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1505"/>
  </bookViews>
  <sheets>
    <sheet name="Hoja1" sheetId="1" r:id="rId1"/>
  </sheets>
  <externalReferences>
    <externalReference r:id="rId2"/>
  </externalReferences>
  <definedNames>
    <definedName name="_xlnm.Print_Area" localSheetId="0">Hoja1!$B$2:$M$36</definedName>
    <definedName name="NvsASD">"V2017-03-31"</definedName>
    <definedName name="NvsAutoDrillOk">"VY"</definedName>
    <definedName name="NvsDrillHyperLink" localSheetId="0">"http://produccionpreifin.imss.gob.mx:8081/psp/ps_newwin/EMPLOYEE/ERP/c/REPORT_BOOKS.IC_RUN_DRILLDOWN.GBL?Action=A&amp;NVS_INSTANCE=51065510_44112054"</definedName>
    <definedName name="NvsElapsedTime">0.00121527777810115</definedName>
    <definedName name="NvsEndTime">42832.652037037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"VIMSSR"</definedName>
    <definedName name="NvsPanelEffdt">"V1901-01-01"</definedName>
    <definedName name="NvsPanelSetid">"VIMSS1"</definedName>
    <definedName name="NvsReqBU">"VIMSSP"</definedName>
    <definedName name="NvsReqBUOnly">"VY"</definedName>
    <definedName name="NvsSheetType" localSheetId="0">"M"</definedName>
    <definedName name="NvsTransLed">"VN"</definedName>
    <definedName name="NvsTreeASD">"V2017-03-31"</definedName>
    <definedName name="NvsValTbl.ACCOUNT">"GL_ACCOUNT_TBL"</definedName>
    <definedName name="_xlnm.Print_Titles" localSheetId="0">Hoja1!$1:$14</definedName>
  </definedNames>
  <calcPr calcId="145621"/>
</workbook>
</file>

<file path=xl/calcChain.xml><?xml version="1.0" encoding="utf-8"?>
<calcChain xmlns="http://schemas.openxmlformats.org/spreadsheetml/2006/main">
  <c r="BU35" i="1" l="1"/>
  <c r="CL28" i="1"/>
  <c r="BO23" i="1" s="1"/>
  <c r="BU26" i="1"/>
  <c r="CL24" i="1"/>
  <c r="BO16" i="1" s="1"/>
  <c r="CK12" i="1"/>
  <c r="CL36" i="1" s="1"/>
  <c r="BO35" i="1" s="1"/>
  <c r="CK11" i="1"/>
  <c r="CL19" i="1" s="1"/>
  <c r="BO12" i="1" s="1"/>
  <c r="BP6" i="1"/>
  <c r="C5" i="1"/>
  <c r="BX3" i="1"/>
  <c r="BX2" i="1"/>
  <c r="CL32" i="1" l="1"/>
  <c r="BO33" i="1" s="1"/>
  <c r="BU16" i="1" l="1"/>
  <c r="BU19" i="1" s="1"/>
  <c r="BU29" i="1" s="1"/>
</calcChain>
</file>

<file path=xl/sharedStrings.xml><?xml version="1.0" encoding="utf-8"?>
<sst xmlns="http://schemas.openxmlformats.org/spreadsheetml/2006/main" count="47" uniqueCount="44">
  <si>
    <t>%,LREAL</t>
  </si>
  <si>
    <t>%,SACUM_TOTAL</t>
  </si>
  <si>
    <t>Fecha Ejec</t>
  </si>
  <si>
    <t>Instituto Mexicano del Seguro Social</t>
  </si>
  <si>
    <t>ID Reporte:</t>
  </si>
  <si>
    <t>Dirección de Planeación y Finanzas</t>
  </si>
  <si>
    <t xml:space="preserve">                   Hora</t>
  </si>
  <si>
    <t>Estado de Origen y Aplicación de Recursos con Base en Cuenta Corriente</t>
  </si>
  <si>
    <t>Coordinación de Presupuesto, Contabilidad y Evaluación Financiera</t>
  </si>
  <si>
    <t>IMGL35A</t>
  </si>
  <si>
    <t>División de Contabilidad y Fiscal</t>
  </si>
  <si>
    <t>Cifras en Pesos</t>
  </si>
  <si>
    <t>2017</t>
  </si>
  <si>
    <t>año presente</t>
  </si>
  <si>
    <t>año pasado</t>
  </si>
  <si>
    <t>año siguiente</t>
  </si>
  <si>
    <t>Origen de Recursos</t>
  </si>
  <si>
    <t>Menos</t>
  </si>
  <si>
    <t>Saldo Cuenta Corriente AÑO (2002) (A Favor del IMSS)</t>
  </si>
  <si>
    <t>Aportación Estatal</t>
  </si>
  <si>
    <t>(Anexo 1)</t>
  </si>
  <si>
    <t xml:space="preserve">Saldo Cuenta Corriente AÑO </t>
  </si>
  <si>
    <t xml:space="preserve">Disminución de Activo </t>
  </si>
  <si>
    <t>(A Favor del IMSS)</t>
  </si>
  <si>
    <t>Incremento de Pasivo</t>
  </si>
  <si>
    <t xml:space="preserve">Subtotal </t>
  </si>
  <si>
    <t>Total de Origen</t>
  </si>
  <si>
    <t>Más</t>
  </si>
  <si>
    <t xml:space="preserve">Egresos del Programa Durante el Ejercicio </t>
  </si>
  <si>
    <t xml:space="preserve">Aplicación de Recursos </t>
  </si>
  <si>
    <t>Inversión</t>
  </si>
  <si>
    <t>Resultado del Ejercicio</t>
  </si>
  <si>
    <t>Operación</t>
  </si>
  <si>
    <t>Efectivo en Caja y Bancos</t>
  </si>
  <si>
    <t>(Anexo 2)</t>
  </si>
  <si>
    <t>Aportación del Estado :</t>
  </si>
  <si>
    <t>Activo Circulante</t>
  </si>
  <si>
    <t xml:space="preserve">Activo Fijo Neto </t>
  </si>
  <si>
    <t xml:space="preserve">Saldo Cuenta Corriente Año </t>
  </si>
  <si>
    <t>Disminución de Pasivo</t>
  </si>
  <si>
    <t xml:space="preserve">Pago del Gobierno Federal ENERO </t>
  </si>
  <si>
    <t>Total de Aplicación</t>
  </si>
  <si>
    <t>Variación en Cuenta Corriente</t>
  </si>
  <si>
    <t xml:space="preserve">Aportacion del Estado ENERO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</si>
</sst>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_d\ _e\ mmm\ \ _d\ _e\ yyyy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right"/>
    </xf>
    <xf numFmtId="3" fontId="1" fillId="0" borderId="0" xfId="0" applyNumberFormat="1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/>
    <xf numFmtId="21" fontId="1" fillId="0" borderId="0" xfId="0" applyNumberFormat="1" applyFont="1" applyFill="1"/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10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0" fontId="4" fillId="0" borderId="0" xfId="0" applyNumberFormat="1" applyFont="1" applyFill="1"/>
    <xf numFmtId="10" fontId="1" fillId="0" borderId="0" xfId="0" applyNumberFormat="1" applyFont="1" applyFill="1" applyAlignment="1">
      <alignment horizontal="right"/>
    </xf>
    <xf numFmtId="10" fontId="1" fillId="0" borderId="0" xfId="0" applyNumberFormat="1" applyFont="1" applyFill="1" applyAlignment="1">
      <alignment horizontal="left"/>
    </xf>
    <xf numFmtId="0" fontId="1" fillId="0" borderId="0" xfId="0" applyFont="1" applyFill="1" applyAlignment="1"/>
    <xf numFmtId="3" fontId="1" fillId="0" borderId="0" xfId="0" quotePrefix="1" applyNumberFormat="1" applyFont="1" applyFill="1"/>
    <xf numFmtId="0" fontId="5" fillId="0" borderId="0" xfId="0" applyFont="1" applyFill="1"/>
    <xf numFmtId="3" fontId="1" fillId="0" borderId="1" xfId="0" quotePrefix="1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0" fontId="0" fillId="0" borderId="0" xfId="0" applyFill="1"/>
    <xf numFmtId="3" fontId="1" fillId="0" borderId="1" xfId="0" applyNumberFormat="1" applyFont="1" applyFill="1" applyBorder="1"/>
    <xf numFmtId="10" fontId="1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1" fillId="0" borderId="0" xfId="0" quotePrefix="1" applyFont="1" applyFill="1" applyAlignment="1">
      <alignment horizontal="left"/>
    </xf>
    <xf numFmtId="3" fontId="1" fillId="0" borderId="2" xfId="0" applyNumberFormat="1" applyFont="1" applyFill="1" applyBorder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1</xdr:col>
      <xdr:colOff>1247775</xdr:colOff>
      <xdr:row>8</xdr:row>
      <xdr:rowOff>0</xdr:rowOff>
    </xdr:to>
    <xdr:pic>
      <xdr:nvPicPr>
        <xdr:cNvPr id="2" name="Picture 2" descr="logo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9715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171450</xdr:colOff>
      <xdr:row>0</xdr:row>
      <xdr:rowOff>0</xdr:rowOff>
    </xdr:from>
    <xdr:to>
      <xdr:col>66</xdr:col>
      <xdr:colOff>123825</xdr:colOff>
      <xdr:row>8</xdr:row>
      <xdr:rowOff>0</xdr:rowOff>
    </xdr:to>
    <xdr:pic>
      <xdr:nvPicPr>
        <xdr:cNvPr id="3" name="Picture 14" descr="logo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71400" y="0"/>
          <a:ext cx="9715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INAS\OFICINAS\OPORTUNIDADES\GOB_FEDERAL2017\MzoCopia%20de%20APOR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heet1"/>
    </sheetNames>
    <sheetDataSet>
      <sheetData sheetId="0"/>
      <sheetData sheetId="1">
        <row r="12">
          <cell r="G12" t="str">
            <v>Programa IMSS-PROSPERA al  31 de Marzo del 2017</v>
          </cell>
          <cell r="U12" t="str">
            <v>Estado de Cuenta al Gobierno Federal al 31 de Marzo del 2017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0"/>
  <sheetViews>
    <sheetView tabSelected="1" topLeftCell="B2" zoomScaleNormal="100" workbookViewId="0">
      <selection activeCell="E43" sqref="E43"/>
    </sheetView>
  </sheetViews>
  <sheetFormatPr baseColWidth="10" defaultRowHeight="12.75" x14ac:dyDescent="0.2"/>
  <cols>
    <col min="1" max="1" width="27" style="2" hidden="1" customWidth="1"/>
    <col min="2" max="2" width="24.5703125" style="2" customWidth="1"/>
    <col min="3" max="3" width="17.7109375" style="2" customWidth="1"/>
    <col min="4" max="4" width="4.5703125" style="2" customWidth="1"/>
    <col min="5" max="5" width="21.140625" style="2" customWidth="1"/>
    <col min="6" max="6" width="19.7109375" style="2" customWidth="1"/>
    <col min="7" max="7" width="19.5703125" style="2" customWidth="1"/>
    <col min="8" max="8" width="0.85546875" style="2" hidden="1" customWidth="1"/>
    <col min="9" max="9" width="0.28515625" style="5" customWidth="1"/>
    <col min="10" max="10" width="0.5703125" style="2" hidden="1" customWidth="1"/>
    <col min="11" max="11" width="1" style="2" hidden="1" customWidth="1"/>
    <col min="12" max="12" width="6.28515625" style="2" customWidth="1"/>
    <col min="13" max="13" width="8.42578125" style="2" customWidth="1"/>
    <col min="14" max="65" width="11.42578125" style="2"/>
    <col min="66" max="66" width="15.28515625" style="2" customWidth="1"/>
    <col min="67" max="69" width="11.42578125" style="2"/>
    <col min="70" max="70" width="9" style="2" customWidth="1"/>
    <col min="71" max="73" width="17.7109375" style="2" customWidth="1"/>
    <col min="74" max="74" width="1.42578125" style="2" customWidth="1"/>
    <col min="75" max="16384" width="11.42578125" style="2"/>
  </cols>
  <sheetData>
    <row r="1" spans="1:90" ht="18.75" hidden="1" customHeight="1" x14ac:dyDescent="0.2">
      <c r="A1" s="1" t="s">
        <v>0</v>
      </c>
      <c r="B1" s="1"/>
      <c r="C1" s="1"/>
      <c r="D1" s="1"/>
      <c r="F1" s="1" t="s">
        <v>1</v>
      </c>
      <c r="G1" s="1"/>
      <c r="I1" s="3"/>
      <c r="K1" s="1"/>
      <c r="L1" s="1"/>
    </row>
    <row r="2" spans="1:90" x14ac:dyDescent="0.2">
      <c r="A2" s="1"/>
      <c r="B2" s="1"/>
      <c r="K2" s="6"/>
      <c r="L2" s="7"/>
      <c r="M2" s="8"/>
      <c r="BO2" s="1"/>
      <c r="BP2" s="47" t="s">
        <v>3</v>
      </c>
      <c r="BQ2" s="47"/>
      <c r="BR2" s="47"/>
      <c r="BS2" s="47"/>
      <c r="BT2" s="47"/>
      <c r="BU2" s="47"/>
      <c r="BV2" s="47"/>
      <c r="BW2" s="7" t="s">
        <v>2</v>
      </c>
      <c r="BX2" s="9">
        <f ca="1">TODAY()</f>
        <v>42846</v>
      </c>
    </row>
    <row r="3" spans="1:90" x14ac:dyDescent="0.2">
      <c r="A3" s="1"/>
      <c r="B3" s="1"/>
      <c r="C3" s="47" t="s">
        <v>3</v>
      </c>
      <c r="D3" s="47"/>
      <c r="E3" s="47"/>
      <c r="F3" s="47"/>
      <c r="G3" s="47"/>
      <c r="H3" s="47"/>
      <c r="I3" s="47"/>
      <c r="J3" s="47"/>
      <c r="K3" s="6"/>
      <c r="L3" s="7"/>
      <c r="M3" s="7"/>
      <c r="BO3" s="1"/>
      <c r="BP3" s="47" t="s">
        <v>5</v>
      </c>
      <c r="BQ3" s="47"/>
      <c r="BR3" s="47"/>
      <c r="BS3" s="47"/>
      <c r="BT3" s="47"/>
      <c r="BU3" s="47"/>
      <c r="BV3" s="47"/>
      <c r="BW3" s="1" t="s">
        <v>6</v>
      </c>
      <c r="BX3" s="10">
        <f ca="1">NOW()</f>
        <v>42846.580711805553</v>
      </c>
    </row>
    <row r="4" spans="1:90" x14ac:dyDescent="0.2">
      <c r="A4" s="1"/>
      <c r="B4" s="1"/>
      <c r="C4" s="47" t="s">
        <v>7</v>
      </c>
      <c r="D4" s="47"/>
      <c r="E4" s="47"/>
      <c r="F4" s="47"/>
      <c r="G4" s="47"/>
      <c r="H4" s="47"/>
      <c r="I4" s="47"/>
      <c r="J4" s="47"/>
      <c r="K4" s="6"/>
      <c r="BO4" s="1"/>
      <c r="BP4" s="47" t="s">
        <v>8</v>
      </c>
      <c r="BQ4" s="47"/>
      <c r="BR4" s="47"/>
      <c r="BS4" s="47"/>
      <c r="BT4" s="47"/>
      <c r="BU4" s="47"/>
      <c r="BV4" s="47"/>
      <c r="BW4" s="7" t="s">
        <v>4</v>
      </c>
      <c r="BX4" s="7" t="s">
        <v>9</v>
      </c>
    </row>
    <row r="5" spans="1:90" x14ac:dyDescent="0.2">
      <c r="A5" s="1"/>
      <c r="B5" s="1"/>
      <c r="C5" s="46" t="str">
        <f>[1]sheet1!G12</f>
        <v>Programa IMSS-PROSPERA al  31 de Marzo del 2017</v>
      </c>
      <c r="D5" s="46"/>
      <c r="E5" s="46"/>
      <c r="F5" s="46"/>
      <c r="G5" s="46"/>
      <c r="H5" s="46"/>
      <c r="I5" s="46"/>
      <c r="J5" s="46"/>
      <c r="K5" s="6"/>
      <c r="BO5" s="1"/>
      <c r="BP5" s="47" t="s">
        <v>10</v>
      </c>
      <c r="BQ5" s="47"/>
      <c r="BR5" s="47"/>
      <c r="BS5" s="47"/>
      <c r="BT5" s="47"/>
      <c r="BU5" s="47"/>
      <c r="BV5" s="47"/>
    </row>
    <row r="6" spans="1:90" x14ac:dyDescent="0.2">
      <c r="A6" s="1"/>
      <c r="B6" s="1"/>
      <c r="K6" s="6"/>
      <c r="L6" s="47"/>
      <c r="M6" s="47"/>
      <c r="BO6" s="1"/>
      <c r="BP6" s="46" t="str">
        <f>[1]sheet1!U12</f>
        <v>Estado de Cuenta al Gobierno Federal al 31 de Marzo del 2017</v>
      </c>
      <c r="BQ6" s="46"/>
      <c r="BR6" s="46"/>
      <c r="BS6" s="46"/>
      <c r="BT6" s="46"/>
      <c r="BU6" s="46"/>
      <c r="BV6" s="46"/>
      <c r="BW6" s="47"/>
      <c r="BX6" s="47"/>
    </row>
    <row r="7" spans="1:90" x14ac:dyDescent="0.2">
      <c r="A7" s="1"/>
      <c r="B7" s="1"/>
      <c r="K7" s="6"/>
      <c r="L7" s="47" t="s">
        <v>11</v>
      </c>
      <c r="M7" s="47"/>
      <c r="BO7" s="1"/>
      <c r="BW7" s="47" t="s">
        <v>11</v>
      </c>
      <c r="BX7" s="47"/>
    </row>
    <row r="8" spans="1:90" x14ac:dyDescent="0.2">
      <c r="B8" s="11"/>
      <c r="C8" s="12"/>
      <c r="D8" s="12"/>
      <c r="E8" s="12"/>
      <c r="F8" s="12"/>
      <c r="G8" s="12"/>
      <c r="H8" s="12"/>
      <c r="I8" s="13"/>
      <c r="J8" s="12"/>
      <c r="K8" s="12"/>
      <c r="L8" s="12"/>
      <c r="M8" s="12"/>
      <c r="BO8" s="14"/>
      <c r="BV8" s="5"/>
    </row>
    <row r="9" spans="1:90" ht="13.5" customHeight="1" x14ac:dyDescent="0.2">
      <c r="A9" s="1"/>
      <c r="B9" s="15"/>
      <c r="C9" s="15"/>
      <c r="D9" s="15"/>
      <c r="E9" s="15"/>
      <c r="F9" s="15"/>
      <c r="G9" s="15"/>
      <c r="H9" s="15"/>
      <c r="I9" s="15"/>
      <c r="J9" s="15"/>
      <c r="K9" s="15"/>
      <c r="L9" s="1"/>
      <c r="M9" s="1"/>
      <c r="BO9" s="15"/>
      <c r="BP9" s="15"/>
      <c r="BQ9" s="15"/>
      <c r="BR9" s="15"/>
      <c r="BS9" s="15"/>
      <c r="BT9" s="15"/>
      <c r="BU9" s="15"/>
      <c r="BV9" s="15"/>
      <c r="BW9" s="1"/>
      <c r="BX9" s="1"/>
    </row>
    <row r="10" spans="1:90" x14ac:dyDescent="0.2">
      <c r="A10" s="1"/>
      <c r="B10" s="1"/>
      <c r="C10" s="1"/>
      <c r="D10" s="1"/>
      <c r="E10" s="1"/>
      <c r="F10" s="1"/>
      <c r="G10" s="1"/>
      <c r="H10" s="7"/>
      <c r="I10" s="1"/>
      <c r="J10" s="1"/>
      <c r="K10" s="1"/>
      <c r="L10" s="1"/>
      <c r="M10" s="1"/>
      <c r="BO10" s="1"/>
      <c r="BP10" s="1"/>
      <c r="BQ10" s="1"/>
      <c r="BR10" s="1"/>
      <c r="BS10" s="1"/>
      <c r="BT10" s="1"/>
      <c r="BU10" s="7"/>
      <c r="BV10" s="1"/>
      <c r="BW10" s="1"/>
      <c r="BX10" s="1"/>
      <c r="CI10" s="7"/>
      <c r="CJ10" s="7"/>
      <c r="CK10" s="16" t="s">
        <v>12</v>
      </c>
      <c r="CL10" s="7" t="s">
        <v>13</v>
      </c>
    </row>
    <row r="11" spans="1:90" s="18" customFormat="1" x14ac:dyDescent="0.2">
      <c r="A11" s="17"/>
      <c r="B11" s="17"/>
      <c r="D11" s="17"/>
      <c r="E11" s="17"/>
      <c r="F11" s="17"/>
      <c r="H11" s="17"/>
      <c r="I11" s="19"/>
      <c r="J11" s="17"/>
      <c r="K11" s="17"/>
      <c r="L11" s="17"/>
      <c r="M11" s="17"/>
      <c r="CI11" s="7"/>
      <c r="CJ11" s="7"/>
      <c r="CK11" s="7">
        <f>CK10-1</f>
        <v>2016</v>
      </c>
      <c r="CL11" s="7" t="s">
        <v>14</v>
      </c>
    </row>
    <row r="12" spans="1:90" s="18" customFormat="1" x14ac:dyDescent="0.2">
      <c r="A12" s="17"/>
      <c r="B12" s="17"/>
      <c r="C12" s="17"/>
      <c r="D12" s="17"/>
      <c r="E12" s="17"/>
      <c r="F12" s="4"/>
      <c r="G12" s="17"/>
      <c r="H12" s="17"/>
      <c r="I12" s="20"/>
      <c r="J12" s="17"/>
      <c r="K12" s="17"/>
      <c r="L12" s="17"/>
      <c r="M12" s="17"/>
      <c r="BO12" s="21" t="str">
        <f>CL19</f>
        <v>Saldo Cuenta Corriente AÑO  2016 (A Favor del IMSS)</v>
      </c>
      <c r="BU12" s="20">
        <v>-23488.427</v>
      </c>
      <c r="CI12" s="7"/>
      <c r="CJ12" s="7"/>
      <c r="CK12" s="7">
        <f>CK10+1</f>
        <v>2018</v>
      </c>
      <c r="CL12" s="7" t="s">
        <v>15</v>
      </c>
    </row>
    <row r="13" spans="1:90" s="18" customFormat="1" x14ac:dyDescent="0.2">
      <c r="A13" s="17"/>
      <c r="B13" s="17"/>
      <c r="C13" s="22" t="s">
        <v>16</v>
      </c>
      <c r="D13" s="23"/>
      <c r="E13" s="23"/>
      <c r="F13" s="4"/>
      <c r="G13" s="4"/>
      <c r="H13" s="4"/>
      <c r="I13" s="20"/>
      <c r="J13" s="4"/>
      <c r="K13" s="4"/>
      <c r="L13" s="4"/>
      <c r="M13" s="19"/>
      <c r="BO13" s="24"/>
      <c r="CI13" s="1"/>
      <c r="CJ13" s="1"/>
      <c r="CK13" s="1"/>
      <c r="CL13" s="1"/>
    </row>
    <row r="14" spans="1:90" s="18" customFormat="1" x14ac:dyDescent="0.2">
      <c r="A14" s="22"/>
      <c r="B14" s="22"/>
      <c r="C14" s="25"/>
      <c r="D14" s="23"/>
      <c r="E14" s="23"/>
      <c r="F14" s="4"/>
      <c r="G14" s="4"/>
      <c r="H14" s="4"/>
      <c r="I14" s="20"/>
      <c r="J14" s="4"/>
      <c r="K14" s="4"/>
      <c r="L14" s="4"/>
      <c r="M14" s="22"/>
      <c r="BO14" s="26" t="s">
        <v>17</v>
      </c>
      <c r="CI14" s="1"/>
      <c r="CJ14" s="1"/>
      <c r="CK14" s="1"/>
      <c r="CL14" s="1"/>
    </row>
    <row r="15" spans="1:90" s="18" customFormat="1" x14ac:dyDescent="0.2">
      <c r="A15" s="26"/>
      <c r="B15" s="26"/>
      <c r="D15" s="23"/>
      <c r="E15" s="23"/>
      <c r="F15" s="4"/>
      <c r="G15" s="4"/>
      <c r="H15" s="4"/>
      <c r="I15" s="20"/>
      <c r="J15" s="4"/>
      <c r="K15" s="4"/>
      <c r="L15" s="4"/>
      <c r="M15" s="27"/>
      <c r="BO15" s="2"/>
      <c r="CI15" s="17"/>
      <c r="CJ15" s="17"/>
      <c r="CK15" s="17"/>
      <c r="CL15" s="17"/>
    </row>
    <row r="16" spans="1:90" x14ac:dyDescent="0.2">
      <c r="C16" s="7"/>
      <c r="D16" s="23"/>
      <c r="E16" s="23"/>
      <c r="F16" s="4"/>
      <c r="G16" s="4"/>
      <c r="H16" s="4"/>
      <c r="I16" s="20"/>
      <c r="J16" s="4"/>
      <c r="K16" s="4"/>
      <c r="L16" s="4"/>
      <c r="M16" s="28"/>
      <c r="BO16" s="29" t="str">
        <f>CL24</f>
        <v>Egresos del Programa Durante el Ejercicio  2017</v>
      </c>
      <c r="BU16" s="20">
        <f>G19+G32</f>
        <v>-2159954172.2299995</v>
      </c>
      <c r="CI16" s="17"/>
      <c r="CJ16" s="17"/>
      <c r="CK16" s="17"/>
      <c r="CL16" s="17" t="s">
        <v>18</v>
      </c>
    </row>
    <row r="17" spans="1:90" x14ac:dyDescent="0.2">
      <c r="C17" s="30" t="s">
        <v>19</v>
      </c>
      <c r="D17" s="4"/>
      <c r="E17" s="4"/>
      <c r="F17" s="31"/>
      <c r="G17" s="4">
        <v>3098927855</v>
      </c>
      <c r="H17" s="4"/>
      <c r="I17" s="20"/>
      <c r="J17" s="4"/>
      <c r="K17" s="4"/>
      <c r="L17" s="4"/>
      <c r="M17" s="28"/>
      <c r="BO17" s="24" t="s">
        <v>20</v>
      </c>
      <c r="BU17" s="12"/>
      <c r="CI17" s="4"/>
      <c r="CJ17" s="17"/>
      <c r="CK17" s="4"/>
      <c r="CL17" s="17" t="s">
        <v>21</v>
      </c>
    </row>
    <row r="18" spans="1:90" x14ac:dyDescent="0.2">
      <c r="A18" s="32"/>
      <c r="B18" s="32"/>
      <c r="C18" s="30" t="s">
        <v>22</v>
      </c>
      <c r="D18" s="23"/>
      <c r="E18" s="23"/>
      <c r="F18" s="31">
        <v>43542307.000000477</v>
      </c>
      <c r="H18" s="4"/>
      <c r="I18" s="20"/>
      <c r="J18" s="4"/>
      <c r="K18" s="4"/>
      <c r="L18" s="4"/>
      <c r="M18" s="28"/>
      <c r="BO18" s="24"/>
      <c r="CI18" s="4"/>
      <c r="CJ18" s="22"/>
      <c r="CK18" s="4"/>
      <c r="CL18" s="22" t="s">
        <v>23</v>
      </c>
    </row>
    <row r="19" spans="1:90" x14ac:dyDescent="0.2">
      <c r="A19" s="32"/>
      <c r="B19" s="32"/>
      <c r="C19" s="30" t="s">
        <v>24</v>
      </c>
      <c r="D19" s="23"/>
      <c r="E19" s="23"/>
      <c r="F19" s="33">
        <v>346208881.56999993</v>
      </c>
      <c r="G19" s="34">
        <v>389751188.57000041</v>
      </c>
      <c r="H19" s="4"/>
      <c r="I19" s="20"/>
      <c r="J19" s="4"/>
      <c r="K19" s="4"/>
      <c r="L19" s="4"/>
      <c r="M19" s="28"/>
      <c r="BO19" s="26" t="s">
        <v>25</v>
      </c>
      <c r="BU19" s="20">
        <f>BU12+BU16</f>
        <v>-2159977660.6569996</v>
      </c>
      <c r="CI19" s="4"/>
      <c r="CJ19" s="27"/>
      <c r="CK19" s="4"/>
      <c r="CL19" s="27" t="str">
        <f>CONCATENATE(CL17," ",CK11," ",CL18)</f>
        <v>Saldo Cuenta Corriente AÑO  2016 (A Favor del IMSS)</v>
      </c>
    </row>
    <row r="20" spans="1:90" x14ac:dyDescent="0.2">
      <c r="A20" s="24"/>
      <c r="B20" s="24"/>
      <c r="C20" s="35"/>
      <c r="D20" s="35"/>
      <c r="E20" s="35"/>
      <c r="F20" s="4"/>
      <c r="G20" s="4"/>
      <c r="H20" s="4"/>
      <c r="I20" s="20"/>
      <c r="J20" s="4"/>
      <c r="K20" s="4"/>
      <c r="L20" s="4"/>
      <c r="M20" s="28"/>
      <c r="BO20" s="24"/>
      <c r="CI20" s="28"/>
      <c r="CJ20" s="28"/>
      <c r="CK20" s="28"/>
      <c r="CL20" s="28"/>
    </row>
    <row r="21" spans="1:90" x14ac:dyDescent="0.2">
      <c r="A21" s="24"/>
      <c r="B21" s="24"/>
      <c r="C21" s="17" t="s">
        <v>26</v>
      </c>
      <c r="D21" s="35"/>
      <c r="E21" s="35"/>
      <c r="G21" s="4">
        <v>3488679043.5700006</v>
      </c>
      <c r="H21" s="4"/>
      <c r="I21" s="20"/>
      <c r="J21" s="4"/>
      <c r="K21" s="4"/>
      <c r="L21" s="4"/>
      <c r="M21" s="28"/>
      <c r="BO21" s="26" t="s">
        <v>27</v>
      </c>
      <c r="CI21" s="28"/>
      <c r="CJ21" s="28"/>
      <c r="CK21" s="28"/>
      <c r="CL21" s="28"/>
    </row>
    <row r="22" spans="1:90" x14ac:dyDescent="0.2">
      <c r="A22" s="24"/>
      <c r="B22" s="24"/>
      <c r="C22" s="35"/>
      <c r="D22" s="35"/>
      <c r="E22" s="35"/>
      <c r="F22" s="4"/>
      <c r="G22" s="4"/>
      <c r="H22" s="4"/>
      <c r="I22" s="20"/>
      <c r="J22" s="4"/>
      <c r="K22" s="4"/>
      <c r="L22" s="4"/>
      <c r="M22" s="28"/>
      <c r="BO22" s="24"/>
      <c r="CI22" s="28"/>
      <c r="CJ22" s="24"/>
      <c r="CK22" s="28"/>
      <c r="CL22" s="24" t="s">
        <v>28</v>
      </c>
    </row>
    <row r="23" spans="1:90" x14ac:dyDescent="0.2">
      <c r="A23" s="24"/>
      <c r="B23" s="24"/>
      <c r="C23" s="35"/>
      <c r="D23" s="35"/>
      <c r="E23" s="35"/>
      <c r="F23" s="4"/>
      <c r="G23" s="4"/>
      <c r="H23" s="4"/>
      <c r="I23" s="20"/>
      <c r="J23" s="4"/>
      <c r="K23" s="4"/>
      <c r="L23" s="4"/>
      <c r="M23" s="28"/>
      <c r="BO23" s="29" t="str">
        <f>CL28</f>
        <v>Aportación del Estado : 2017</v>
      </c>
      <c r="CI23" s="28"/>
      <c r="CJ23" s="28"/>
      <c r="CK23" s="28"/>
      <c r="CL23" s="28"/>
    </row>
    <row r="24" spans="1:90" x14ac:dyDescent="0.2">
      <c r="A24" s="24"/>
      <c r="B24" s="24"/>
      <c r="C24" s="22" t="s">
        <v>29</v>
      </c>
      <c r="D24" s="23"/>
      <c r="E24" s="23"/>
      <c r="F24" s="4"/>
      <c r="G24" s="4"/>
      <c r="H24" s="4"/>
      <c r="I24" s="20"/>
      <c r="J24" s="4"/>
      <c r="K24" s="4"/>
      <c r="L24" s="4"/>
      <c r="M24" s="28"/>
      <c r="CI24" s="28"/>
      <c r="CJ24" s="28"/>
      <c r="CK24" s="28"/>
      <c r="CL24" s="28" t="str">
        <f>CONCATENATE(CL22," ",CK10)</f>
        <v>Egresos del Programa Durante el Ejercicio  2017</v>
      </c>
    </row>
    <row r="25" spans="1:90" x14ac:dyDescent="0.2">
      <c r="A25" s="24"/>
      <c r="B25" s="24"/>
      <c r="C25" s="35"/>
      <c r="D25" s="23"/>
      <c r="E25" s="23"/>
      <c r="F25" s="4"/>
      <c r="G25" s="4"/>
      <c r="H25" s="4"/>
      <c r="I25" s="20"/>
      <c r="J25" s="4"/>
      <c r="K25" s="4"/>
      <c r="L25" s="4"/>
      <c r="M25" s="28"/>
      <c r="BO25" s="24" t="s">
        <v>30</v>
      </c>
      <c r="BT25" s="20">
        <v>0</v>
      </c>
      <c r="CI25" s="28"/>
      <c r="CJ25" s="28"/>
      <c r="CK25" s="28"/>
      <c r="CL25" s="28"/>
    </row>
    <row r="26" spans="1:90" x14ac:dyDescent="0.2">
      <c r="A26" s="24"/>
      <c r="B26" s="24"/>
      <c r="C26" s="24" t="s">
        <v>31</v>
      </c>
      <c r="D26" s="23"/>
      <c r="E26" s="23"/>
      <c r="F26" s="31">
        <v>-2514559478.6500001</v>
      </c>
      <c r="H26" s="4"/>
      <c r="I26" s="20"/>
      <c r="J26" s="4"/>
      <c r="K26" s="4"/>
      <c r="L26" s="4"/>
      <c r="M26" s="28"/>
      <c r="BO26" s="24" t="s">
        <v>32</v>
      </c>
      <c r="BT26" s="20">
        <v>3095729871.1199999</v>
      </c>
      <c r="BU26" s="20">
        <f>BT25+BT26</f>
        <v>3095729871.1199999</v>
      </c>
      <c r="CI26" s="28"/>
      <c r="CJ26" s="28"/>
      <c r="CK26" s="28"/>
      <c r="CL26" s="28"/>
    </row>
    <row r="27" spans="1:90" x14ac:dyDescent="0.2">
      <c r="A27" s="24"/>
      <c r="B27" s="24"/>
      <c r="C27" s="24" t="s">
        <v>33</v>
      </c>
      <c r="D27" s="23"/>
      <c r="E27" s="23"/>
      <c r="F27" s="31">
        <v>-14.429999999701977</v>
      </c>
      <c r="G27" s="4"/>
      <c r="H27" s="4"/>
      <c r="I27" s="20"/>
      <c r="J27" s="4"/>
      <c r="K27" s="4"/>
      <c r="L27" s="4"/>
      <c r="M27" s="28"/>
      <c r="BO27" s="24" t="s">
        <v>34</v>
      </c>
      <c r="BT27" s="12"/>
      <c r="BU27" s="12"/>
      <c r="CI27" s="28"/>
      <c r="CJ27" s="24"/>
      <c r="CK27" s="28"/>
      <c r="CL27" s="24" t="s">
        <v>35</v>
      </c>
    </row>
    <row r="28" spans="1:90" x14ac:dyDescent="0.2">
      <c r="A28" s="24"/>
      <c r="B28" s="24"/>
      <c r="C28" s="24" t="s">
        <v>36</v>
      </c>
      <c r="D28" s="23"/>
      <c r="E28" s="23"/>
      <c r="F28" s="31">
        <v>-35145867.719999999</v>
      </c>
      <c r="G28" s="4"/>
      <c r="H28" s="4"/>
      <c r="I28" s="20"/>
      <c r="J28" s="4"/>
      <c r="K28" s="4"/>
      <c r="L28" s="4"/>
      <c r="M28" s="28"/>
      <c r="BO28" s="24"/>
      <c r="CI28" s="28"/>
      <c r="CJ28" s="28"/>
      <c r="CK28" s="28"/>
      <c r="CL28" s="28" t="str">
        <f>CONCATENATE(CL27," ",CK10)</f>
        <v>Aportación del Estado : 2017</v>
      </c>
    </row>
    <row r="29" spans="1:90" x14ac:dyDescent="0.2">
      <c r="A29" s="24"/>
      <c r="B29" s="24"/>
      <c r="C29" s="24" t="s">
        <v>37</v>
      </c>
      <c r="D29" s="23"/>
      <c r="E29" s="23"/>
      <c r="F29" s="31">
        <v>0</v>
      </c>
      <c r="G29" s="4"/>
      <c r="H29" s="4"/>
      <c r="I29" s="20"/>
      <c r="J29" s="4"/>
      <c r="K29" s="4"/>
      <c r="L29" s="4"/>
      <c r="M29" s="28"/>
      <c r="BO29" s="26" t="s">
        <v>38</v>
      </c>
      <c r="BU29" s="20">
        <f>BU19+BU26</f>
        <v>935752210.4630003</v>
      </c>
      <c r="CI29" s="28"/>
      <c r="CJ29" s="28"/>
      <c r="CK29" s="28"/>
      <c r="CL29" s="28"/>
    </row>
    <row r="30" spans="1:90" x14ac:dyDescent="0.2">
      <c r="A30" s="24"/>
      <c r="B30" s="24"/>
      <c r="C30" s="30" t="s">
        <v>39</v>
      </c>
      <c r="D30" s="23"/>
      <c r="E30" s="23"/>
      <c r="F30" s="36">
        <v>0</v>
      </c>
      <c r="G30" s="4"/>
      <c r="H30" s="4"/>
      <c r="I30" s="20"/>
      <c r="J30" s="4"/>
      <c r="K30" s="4"/>
      <c r="L30" s="4"/>
      <c r="M30" s="28"/>
      <c r="BO30" s="24"/>
      <c r="CI30" s="28"/>
      <c r="CJ30" s="28"/>
      <c r="CK30" s="28"/>
      <c r="CL30" s="28"/>
    </row>
    <row r="31" spans="1:90" x14ac:dyDescent="0.2">
      <c r="A31" s="24"/>
      <c r="B31" s="24"/>
      <c r="C31" s="24"/>
      <c r="D31" s="23"/>
      <c r="E31" s="23"/>
      <c r="F31" s="4"/>
      <c r="G31" s="4"/>
      <c r="H31" s="4"/>
      <c r="I31" s="20"/>
      <c r="J31" s="4"/>
      <c r="K31" s="4"/>
      <c r="L31" s="4"/>
      <c r="M31" s="28"/>
      <c r="BO31" s="17" t="s">
        <v>17</v>
      </c>
      <c r="CI31" s="28"/>
      <c r="CJ31" s="28"/>
      <c r="CK31" s="28"/>
      <c r="CL31" s="28" t="s">
        <v>40</v>
      </c>
    </row>
    <row r="32" spans="1:90" x14ac:dyDescent="0.2">
      <c r="A32" s="24"/>
      <c r="B32" s="24"/>
      <c r="C32" s="26" t="s">
        <v>41</v>
      </c>
      <c r="D32" s="23"/>
      <c r="E32" s="23"/>
      <c r="F32" s="4"/>
      <c r="G32" s="36">
        <v>-2549705360.7999997</v>
      </c>
      <c r="H32" s="4"/>
      <c r="I32" s="20"/>
      <c r="J32" s="4"/>
      <c r="K32" s="4"/>
      <c r="L32" s="4"/>
      <c r="M32" s="28"/>
      <c r="BO32" s="25"/>
      <c r="CI32" s="28"/>
      <c r="CJ32" s="28"/>
      <c r="CK32" s="28"/>
      <c r="CL32" s="28" t="str">
        <f>CONCATENATE(CL31," ",CK12)</f>
        <v>Pago del Gobierno Federal ENERO  2018</v>
      </c>
    </row>
    <row r="33" spans="1:90" x14ac:dyDescent="0.2">
      <c r="A33" s="24"/>
      <c r="B33" s="24"/>
      <c r="C33" s="24"/>
      <c r="D33" s="23"/>
      <c r="E33" s="23"/>
      <c r="F33" s="4"/>
      <c r="G33" s="4"/>
      <c r="H33" s="4"/>
      <c r="I33" s="20"/>
      <c r="J33" s="4"/>
      <c r="K33" s="4"/>
      <c r="L33" s="4"/>
      <c r="M33" s="28"/>
      <c r="BO33" s="37" t="str">
        <f>CL32</f>
        <v>Pago del Gobierno Federal ENERO  2018</v>
      </c>
      <c r="BT33" s="20">
        <v>0</v>
      </c>
      <c r="CI33" s="28"/>
      <c r="CJ33" s="28"/>
      <c r="CK33" s="28"/>
      <c r="CL33" s="28"/>
    </row>
    <row r="34" spans="1:90" ht="13.5" thickBot="1" x14ac:dyDescent="0.25">
      <c r="A34" s="24"/>
      <c r="B34" s="24"/>
      <c r="C34" s="17" t="s">
        <v>42</v>
      </c>
      <c r="D34" s="23"/>
      <c r="E34" s="23"/>
      <c r="F34" s="4"/>
      <c r="G34" s="45">
        <v>938973682.77000093</v>
      </c>
      <c r="H34" s="4"/>
      <c r="I34" s="20"/>
      <c r="J34" s="4"/>
      <c r="K34" s="4"/>
      <c r="L34" s="4"/>
      <c r="M34" s="28"/>
      <c r="BO34" s="1"/>
      <c r="CI34" s="28"/>
      <c r="CJ34" s="28"/>
      <c r="CK34" s="28"/>
      <c r="CL34" s="28"/>
    </row>
    <row r="35" spans="1:90" ht="13.5" thickTop="1" x14ac:dyDescent="0.2">
      <c r="A35" s="24"/>
      <c r="B35" s="24"/>
      <c r="C35" s="17"/>
      <c r="D35" s="23"/>
      <c r="E35" s="23"/>
      <c r="F35" s="4"/>
      <c r="G35" s="4"/>
      <c r="H35" s="4"/>
      <c r="I35" s="20"/>
      <c r="J35" s="4"/>
      <c r="K35" s="4"/>
      <c r="L35" s="4"/>
      <c r="M35" s="28"/>
      <c r="BO35" s="37" t="str">
        <f>CL36</f>
        <v>Aportacion del Estado ENERO   2018</v>
      </c>
      <c r="BT35" s="34">
        <v>0</v>
      </c>
      <c r="BU35" s="34">
        <f>BT33+BT35</f>
        <v>0</v>
      </c>
      <c r="CI35" s="28"/>
      <c r="CJ35" s="1"/>
      <c r="CK35" s="28"/>
      <c r="CL35" s="1" t="s">
        <v>43</v>
      </c>
    </row>
    <row r="36" spans="1:90" s="43" customFormat="1" x14ac:dyDescent="0.2">
      <c r="A36" s="38"/>
      <c r="B36" s="38"/>
      <c r="C36" s="38"/>
      <c r="D36" s="39"/>
      <c r="E36" s="39"/>
      <c r="F36" s="40"/>
      <c r="G36" s="40"/>
      <c r="H36" s="40"/>
      <c r="I36" s="41"/>
      <c r="J36" s="40"/>
      <c r="K36" s="40"/>
      <c r="L36" s="40"/>
      <c r="M36" s="42"/>
      <c r="BO36" s="1"/>
      <c r="CI36" s="28"/>
      <c r="CJ36" s="28"/>
      <c r="CK36" s="28"/>
      <c r="CL36" s="28" t="str">
        <f>CONCATENATE(CL35," ",CK12)</f>
        <v>Aportacion del Estado ENERO   2018</v>
      </c>
    </row>
    <row r="37" spans="1:90" x14ac:dyDescent="0.2">
      <c r="B37" s="44"/>
    </row>
    <row r="38" spans="1:90" x14ac:dyDescent="0.2">
      <c r="B38" s="44"/>
    </row>
    <row r="39" spans="1:90" x14ac:dyDescent="0.2">
      <c r="B39" s="44"/>
    </row>
    <row r="40" spans="1:90" x14ac:dyDescent="0.2">
      <c r="B40" s="44"/>
    </row>
  </sheetData>
  <mergeCells count="12">
    <mergeCell ref="L6:M6"/>
    <mergeCell ref="BP6:BV6"/>
    <mergeCell ref="BW6:BX6"/>
    <mergeCell ref="L7:M7"/>
    <mergeCell ref="BW7:BX7"/>
    <mergeCell ref="C5:J5"/>
    <mergeCell ref="BP5:BV5"/>
    <mergeCell ref="BP2:BV2"/>
    <mergeCell ref="C3:J3"/>
    <mergeCell ref="BP3:BV3"/>
    <mergeCell ref="C4:J4"/>
    <mergeCell ref="BP4:BV4"/>
  </mergeCells>
  <pageMargins left="0.19685039370078741" right="0.19685039370078741" top="0.43307086614173229" bottom="0.43307086614173229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Instituto Mexicano del Seguro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Ramírez Archundia</dc:creator>
  <cp:lastModifiedBy>Michelle Valgañon Miranda</cp:lastModifiedBy>
  <cp:lastPrinted>2017-04-10T15:56:13Z</cp:lastPrinted>
  <dcterms:created xsi:type="dcterms:W3CDTF">2017-04-07T23:26:36Z</dcterms:created>
  <dcterms:modified xsi:type="dcterms:W3CDTF">2017-04-21T18:56:17Z</dcterms:modified>
</cp:coreProperties>
</file>