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omercializacion\Trabajos Especiales\Arrendamiento\"/>
    </mc:Choice>
  </mc:AlternateContent>
  <xr:revisionPtr revIDLastSave="0" documentId="13_ncr:1_{446D7BB2-AE3B-473C-9231-0B41A22E752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drón 2025" sheetId="1" r:id="rId1"/>
    <sheet name="253 Inmuebles 2025" sheetId="2" r:id="rId2"/>
    <sheet name="Blanco" sheetId="3" r:id="rId3"/>
    <sheet name="Almacenes" sheetId="4" r:id="rId4"/>
    <sheet name="UMF" sheetId="5" r:id="rId5"/>
    <sheet name="Consultorios" sheetId="6" r:id="rId6"/>
    <sheet name="OAS" sheetId="7" r:id="rId7"/>
    <sheet name="OAD" sheetId="8" r:id="rId8"/>
    <sheet name="Tienda" sheetId="9" r:id="rId9"/>
    <sheet name="BBE" sheetId="10" r:id="rId10"/>
    <sheet name="Casa D" sheetId="12" r:id="rId11"/>
    <sheet name="CSS" sheetId="13" r:id="rId12"/>
    <sheet name="Bodega-Archivo" sheetId="14" r:id="rId13"/>
    <sheet name="Centro Capacitación" sheetId="15" r:id="rId14"/>
    <sheet name="Guarderia" sheetId="16" r:id="rId15"/>
  </sheets>
  <externalReferences>
    <externalReference r:id="rId16"/>
    <externalReference r:id="rId17"/>
  </externalReferences>
  <definedNames>
    <definedName name="_xlnm._FilterDatabase" localSheetId="1" hidden="1">'253 Inmuebles 2025'!$A$10:$Z$266</definedName>
    <definedName name="_xlnm._FilterDatabase" localSheetId="3" hidden="1">Almacenes!$A$7:$BE$75</definedName>
    <definedName name="_xlnm._FilterDatabase" localSheetId="9" hidden="1">BBE!$A$7:$BE$28</definedName>
    <definedName name="_xlnm._FilterDatabase" localSheetId="2" hidden="1">Blanco!$A$7:$BE$75</definedName>
    <definedName name="_xlnm._FilterDatabase" localSheetId="12" hidden="1">'Bodega-Archivo'!$A$7:$BE$17</definedName>
    <definedName name="_xlnm._FilterDatabase" localSheetId="10" hidden="1">'Casa D'!$A$7:$BE$18</definedName>
    <definedName name="_xlnm._FilterDatabase" localSheetId="13" hidden="1">'Centro Capacitación'!$A$7:$BE$12</definedName>
    <definedName name="_xlnm._FilterDatabase" localSheetId="5" hidden="1">Consultorios!$A$7:$BE$18</definedName>
    <definedName name="_xlnm._FilterDatabase" localSheetId="11" hidden="1">CSS!$A$7:$BE$15</definedName>
    <definedName name="_xlnm._FilterDatabase" localSheetId="14" hidden="1">Guarderia!$A$7:$BE$11</definedName>
    <definedName name="_xlnm._FilterDatabase" localSheetId="7" hidden="1">OAD!$A$7:$BE$27</definedName>
    <definedName name="_xlnm._FilterDatabase" localSheetId="6" hidden="1">OAS!$A$7:$BE$58</definedName>
    <definedName name="_xlnm._FilterDatabase" localSheetId="0" hidden="1">'Padrón 2025'!$A$7:$BE$262</definedName>
    <definedName name="_xlnm._FilterDatabase" localSheetId="8" hidden="1">Tienda!$A$7:$BE$42</definedName>
    <definedName name="_xlnm._FilterDatabase" localSheetId="4" hidden="1">UMF!$A$7:$BE$75</definedName>
    <definedName name="ANUAL" localSheetId="1">#REF!</definedName>
    <definedName name="ANUAL" localSheetId="3">#REF!</definedName>
    <definedName name="ANUAL" localSheetId="9">#REF!</definedName>
    <definedName name="ANUAL" localSheetId="2">#REF!</definedName>
    <definedName name="ANUAL" localSheetId="12">#REF!</definedName>
    <definedName name="ANUAL" localSheetId="10">#REF!</definedName>
    <definedName name="ANUAL" localSheetId="13">#REF!</definedName>
    <definedName name="ANUAL" localSheetId="5">#REF!</definedName>
    <definedName name="ANUAL" localSheetId="11">#REF!</definedName>
    <definedName name="ANUAL" localSheetId="14">#REF!</definedName>
    <definedName name="ANUAL" localSheetId="7">#REF!</definedName>
    <definedName name="ANUAL" localSheetId="6">#REF!</definedName>
    <definedName name="ANUAL" localSheetId="8">#REF!</definedName>
    <definedName name="ANUAL" localSheetId="4">#REF!</definedName>
    <definedName name="ANUAL">#REF!</definedName>
    <definedName name="_xlnm.Print_Area" localSheetId="1">'253 Inmuebles 2025'!$B$1:$AE$300</definedName>
    <definedName name="BASE" localSheetId="1">#REF!</definedName>
    <definedName name="BASE" localSheetId="3">#REF!</definedName>
    <definedName name="BASE" localSheetId="9">#REF!</definedName>
    <definedName name="BASE" localSheetId="2">#REF!</definedName>
    <definedName name="BASE" localSheetId="12">#REF!</definedName>
    <definedName name="BASE" localSheetId="10">#REF!</definedName>
    <definedName name="BASE" localSheetId="13">#REF!</definedName>
    <definedName name="BASE" localSheetId="5">#REF!</definedName>
    <definedName name="BASE" localSheetId="11">#REF!</definedName>
    <definedName name="BASE" localSheetId="14">#REF!</definedName>
    <definedName name="BASE" localSheetId="7">#REF!</definedName>
    <definedName name="BASE" localSheetId="6">#REF!</definedName>
    <definedName name="BASE" localSheetId="8">#REF!</definedName>
    <definedName name="BASE" localSheetId="4">#REF!</definedName>
    <definedName name="BASE">#REF!</definedName>
    <definedName name="_xlnm.Database" localSheetId="1">#REF!</definedName>
    <definedName name="_xlnm.Database" localSheetId="3">#REF!</definedName>
    <definedName name="_xlnm.Database" localSheetId="9">#REF!</definedName>
    <definedName name="_xlnm.Database" localSheetId="2">#REF!</definedName>
    <definedName name="_xlnm.Database" localSheetId="12">#REF!</definedName>
    <definedName name="_xlnm.Database" localSheetId="10">#REF!</definedName>
    <definedName name="_xlnm.Database" localSheetId="13">#REF!</definedName>
    <definedName name="_xlnm.Database" localSheetId="5">#REF!</definedName>
    <definedName name="_xlnm.Database" localSheetId="11">#REF!</definedName>
    <definedName name="_xlnm.Database" localSheetId="14">#REF!</definedName>
    <definedName name="_xlnm.Database" localSheetId="7">#REF!</definedName>
    <definedName name="_xlnm.Database" localSheetId="6">#REF!</definedName>
    <definedName name="_xlnm.Database" localSheetId="8">#REF!</definedName>
    <definedName name="_xlnm.Database" localSheetId="4">#REF!</definedName>
    <definedName name="_xlnm.Database">#REF!</definedName>
    <definedName name="CONSTANTES" localSheetId="1">#REF!</definedName>
    <definedName name="CONSTANTES" localSheetId="3">#REF!</definedName>
    <definedName name="CONSTANTES" localSheetId="9">#REF!</definedName>
    <definedName name="CONSTANTES" localSheetId="2">#REF!</definedName>
    <definedName name="CONSTANTES" localSheetId="12">#REF!</definedName>
    <definedName name="CONSTANTES" localSheetId="10">#REF!</definedName>
    <definedName name="CONSTANTES" localSheetId="13">#REF!</definedName>
    <definedName name="CONSTANTES" localSheetId="5">#REF!</definedName>
    <definedName name="CONSTANTES" localSheetId="11">#REF!</definedName>
    <definedName name="CONSTANTES" localSheetId="14">#REF!</definedName>
    <definedName name="CONSTANTES" localSheetId="7">#REF!</definedName>
    <definedName name="CONSTANTES" localSheetId="6">#REF!</definedName>
    <definedName name="CONSTANTES" localSheetId="8">#REF!</definedName>
    <definedName name="CONSTANTES" localSheetId="4">#REF!</definedName>
    <definedName name="CONSTANTES">#REF!</definedName>
    <definedName name="CORRIENTES" localSheetId="1">#REF!</definedName>
    <definedName name="CORRIENTES" localSheetId="3">#REF!</definedName>
    <definedName name="CORRIENTES" localSheetId="9">#REF!</definedName>
    <definedName name="CORRIENTES" localSheetId="2">#REF!</definedName>
    <definedName name="CORRIENTES" localSheetId="12">#REF!</definedName>
    <definedName name="CORRIENTES" localSheetId="10">#REF!</definedName>
    <definedName name="CORRIENTES" localSheetId="13">#REF!</definedName>
    <definedName name="CORRIENTES" localSheetId="5">#REF!</definedName>
    <definedName name="CORRIENTES" localSheetId="11">#REF!</definedName>
    <definedName name="CORRIENTES" localSheetId="14">#REF!</definedName>
    <definedName name="CORRIENTES" localSheetId="7">#REF!</definedName>
    <definedName name="CORRIENTES" localSheetId="6">#REF!</definedName>
    <definedName name="CORRIENTES" localSheetId="8">#REF!</definedName>
    <definedName name="CORRIENTES" localSheetId="4">#REF!</definedName>
    <definedName name="CORRIENTES">#REF!</definedName>
    <definedName name="Daños_CH_2011">'[1]Ptto Pòlizas CH y Mandos'!$O$45</definedName>
    <definedName name="Inflaciòn_2011">'[1]Estimación Ptto 2011'!$C$83</definedName>
    <definedName name="inicial" localSheetId="1">#REF!</definedName>
    <definedName name="inicial" localSheetId="3">#REF!</definedName>
    <definedName name="inicial" localSheetId="9">#REF!</definedName>
    <definedName name="inicial" localSheetId="2">#REF!</definedName>
    <definedName name="inicial" localSheetId="12">#REF!</definedName>
    <definedName name="inicial" localSheetId="10">#REF!</definedName>
    <definedName name="inicial" localSheetId="13">#REF!</definedName>
    <definedName name="inicial" localSheetId="5">#REF!</definedName>
    <definedName name="inicial" localSheetId="11">#REF!</definedName>
    <definedName name="inicial" localSheetId="14">#REF!</definedName>
    <definedName name="inicial" localSheetId="7">#REF!</definedName>
    <definedName name="inicial" localSheetId="6">#REF!</definedName>
    <definedName name="inicial" localSheetId="8">#REF!</definedName>
    <definedName name="inicial" localSheetId="4">#REF!</definedName>
    <definedName name="inicial">#REF!</definedName>
    <definedName name="Monto_Severidad_EE">'[1]Severidad EE'!$I$8</definedName>
    <definedName name="Monto_Severidad_II">'[1]Severidad II'!$I$11</definedName>
    <definedName name="Monto_Severidad_RC">'[1]Severidad RC'!$I$8</definedName>
    <definedName name="RESUMEN" localSheetId="1">#REF!</definedName>
    <definedName name="RESUMEN" localSheetId="3">#REF!</definedName>
    <definedName name="RESUMEN" localSheetId="9">#REF!</definedName>
    <definedName name="RESUMEN" localSheetId="2">#REF!</definedName>
    <definedName name="RESUMEN" localSheetId="12">#REF!</definedName>
    <definedName name="RESUMEN" localSheetId="10">#REF!</definedName>
    <definedName name="RESUMEN" localSheetId="13">#REF!</definedName>
    <definedName name="RESUMEN" localSheetId="5">#REF!</definedName>
    <definedName name="RESUMEN" localSheetId="11">#REF!</definedName>
    <definedName name="RESUMEN" localSheetId="14">#REF!</definedName>
    <definedName name="RESUMEN" localSheetId="7">#REF!</definedName>
    <definedName name="RESUMEN" localSheetId="6">#REF!</definedName>
    <definedName name="RESUMEN" localSheetId="8">#REF!</definedName>
    <definedName name="RESUMEN" localSheetId="4">#REF!</definedName>
    <definedName name="RESUMEN">#REF!</definedName>
    <definedName name="Tasa_IVA_2010">[1]Patrimonial!$B$114</definedName>
    <definedName name="TC_2009">'[1]Estimación Ptto 2011'!$C$85</definedName>
    <definedName name="TC_2011">'[1]Estimación Ptto 2011'!$C$84</definedName>
    <definedName name="_xlnm.Print_Titles" localSheetId="1">'253 Inmuebles 2025'!$1:$10</definedName>
    <definedName name="Vida_CH_2011">'[1]Ptto Pòlizas CH y Mandos'!$E$45</definedName>
    <definedName name="Vida_Funcionarios_2011">'[1]Ptto Pòlizas CH y Mandos'!$AG$47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15" i="13" l="1"/>
  <c r="V15" i="13"/>
  <c r="X15" i="13" s="1"/>
  <c r="W14" i="13"/>
  <c r="V14" i="13"/>
  <c r="X14" i="13" s="1"/>
  <c r="W13" i="13"/>
  <c r="V13" i="13"/>
  <c r="X13" i="13" s="1"/>
  <c r="W12" i="13"/>
  <c r="V12" i="13"/>
  <c r="X12" i="13" s="1"/>
  <c r="W11" i="13"/>
  <c r="V11" i="13"/>
  <c r="X11" i="13" s="1"/>
  <c r="W10" i="13"/>
  <c r="V10" i="13"/>
  <c r="X10" i="13" s="1"/>
  <c r="W9" i="13"/>
  <c r="V9" i="13"/>
  <c r="X9" i="13" s="1"/>
  <c r="W14" i="1" l="1"/>
  <c r="V14" i="1"/>
  <c r="X14" i="1" s="1"/>
  <c r="R16" i="2" l="1"/>
  <c r="W16" i="2"/>
  <c r="W197" i="1" l="1"/>
  <c r="V197" i="1"/>
  <c r="X197" i="1" s="1"/>
  <c r="W204" i="2"/>
  <c r="R204" i="2"/>
  <c r="W299" i="2" l="1"/>
  <c r="W298" i="2"/>
  <c r="W296" i="2"/>
  <c r="W295" i="2"/>
  <c r="W294" i="2"/>
  <c r="W293" i="2"/>
  <c r="W292" i="2"/>
  <c r="W290" i="2"/>
  <c r="W289" i="2"/>
  <c r="W288" i="2"/>
  <c r="W286" i="2"/>
  <c r="W285" i="2"/>
  <c r="W281" i="2"/>
  <c r="W280" i="2"/>
  <c r="W279" i="2"/>
  <c r="W278" i="2"/>
  <c r="W277" i="2"/>
  <c r="W276" i="2"/>
  <c r="W275" i="2"/>
  <c r="W273" i="2"/>
  <c r="W272" i="2"/>
  <c r="W271" i="2"/>
  <c r="W270" i="2"/>
  <c r="W269" i="2"/>
  <c r="Q266" i="2"/>
  <c r="P266" i="2"/>
  <c r="W265" i="2"/>
  <c r="R265" i="2"/>
  <c r="W264" i="2"/>
  <c r="R264" i="2"/>
  <c r="W263" i="2"/>
  <c r="R263" i="2"/>
  <c r="W262" i="2"/>
  <c r="R262" i="2"/>
  <c r="W261" i="2"/>
  <c r="R261" i="2"/>
  <c r="W260" i="2"/>
  <c r="R260" i="2"/>
  <c r="W259" i="2"/>
  <c r="R259" i="2"/>
  <c r="W258" i="2"/>
  <c r="R258" i="2"/>
  <c r="W257" i="2"/>
  <c r="R257" i="2"/>
  <c r="W256" i="2"/>
  <c r="R256" i="2"/>
  <c r="W255" i="2"/>
  <c r="R255" i="2"/>
  <c r="W254" i="2"/>
  <c r="R254" i="2"/>
  <c r="W253" i="2"/>
  <c r="R253" i="2"/>
  <c r="W252" i="2"/>
  <c r="R252" i="2"/>
  <c r="W251" i="2"/>
  <c r="R251" i="2"/>
  <c r="W250" i="2"/>
  <c r="R250" i="2"/>
  <c r="W249" i="2"/>
  <c r="R249" i="2"/>
  <c r="W248" i="2"/>
  <c r="R248" i="2"/>
  <c r="W247" i="2"/>
  <c r="R247" i="2"/>
  <c r="W246" i="2"/>
  <c r="R246" i="2"/>
  <c r="W245" i="2"/>
  <c r="R245" i="2"/>
  <c r="W244" i="2"/>
  <c r="R244" i="2"/>
  <c r="W243" i="2"/>
  <c r="R243" i="2"/>
  <c r="W242" i="2"/>
  <c r="R242" i="2"/>
  <c r="W241" i="2"/>
  <c r="R241" i="2"/>
  <c r="W240" i="2"/>
  <c r="R240" i="2"/>
  <c r="W239" i="2"/>
  <c r="R239" i="2"/>
  <c r="W238" i="2"/>
  <c r="R238" i="2"/>
  <c r="W237" i="2"/>
  <c r="R237" i="2"/>
  <c r="W236" i="2"/>
  <c r="R236" i="2"/>
  <c r="W235" i="2"/>
  <c r="R235" i="2"/>
  <c r="W234" i="2"/>
  <c r="R234" i="2"/>
  <c r="W233" i="2"/>
  <c r="R233" i="2"/>
  <c r="W232" i="2"/>
  <c r="R232" i="2"/>
  <c r="W231" i="2"/>
  <c r="R231" i="2"/>
  <c r="W230" i="2"/>
  <c r="R230" i="2"/>
  <c r="W229" i="2"/>
  <c r="R229" i="2"/>
  <c r="W228" i="2"/>
  <c r="R228" i="2"/>
  <c r="W227" i="2"/>
  <c r="R227" i="2"/>
  <c r="W226" i="2"/>
  <c r="R226" i="2"/>
  <c r="W225" i="2"/>
  <c r="R225" i="2"/>
  <c r="W224" i="2"/>
  <c r="R224" i="2"/>
  <c r="W223" i="2"/>
  <c r="R223" i="2"/>
  <c r="W222" i="2"/>
  <c r="R222" i="2"/>
  <c r="W221" i="2"/>
  <c r="R221" i="2"/>
  <c r="W220" i="2"/>
  <c r="R220" i="2"/>
  <c r="W219" i="2"/>
  <c r="R219" i="2"/>
  <c r="W218" i="2"/>
  <c r="R218" i="2"/>
  <c r="W217" i="2"/>
  <c r="R217" i="2"/>
  <c r="W216" i="2"/>
  <c r="R216" i="2"/>
  <c r="W215" i="2"/>
  <c r="R215" i="2"/>
  <c r="W214" i="2"/>
  <c r="R214" i="2"/>
  <c r="W213" i="2"/>
  <c r="R213" i="2"/>
  <c r="W212" i="2"/>
  <c r="R212" i="2"/>
  <c r="W211" i="2"/>
  <c r="R211" i="2"/>
  <c r="W210" i="2"/>
  <c r="R210" i="2"/>
  <c r="W209" i="2"/>
  <c r="R209" i="2"/>
  <c r="W208" i="2"/>
  <c r="R208" i="2"/>
  <c r="W207" i="2"/>
  <c r="R207" i="2"/>
  <c r="W206" i="2"/>
  <c r="R206" i="2"/>
  <c r="W205" i="2"/>
  <c r="R205" i="2"/>
  <c r="W203" i="2"/>
  <c r="R203" i="2"/>
  <c r="W202" i="2"/>
  <c r="R202" i="2"/>
  <c r="W201" i="2"/>
  <c r="R201" i="2"/>
  <c r="W200" i="2"/>
  <c r="R200" i="2"/>
  <c r="W199" i="2"/>
  <c r="R199" i="2"/>
  <c r="W198" i="2"/>
  <c r="R198" i="2"/>
  <c r="W197" i="2"/>
  <c r="R197" i="2"/>
  <c r="W196" i="2"/>
  <c r="R196" i="2"/>
  <c r="K196" i="2"/>
  <c r="W195" i="2"/>
  <c r="R195" i="2"/>
  <c r="W194" i="2"/>
  <c r="R194" i="2"/>
  <c r="W193" i="2"/>
  <c r="R193" i="2"/>
  <c r="W192" i="2"/>
  <c r="R192" i="2"/>
  <c r="W191" i="2"/>
  <c r="R191" i="2"/>
  <c r="W190" i="2"/>
  <c r="R190" i="2"/>
  <c r="W189" i="2"/>
  <c r="R189" i="2"/>
  <c r="W188" i="2"/>
  <c r="R188" i="2"/>
  <c r="W187" i="2"/>
  <c r="R187" i="2"/>
  <c r="W186" i="2"/>
  <c r="R186" i="2"/>
  <c r="W185" i="2"/>
  <c r="R185" i="2"/>
  <c r="W184" i="2"/>
  <c r="R184" i="2"/>
  <c r="W183" i="2"/>
  <c r="R183" i="2"/>
  <c r="W182" i="2"/>
  <c r="R182" i="2"/>
  <c r="W181" i="2"/>
  <c r="R181" i="2"/>
  <c r="W180" i="2"/>
  <c r="R180" i="2"/>
  <c r="W179" i="2"/>
  <c r="R179" i="2"/>
  <c r="W178" i="2"/>
  <c r="R178" i="2"/>
  <c r="W177" i="2"/>
  <c r="R177" i="2"/>
  <c r="W176" i="2"/>
  <c r="R176" i="2"/>
  <c r="W175" i="2"/>
  <c r="R175" i="2"/>
  <c r="W174" i="2"/>
  <c r="R174" i="2"/>
  <c r="W173" i="2"/>
  <c r="R173" i="2"/>
  <c r="W172" i="2"/>
  <c r="R172" i="2"/>
  <c r="W171" i="2"/>
  <c r="R171" i="2"/>
  <c r="W170" i="2"/>
  <c r="R170" i="2"/>
  <c r="W169" i="2"/>
  <c r="R169" i="2"/>
  <c r="W168" i="2"/>
  <c r="R168" i="2"/>
  <c r="W167" i="2"/>
  <c r="R167" i="2"/>
  <c r="W166" i="2"/>
  <c r="R166" i="2"/>
  <c r="W165" i="2"/>
  <c r="R165" i="2"/>
  <c r="W164" i="2"/>
  <c r="R164" i="2"/>
  <c r="W163" i="2"/>
  <c r="R163" i="2"/>
  <c r="W162" i="2"/>
  <c r="R162" i="2"/>
  <c r="W161" i="2"/>
  <c r="R161" i="2"/>
  <c r="W160" i="2"/>
  <c r="R160" i="2"/>
  <c r="W159" i="2"/>
  <c r="R159" i="2"/>
  <c r="W158" i="2"/>
  <c r="R158" i="2"/>
  <c r="W157" i="2"/>
  <c r="R157" i="2"/>
  <c r="W156" i="2"/>
  <c r="R156" i="2"/>
  <c r="W155" i="2"/>
  <c r="R155" i="2"/>
  <c r="W154" i="2"/>
  <c r="R154" i="2"/>
  <c r="W153" i="2"/>
  <c r="R153" i="2"/>
  <c r="W152" i="2"/>
  <c r="R152" i="2"/>
  <c r="W151" i="2"/>
  <c r="R151" i="2"/>
  <c r="W150" i="2"/>
  <c r="R150" i="2"/>
  <c r="W149" i="2"/>
  <c r="R149" i="2"/>
  <c r="W148" i="2"/>
  <c r="R148" i="2"/>
  <c r="W147" i="2"/>
  <c r="R147" i="2"/>
  <c r="W146" i="2"/>
  <c r="R146" i="2"/>
  <c r="W145" i="2"/>
  <c r="R145" i="2"/>
  <c r="W144" i="2"/>
  <c r="R144" i="2"/>
  <c r="W143" i="2"/>
  <c r="R143" i="2"/>
  <c r="W142" i="2"/>
  <c r="R142" i="2"/>
  <c r="W141" i="2"/>
  <c r="R141" i="2"/>
  <c r="W140" i="2"/>
  <c r="R140" i="2"/>
  <c r="W139" i="2"/>
  <c r="R139" i="2"/>
  <c r="W138" i="2"/>
  <c r="R138" i="2"/>
  <c r="W137" i="2"/>
  <c r="R137" i="2"/>
  <c r="W136" i="2"/>
  <c r="R136" i="2"/>
  <c r="W135" i="2"/>
  <c r="R135" i="2"/>
  <c r="W134" i="2"/>
  <c r="R134" i="2"/>
  <c r="W133" i="2"/>
  <c r="R133" i="2"/>
  <c r="W132" i="2"/>
  <c r="R132" i="2"/>
  <c r="W131" i="2"/>
  <c r="R131" i="2"/>
  <c r="W130" i="2"/>
  <c r="R130" i="2"/>
  <c r="W129" i="2"/>
  <c r="R129" i="2"/>
  <c r="W128" i="2"/>
  <c r="R128" i="2"/>
  <c r="W127" i="2"/>
  <c r="R127" i="2"/>
  <c r="W126" i="2"/>
  <c r="R126" i="2"/>
  <c r="W125" i="2"/>
  <c r="R125" i="2"/>
  <c r="W124" i="2"/>
  <c r="R124" i="2"/>
  <c r="W123" i="2"/>
  <c r="R123" i="2"/>
  <c r="W122" i="2"/>
  <c r="R122" i="2"/>
  <c r="W121" i="2"/>
  <c r="R121" i="2"/>
  <c r="W120" i="2"/>
  <c r="R120" i="2"/>
  <c r="W119" i="2"/>
  <c r="R119" i="2"/>
  <c r="W118" i="2"/>
  <c r="R118" i="2"/>
  <c r="W117" i="2"/>
  <c r="R117" i="2"/>
  <c r="W116" i="2"/>
  <c r="R116" i="2"/>
  <c r="W115" i="2"/>
  <c r="R115" i="2"/>
  <c r="W114" i="2"/>
  <c r="R114" i="2"/>
  <c r="W113" i="2"/>
  <c r="R113" i="2"/>
  <c r="W112" i="2"/>
  <c r="R112" i="2"/>
  <c r="W111" i="2"/>
  <c r="R111" i="2"/>
  <c r="W110" i="2"/>
  <c r="R110" i="2"/>
  <c r="W109" i="2"/>
  <c r="R109" i="2"/>
  <c r="W108" i="2"/>
  <c r="R108" i="2"/>
  <c r="W107" i="2"/>
  <c r="R107" i="2"/>
  <c r="W106" i="2"/>
  <c r="R106" i="2"/>
  <c r="W105" i="2"/>
  <c r="R105" i="2"/>
  <c r="W104" i="2"/>
  <c r="R104" i="2"/>
  <c r="W103" i="2"/>
  <c r="R103" i="2"/>
  <c r="W102" i="2"/>
  <c r="R102" i="2"/>
  <c r="W101" i="2"/>
  <c r="R101" i="2"/>
  <c r="W100" i="2"/>
  <c r="R100" i="2"/>
  <c r="W99" i="2"/>
  <c r="R99" i="2"/>
  <c r="W98" i="2"/>
  <c r="R98" i="2"/>
  <c r="W97" i="2"/>
  <c r="R97" i="2"/>
  <c r="W96" i="2"/>
  <c r="R96" i="2"/>
  <c r="W95" i="2"/>
  <c r="R95" i="2"/>
  <c r="W94" i="2"/>
  <c r="R94" i="2"/>
  <c r="W93" i="2"/>
  <c r="R93" i="2"/>
  <c r="W92" i="2"/>
  <c r="R92" i="2"/>
  <c r="W91" i="2"/>
  <c r="R91" i="2"/>
  <c r="W90" i="2"/>
  <c r="R90" i="2"/>
  <c r="W89" i="2"/>
  <c r="R89" i="2"/>
  <c r="W88" i="2"/>
  <c r="R88" i="2"/>
  <c r="W87" i="2"/>
  <c r="R87" i="2"/>
  <c r="W86" i="2"/>
  <c r="R86" i="2"/>
  <c r="W85" i="2"/>
  <c r="R85" i="2"/>
  <c r="W84" i="2"/>
  <c r="R84" i="2"/>
  <c r="W83" i="2"/>
  <c r="R83" i="2"/>
  <c r="W82" i="2"/>
  <c r="R82" i="2"/>
  <c r="W81" i="2"/>
  <c r="R81" i="2"/>
  <c r="W80" i="2"/>
  <c r="R80" i="2"/>
  <c r="W79" i="2"/>
  <c r="R79" i="2"/>
  <c r="W78" i="2"/>
  <c r="R78" i="2"/>
  <c r="W77" i="2"/>
  <c r="R77" i="2"/>
  <c r="W76" i="2"/>
  <c r="R76" i="2"/>
  <c r="W75" i="2"/>
  <c r="R75" i="2"/>
  <c r="W74" i="2"/>
  <c r="R74" i="2"/>
  <c r="W73" i="2"/>
  <c r="R73" i="2"/>
  <c r="W72" i="2"/>
  <c r="R72" i="2"/>
  <c r="W71" i="2"/>
  <c r="R71" i="2"/>
  <c r="W70" i="2"/>
  <c r="R70" i="2"/>
  <c r="W69" i="2"/>
  <c r="R69" i="2"/>
  <c r="W68" i="2"/>
  <c r="R68" i="2"/>
  <c r="W67" i="2"/>
  <c r="R67" i="2"/>
  <c r="W66" i="2"/>
  <c r="R66" i="2"/>
  <c r="W65" i="2"/>
  <c r="R65" i="2"/>
  <c r="W64" i="2"/>
  <c r="R64" i="2"/>
  <c r="W63" i="2"/>
  <c r="R63" i="2"/>
  <c r="W62" i="2"/>
  <c r="R62" i="2"/>
  <c r="W61" i="2"/>
  <c r="W60" i="2"/>
  <c r="R60" i="2"/>
  <c r="W59" i="2"/>
  <c r="R59" i="2"/>
  <c r="W58" i="2"/>
  <c r="R58" i="2"/>
  <c r="W57" i="2"/>
  <c r="R57" i="2"/>
  <c r="W56" i="2"/>
  <c r="R56" i="2"/>
  <c r="W55" i="2"/>
  <c r="R55" i="2"/>
  <c r="W54" i="2"/>
  <c r="R54" i="2"/>
  <c r="W53" i="2"/>
  <c r="R53" i="2"/>
  <c r="W52" i="2"/>
  <c r="R52" i="2"/>
  <c r="W51" i="2"/>
  <c r="R51" i="2"/>
  <c r="W50" i="2"/>
  <c r="R50" i="2"/>
  <c r="W49" i="2"/>
  <c r="R49" i="2"/>
  <c r="W48" i="2"/>
  <c r="R48" i="2"/>
  <c r="W47" i="2"/>
  <c r="R47" i="2"/>
  <c r="W46" i="2"/>
  <c r="R46" i="2"/>
  <c r="W45" i="2"/>
  <c r="R45" i="2"/>
  <c r="W44" i="2"/>
  <c r="R44" i="2"/>
  <c r="W43" i="2"/>
  <c r="R43" i="2"/>
  <c r="W42" i="2"/>
  <c r="R42" i="2"/>
  <c r="W41" i="2"/>
  <c r="R41" i="2"/>
  <c r="W40" i="2"/>
  <c r="R40" i="2"/>
  <c r="W39" i="2"/>
  <c r="R39" i="2"/>
  <c r="W38" i="2"/>
  <c r="R38" i="2"/>
  <c r="W37" i="2"/>
  <c r="R37" i="2"/>
  <c r="W36" i="2"/>
  <c r="R36" i="2"/>
  <c r="W35" i="2"/>
  <c r="R35" i="2"/>
  <c r="W34" i="2"/>
  <c r="R34" i="2"/>
  <c r="W33" i="2"/>
  <c r="R33" i="2"/>
  <c r="W32" i="2"/>
  <c r="R32" i="2"/>
  <c r="W31" i="2"/>
  <c r="R31" i="2"/>
  <c r="W30" i="2"/>
  <c r="R30" i="2"/>
  <c r="W29" i="2"/>
  <c r="R29" i="2"/>
  <c r="W28" i="2"/>
  <c r="R28" i="2"/>
  <c r="W27" i="2"/>
  <c r="R27" i="2"/>
  <c r="W26" i="2"/>
  <c r="R26" i="2"/>
  <c r="W25" i="2"/>
  <c r="R25" i="2"/>
  <c r="W24" i="2"/>
  <c r="R24" i="2"/>
  <c r="W23" i="2"/>
  <c r="R23" i="2"/>
  <c r="W22" i="2"/>
  <c r="R22" i="2"/>
  <c r="W21" i="2"/>
  <c r="R21" i="2"/>
  <c r="W20" i="2"/>
  <c r="R20" i="2"/>
  <c r="W19" i="2"/>
  <c r="R19" i="2"/>
  <c r="W18" i="2"/>
  <c r="R18" i="2"/>
  <c r="W17" i="2"/>
  <c r="R17" i="2"/>
  <c r="W15" i="2"/>
  <c r="R15" i="2"/>
  <c r="W14" i="2"/>
  <c r="R14" i="2"/>
  <c r="W13" i="2"/>
  <c r="R13" i="2"/>
  <c r="W12" i="2"/>
  <c r="R12" i="2"/>
  <c r="W11" i="2"/>
  <c r="R11" i="2"/>
  <c r="J9" i="2"/>
  <c r="H9" i="2"/>
  <c r="W266" i="2" l="1"/>
  <c r="V254" i="1"/>
  <c r="V246" i="1" l="1"/>
  <c r="V225" i="1" l="1"/>
  <c r="V215" i="1" l="1"/>
  <c r="V163" i="1" l="1"/>
  <c r="V141" i="1" l="1"/>
  <c r="V130" i="1" l="1"/>
  <c r="V259" i="1" l="1"/>
  <c r="V34" i="1" l="1"/>
  <c r="V260" i="1" l="1"/>
  <c r="V22" i="1" l="1"/>
  <c r="V13" i="1" l="1"/>
  <c r="V258" i="1"/>
  <c r="V257" i="1"/>
  <c r="V256" i="1"/>
  <c r="V255" i="1"/>
  <c r="V253" i="1"/>
  <c r="V252" i="1"/>
  <c r="V251" i="1"/>
  <c r="V250" i="1"/>
  <c r="V249" i="1"/>
  <c r="V248" i="1"/>
  <c r="V247" i="1"/>
  <c r="V245" i="1"/>
  <c r="V244" i="1"/>
  <c r="V243" i="1"/>
  <c r="V242" i="1"/>
  <c r="V241" i="1"/>
  <c r="V240" i="1"/>
  <c r="V239" i="1"/>
  <c r="V238" i="1"/>
  <c r="V237" i="1"/>
  <c r="V236" i="1"/>
  <c r="V235" i="1"/>
  <c r="V234" i="1"/>
  <c r="V233" i="1"/>
  <c r="V232" i="1"/>
  <c r="V231" i="1"/>
  <c r="V230" i="1"/>
  <c r="V229" i="1"/>
  <c r="V228" i="1"/>
  <c r="V227" i="1"/>
  <c r="V226" i="1"/>
  <c r="V224" i="1"/>
  <c r="V223" i="1"/>
  <c r="V222" i="1"/>
  <c r="V221" i="1"/>
  <c r="V220" i="1"/>
  <c r="V219" i="1"/>
  <c r="V218" i="1"/>
  <c r="V217" i="1"/>
  <c r="V216" i="1"/>
  <c r="V214" i="1"/>
  <c r="V213" i="1"/>
  <c r="V212" i="1"/>
  <c r="V211" i="1"/>
  <c r="V210" i="1"/>
  <c r="V209" i="1"/>
  <c r="V208" i="1"/>
  <c r="V207" i="1"/>
  <c r="V206" i="1"/>
  <c r="V205" i="1"/>
  <c r="V204" i="1"/>
  <c r="V203" i="1"/>
  <c r="V202" i="1"/>
  <c r="V201" i="1"/>
  <c r="V200" i="1"/>
  <c r="V199" i="1"/>
  <c r="V198" i="1"/>
  <c r="V196" i="1"/>
  <c r="V195" i="1"/>
  <c r="V194" i="1"/>
  <c r="V193" i="1"/>
  <c r="V192" i="1"/>
  <c r="V191" i="1"/>
  <c r="V190" i="1"/>
  <c r="V189" i="1"/>
  <c r="V188" i="1"/>
  <c r="V187" i="1"/>
  <c r="V186" i="1"/>
  <c r="V185" i="1"/>
  <c r="V184" i="1"/>
  <c r="V183" i="1"/>
  <c r="V182" i="1"/>
  <c r="V181" i="1"/>
  <c r="V180" i="1"/>
  <c r="V179" i="1"/>
  <c r="V178" i="1"/>
  <c r="V177" i="1"/>
  <c r="V176" i="1"/>
  <c r="V175" i="1"/>
  <c r="V174" i="1"/>
  <c r="V173" i="1"/>
  <c r="V172" i="1"/>
  <c r="V171" i="1"/>
  <c r="V170" i="1"/>
  <c r="V169" i="1"/>
  <c r="V168" i="1"/>
  <c r="V167" i="1"/>
  <c r="V166" i="1"/>
  <c r="V165" i="1"/>
  <c r="V164" i="1"/>
  <c r="V162" i="1"/>
  <c r="V161" i="1"/>
  <c r="V160" i="1"/>
  <c r="V159" i="1"/>
  <c r="V158" i="1"/>
  <c r="V157" i="1"/>
  <c r="V156" i="1"/>
  <c r="V155" i="1"/>
  <c r="V154" i="1"/>
  <c r="V153" i="1"/>
  <c r="V152" i="1"/>
  <c r="V151" i="1"/>
  <c r="V150" i="1"/>
  <c r="V149" i="1"/>
  <c r="V148" i="1"/>
  <c r="V147" i="1"/>
  <c r="V146" i="1"/>
  <c r="V145" i="1"/>
  <c r="V144" i="1"/>
  <c r="V143" i="1"/>
  <c r="V142" i="1"/>
  <c r="V140" i="1"/>
  <c r="V139" i="1"/>
  <c r="V138" i="1"/>
  <c r="V137" i="1"/>
  <c r="V136" i="1"/>
  <c r="V135" i="1"/>
  <c r="V134" i="1"/>
  <c r="V133" i="1"/>
  <c r="V132" i="1"/>
  <c r="V131" i="1"/>
  <c r="V129" i="1"/>
  <c r="V128" i="1"/>
  <c r="V127" i="1"/>
  <c r="V126" i="1"/>
  <c r="V125" i="1"/>
  <c r="V124" i="1"/>
  <c r="V123" i="1"/>
  <c r="V122" i="1"/>
  <c r="V121" i="1"/>
  <c r="V120" i="1"/>
  <c r="V119" i="1"/>
  <c r="V118" i="1"/>
  <c r="V117" i="1"/>
  <c r="V116" i="1"/>
  <c r="V115" i="1"/>
  <c r="V114" i="1"/>
  <c r="V113" i="1"/>
  <c r="V112" i="1"/>
  <c r="V111" i="1"/>
  <c r="V110" i="1"/>
  <c r="V109" i="1"/>
  <c r="V108" i="1"/>
  <c r="V107" i="1"/>
  <c r="V106" i="1"/>
  <c r="V105" i="1"/>
  <c r="V104" i="1"/>
  <c r="V103" i="1"/>
  <c r="V102" i="1"/>
  <c r="V101" i="1"/>
  <c r="V100" i="1"/>
  <c r="V99" i="1"/>
  <c r="V98" i="1"/>
  <c r="V97" i="1"/>
  <c r="V96" i="1"/>
  <c r="V95" i="1"/>
  <c r="V94" i="1"/>
  <c r="V93" i="1"/>
  <c r="V92" i="1"/>
  <c r="V91" i="1"/>
  <c r="V90" i="1"/>
  <c r="V89" i="1"/>
  <c r="V88" i="1"/>
  <c r="V262" i="1"/>
  <c r="V87" i="1"/>
  <c r="V86" i="1"/>
  <c r="V85" i="1"/>
  <c r="V84" i="1"/>
  <c r="V83" i="1"/>
  <c r="V82" i="1"/>
  <c r="V81" i="1"/>
  <c r="V80" i="1"/>
  <c r="V79" i="1"/>
  <c r="V78" i="1"/>
  <c r="V77" i="1"/>
  <c r="V76" i="1"/>
  <c r="V75" i="1"/>
  <c r="V74" i="1"/>
  <c r="V73" i="1"/>
  <c r="V72" i="1"/>
  <c r="V71" i="1"/>
  <c r="V261" i="1"/>
  <c r="V70" i="1"/>
  <c r="V69" i="1"/>
  <c r="V68" i="1"/>
  <c r="V67" i="1"/>
  <c r="V66" i="1"/>
  <c r="V65" i="1"/>
  <c r="V64" i="1"/>
  <c r="V63" i="1"/>
  <c r="V62" i="1"/>
  <c r="V61" i="1"/>
  <c r="V60" i="1"/>
  <c r="V59" i="1"/>
  <c r="V58" i="1"/>
  <c r="V57" i="1"/>
  <c r="V56" i="1"/>
  <c r="V55" i="1"/>
  <c r="V54" i="1"/>
  <c r="V53" i="1"/>
  <c r="V52" i="1"/>
  <c r="V51" i="1"/>
  <c r="V50" i="1"/>
  <c r="V49" i="1"/>
  <c r="V48" i="1"/>
  <c r="V47" i="1"/>
  <c r="V46" i="1"/>
  <c r="V45" i="1"/>
  <c r="V44" i="1"/>
  <c r="V43" i="1"/>
  <c r="V42" i="1"/>
  <c r="V41" i="1"/>
  <c r="V40" i="1"/>
  <c r="V39" i="1"/>
  <c r="V38" i="1"/>
  <c r="V37" i="1"/>
  <c r="V36" i="1"/>
  <c r="V35" i="1"/>
  <c r="V33" i="1"/>
  <c r="V32" i="1"/>
  <c r="V31" i="1"/>
  <c r="V30" i="1"/>
  <c r="V29" i="1"/>
  <c r="V28" i="1"/>
  <c r="V27" i="1"/>
  <c r="V26" i="1"/>
  <c r="V25" i="1"/>
  <c r="V24" i="1"/>
  <c r="V23" i="1"/>
  <c r="V21" i="1"/>
  <c r="V20" i="1"/>
  <c r="V19" i="1"/>
  <c r="V18" i="1"/>
  <c r="V17" i="1"/>
  <c r="V16" i="1"/>
  <c r="V15" i="1"/>
  <c r="V12" i="1"/>
  <c r="V11" i="1"/>
  <c r="V10" i="1"/>
  <c r="V9" i="1"/>
  <c r="W258" i="1" l="1"/>
  <c r="W257" i="1"/>
  <c r="W256" i="1"/>
  <c r="W255" i="1"/>
  <c r="W254" i="1"/>
  <c r="W253" i="1"/>
  <c r="W252" i="1"/>
  <c r="W251" i="1"/>
  <c r="W250" i="1"/>
  <c r="W249" i="1"/>
  <c r="W248" i="1"/>
  <c r="W247" i="1"/>
  <c r="W246" i="1"/>
  <c r="W245" i="1"/>
  <c r="W244" i="1"/>
  <c r="W243" i="1"/>
  <c r="W242" i="1"/>
  <c r="W241" i="1"/>
  <c r="W240" i="1"/>
  <c r="W239" i="1"/>
  <c r="W238" i="1"/>
  <c r="W237" i="1"/>
  <c r="W236" i="1"/>
  <c r="W235" i="1"/>
  <c r="W234" i="1"/>
  <c r="W233" i="1"/>
  <c r="W232" i="1"/>
  <c r="W231" i="1"/>
  <c r="W230" i="1"/>
  <c r="W229" i="1"/>
  <c r="W228" i="1"/>
  <c r="W227" i="1"/>
  <c r="W226" i="1"/>
  <c r="W225" i="1"/>
  <c r="W224" i="1"/>
  <c r="W223" i="1"/>
  <c r="W222" i="1"/>
  <c r="W221" i="1"/>
  <c r="W220" i="1"/>
  <c r="W219" i="1"/>
  <c r="W218" i="1"/>
  <c r="W217" i="1"/>
  <c r="W216" i="1"/>
  <c r="W215" i="1"/>
  <c r="W214" i="1"/>
  <c r="W213" i="1"/>
  <c r="W212" i="1"/>
  <c r="W211" i="1"/>
  <c r="W210" i="1"/>
  <c r="W209" i="1"/>
  <c r="W208" i="1"/>
  <c r="W207" i="1"/>
  <c r="W206" i="1"/>
  <c r="W205" i="1"/>
  <c r="W204" i="1"/>
  <c r="W203" i="1"/>
  <c r="W202" i="1"/>
  <c r="W201" i="1"/>
  <c r="W200" i="1"/>
  <c r="W199" i="1"/>
  <c r="W198" i="1"/>
  <c r="W196" i="1"/>
  <c r="W195" i="1"/>
  <c r="W194" i="1"/>
  <c r="W193" i="1"/>
  <c r="W192" i="1"/>
  <c r="W191" i="1"/>
  <c r="W190" i="1"/>
  <c r="W189" i="1"/>
  <c r="W188" i="1"/>
  <c r="W187" i="1"/>
  <c r="W186" i="1"/>
  <c r="W185" i="1"/>
  <c r="W184" i="1"/>
  <c r="W183" i="1"/>
  <c r="W182" i="1"/>
  <c r="W181" i="1"/>
  <c r="W180" i="1"/>
  <c r="W179" i="1"/>
  <c r="W178" i="1"/>
  <c r="W177" i="1"/>
  <c r="W176" i="1"/>
  <c r="W175" i="1"/>
  <c r="W174" i="1"/>
  <c r="W173" i="1"/>
  <c r="W172" i="1"/>
  <c r="W171" i="1"/>
  <c r="W170" i="1"/>
  <c r="W169" i="1"/>
  <c r="W168" i="1"/>
  <c r="W167" i="1"/>
  <c r="W166" i="1"/>
  <c r="W165" i="1"/>
  <c r="W164" i="1"/>
  <c r="W163" i="1"/>
  <c r="W162" i="1"/>
  <c r="W161" i="1"/>
  <c r="W160" i="1"/>
  <c r="W159" i="1"/>
  <c r="W158" i="1"/>
  <c r="W157" i="1"/>
  <c r="W156" i="1"/>
  <c r="W155" i="1"/>
  <c r="W154" i="1"/>
  <c r="W153" i="1"/>
  <c r="W152" i="1"/>
  <c r="W151" i="1"/>
  <c r="W150" i="1"/>
  <c r="W149" i="1"/>
  <c r="W148" i="1"/>
  <c r="W147" i="1"/>
  <c r="W146" i="1"/>
  <c r="W145" i="1"/>
  <c r="W144" i="1"/>
  <c r="W143" i="1"/>
  <c r="W142" i="1"/>
  <c r="W141" i="1"/>
  <c r="W140" i="1"/>
  <c r="W139" i="1"/>
  <c r="W138" i="1"/>
  <c r="W137" i="1"/>
  <c r="W136" i="1"/>
  <c r="W135" i="1"/>
  <c r="W134" i="1"/>
  <c r="W133" i="1"/>
  <c r="W132" i="1"/>
  <c r="W131" i="1"/>
  <c r="W130" i="1"/>
  <c r="W129" i="1"/>
  <c r="W128" i="1"/>
  <c r="W127" i="1"/>
  <c r="W126" i="1"/>
  <c r="W125" i="1"/>
  <c r="W124" i="1"/>
  <c r="W123" i="1"/>
  <c r="W122" i="1"/>
  <c r="W121" i="1"/>
  <c r="W120" i="1"/>
  <c r="W119" i="1"/>
  <c r="W118" i="1"/>
  <c r="W117" i="1"/>
  <c r="W116" i="1"/>
  <c r="W115" i="1"/>
  <c r="W114" i="1"/>
  <c r="W113" i="1"/>
  <c r="W112" i="1"/>
  <c r="W111" i="1"/>
  <c r="W110" i="1"/>
  <c r="W109" i="1"/>
  <c r="W108" i="1"/>
  <c r="W107" i="1"/>
  <c r="W106" i="1"/>
  <c r="W105" i="1"/>
  <c r="W104" i="1"/>
  <c r="W103" i="1"/>
  <c r="W102" i="1"/>
  <c r="W101" i="1"/>
  <c r="W100" i="1"/>
  <c r="W99" i="1"/>
  <c r="W98" i="1"/>
  <c r="W97" i="1"/>
  <c r="W96" i="1"/>
  <c r="W95" i="1"/>
  <c r="W94" i="1"/>
  <c r="W93" i="1"/>
  <c r="W92" i="1"/>
  <c r="W91" i="1"/>
  <c r="W90" i="1"/>
  <c r="W89" i="1"/>
  <c r="W88" i="1"/>
  <c r="W262" i="1"/>
  <c r="W87" i="1"/>
  <c r="W86" i="1"/>
  <c r="W85" i="1"/>
  <c r="W84" i="1"/>
  <c r="W83" i="1"/>
  <c r="W82" i="1"/>
  <c r="W81" i="1"/>
  <c r="W80" i="1"/>
  <c r="W79" i="1"/>
  <c r="W78" i="1"/>
  <c r="W77" i="1"/>
  <c r="W76" i="1"/>
  <c r="W75" i="1"/>
  <c r="W74" i="1"/>
  <c r="W73" i="1"/>
  <c r="W72" i="1"/>
  <c r="W71" i="1"/>
  <c r="W261" i="1"/>
  <c r="W70" i="1"/>
  <c r="W69" i="1"/>
  <c r="W68" i="1"/>
  <c r="W67" i="1"/>
  <c r="W66" i="1"/>
  <c r="W65" i="1"/>
  <c r="W64" i="1"/>
  <c r="W63" i="1"/>
  <c r="W62" i="1"/>
  <c r="W61" i="1"/>
  <c r="W60" i="1"/>
  <c r="W59" i="1"/>
  <c r="W58" i="1"/>
  <c r="W57" i="1"/>
  <c r="W56" i="1"/>
  <c r="W55" i="1"/>
  <c r="W54" i="1"/>
  <c r="W53" i="1"/>
  <c r="W52" i="1"/>
  <c r="W51" i="1"/>
  <c r="W50" i="1"/>
  <c r="W49" i="1"/>
  <c r="W48" i="1"/>
  <c r="W47" i="1"/>
  <c r="W46" i="1"/>
  <c r="W45" i="1"/>
  <c r="W44" i="1"/>
  <c r="W43" i="1"/>
  <c r="W42" i="1"/>
  <c r="W41" i="1"/>
  <c r="W259" i="1"/>
  <c r="W40" i="1"/>
  <c r="W39" i="1"/>
  <c r="W38" i="1"/>
  <c r="W37" i="1"/>
  <c r="W36" i="1"/>
  <c r="W34" i="1"/>
  <c r="W35" i="1"/>
  <c r="W33" i="1"/>
  <c r="W32" i="1"/>
  <c r="W31" i="1"/>
  <c r="W260" i="1"/>
  <c r="W30" i="1"/>
  <c r="W29" i="1"/>
  <c r="W28" i="1"/>
  <c r="W27" i="1"/>
  <c r="W26" i="1"/>
  <c r="W25" i="1"/>
  <c r="W24" i="1"/>
  <c r="W23" i="1"/>
  <c r="W22" i="1"/>
  <c r="W21" i="1"/>
  <c r="W20" i="1"/>
  <c r="W19" i="1"/>
  <c r="W18" i="1"/>
  <c r="W17" i="1"/>
  <c r="W16" i="1"/>
  <c r="W15" i="1"/>
  <c r="W13" i="1"/>
  <c r="W12" i="1"/>
  <c r="W11" i="1"/>
  <c r="W10" i="1"/>
  <c r="W9" i="1"/>
  <c r="X258" i="1" l="1"/>
  <c r="X257" i="1"/>
  <c r="X256" i="1"/>
  <c r="X255" i="1"/>
  <c r="X254" i="1"/>
  <c r="X253" i="1"/>
  <c r="X252" i="1"/>
  <c r="X251" i="1"/>
  <c r="X250" i="1"/>
  <c r="X249" i="1"/>
  <c r="X248" i="1"/>
  <c r="X247" i="1"/>
  <c r="X246" i="1"/>
  <c r="X245" i="1"/>
  <c r="X244" i="1"/>
  <c r="X243" i="1"/>
  <c r="X242" i="1"/>
  <c r="X241" i="1"/>
  <c r="X240" i="1"/>
  <c r="X239" i="1"/>
  <c r="X238" i="1"/>
  <c r="X237" i="1"/>
  <c r="X236" i="1"/>
  <c r="X235" i="1"/>
  <c r="X234" i="1"/>
  <c r="X233" i="1"/>
  <c r="X232" i="1"/>
  <c r="X231" i="1"/>
  <c r="X230" i="1"/>
  <c r="X229" i="1"/>
  <c r="X228" i="1"/>
  <c r="X227" i="1"/>
  <c r="X226" i="1"/>
  <c r="X225" i="1"/>
  <c r="X224" i="1"/>
  <c r="X223" i="1"/>
  <c r="X222" i="1"/>
  <c r="X221" i="1"/>
  <c r="X220" i="1"/>
  <c r="X219" i="1"/>
  <c r="X218" i="1"/>
  <c r="X217" i="1"/>
  <c r="X216" i="1"/>
  <c r="X215" i="1"/>
  <c r="X214" i="1"/>
  <c r="X213" i="1"/>
  <c r="X212" i="1"/>
  <c r="X211" i="1"/>
  <c r="X210" i="1"/>
  <c r="X209" i="1"/>
  <c r="X208" i="1"/>
  <c r="X207" i="1"/>
  <c r="X206" i="1"/>
  <c r="X205" i="1"/>
  <c r="X204" i="1"/>
  <c r="X203" i="1"/>
  <c r="X202" i="1"/>
  <c r="X201" i="1"/>
  <c r="X200" i="1"/>
  <c r="X199" i="1"/>
  <c r="X198" i="1"/>
  <c r="X196" i="1"/>
  <c r="X195" i="1"/>
  <c r="X194" i="1"/>
  <c r="X193" i="1"/>
  <c r="X192" i="1"/>
  <c r="X191" i="1"/>
  <c r="X190" i="1"/>
  <c r="X189" i="1"/>
  <c r="X188" i="1"/>
  <c r="X187" i="1"/>
  <c r="X186" i="1"/>
  <c r="X185" i="1"/>
  <c r="X184" i="1"/>
  <c r="X183" i="1"/>
  <c r="X182" i="1"/>
  <c r="X181" i="1"/>
  <c r="X180" i="1"/>
  <c r="X179" i="1"/>
  <c r="X178" i="1"/>
  <c r="X177" i="1"/>
  <c r="X176" i="1"/>
  <c r="X175" i="1"/>
  <c r="X174" i="1"/>
  <c r="X173" i="1"/>
  <c r="X172" i="1"/>
  <c r="X171" i="1"/>
  <c r="X170" i="1"/>
  <c r="X169" i="1"/>
  <c r="X168" i="1"/>
  <c r="X167" i="1"/>
  <c r="X166" i="1"/>
  <c r="X165" i="1"/>
  <c r="X164" i="1"/>
  <c r="X163" i="1"/>
  <c r="X162" i="1"/>
  <c r="X161" i="1"/>
  <c r="X160" i="1"/>
  <c r="X159" i="1"/>
  <c r="X158" i="1"/>
  <c r="X157" i="1"/>
  <c r="X156" i="1"/>
  <c r="X155" i="1"/>
  <c r="X154" i="1"/>
  <c r="X153" i="1"/>
  <c r="X152" i="1"/>
  <c r="X151" i="1"/>
  <c r="X150" i="1"/>
  <c r="X149" i="1"/>
  <c r="X148" i="1"/>
  <c r="X147" i="1"/>
  <c r="X146" i="1"/>
  <c r="X145" i="1"/>
  <c r="X144" i="1"/>
  <c r="X143" i="1"/>
  <c r="X142" i="1"/>
  <c r="X141" i="1"/>
  <c r="X140" i="1"/>
  <c r="X139" i="1"/>
  <c r="X138" i="1"/>
  <c r="X137" i="1"/>
  <c r="X136" i="1"/>
  <c r="X135" i="1"/>
  <c r="X134" i="1"/>
  <c r="X133" i="1"/>
  <c r="X132" i="1"/>
  <c r="X131" i="1"/>
  <c r="X130" i="1"/>
  <c r="X129" i="1"/>
  <c r="X128" i="1"/>
  <c r="X127" i="1"/>
  <c r="X126" i="1"/>
  <c r="X125" i="1"/>
  <c r="X124" i="1"/>
  <c r="X123" i="1"/>
  <c r="X122" i="1"/>
  <c r="X121" i="1"/>
  <c r="X120" i="1"/>
  <c r="X119" i="1"/>
  <c r="X118" i="1"/>
  <c r="X117" i="1"/>
  <c r="X116" i="1"/>
  <c r="X115" i="1"/>
  <c r="X114" i="1"/>
  <c r="X113" i="1"/>
  <c r="X112" i="1"/>
  <c r="X111" i="1"/>
  <c r="X110" i="1"/>
  <c r="X109" i="1"/>
  <c r="X108" i="1"/>
  <c r="X107" i="1"/>
  <c r="X106" i="1"/>
  <c r="X105" i="1"/>
  <c r="X104" i="1"/>
  <c r="X103" i="1"/>
  <c r="X102" i="1"/>
  <c r="X101" i="1"/>
  <c r="X100" i="1"/>
  <c r="X99" i="1"/>
  <c r="X98" i="1"/>
  <c r="X97" i="1"/>
  <c r="X96" i="1"/>
  <c r="X95" i="1"/>
  <c r="X94" i="1"/>
  <c r="X93" i="1"/>
  <c r="X92" i="1"/>
  <c r="X91" i="1"/>
  <c r="X90" i="1"/>
  <c r="X89" i="1"/>
  <c r="X88" i="1"/>
  <c r="X262" i="1"/>
  <c r="X87" i="1"/>
  <c r="X86" i="1"/>
  <c r="X85" i="1"/>
  <c r="X84" i="1"/>
  <c r="X83" i="1"/>
  <c r="X82" i="1"/>
  <c r="X81" i="1"/>
  <c r="X80" i="1"/>
  <c r="X79" i="1"/>
  <c r="X78" i="1"/>
  <c r="X77" i="1"/>
  <c r="X76" i="1"/>
  <c r="X75" i="1"/>
  <c r="X74" i="1"/>
  <c r="X73" i="1"/>
  <c r="X72" i="1"/>
  <c r="X71" i="1"/>
  <c r="X261" i="1"/>
  <c r="X70" i="1"/>
  <c r="X69" i="1"/>
  <c r="X68" i="1"/>
  <c r="X67" i="1"/>
  <c r="X66" i="1"/>
  <c r="X65" i="1"/>
  <c r="X64" i="1"/>
  <c r="X63" i="1"/>
  <c r="X62" i="1"/>
  <c r="X61" i="1"/>
  <c r="X60" i="1"/>
  <c r="X59" i="1"/>
  <c r="X58" i="1"/>
  <c r="X57" i="1"/>
  <c r="X56" i="1"/>
  <c r="X55" i="1"/>
  <c r="X54" i="1"/>
  <c r="X53" i="1"/>
  <c r="X52" i="1"/>
  <c r="X51" i="1"/>
  <c r="X50" i="1"/>
  <c r="X49" i="1"/>
  <c r="X48" i="1"/>
  <c r="X47" i="1"/>
  <c r="X46" i="1"/>
  <c r="X45" i="1"/>
  <c r="X44" i="1"/>
  <c r="X43" i="1"/>
  <c r="X42" i="1"/>
  <c r="X41" i="1"/>
  <c r="X259" i="1"/>
  <c r="X40" i="1"/>
  <c r="X39" i="1"/>
  <c r="X38" i="1"/>
  <c r="X37" i="1"/>
  <c r="X36" i="1"/>
  <c r="X34" i="1"/>
  <c r="X35" i="1"/>
  <c r="X33" i="1"/>
  <c r="X32" i="1"/>
  <c r="X31" i="1"/>
  <c r="X260" i="1"/>
  <c r="X30" i="1"/>
  <c r="X29" i="1"/>
  <c r="X28" i="1"/>
  <c r="X27" i="1"/>
  <c r="X26" i="1"/>
  <c r="X25" i="1"/>
  <c r="X24" i="1"/>
  <c r="X23" i="1"/>
  <c r="X22" i="1"/>
  <c r="X21" i="1"/>
  <c r="X20" i="1"/>
  <c r="X19" i="1"/>
  <c r="X18" i="1"/>
  <c r="X17" i="1"/>
  <c r="X16" i="1"/>
  <c r="X15" i="1"/>
  <c r="X13" i="1"/>
  <c r="X12" i="1"/>
  <c r="X11" i="1"/>
  <c r="X10" i="1"/>
  <c r="X9" i="1"/>
</calcChain>
</file>

<file path=xl/sharedStrings.xml><?xml version="1.0" encoding="utf-8"?>
<sst xmlns="http://schemas.openxmlformats.org/spreadsheetml/2006/main" count="8312" uniqueCount="2877">
  <si>
    <t>ENTIDAD</t>
  </si>
  <si>
    <t>MUNICIPIO</t>
  </si>
  <si>
    <t xml:space="preserve">C.P. </t>
  </si>
  <si>
    <t>NÚMERO DE PISOS DEL INMUEBLE</t>
  </si>
  <si>
    <t>OOAD</t>
  </si>
  <si>
    <t>SERVICIO / DESTINO</t>
  </si>
  <si>
    <t>TIPO DE VIALIDAD
(calle, avenida, boulevard, carretera, libramiento)</t>
  </si>
  <si>
    <t>NÚMERO EXTERIOR</t>
  </si>
  <si>
    <t xml:space="preserve">TIPO DE ASENTAMIENTO
(colonia, barrio, zona, fraccionamiento) </t>
  </si>
  <si>
    <t>NOMBRE DE ASENTAMIENTO</t>
  </si>
  <si>
    <t>N° DE CONTRATO</t>
  </si>
  <si>
    <t>VIGENCIA DE CONTRATO</t>
  </si>
  <si>
    <t>RENTA MENSUAL CON IVA</t>
  </si>
  <si>
    <t>RENTA ANUAL 
 CON IVA</t>
  </si>
  <si>
    <t>NOMBRE
 DEL
ARRENDAD0R</t>
  </si>
  <si>
    <t>R.F.C.
DEL
ARRENDADOR</t>
  </si>
  <si>
    <t>COSTO POR 
M2</t>
  </si>
  <si>
    <t>ÚLTIMO DICTAMEN DE JUSTIPRECIACIÓN DE RENTA</t>
  </si>
  <si>
    <t>R.I.U.F</t>
  </si>
  <si>
    <t>FIGURA AUTORIZADA PARA EL PRESENTE EJERCICIO</t>
  </si>
  <si>
    <t>DICTAMEN DE SEGURIDAD ESTRUCTURAL</t>
  </si>
  <si>
    <t>REGISTRO DEL PROGRAMA INTERNO DE PROTECCIÓN CIVIL</t>
  </si>
  <si>
    <t>USO DE SUELO</t>
  </si>
  <si>
    <t>TITULO DE PROPIEDAD</t>
  </si>
  <si>
    <t>REPRESENTANTE LEGAL</t>
  </si>
  <si>
    <t xml:space="preserve">OBSERVACIONES </t>
  </si>
  <si>
    <t>CONTRATO PRIMIGENIO</t>
  </si>
  <si>
    <t xml:space="preserve">CLAVE PREI </t>
  </si>
  <si>
    <t>U.I.</t>
  </si>
  <si>
    <t>C.C.</t>
  </si>
  <si>
    <t>LATITUD</t>
  </si>
  <si>
    <t>LONGITUD</t>
  </si>
  <si>
    <t xml:space="preserve">GEOREFERENCIACIÓN
</t>
  </si>
  <si>
    <t>N° 
PROG.</t>
  </si>
  <si>
    <t xml:space="preserve">VIGENCIA </t>
  </si>
  <si>
    <t>IMPORTE DE RENTA</t>
  </si>
  <si>
    <t>N° SECUENCIAL</t>
  </si>
  <si>
    <t>N° GÉNERICO</t>
  </si>
  <si>
    <t>FECHA</t>
  </si>
  <si>
    <t>IMPORTE DICTAMINADO</t>
  </si>
  <si>
    <t xml:space="preserve">IMPORTE DE RENTA MENSUAL </t>
  </si>
  <si>
    <t xml:space="preserve">FECHA </t>
  </si>
  <si>
    <t>N° CAJONES 
DE
ESTACIONAMIENTO</t>
  </si>
  <si>
    <t>IMPORTE DE RENTA MENSUAL CON IVA</t>
  </si>
  <si>
    <t>ÚLTIMO INCREMENTO DE RENTA
 MENSUAL MÁS IVA</t>
  </si>
  <si>
    <t>N° GENÉRICO</t>
  </si>
  <si>
    <t xml:space="preserve">N° SECUENCIAL </t>
  </si>
  <si>
    <t>IMPORTE MÁXIMO</t>
  </si>
  <si>
    <t>OPINION</t>
  </si>
  <si>
    <t>ACCESIBILIDAD</t>
  </si>
  <si>
    <t xml:space="preserve"> TABLA SMOI</t>
  </si>
  <si>
    <t>ACUSES DE REGISTROS ANTE INDAABIN</t>
  </si>
  <si>
    <t xml:space="preserve">  CONTRATO </t>
  </si>
  <si>
    <t>ÁREA
CONSTRUIDA
 M2</t>
  </si>
  <si>
    <t>ÁREA 
 RENTABLE
 M2</t>
  </si>
  <si>
    <t>NOMBRE DE VIALIDAD</t>
  </si>
  <si>
    <t>CONSTANCIA DE PAGO DE IMPUESTO PREDIAL</t>
  </si>
  <si>
    <t>VIGENCIA</t>
  </si>
  <si>
    <t>CILOIN</t>
  </si>
  <si>
    <t>CLUES</t>
  </si>
  <si>
    <t>DESTINO AUTORIZADO</t>
  </si>
  <si>
    <t>NÚMERO DE TRABAJADORES
ADSCRITOS AL INMUEBLE</t>
  </si>
  <si>
    <t>ÁREA DE
TERRENO
M2</t>
  </si>
  <si>
    <t>OFICIO / FOLIO</t>
  </si>
  <si>
    <t>PLANOS</t>
  </si>
  <si>
    <t xml:space="preserve"> ARQUITECTÓNICO</t>
  </si>
  <si>
    <t>SUPERFICIE DEL INMUEBLE</t>
  </si>
  <si>
    <t xml:space="preserve"> TOPOGRÁFICO</t>
  </si>
  <si>
    <t xml:space="preserve">Elaboró </t>
  </si>
  <si>
    <t>Nombre y firma</t>
  </si>
  <si>
    <t>_________________________________________________________________________</t>
  </si>
  <si>
    <t xml:space="preserve">Validó </t>
  </si>
  <si>
    <t>AGUASCALIENTES</t>
  </si>
  <si>
    <t>OFICINAS ADMINISTRATIVAS SUBDELEGACIONALES</t>
  </si>
  <si>
    <t>CENTRO DE CAPACITACIÓN</t>
  </si>
  <si>
    <t>ALMACEN DELEGACIONAL</t>
  </si>
  <si>
    <t>CASA DELEGADO</t>
  </si>
  <si>
    <t>JESÚS MARÍA</t>
  </si>
  <si>
    <t>BOULEVARD</t>
  </si>
  <si>
    <t>A ZACATECAS</t>
  </si>
  <si>
    <t>FRACCIONAMIENTO</t>
  </si>
  <si>
    <t>LAS HADAS</t>
  </si>
  <si>
    <t>CALLE</t>
  </si>
  <si>
    <t>ECUADOR</t>
  </si>
  <si>
    <t>205 PB</t>
  </si>
  <si>
    <t>COLONIA</t>
  </si>
  <si>
    <t>LAS AMERICAS</t>
  </si>
  <si>
    <t>205 P.A.</t>
  </si>
  <si>
    <t>CAROLINA VILLANUEVA</t>
  </si>
  <si>
    <t>CIUDAD INDUSTRIAL</t>
  </si>
  <si>
    <t>AVENIDA</t>
  </si>
  <si>
    <t>ARROYO EL MOLINO</t>
  </si>
  <si>
    <t>REAL DEL MOLINO</t>
  </si>
  <si>
    <t>51-02716-0</t>
  </si>
  <si>
    <t>51-00001-2</t>
  </si>
  <si>
    <t>51-00008-6</t>
  </si>
  <si>
    <t>019101</t>
  </si>
  <si>
    <t>019102</t>
  </si>
  <si>
    <t>015801</t>
  </si>
  <si>
    <t>019001</t>
  </si>
  <si>
    <t>Plaza Agropecuario S.A. de C.V / Representante Legal Laura Patricia Gutiérrez Collazo</t>
  </si>
  <si>
    <t>Jorge Armando López Cuellar</t>
  </si>
  <si>
    <t>Condominios de Aguascalientes S.A. de C.V. / Jorge Armando López Cuellar</t>
  </si>
  <si>
    <t>Gabino Casas Díaz / Bernardo Casas Montaño</t>
  </si>
  <si>
    <t>PAG041220572</t>
  </si>
  <si>
    <t>LOCJ501003BI6</t>
  </si>
  <si>
    <t>CAG7805224E1</t>
  </si>
  <si>
    <t>CADG5909033C8</t>
  </si>
  <si>
    <t>RENTA MENSUAL SIN IVA</t>
  </si>
  <si>
    <t>17-JUL-23</t>
  </si>
  <si>
    <t>09-JUN-23</t>
  </si>
  <si>
    <t>09-ENE-24</t>
  </si>
  <si>
    <t>28-SEP-23</t>
  </si>
  <si>
    <t>01-23-1792</t>
  </si>
  <si>
    <t>01-23-925</t>
  </si>
  <si>
    <t>Sin información</t>
  </si>
  <si>
    <t>-102.3165847929339</t>
  </si>
  <si>
    <t>PORCENTAJE</t>
  </si>
  <si>
    <t>BAJA CALIFORNIA</t>
  </si>
  <si>
    <t xml:space="preserve">CONSULTORIOS MEDICOS </t>
  </si>
  <si>
    <t>ENSENADA</t>
  </si>
  <si>
    <t>AQUILES SERDÁN</t>
  </si>
  <si>
    <t>EJERCITO CONSTITUCIONALISTA</t>
  </si>
  <si>
    <t>LÁZARO CÁRDENAS</t>
  </si>
  <si>
    <t>2209 C</t>
  </si>
  <si>
    <t>PLUTARCO ELÍAS CALLES</t>
  </si>
  <si>
    <t>020201</t>
  </si>
  <si>
    <t>029101</t>
  </si>
  <si>
    <t>Comisariado Ejidal del Ejido Nacionalista de Sánchez Taboada / Presidente Epigmenio Romero Solorio</t>
  </si>
  <si>
    <t>Alencastre y Bicentenario S.A. de C.V./Salomón Ambe Romano</t>
  </si>
  <si>
    <t>ENA3810O5LY1</t>
  </si>
  <si>
    <t>ABI100106RM9</t>
  </si>
  <si>
    <t>A-3360-D-HMO</t>
  </si>
  <si>
    <t>21-OCT-08</t>
  </si>
  <si>
    <t>10-NOV-23</t>
  </si>
  <si>
    <t>S/I</t>
  </si>
  <si>
    <t>31.434740</t>
  </si>
  <si>
    <t>-116.344770</t>
  </si>
  <si>
    <t>52-00095-7</t>
  </si>
  <si>
    <t>52-00103-2</t>
  </si>
  <si>
    <t>-</t>
  </si>
  <si>
    <t>Mismo desde el 2006</t>
  </si>
  <si>
    <t>BAJA CALIFORNIA SUR</t>
  </si>
  <si>
    <t>SERVICIO DE REHABILITACIÓN Y  MEDICINA FÍSICA</t>
  </si>
  <si>
    <t>BODEGA DE BIENES EMBARGADOS Y AC</t>
  </si>
  <si>
    <t>ALMACEN PARA RESGUARDO</t>
  </si>
  <si>
    <t>LA PAZ</t>
  </si>
  <si>
    <t>IGNACIO ALLENDE</t>
  </si>
  <si>
    <t>CENTRO</t>
  </si>
  <si>
    <t>SAN JOSE DEL CABO</t>
  </si>
  <si>
    <t>TECNOLÓGICO</t>
  </si>
  <si>
    <t>GUAYMITAS</t>
  </si>
  <si>
    <t>CIUDAD CONSTITUCIÓN</t>
  </si>
  <si>
    <t>VENUSTIANO CARRANZA</t>
  </si>
  <si>
    <t>VALENTÍN GÓMEZ FARÍAS</t>
  </si>
  <si>
    <t>ESTERITO</t>
  </si>
  <si>
    <t>LOS CABOS</t>
  </si>
  <si>
    <t>S/N</t>
  </si>
  <si>
    <t>DESARROLLO AEROPUERTO</t>
  </si>
  <si>
    <t>039001</t>
  </si>
  <si>
    <t>039102</t>
  </si>
  <si>
    <t>039103</t>
  </si>
  <si>
    <t>038002</t>
  </si>
  <si>
    <t>Laura Elena Anzaldo Romero</t>
  </si>
  <si>
    <t>Rosa Carmina Orozco Lucero</t>
  </si>
  <si>
    <t>Clementina Chávez Campos</t>
  </si>
  <si>
    <t>Maricel Mateotti
 Springa</t>
  </si>
  <si>
    <t>Víctor Olloquiegui Curiel</t>
  </si>
  <si>
    <t>AARL6408187J3</t>
  </si>
  <si>
    <t>OOLR8610183S8</t>
  </si>
  <si>
    <t>CACC451123QQ7</t>
  </si>
  <si>
    <t>MASM5709046F2</t>
  </si>
  <si>
    <t>OOCV8007214D0</t>
  </si>
  <si>
    <t>02-SEP-19</t>
  </si>
  <si>
    <t>01-24-292</t>
  </si>
  <si>
    <t>´03-JUL-24</t>
  </si>
  <si>
    <t>16-MAR-23</t>
  </si>
  <si>
    <t>01-24-317</t>
  </si>
  <si>
    <t>01-24-230</t>
  </si>
  <si>
    <t>´28-JUN-24</t>
  </si>
  <si>
    <t>24.148550</t>
  </si>
  <si>
    <t>-110.308950°</t>
  </si>
  <si>
    <t>23.079083° </t>
  </si>
  <si>
    <t>-109.714118°</t>
  </si>
  <si>
    <t>53-00068-4</t>
  </si>
  <si>
    <t>53-00023-6</t>
  </si>
  <si>
    <t>53-00066-6</t>
  </si>
  <si>
    <t>53-00028-1</t>
  </si>
  <si>
    <t>SIN INCREMENTO</t>
  </si>
  <si>
    <t>CON INCREMENTO</t>
  </si>
  <si>
    <t>CAMPECHE</t>
  </si>
  <si>
    <t>CORDILLERA</t>
  </si>
  <si>
    <t>LOMAS DE LA EMINENCIA</t>
  </si>
  <si>
    <t>049001</t>
  </si>
  <si>
    <t>050100</t>
  </si>
  <si>
    <t>Oscar Gerardo Hidalgo Salazar</t>
  </si>
  <si>
    <t>LOPA771121M65</t>
  </si>
  <si>
    <t>04-24-407</t>
  </si>
  <si>
    <t>05-JUN-2024</t>
  </si>
  <si>
    <t>COAHUILA</t>
  </si>
  <si>
    <t>TIENDA IMSS-SNTSS</t>
  </si>
  <si>
    <t>ARCHIVO DE CONCENTRACIÓN Y OFICINA DE SERVICIOS GENERALES</t>
  </si>
  <si>
    <t>ARTEAGA</t>
  </si>
  <si>
    <t>ROMÁN CEPEDA</t>
  </si>
  <si>
    <t>ZONA</t>
  </si>
  <si>
    <t>TERREÓN</t>
  </si>
  <si>
    <t>CONSTITUCIÓN</t>
  </si>
  <si>
    <t>SALTILLO</t>
  </si>
  <si>
    <t>ISIDRO LÓPEZ ZERTUCHE</t>
  </si>
  <si>
    <t>2791 B</t>
  </si>
  <si>
    <t>UNIVERSIDAD</t>
  </si>
  <si>
    <t>TORREÓN</t>
  </si>
  <si>
    <t>INDEPENDENCIA</t>
  </si>
  <si>
    <t>MONCLOVA</t>
  </si>
  <si>
    <t xml:space="preserve">BENITO JUÁREZ </t>
  </si>
  <si>
    <t>ROMA</t>
  </si>
  <si>
    <t>PRESIDENTE CARDENAS</t>
  </si>
  <si>
    <t>197 OTE.</t>
  </si>
  <si>
    <t>EGIPTO</t>
  </si>
  <si>
    <t>VIRREYES OBRERA</t>
  </si>
  <si>
    <t>CARRETERA</t>
  </si>
  <si>
    <t>SALTILLO-ZACATECAS</t>
  </si>
  <si>
    <t>Km. 22</t>
  </si>
  <si>
    <t>PUENTE LA ENCANTADA</t>
  </si>
  <si>
    <t>PASEO DEL CORAL</t>
  </si>
  <si>
    <t>SAN PATRICIO</t>
  </si>
  <si>
    <t>052403</t>
  </si>
  <si>
    <t>052409</t>
  </si>
  <si>
    <t>059001</t>
  </si>
  <si>
    <t>059102</t>
  </si>
  <si>
    <t>055905</t>
  </si>
  <si>
    <t>055901</t>
  </si>
  <si>
    <t>058001</t>
  </si>
  <si>
    <t>Martha Leticia Váldez Váldez</t>
  </si>
  <si>
    <t>Capital Mexicanos S. A. / Nicolás Papadopulus Villalobos</t>
  </si>
  <si>
    <t>Álvaro Morales Barba</t>
  </si>
  <si>
    <t>Aristides Papadopulus Villalobos</t>
  </si>
  <si>
    <t>Catalina Calderón Cárdenas</t>
  </si>
  <si>
    <t>José Luis de las Fuentes Cabello</t>
  </si>
  <si>
    <t>Antonio Zapata Rodriguez</t>
  </si>
  <si>
    <t>Enrique Javier Garza Cantú</t>
  </si>
  <si>
    <t>Dra. Rosa Margarita Partida Longoria</t>
  </si>
  <si>
    <t>VAVM6007188M0</t>
  </si>
  <si>
    <t>PAVA511222QF0</t>
  </si>
  <si>
    <t>MOBA890227PN8</t>
  </si>
  <si>
    <t>CACC3308049D8</t>
  </si>
  <si>
    <t>FUCL610110SI6</t>
  </si>
  <si>
    <t>ZARA371121SP9</t>
  </si>
  <si>
    <t>GACE711222PH5</t>
  </si>
  <si>
    <t>PALR520204L79</t>
  </si>
  <si>
    <t>20-ABR-15</t>
  </si>
  <si>
    <t>22-SEP-20</t>
  </si>
  <si>
    <t>´30-JUN-20</t>
  </si>
  <si>
    <t>07-SEP-20</t>
  </si>
  <si>
    <t>01-JUL-22</t>
  </si>
  <si>
    <t>A-8891-A-MTY</t>
  </si>
  <si>
    <t>14-SEP-10</t>
  </si>
  <si>
    <t>02-20-119</t>
  </si>
  <si>
    <t>26-JUN-20</t>
  </si>
  <si>
    <t>24-JUL-23</t>
  </si>
  <si>
    <t>SIN INFORMACIÓN</t>
  </si>
  <si>
    <t>55-00096-0</t>
  </si>
  <si>
    <t>55-00033-3</t>
  </si>
  <si>
    <t>55-00030-6</t>
  </si>
  <si>
    <t>55-00124-1</t>
  </si>
  <si>
    <t>55-00024-4</t>
  </si>
  <si>
    <t>55-00032-4</t>
  </si>
  <si>
    <t>55-00031-5</t>
  </si>
  <si>
    <t>55-02430-8</t>
  </si>
  <si>
    <t>CANCELACIÓN</t>
  </si>
  <si>
    <t>COLIMA</t>
  </si>
  <si>
    <t>SUB ALMACEN</t>
  </si>
  <si>
    <t>DE LOS MAESTROS</t>
  </si>
  <si>
    <t>HUERTAS DEL SOL</t>
  </si>
  <si>
    <t>TECOMÁN</t>
  </si>
  <si>
    <t xml:space="preserve">5 DE MAYO </t>
  </si>
  <si>
    <t>LIC. GUSTAVO DÍAZ ORDAZ</t>
  </si>
  <si>
    <t>EL MORALETE</t>
  </si>
  <si>
    <t>DE LOS DEPORTISTAS</t>
  </si>
  <si>
    <t>EL TECOLOTE</t>
  </si>
  <si>
    <t>LEÓN FELIPE</t>
  </si>
  <si>
    <t>REAL VISTA HERMOSA</t>
  </si>
  <si>
    <t>065801</t>
  </si>
  <si>
    <t>069103</t>
  </si>
  <si>
    <t>065901</t>
  </si>
  <si>
    <t>069001</t>
  </si>
  <si>
    <t>Coorporativo Cruz del Sur, S.A. de C.V. / Mauricio Cruz Escobar</t>
  </si>
  <si>
    <t>Guillermo Armando Ramírez Soto</t>
  </si>
  <si>
    <t>Carlos Alberto Gutiérrez Hermosillo López</t>
  </si>
  <si>
    <t>Salvador Tejeda Cuevas / Abraham Velázquez Larios</t>
  </si>
  <si>
    <t>Ana Cristina Jiménez Martín</t>
  </si>
  <si>
    <t>CCS020729L15</t>
  </si>
  <si>
    <t>RASG410626P94</t>
  </si>
  <si>
    <t>GULC750525BUA</t>
  </si>
  <si>
    <t>VELA681115D36</t>
  </si>
  <si>
    <t>JIMA650906MF5</t>
  </si>
  <si>
    <t>01-24-905</t>
  </si>
  <si>
    <t>26-DIC-25</t>
  </si>
  <si>
    <t>01-21-1144</t>
  </si>
  <si>
    <t>10-DIC-21</t>
  </si>
  <si>
    <t>01-24-1677</t>
  </si>
  <si>
    <t>09-DIC-24</t>
  </si>
  <si>
    <t>01-24-923</t>
  </si>
  <si>
    <t>17-DIC-24</t>
  </si>
  <si>
    <t>01-23-832</t>
  </si>
  <si>
    <t>19.25597705514666</t>
  </si>
  <si>
    <t>-103.72718739507944</t>
  </si>
  <si>
    <t>19.236407418805186</t>
  </si>
  <si>
    <t>-103.71406817439491</t>
  </si>
  <si>
    <t>19.25665668327106</t>
  </si>
  <si>
    <t>-103.70719528194965</t>
  </si>
  <si>
    <t>No ha tenido incremento</t>
  </si>
  <si>
    <t>No ha tenido</t>
  </si>
  <si>
    <t>56-00013-1</t>
  </si>
  <si>
    <t>56-00010-4</t>
  </si>
  <si>
    <t>56-00011-3</t>
  </si>
  <si>
    <t>56-03487-3</t>
  </si>
  <si>
    <t>56-04547-4</t>
  </si>
  <si>
    <t>CHIAPAS</t>
  </si>
  <si>
    <t>UNIDAD DEPORTIVA</t>
  </si>
  <si>
    <t>OFICINAS ADMINISTRATIVAS DELEGACIONALES</t>
  </si>
  <si>
    <t>ARCHIVO DE CONCENTRACIÓN</t>
  </si>
  <si>
    <t>TUXTLA GUTIÉRREZ</t>
  </si>
  <si>
    <t>5A ORIENTE</t>
  </si>
  <si>
    <t>LOS MANGUITOS</t>
  </si>
  <si>
    <t>TAPACHULA</t>
  </si>
  <si>
    <t>11 A PONIENTE</t>
  </si>
  <si>
    <t>8 A</t>
  </si>
  <si>
    <t>SEGUNDA ORIENTE</t>
  </si>
  <si>
    <t>TUXTLA GUTÍERREZ</t>
  </si>
  <si>
    <t>CENTRAL SUR</t>
  </si>
  <si>
    <t xml:space="preserve">AVENIDA </t>
  </si>
  <si>
    <t>CARLOS MACIEL</t>
  </si>
  <si>
    <t>SANTOS</t>
  </si>
  <si>
    <t>RÍO COATÁN</t>
  </si>
  <si>
    <t>VALLE DORADO</t>
  </si>
  <si>
    <t>075401</t>
  </si>
  <si>
    <t>079001</t>
  </si>
  <si>
    <t>075902</t>
  </si>
  <si>
    <t>075901</t>
  </si>
  <si>
    <t>079101</t>
  </si>
  <si>
    <t>Gobierno del Estado de Chiapas</t>
  </si>
  <si>
    <t>Maria Guadalupe de León Lira</t>
  </si>
  <si>
    <t>Anabella del Socorro Guzmán Guzmán y Salvador Sánchez Gómez</t>
  </si>
  <si>
    <t>Industrializadora de Cacahuates Orssal, S. de R.L. / L.M. Carlos Javier Orantes Salinas</t>
  </si>
  <si>
    <t xml:space="preserve">Esther Guadalupe Palacios Urbina / R.L. Guillermo Duque de Estrada Sánchez </t>
  </si>
  <si>
    <t>Sadia Concepción Muñoz Morales</t>
  </si>
  <si>
    <t>LELG520321RT9</t>
  </si>
  <si>
    <t>GUGA530925SU8 SAGS501102KX9</t>
  </si>
  <si>
    <t>ICO930426BD8</t>
  </si>
  <si>
    <t>DUSG541213HN2</t>
  </si>
  <si>
    <t>MUMS761207RR8</t>
  </si>
  <si>
    <t>A-6774-H-VSA</t>
  </si>
  <si>
    <t>13-OCT-10</t>
  </si>
  <si>
    <t>A-10062-VSA</t>
  </si>
  <si>
    <t>12-DIC-05</t>
  </si>
  <si>
    <t>EA-1001485</t>
  </si>
  <si>
    <t>14-ENE-15</t>
  </si>
  <si>
    <t>04-24-356</t>
  </si>
  <si>
    <t>30-ABR-24</t>
  </si>
  <si>
    <t>04-23-2317</t>
  </si>
  <si>
    <t>14-DIC-23</t>
  </si>
  <si>
    <t>04-23-2319</t>
  </si>
  <si>
    <t>14.91162999616239</t>
  </si>
  <si>
    <t>-92.26174485683028</t>
  </si>
  <si>
    <t>57-00026-1</t>
  </si>
  <si>
    <t>57-00020-7</t>
  </si>
  <si>
    <t>57-00098-7</t>
  </si>
  <si>
    <t>57-00027-0</t>
  </si>
  <si>
    <t>57-00196-6</t>
  </si>
  <si>
    <t>Decremento en 2011</t>
  </si>
  <si>
    <t>Decremento 9.5%</t>
  </si>
  <si>
    <t>SUSTITUCIÓN</t>
  </si>
  <si>
    <t>CHIHUAHUA</t>
  </si>
  <si>
    <t>BODEGA DE BIENES EMBARGADOS</t>
  </si>
  <si>
    <t>SAN FRANCISCO DEL ORO</t>
  </si>
  <si>
    <t>CREEL BOCOYNA</t>
  </si>
  <si>
    <t>FERNANDO MONTES DE OCA</t>
  </si>
  <si>
    <t>BARRIO</t>
  </si>
  <si>
    <t>PROFORTARAH</t>
  </si>
  <si>
    <t>RODRIGO DE QUEVEDO</t>
  </si>
  <si>
    <t>ALVARO OBREGÓN</t>
  </si>
  <si>
    <t>CIUDAD DELICIAS</t>
  </si>
  <si>
    <t>14 PONIENTE</t>
  </si>
  <si>
    <t>SECTOR PONIENTE</t>
  </si>
  <si>
    <t>CIUDAD JUÁREZ</t>
  </si>
  <si>
    <t>HENRY DUNANT</t>
  </si>
  <si>
    <t>PRONAF</t>
  </si>
  <si>
    <t>CIUDAD CUAUHTÉMOC</t>
  </si>
  <si>
    <t>BARRIO LERDO</t>
  </si>
  <si>
    <t>HIDALGO DEL PARRAL</t>
  </si>
  <si>
    <t>PEDRO LILLE</t>
  </si>
  <si>
    <t>FERNANDO BAEZA</t>
  </si>
  <si>
    <t>SECTOR</t>
  </si>
  <si>
    <t>ORIENTE</t>
  </si>
  <si>
    <t>SANTO NIÑO</t>
  </si>
  <si>
    <t>OSCAR FLORES SÁNCHEZ</t>
  </si>
  <si>
    <t>JARDINES DE SAN JOSE</t>
  </si>
  <si>
    <t>GENERAL ROSALIO HERNÁNDEZ</t>
  </si>
  <si>
    <t>PRIVADA SANTA ROSA</t>
  </si>
  <si>
    <t xml:space="preserve">21 y 23 </t>
  </si>
  <si>
    <t>53 A</t>
  </si>
  <si>
    <t>ARQUITECTOS</t>
  </si>
  <si>
    <t>SIERRA MOHINORA</t>
  </si>
  <si>
    <t>LA CUESTA</t>
  </si>
  <si>
    <t>082435</t>
  </si>
  <si>
    <t>082438</t>
  </si>
  <si>
    <t>082442</t>
  </si>
  <si>
    <t>082408</t>
  </si>
  <si>
    <t>089106</t>
  </si>
  <si>
    <t>089102</t>
  </si>
  <si>
    <t>089107</t>
  </si>
  <si>
    <t>089103</t>
  </si>
  <si>
    <t>085901</t>
  </si>
  <si>
    <t>085905</t>
  </si>
  <si>
    <t>088001</t>
  </si>
  <si>
    <t>088002</t>
  </si>
  <si>
    <t>089105</t>
  </si>
  <si>
    <t>COMPAÑÍA MINERA SAN FRANCISCO S. A. DE C. V. / MANUEL CAÑAS GALVÁN</t>
  </si>
  <si>
    <t>MSF681233OCA</t>
  </si>
  <si>
    <t>MIGUEL NEVAREZ MENDOZA</t>
  </si>
  <si>
    <t>NEMM830619793</t>
  </si>
  <si>
    <t>HERACLIO MARTÍNEZ LANDAVERDE</t>
  </si>
  <si>
    <t>MALH640808QW2</t>
  </si>
  <si>
    <t>ARMANDO CARRASCO SANCHEZ, JOSE ALBERTO CARRASCO SANCHEZ Y MARIANA CARRASCO SANCHEZ/ REPRESENTANTE LEGAL ARMANDO CARRASCO SANCHEZ</t>
  </si>
  <si>
    <t>CASA800313IV4</t>
  </si>
  <si>
    <t>ASOCIACIÓN DE PERIODISTAS DE CIUDAD JUÁREZ A. C. / JOSÉ EDUARDO BORUNDA ESCOBEDO</t>
  </si>
  <si>
    <t>APC640324IM8</t>
  </si>
  <si>
    <t>BLANCA GUADALUPE GONZÁLEZ NEVAREZ</t>
  </si>
  <si>
    <t>GONB691212EFA</t>
  </si>
  <si>
    <t>ELBA LILIA SANDOVAL AGUILAR</t>
  </si>
  <si>
    <t>SAAE690927HZI</t>
  </si>
  <si>
    <t>CASA810708814</t>
  </si>
  <si>
    <t>PROMOTORA RUBIO, S.A. DE C.V. / BLANCA DE JESUS RIVAS GARCÍA</t>
  </si>
  <si>
    <t>PRU8406198Q2</t>
  </si>
  <si>
    <t>INMOBILIARIA BENSA, S.A. DE C.V. / RUBÉN HERRERA HERRERA</t>
  </si>
  <si>
    <t>IBE970411IP9</t>
  </si>
  <si>
    <t>INMOBILIARIA SANTA ROSA, S. A. DE C.V. / FRANCISCO DEL OLMO MOMPO</t>
  </si>
  <si>
    <t>ISR830930DY3</t>
  </si>
  <si>
    <t>EXPOMUEBLE CENTRAL / ROBERTO CALVO RIOS VELASCO</t>
  </si>
  <si>
    <t>CARR780412FB5</t>
  </si>
  <si>
    <t>RAQUEL RAMOS ONTIVEROS Y GILBERTO FIERRO CASTRO</t>
  </si>
  <si>
    <t>RAOR500308KW5</t>
  </si>
  <si>
    <t>A-4907-G-HMO</t>
  </si>
  <si>
    <t>31-OCT-09</t>
  </si>
  <si>
    <t>06-NIOV-19</t>
  </si>
  <si>
    <t>A-5296-B-HMO</t>
  </si>
  <si>
    <t>28-MAR-08</t>
  </si>
  <si>
    <t>A-5072-F-HMO</t>
  </si>
  <si>
    <t>21-ENE-09</t>
  </si>
  <si>
    <t>01-09-0979</t>
  </si>
  <si>
    <t>04-NOV-09</t>
  </si>
  <si>
    <t>A-5687-HMO</t>
  </si>
  <si>
    <t>13-SEP-11</t>
  </si>
  <si>
    <t>A-5703-HMO</t>
  </si>
  <si>
    <t>01-AGO-11</t>
  </si>
  <si>
    <t>01-07-0543</t>
  </si>
  <si>
    <t>15-MAY-07</t>
  </si>
  <si>
    <t>A-4888-F-HMO</t>
  </si>
  <si>
    <t>05-OCT-09</t>
  </si>
  <si>
    <t>A-4731-I-HMO</t>
  </si>
  <si>
    <t>28-MZO-07</t>
  </si>
  <si>
    <t>A-4709-J-HMO</t>
  </si>
  <si>
    <t>05-NOV-07</t>
  </si>
  <si>
    <t>19-OCT-11</t>
  </si>
  <si>
    <t>07-OCT-09</t>
  </si>
  <si>
    <t>58-03573-5</t>
  </si>
  <si>
    <t>58-00162-0</t>
  </si>
  <si>
    <t>58-00164-8</t>
  </si>
  <si>
    <t>58-00159-5</t>
  </si>
  <si>
    <t>58-00158-6</t>
  </si>
  <si>
    <t>85-04535-4</t>
  </si>
  <si>
    <t>58-00161-0</t>
  </si>
  <si>
    <t>85-04007-1</t>
  </si>
  <si>
    <t>85-04006-2</t>
  </si>
  <si>
    <t>58-00155-9</t>
  </si>
  <si>
    <t>58-00156-8</t>
  </si>
  <si>
    <t xml:space="preserve">01-MZO-00 </t>
  </si>
  <si>
    <t>NIVEL CENTRAL</t>
  </si>
  <si>
    <t>MIGUEL HIDALGO</t>
  </si>
  <si>
    <t>TIBURCIO MONTIEL</t>
  </si>
  <si>
    <t>SAN MIGUEL CHAPULTEPEC</t>
  </si>
  <si>
    <t>CUAUHTÉMOC</t>
  </si>
  <si>
    <t>RÍO PÁNUCO</t>
  </si>
  <si>
    <t>06500</t>
  </si>
  <si>
    <t>HAMBURGO</t>
  </si>
  <si>
    <t>JUÁREZ</t>
  </si>
  <si>
    <t>06600</t>
  </si>
  <si>
    <t>ÁLVARO OBREGÓN</t>
  </si>
  <si>
    <t>REVOLUCIÓN</t>
  </si>
  <si>
    <t>SAN ÁNGEL</t>
  </si>
  <si>
    <t>01000</t>
  </si>
  <si>
    <t>COZUMEL</t>
  </si>
  <si>
    <t>ROMA NORTE</t>
  </si>
  <si>
    <t>06700</t>
  </si>
  <si>
    <t>099001</t>
  </si>
  <si>
    <t>14D000</t>
  </si>
  <si>
    <t>RTM6611043U4</t>
  </si>
  <si>
    <t>BANCO VE POR MÁS S.A. FIDEICOMISO 867 / ALEX SIMJE SACAL CABABIE</t>
  </si>
  <si>
    <t>OFS131112E12</t>
  </si>
  <si>
    <t>RAÍCES HAMBURGO 18 S.A. / EDUARDO ATRI COJAB ADMINISTRADOR ÚNICO</t>
  </si>
  <si>
    <t>RHD781201KF1</t>
  </si>
  <si>
    <t>GQC13Q05074A8</t>
  </si>
  <si>
    <t>OSCAR ANGUIANO PÉREZ</t>
  </si>
  <si>
    <t>AUP0909051C4</t>
  </si>
  <si>
    <t>03-24-263</t>
  </si>
  <si>
    <t>06-MAY-24</t>
  </si>
  <si>
    <t>03-28-18</t>
  </si>
  <si>
    <t>17-FEB-23</t>
  </si>
  <si>
    <t>03-24-552</t>
  </si>
  <si>
    <t>16-AGO-24</t>
  </si>
  <si>
    <t>03-23-17</t>
  </si>
  <si>
    <t>21-FEB-23</t>
  </si>
  <si>
    <t>03-24-262</t>
  </si>
  <si>
    <t>14-MAY-24</t>
  </si>
  <si>
    <t>03-23-868</t>
  </si>
  <si>
    <t>´07-FEB-24</t>
  </si>
  <si>
    <t>59-00076-1</t>
  </si>
  <si>
    <t>59-00518-7</t>
  </si>
  <si>
    <t>59-00431-2</t>
  </si>
  <si>
    <t>59-00071-6</t>
  </si>
  <si>
    <t>59-00519-6</t>
  </si>
  <si>
    <t>59-04691-1</t>
  </si>
  <si>
    <t>DURANGO</t>
  </si>
  <si>
    <t>BODEGA DE ARCHIVO DE CONCENTRACIÓN, BIENES ADJUDICADOS Y BIENES DE BAJA</t>
  </si>
  <si>
    <t>VILLA UNIÓN</t>
  </si>
  <si>
    <t>MORELOS</t>
  </si>
  <si>
    <t>REFUGIO</t>
  </si>
  <si>
    <t>CUENCAME</t>
  </si>
  <si>
    <t>NAZAS</t>
  </si>
  <si>
    <t>ALLENDE</t>
  </si>
  <si>
    <t xml:space="preserve">AL MEZQUITAL </t>
  </si>
  <si>
    <t>REAL DEL MEZQUITAL</t>
  </si>
  <si>
    <t>LEANDRO FERNÁNDEZ</t>
  </si>
  <si>
    <t>NOMBRE DE DIOS</t>
  </si>
  <si>
    <t>SANTA MARIA DEL ORO</t>
  </si>
  <si>
    <t xml:space="preserve">JUÁREZ </t>
  </si>
  <si>
    <t>PUEBLO NUEVO</t>
  </si>
  <si>
    <t>DOMICILIO CONOCIDO</t>
  </si>
  <si>
    <t>GÓMEZ PALACIO</t>
  </si>
  <si>
    <t>110 SUR</t>
  </si>
  <si>
    <t>104 SUR</t>
  </si>
  <si>
    <t>34000</t>
  </si>
  <si>
    <t>403 ORIENTE</t>
  </si>
  <si>
    <t>BRUNO MARTÍNEZ</t>
  </si>
  <si>
    <t>VICTORIA DE DURANGO</t>
  </si>
  <si>
    <t>SEGUNDA DE SELENIO</t>
  </si>
  <si>
    <t>LIBRAMIENTO</t>
  </si>
  <si>
    <t>PERIFERICO</t>
  </si>
  <si>
    <t>1675 NORTE</t>
  </si>
  <si>
    <t>PLACIDO DOMINGO</t>
  </si>
  <si>
    <t>60-00067-5</t>
  </si>
  <si>
    <t>60-00048-8</t>
  </si>
  <si>
    <t>60-00063-9</t>
  </si>
  <si>
    <t>60-00051-2</t>
  </si>
  <si>
    <t>60-00064-8</t>
  </si>
  <si>
    <t>60-00065-7</t>
  </si>
  <si>
    <t>60-00068-4</t>
  </si>
  <si>
    <t>60-00058-6</t>
  </si>
  <si>
    <t>60-00049-7</t>
  </si>
  <si>
    <t>60-00060-1</t>
  </si>
  <si>
    <t>60-00052-1</t>
  </si>
  <si>
    <t>60-03431-4</t>
  </si>
  <si>
    <t>RICARDO MORENO GUARDADO</t>
  </si>
  <si>
    <t>MOGR430530326</t>
  </si>
  <si>
    <t>FRANCISCO JAVIER HERNÁNDEZ MACHADO</t>
  </si>
  <si>
    <t>HEMF410310BI7</t>
  </si>
  <si>
    <t>MARIA TERESA JÁUREGUI CASTRO</t>
  </si>
  <si>
    <t>JACT7111059I2</t>
  </si>
  <si>
    <t>COORPORACIÓN MEXICANA PARA EL DESARROLLO / DAVID ZALDÍVAR GALINDO</t>
  </si>
  <si>
    <t>CMD061102RB5</t>
  </si>
  <si>
    <t>RAQUEL REYES LÓPEZ</t>
  </si>
  <si>
    <t>RELR481126Q99</t>
  </si>
  <si>
    <t>MARTIN SILVESTRE HERRERA / MARIA DOLORES SILVESTRE DE GARZA</t>
  </si>
  <si>
    <t>SIHM640204RL3</t>
  </si>
  <si>
    <t>EJIDO "SAN PABLO"  / R.L. CRUZ FERNANDO QUIÑONES DUARTE</t>
  </si>
  <si>
    <t>ESP370315KZ5</t>
  </si>
  <si>
    <t>NORMA LETICIA CASTRO GONZÁLEZ</t>
  </si>
  <si>
    <t>CAGN6502156I2</t>
  </si>
  <si>
    <t>JOMARSAC S.A. DE C.V. / JORGE SARAVIA CASTILLÓN</t>
  </si>
  <si>
    <t>JOM2210206I0</t>
  </si>
  <si>
    <t>LUZ MARIA ORTEGA MÁRQUEZ</t>
  </si>
  <si>
    <t>OEML421016MD8</t>
  </si>
  <si>
    <t>SALVADOR SIMENTAL SIMENTAL</t>
  </si>
  <si>
    <t>SISS550301PBA</t>
  </si>
  <si>
    <t>GRUPO CONSTRUCTOR CHÁVEZ SSSYC S.A. DE C.V. / SALVADOR EDUARDO CHÁVEZ MOLINA</t>
  </si>
  <si>
    <t>GCS990511J68</t>
  </si>
  <si>
    <t>JOSÉ ALEJANDRO PÉREZ GALLEGOS</t>
  </si>
  <si>
    <t>PEGA650720FF9</t>
  </si>
  <si>
    <t>01-14-36</t>
  </si>
  <si>
    <t>16-MAR-14</t>
  </si>
  <si>
    <t>01-14-35</t>
  </si>
  <si>
    <t>06-MAR-14</t>
  </si>
  <si>
    <t>01-14-34</t>
  </si>
  <si>
    <t>03-FEB-15</t>
  </si>
  <si>
    <t>30-JUL-18</t>
  </si>
  <si>
    <t>A-5059-C-HMO</t>
  </si>
  <si>
    <t>18-OCT-06</t>
  </si>
  <si>
    <t>01-24-1678</t>
  </si>
  <si>
    <t>A-4884-K-HMO</t>
  </si>
  <si>
    <t>03-DIC-10</t>
  </si>
  <si>
    <t>10-ENE-17</t>
  </si>
  <si>
    <t>01-24-919</t>
  </si>
  <si>
    <t>28-OCT-24</t>
  </si>
  <si>
    <t>10-NOV-22</t>
  </si>
  <si>
    <t>01-23-897</t>
  </si>
  <si>
    <t>20-SEP-24</t>
  </si>
  <si>
    <t>25.565448284867244</t>
  </si>
  <si>
    <t>-103.49910306920721</t>
  </si>
  <si>
    <t>2020</t>
  </si>
  <si>
    <t>2009</t>
  </si>
  <si>
    <t>GUANAJUATO</t>
  </si>
  <si>
    <t>ALMACEN DE DIVERSOS</t>
  </si>
  <si>
    <t>CELAYA</t>
  </si>
  <si>
    <t>ADOLFO LÓPEZ MATEOS PONIENTE</t>
  </si>
  <si>
    <t>PASEO DE GUANAJUATO</t>
  </si>
  <si>
    <t xml:space="preserve">COLONIA </t>
  </si>
  <si>
    <t>JARDINES  DE CELAYA</t>
  </si>
  <si>
    <t>SALAMANCA</t>
  </si>
  <si>
    <t>ALDAMA</t>
  </si>
  <si>
    <t>321 B</t>
  </si>
  <si>
    <t>AZTECAS</t>
  </si>
  <si>
    <t>PARQUE CENTRAL</t>
  </si>
  <si>
    <t>IRAPUATO</t>
  </si>
  <si>
    <t>FRANCISCO EDUARDO TRES GUERRAS</t>
  </si>
  <si>
    <t>LEÓN</t>
  </si>
  <si>
    <t>SAN MIGUEL</t>
  </si>
  <si>
    <t>LÁZARO CÁRDENAS DEL RÍO</t>
  </si>
  <si>
    <t>TRES GUERRAS</t>
  </si>
  <si>
    <t>GUANAJUATO JUVENTINO ROSAS</t>
  </si>
  <si>
    <t>KM. 5+570</t>
  </si>
  <si>
    <t>JALAPA DE MINERAL MARFIL</t>
  </si>
  <si>
    <t>ESTOCOLMO</t>
  </si>
  <si>
    <t>ANDRADE</t>
  </si>
  <si>
    <t xml:space="preserve">112408 </t>
  </si>
  <si>
    <t xml:space="preserve">119103 </t>
  </si>
  <si>
    <t xml:space="preserve">119104 </t>
  </si>
  <si>
    <t xml:space="preserve">115903 </t>
  </si>
  <si>
    <t xml:space="preserve">115902 </t>
  </si>
  <si>
    <t xml:space="preserve">115905 </t>
  </si>
  <si>
    <t xml:space="preserve">118002 </t>
  </si>
  <si>
    <t>119101</t>
  </si>
  <si>
    <t xml:space="preserve">118101 </t>
  </si>
  <si>
    <t>MARIA DOLORES JUAREZ VILLAGÓMEZ / DR. JOSÉ RAMÓN VEGA ABOYTES</t>
  </si>
  <si>
    <t>VEAR460831FZ1</t>
  </si>
  <si>
    <t>LUZ MARINA GUZMÁN YÁÑEZ</t>
  </si>
  <si>
    <t>GUYL800502B29</t>
  </si>
  <si>
    <t>EVA LOPEZ MALDONADO</t>
  </si>
  <si>
    <t>LOME520605T71</t>
  </si>
  <si>
    <t>LUZ DE LOURDES IBARRA ARANDA---FRANCISCO JAVIER IBARRA ARANDA</t>
  </si>
  <si>
    <t>IAAF611207GBA</t>
  </si>
  <si>
    <t>EMILIO, JOSÉ Y JOSÉ FELIPE TOME ELÍAS</t>
  </si>
  <si>
    <t>TOEE431015IR2</t>
  </si>
  <si>
    <t>SANDOMAR S.A. DE C.V / PABLO VILLANUEVA MARTÍNEZ</t>
  </si>
  <si>
    <t>SAN851125N39</t>
  </si>
  <si>
    <t>C.P. CARLOS SEGURA LÓPEZ / RODOLFO, ADRIÁN, PAULO Y EUGENIA SEGURA MONTES</t>
  </si>
  <si>
    <t>SEMC681029D3A</t>
  </si>
  <si>
    <t>PABLO NAVA ROCHA</t>
  </si>
  <si>
    <t>NARP4807063F7</t>
  </si>
  <si>
    <t>RAMÓN DELGADO GODÍNEZ</t>
  </si>
  <si>
    <t>DEGR311231HC5</t>
  </si>
  <si>
    <t>12-JUN-23</t>
  </si>
  <si>
    <t>07-11-2558</t>
  </si>
  <si>
    <t>29-SEP-11</t>
  </si>
  <si>
    <t>22-AGO-22</t>
  </si>
  <si>
    <t>02-24-306</t>
  </si>
  <si>
    <t>02-22-290</t>
  </si>
  <si>
    <t>25-NOV-23</t>
  </si>
  <si>
    <t>24-AGO-21</t>
  </si>
  <si>
    <t>07-11-1898</t>
  </si>
  <si>
    <t>25-JUL-11</t>
  </si>
  <si>
    <t>A-4072-C</t>
  </si>
  <si>
    <t>10-AGOS-11</t>
  </si>
  <si>
    <t>09-ABR-18</t>
  </si>
  <si>
    <t>61-00133-6</t>
  </si>
  <si>
    <t>61-00030-1</t>
  </si>
  <si>
    <t>61-00025-9</t>
  </si>
  <si>
    <t>61-00017-9</t>
  </si>
  <si>
    <t>61-00026-8</t>
  </si>
  <si>
    <t>61-03551-2</t>
  </si>
  <si>
    <t>61-04559-1</t>
  </si>
  <si>
    <t>61-00023-0</t>
  </si>
  <si>
    <t>61-00028-6</t>
  </si>
  <si>
    <t>Mismo importe 2006</t>
  </si>
  <si>
    <t>2018</t>
  </si>
  <si>
    <t>GUERRERO</t>
  </si>
  <si>
    <t>GUARDERIA</t>
  </si>
  <si>
    <t>CENTRO DE SEGURIDAD SOCIAL</t>
  </si>
  <si>
    <t>JUAN R. ESCUDERO</t>
  </si>
  <si>
    <t xml:space="preserve">A AYUTLA </t>
  </si>
  <si>
    <t>ATOYAC DE ÁLVAREZ</t>
  </si>
  <si>
    <t>PETACALCO</t>
  </si>
  <si>
    <t>VICENTE SUÁREZ</t>
  </si>
  <si>
    <t>TELOLOAPAN</t>
  </si>
  <si>
    <t>ZIHUATANEJO</t>
  </si>
  <si>
    <t>SUPER MANZANA XXVI</t>
  </si>
  <si>
    <t>PASEO DE ZIHUATANEJO PONIENTE</t>
  </si>
  <si>
    <t>EL LIMÓN</t>
  </si>
  <si>
    <t>RAFAELA NAVA LUNA</t>
  </si>
  <si>
    <t>NALR401024SA5</t>
  </si>
  <si>
    <t>EDELMIRA SEGURA MENDOZA</t>
  </si>
  <si>
    <t>SEME400528UF8</t>
  </si>
  <si>
    <t>DORA MARÍA NÚÑEZ MARTÍN DEL CAMPO</t>
  </si>
  <si>
    <t>NUMD8202237F5</t>
  </si>
  <si>
    <t>BLANCA ESTELA SOTELO FIGUEROA</t>
  </si>
  <si>
    <t>SOFB5007033U0</t>
  </si>
  <si>
    <t>GOBIERNO DEL ESTADO DE GUERRERO, FIDEICOMISO BAHÍA DE ZIHUATANEJO / LIC. GUSTAVO GARCÍA BELLO</t>
  </si>
  <si>
    <t>INM100427F87</t>
  </si>
  <si>
    <t>ROGC271020IQ7</t>
  </si>
  <si>
    <t>MARÍA CRISTINA RODRÍGUEZ GARZA</t>
  </si>
  <si>
    <t>07-10-0477</t>
  </si>
  <si>
    <t>´17-JUN-10</t>
  </si>
  <si>
    <t>A-21034</t>
  </si>
  <si>
    <t>06-DIC-11</t>
  </si>
  <si>
    <t>05-JUL-16</t>
  </si>
  <si>
    <t>A-19343-A</t>
  </si>
  <si>
    <t>03-14-3030</t>
  </si>
  <si>
    <t>24-DIC-14</t>
  </si>
  <si>
    <t>03-22-726</t>
  </si>
  <si>
    <t>62-02679-7</t>
  </si>
  <si>
    <t>62-00023-5</t>
  </si>
  <si>
    <t>62-00125-0</t>
  </si>
  <si>
    <t>62-00021-7</t>
  </si>
  <si>
    <t>62-00126-0</t>
  </si>
  <si>
    <t>62-02678-8</t>
  </si>
  <si>
    <t>HIDALGO</t>
  </si>
  <si>
    <t>PACHUCA</t>
  </si>
  <si>
    <t>LUIS DONALDO COLOSIO</t>
  </si>
  <si>
    <t>DEL PALMAR II</t>
  </si>
  <si>
    <t>139001</t>
  </si>
  <si>
    <t>ESTUDIOS ESPECIALIZADOS EN CONSTRUCCIÓN Y DESARROLLO DE PROYECTOS S.A. DE C.V. / MARTHA BRIGGETT MARTÍNEZ SÁNCHEZ</t>
  </si>
  <si>
    <t>EEC0806261T2</t>
  </si>
  <si>
    <t>11-NOV-15</t>
  </si>
  <si>
    <t>63-00117-5</t>
  </si>
  <si>
    <t>2015</t>
  </si>
  <si>
    <t>JALISCO</t>
  </si>
  <si>
    <t>UNIDAD DE MEDICINA FAMILIAR NO. 11</t>
  </si>
  <si>
    <t>UNIDAD DE MEDICINA FAMILIAR NO. 12</t>
  </si>
  <si>
    <t>UNIDAD DE MEDICINA FAMILIAR NO. 17</t>
  </si>
  <si>
    <t>UNIDAD DE MEDICINA FAMILIAR NO. 40</t>
  </si>
  <si>
    <t>UNIDAD DE MEDICINA FAMILIAR NO. 54</t>
  </si>
  <si>
    <t>UNIDAD DE MEDICINA FAMILIAR NO. 56</t>
  </si>
  <si>
    <t>UNIDAD DE MEDICINA FAMILIAR NO. 79</t>
  </si>
  <si>
    <t>UNIDAD DE MEDICINA FAMILIAR NO. 94</t>
  </si>
  <si>
    <t>UNIDAD DE MEDICINA FAMILIAR NO. 96</t>
  </si>
  <si>
    <t>UNIDAD DE MEDICINA FAMILIAR NO. 100</t>
  </si>
  <si>
    <t>UNIDAD DE MEDICINA FAMILIAR NO. 114</t>
  </si>
  <si>
    <t>UNIDAD DE MEDICINA FAMILIAR NO. 159</t>
  </si>
  <si>
    <t>UNIDAD DE MEDICINA FAMILIAR NO. 169</t>
  </si>
  <si>
    <t>UNIDAD DE ATENCIÓN PRIMARIA A LA SALUD NO. 106</t>
  </si>
  <si>
    <t>UNIDAD DE ATENCIÓN PRIMARIA A LA SALUD NO. 120</t>
  </si>
  <si>
    <t>UNIDAD DE ATENCIÓN PRIMARIA A LA SALUD NO. 130</t>
  </si>
  <si>
    <t>UNIDAD DE ATENCIÓN PRIMARIA A LA SALUD NO. 131</t>
  </si>
  <si>
    <t>UNIDAD DE ATENCIÓN PRIMARIA A LA SALUD NO. 133</t>
  </si>
  <si>
    <t>UNIDAD DE ATENCIÓN PRIMARIA A LA SALUD NO. 134</t>
  </si>
  <si>
    <t>UNIDAD DE ATENCIÓN PRIMARIA A LA SALUD NO. 135</t>
  </si>
  <si>
    <t>UNIDAD DE ATENCIÓN PRIMARIA A LA SALUD NO. 136</t>
  </si>
  <si>
    <t>UNIDAD DE ATENCIÓN PRIMARIA A LA SALUD NO. 137</t>
  </si>
  <si>
    <t>UNIDAD DE ATENCIÓN PRIMARIA A LA SALUD NO. 155</t>
  </si>
  <si>
    <t>UNIDAD DE ATENCIÓN PRIMARIA A LA SALUD NO. 165</t>
  </si>
  <si>
    <t>CENTRO COMUNITARIO DE SALUD MENTAL</t>
  </si>
  <si>
    <t>BODEGA DE BIENES EMBARGADOS y ARCHIVO HGZ 21</t>
  </si>
  <si>
    <t>BODEGA DE ABASTECIMIENTO</t>
  </si>
  <si>
    <t>LOS REYES</t>
  </si>
  <si>
    <t>NEBULOSA</t>
  </si>
  <si>
    <t>PUERTA DEL SOL</t>
  </si>
  <si>
    <t>ARENAL</t>
  </si>
  <si>
    <t>ATENQUIQUE</t>
  </si>
  <si>
    <t>CHAPALA</t>
  </si>
  <si>
    <t>GONZÁLEZ GALLO</t>
  </si>
  <si>
    <t>TLAQUEPAQUE</t>
  </si>
  <si>
    <t xml:space="preserve">VICENTE GUERRERO </t>
  </si>
  <si>
    <t>LA ASUNCIÓN</t>
  </si>
  <si>
    <t>ACATLÁN DE JUÁREZ</t>
  </si>
  <si>
    <t>RAMÓN CORONA</t>
  </si>
  <si>
    <t>GUADALAJARA</t>
  </si>
  <si>
    <t xml:space="preserve">MARIANO BARCENAS </t>
  </si>
  <si>
    <t>YAHUALICA DE GONZÁLEZ</t>
  </si>
  <si>
    <t>MASCOTA</t>
  </si>
  <si>
    <t>FRANCISCO I. MADERO</t>
  </si>
  <si>
    <t>JAMAY</t>
  </si>
  <si>
    <t>NEGRETE</t>
  </si>
  <si>
    <t>GÓMEZ FARIAS</t>
  </si>
  <si>
    <t xml:space="preserve">JAVIER MINA </t>
  </si>
  <si>
    <t>JESÚS MARIA</t>
  </si>
  <si>
    <t>OCOTLÁN</t>
  </si>
  <si>
    <t>MANUEL MARTÍNEZ TINAJERO</t>
  </si>
  <si>
    <t>SAN MARTÍN BOLAÑOS</t>
  </si>
  <si>
    <t>EMETERIO JIMÉNEZ</t>
  </si>
  <si>
    <t>VALLE DE JUÁREZ</t>
  </si>
  <si>
    <t>OJUELOS</t>
  </si>
  <si>
    <t>GUADALUPE VICTORIA</t>
  </si>
  <si>
    <t>SAN DIEGO DE ALEJANDRIA</t>
  </si>
  <si>
    <t>UNIÓN DE SAN ANTONIO</t>
  </si>
  <si>
    <t>PROLONGACIÓN 5 DE MAYO</t>
  </si>
  <si>
    <t>EL TEPEYAC</t>
  </si>
  <si>
    <t>VALLE DE GUADALUPE</t>
  </si>
  <si>
    <t>FLORENTINO MARTIN</t>
  </si>
  <si>
    <t>SAN JULIÁN</t>
  </si>
  <si>
    <t>VILLA HIDALGO</t>
  </si>
  <si>
    <t>CAÑADAS DE OBREGÓN</t>
  </si>
  <si>
    <t>PRIVADA ISABEL J. VALDIVIA</t>
  </si>
  <si>
    <t>SAN JUANITO DE ESCOBEDO</t>
  </si>
  <si>
    <t>TIZAPAN EL ALTO</t>
  </si>
  <si>
    <t>DEGOLLADO</t>
  </si>
  <si>
    <t>REFORMA</t>
  </si>
  <si>
    <t>SAN FELIPE</t>
  </si>
  <si>
    <t>ZAPOPAN</t>
  </si>
  <si>
    <t>JUAN PABLO II</t>
  </si>
  <si>
    <t>EL CAPULLO</t>
  </si>
  <si>
    <t>MOCTEZUMA</t>
  </si>
  <si>
    <t>LA FLORIDA</t>
  </si>
  <si>
    <t>LA PERLA</t>
  </si>
  <si>
    <t>TEPATITLÁN</t>
  </si>
  <si>
    <t>MATAMOROS</t>
  </si>
  <si>
    <t>CIUDAD GUZNÁN</t>
  </si>
  <si>
    <t>CRISTÓBAL COLÓN</t>
  </si>
  <si>
    <t>PUERTO VALLARTA</t>
  </si>
  <si>
    <t>20 DE NOVIEMBRE</t>
  </si>
  <si>
    <t>CENTRO EL PITILLAL</t>
  </si>
  <si>
    <t>PERIFÉRICO SUR</t>
  </si>
  <si>
    <t>SANTA MARIA TEQUEPEXPAN</t>
  </si>
  <si>
    <t>45601</t>
  </si>
  <si>
    <t>AUTLÁN DE NAVARRO</t>
  </si>
  <si>
    <t>145907                   149102</t>
  </si>
  <si>
    <t>380200 900110</t>
  </si>
  <si>
    <t>JUAN MANUEL LANDEROS RODRIGUEZ / R.L. SANTOS LÓPEZ GOMEZ</t>
  </si>
  <si>
    <t>LOGS741101G43</t>
  </si>
  <si>
    <t>EJIDO AGRARIO EL ARENAL / JOSÉ JAIME SANDOVAL JIMÉNEZ</t>
  </si>
  <si>
    <t>EAA270325CUA</t>
  </si>
  <si>
    <t>EMPAQUES DE CARTÓN TITÁN, S.A. DE C.V. / FRANCISCO JAVIER OCHOA RAMIREZ</t>
  </si>
  <si>
    <t>CDU820122JFA</t>
  </si>
  <si>
    <t>JOSEFINA PARTIDA ROJO</t>
  </si>
  <si>
    <t>PARJ410820HN4</t>
  </si>
  <si>
    <t>H. AYUNTAMIENTO TLAQUEPAQUE / MIGUEL CASTRO REYNOSO, LUIS CÓRDOVA DÍAZ, ARMANDO GONZÁLEZ ROMO Y FIDEL RAMÍREZ CASILLAS</t>
  </si>
  <si>
    <t>MTJ850101C4A</t>
  </si>
  <si>
    <t>FRANCISCO GAITAN FACIO</t>
  </si>
  <si>
    <t>GAFF640627BN9</t>
  </si>
  <si>
    <t>H. AYUNTAMIENTO DE GUADALAJARA / JAVIER RAMIREZ ACUÑA</t>
  </si>
  <si>
    <t>JOSÉ LUIS ÁLVAREZ RUÍZ</t>
  </si>
  <si>
    <t>AARL6710271328</t>
  </si>
  <si>
    <t>EDUARDO FIGUEROA SALCEDO</t>
  </si>
  <si>
    <t>FISE620222L1A</t>
  </si>
  <si>
    <t>ROBERTO ZÚÑIGA GUERRERO / ESPERANZA ZUÑIGA GUERRERO</t>
  </si>
  <si>
    <t>ZUGR550809DU7</t>
  </si>
  <si>
    <t>JOSE JOAQUÍN REYES / MARÍA DE LOS ÁNGELES REYES FIGUEROA</t>
  </si>
  <si>
    <t>JORA6508035J4</t>
  </si>
  <si>
    <t>JOSÉ LUIS GONZÁLEZ GARCÍA</t>
  </si>
  <si>
    <t>GOGL520212ANO</t>
  </si>
  <si>
    <t>RAFAEL MONTEON VELASCO</t>
  </si>
  <si>
    <t>MOVR530814</t>
  </si>
  <si>
    <t>FORTINO FREGOSO FREGOSO</t>
  </si>
  <si>
    <t>FEFF4904212KA</t>
  </si>
  <si>
    <t>ARNULFO CONTRERAS PÉREZ</t>
  </si>
  <si>
    <t>COPA621204KP8</t>
  </si>
  <si>
    <t>IGNACIO MÁRQUEZ RODRÍGUEZ</t>
  </si>
  <si>
    <t>MARI5709167XA</t>
  </si>
  <si>
    <t>CLUB DEPORTIVO AQUASOL, S.A. DE C.V. / JOSÉ GUADALUPE PADILLA LÓPEZ</t>
  </si>
  <si>
    <t>PAMA610213493</t>
  </si>
  <si>
    <t>MARÍA GUADALUPE RAMÍREZ VILLALOBOS Y EFREN MORENO OLIVARES / REPRESENTANTE ADALBERTO MORENO OLIVARES</t>
  </si>
  <si>
    <t>M0090101EM9</t>
  </si>
  <si>
    <t>MARÍA AGRIPINA GUTIÉRREZ PÉREZ / MARTINA GUTIÉRREZ PÉREZ</t>
  </si>
  <si>
    <t>GUPM0222AK2</t>
  </si>
  <si>
    <t>JOSÉ ANTONIO CHÁVEZ CORTÉS / JUANA CORTÉS MARTÍNEZ</t>
  </si>
  <si>
    <t>COMJ381009NVO</t>
  </si>
  <si>
    <t>MANUELA GÁMEZ JIMÉNEZ / ORALIA GÓMEZ RAMÍREZ</t>
  </si>
  <si>
    <t>GAJM650628B49</t>
  </si>
  <si>
    <t>SUSANA GARCÍA CARRILLO</t>
  </si>
  <si>
    <t>GAGC400420AAA</t>
  </si>
  <si>
    <t>MARÍA ESTHER MADRIZ MORA</t>
  </si>
  <si>
    <t>MAMX651101L4</t>
  </si>
  <si>
    <t>JUAN MAGAÑA ANGEL Y MA. DE JESÚS PALOMINO HERNÁNDEZ / GEORGINA RODRÍGUEZ QUEZADA</t>
  </si>
  <si>
    <t>MAAAJ621227F88</t>
  </si>
  <si>
    <t>ALMA AURELIA Y ESTELA ESPERANZA GONZALEZ LARA / R.L. HÉCTOR VICENTE GONZÁLEZ LARA</t>
  </si>
  <si>
    <t>GOLH540719T4A</t>
  </si>
  <si>
    <t>SANATORIOS DE MÉXICO, S.A. / VERÓNICA ESMERALDA DELGADO ANDALÓN</t>
  </si>
  <si>
    <t>SME750103DJA</t>
  </si>
  <si>
    <t>JOSÉ GUADALUPE ARELLANO CRUZ</t>
  </si>
  <si>
    <t>AECG430423DK6</t>
  </si>
  <si>
    <t>PABLO LEOPOLDO MARTIN DEL CAMPO Y OTROS</t>
  </si>
  <si>
    <t>MAFD500904G4A</t>
  </si>
  <si>
    <t>GLORIA MARÍA GONZÁLEZ  FRANCO</t>
  </si>
  <si>
    <t>GOFG680615515</t>
  </si>
  <si>
    <t>ÁLVARO OCHOA TOLEDO / CORINA JUDITH OROZCO VELASCO</t>
  </si>
  <si>
    <t>OOVC7506031P6</t>
  </si>
  <si>
    <t>JOSÉ LÓPEZ ARIAS</t>
  </si>
  <si>
    <t>LOAJ490228I35</t>
  </si>
  <si>
    <t>MARIA AMPARO GONZÁLEZ DIAZ OCHOA, DIEGO GONZÁLEZ DIAZ OCHOA Y SOFÍA GONZÁLEZ DIAZ OCHOA</t>
  </si>
  <si>
    <t>GOOA811122FG7</t>
  </si>
  <si>
    <t>ELVIRA TOSCANO CAMACHO</t>
  </si>
  <si>
    <t>TOCE5201256E6</t>
  </si>
  <si>
    <t>16-MAR-18</t>
  </si>
  <si>
    <t>02-12-0117</t>
  </si>
  <si>
    <t>27-MZO-12</t>
  </si>
  <si>
    <t>02-12-0118</t>
  </si>
  <si>
    <t>10-FEB-12</t>
  </si>
  <si>
    <t>01-13-1927</t>
  </si>
  <si>
    <t>02-12-0132</t>
  </si>
  <si>
    <t>07-MAR-12</t>
  </si>
  <si>
    <t>02-12-0134</t>
  </si>
  <si>
    <t>27-MAR-12</t>
  </si>
  <si>
    <t>A-2255-B-GDL</t>
  </si>
  <si>
    <t>15-ABR-03</t>
  </si>
  <si>
    <t>13-AGO-18</t>
  </si>
  <si>
    <t>02-12-0139</t>
  </si>
  <si>
    <t>17-SEP-18</t>
  </si>
  <si>
    <t>02-12-0119</t>
  </si>
  <si>
    <t>10-02-12</t>
  </si>
  <si>
    <t>02-12-110</t>
  </si>
  <si>
    <t>14-03-12</t>
  </si>
  <si>
    <t>26-OCT-18</t>
  </si>
  <si>
    <t>02-12-0120</t>
  </si>
  <si>
    <t>02-08-0063</t>
  </si>
  <si>
    <t>26-MZO-08</t>
  </si>
  <si>
    <t>A-4151-D-GDL</t>
  </si>
  <si>
    <t>02-ENE-06</t>
  </si>
  <si>
    <t>02-MAYO-17</t>
  </si>
  <si>
    <t>22-AGO-18</t>
  </si>
  <si>
    <t>02-12-0121</t>
  </si>
  <si>
    <t>16-MAR-10</t>
  </si>
  <si>
    <t>02-12-0142</t>
  </si>
  <si>
    <t>13-MAR-12</t>
  </si>
  <si>
    <t>02-12-143</t>
  </si>
  <si>
    <t>27-SEP-18</t>
  </si>
  <si>
    <t>29-AGO-18</t>
  </si>
  <si>
    <t>A-176-O-GDL</t>
  </si>
  <si>
    <t>08-FEB-12</t>
  </si>
  <si>
    <t>A-4009-I-GDL</t>
  </si>
  <si>
    <t>16-MZO-12</t>
  </si>
  <si>
    <t>A-3295-L-GDL</t>
  </si>
  <si>
    <t>18-OCT-22</t>
  </si>
  <si>
    <t>01-21-713</t>
  </si>
  <si>
    <t>08-NOV-21</t>
  </si>
  <si>
    <t>02-12-0137</t>
  </si>
  <si>
    <t>07-MZO-12</t>
  </si>
  <si>
    <t>01-22-1712</t>
  </si>
  <si>
    <t>04-ENE-23</t>
  </si>
  <si>
    <t>02-12-148</t>
  </si>
  <si>
    <t>64-00172-3</t>
  </si>
  <si>
    <t>64-00175-0</t>
  </si>
  <si>
    <t>64-00224-8</t>
  </si>
  <si>
    <t>64-00180-3</t>
  </si>
  <si>
    <t>64-00221-0</t>
  </si>
  <si>
    <t>64-00171-4</t>
  </si>
  <si>
    <t>64-00197-5</t>
  </si>
  <si>
    <t>64-00229-3</t>
  </si>
  <si>
    <t>64-00201-4</t>
  </si>
  <si>
    <t>64-00198-4</t>
  </si>
  <si>
    <t>64-00187-7</t>
  </si>
  <si>
    <t>64-00199-3</t>
  </si>
  <si>
    <t>64-00203-2</t>
  </si>
  <si>
    <t>64-00213-0</t>
  </si>
  <si>
    <t>64-00227-5</t>
  </si>
  <si>
    <t>64-00206-0</t>
  </si>
  <si>
    <t>64-00210-3</t>
  </si>
  <si>
    <t>64-02451-2</t>
  </si>
  <si>
    <t>64-00226-6</t>
  </si>
  <si>
    <t>64-00228-4</t>
  </si>
  <si>
    <t>64-00179-7</t>
  </si>
  <si>
    <t>64-00211-2</t>
  </si>
  <si>
    <t>64-00218-6</t>
  </si>
  <si>
    <t>64-00184-0</t>
  </si>
  <si>
    <t>64-00192-0</t>
  </si>
  <si>
    <t>64-00230-0</t>
  </si>
  <si>
    <t>64-00204-1</t>
  </si>
  <si>
    <t>64-00064-6</t>
  </si>
  <si>
    <t>64-00216-8</t>
  </si>
  <si>
    <t>64-00233-7</t>
  </si>
  <si>
    <t>64-00208-8</t>
  </si>
  <si>
    <t>64-00222-0</t>
  </si>
  <si>
    <t>64-00177-9</t>
  </si>
  <si>
    <t>Decremento en 2010</t>
  </si>
  <si>
    <t>Decremento 10%</t>
  </si>
  <si>
    <t>ESTADO DE MÉXICO ORIENTE</t>
  </si>
  <si>
    <t>ESTADO DE MÉXICO PONIENTE</t>
  </si>
  <si>
    <t>UNIDAD DE MEDICINA FAMILIAR</t>
  </si>
  <si>
    <t>TLALNEPANTLA</t>
  </si>
  <si>
    <t>RECURSOS HIDRÁULICOS</t>
  </si>
  <si>
    <t>LA LOMA</t>
  </si>
  <si>
    <t>VILLA GUERRERO</t>
  </si>
  <si>
    <t>RAYÓN</t>
  </si>
  <si>
    <t>VALLE DE BRAVO</t>
  </si>
  <si>
    <t>SAN PABLO</t>
  </si>
  <si>
    <t>SAN ANTONIO</t>
  </si>
  <si>
    <t>TOLUCA</t>
  </si>
  <si>
    <t>JOSEFA ORTÍZ DE DOMÍNGUEZ</t>
  </si>
  <si>
    <t>210 SUR</t>
  </si>
  <si>
    <t>SEBASTIÁN</t>
  </si>
  <si>
    <t>JOSE MARÍA PINO SUÁREZ</t>
  </si>
  <si>
    <t>SANTA CLARA</t>
  </si>
  <si>
    <t>HIDALGO ORIENTE</t>
  </si>
  <si>
    <t>5 DE MAYO</t>
  </si>
  <si>
    <t>METEPEC</t>
  </si>
  <si>
    <t>EL CARMEN TOTOLTEPEC</t>
  </si>
  <si>
    <t>NAUCALPAN</t>
  </si>
  <si>
    <t>LOMAS VERDES</t>
  </si>
  <si>
    <t>SANTIAGO OCCIPACO</t>
  </si>
  <si>
    <t>LA PROVIDENCIA</t>
  </si>
  <si>
    <t>162436</t>
  </si>
  <si>
    <t>162430</t>
  </si>
  <si>
    <t>169001</t>
  </si>
  <si>
    <t>169102</t>
  </si>
  <si>
    <t>165901</t>
  </si>
  <si>
    <t>168002</t>
  </si>
  <si>
    <t>169101</t>
  </si>
  <si>
    <t>900110</t>
  </si>
  <si>
    <t>´050100</t>
  </si>
  <si>
    <t>MARCOS ZAGA GALANTE</t>
  </si>
  <si>
    <t>ZAGM520717HL8</t>
  </si>
  <si>
    <t>SERGIO ARIZMENDI GÓMEZ / YANELLI ARIZMENDI MARÍN ALBACEA</t>
  </si>
  <si>
    <t>AIMY751107AP2</t>
  </si>
  <si>
    <t>MARIA ELENA SOTO CRUZ</t>
  </si>
  <si>
    <t>SOCE630601FD6</t>
  </si>
  <si>
    <t>CARLOS RAUL ALVEAR ROBLEDO</t>
  </si>
  <si>
    <t>AERC490224SD5</t>
  </si>
  <si>
    <t>LETICIA MIREYA RAMÍREZ FLORIANO</t>
  </si>
  <si>
    <t>RAFL590921265</t>
  </si>
  <si>
    <t>MARCO ANTONIO BERNAL BELTRAN</t>
  </si>
  <si>
    <t>BEBM7208248I4</t>
  </si>
  <si>
    <t>PALEMÓN ROMERO PALMA</t>
  </si>
  <si>
    <t>ROPP420805CG4</t>
  </si>
  <si>
    <t>BANCA MIFEL S.A. FIDEICOMISO1965 2014 / JOSÉ COJAB SABA</t>
  </si>
  <si>
    <t>BMA141211JU1</t>
  </si>
  <si>
    <t>BERENICE SANTILLÁN ÁLVAREZ</t>
  </si>
  <si>
    <t>SAAB8001201Y2</t>
  </si>
  <si>
    <t>03-23-611</t>
  </si>
  <si>
    <t>25-OCT-23</t>
  </si>
  <si>
    <t>9485</t>
  </si>
  <si>
    <t>06-SEP-21</t>
  </si>
  <si>
    <t>07-OCT-21</t>
  </si>
  <si>
    <t>10-OCT-23</t>
  </si>
  <si>
    <t>09-MAR-17</t>
  </si>
  <si>
    <t>20-SEP-22</t>
  </si>
  <si>
    <t>A-18491-A</t>
  </si>
  <si>
    <t>14-ENE-05</t>
  </si>
  <si>
    <t>A-21022</t>
  </si>
  <si>
    <t>15-NOV-11</t>
  </si>
  <si>
    <t>12-NOV-20</t>
  </si>
  <si>
    <t>65-00241-1</t>
  </si>
  <si>
    <t>65-00294-0</t>
  </si>
  <si>
    <t>65-00290-3</t>
  </si>
  <si>
    <t>65-00277-0</t>
  </si>
  <si>
    <t>65-00315-0</t>
  </si>
  <si>
    <t>65-00281-4</t>
  </si>
  <si>
    <t>65-00280-5</t>
  </si>
  <si>
    <t>65-00307-0</t>
  </si>
  <si>
    <t>MICHOACÁN</t>
  </si>
  <si>
    <t>DR. RAMÓN MACIAS</t>
  </si>
  <si>
    <t>SANTA ROSA</t>
  </si>
  <si>
    <t>ZAMORA</t>
  </si>
  <si>
    <t>DR. ALONSO MARTÍNEZ</t>
  </si>
  <si>
    <t>JARDINADAS</t>
  </si>
  <si>
    <t>ZITÁCUARO</t>
  </si>
  <si>
    <t>DR. EMILIO GARCIA</t>
  </si>
  <si>
    <t>URUAPAN</t>
  </si>
  <si>
    <t>PINO SUÁREZ SUR</t>
  </si>
  <si>
    <t>MORELIA</t>
  </si>
  <si>
    <t>MADERO PONIENTE</t>
  </si>
  <si>
    <t>HACIENDA DE SAN DIEGO</t>
  </si>
  <si>
    <t>TACÍCUARO</t>
  </si>
  <si>
    <t>FRANCISCO I. MADERO PONIENTE</t>
  </si>
  <si>
    <t>MARIO ANDRADE ANDRADE</t>
  </si>
  <si>
    <t>AAAM430309QKA</t>
  </si>
  <si>
    <t>JORGE ALEJANDRO PAZ GARIBAY</t>
  </si>
  <si>
    <t>PAGJ5007125E1</t>
  </si>
  <si>
    <t>JOSÉ ASCENSIÓN ORIHUELA CARMONA</t>
  </si>
  <si>
    <t>OIBI5403D4225</t>
  </si>
  <si>
    <t>INMOBILIARIA MÉNDEZ Y HURTADO, S. A. DE C.V. / GUILLERMO ARMANDO RODRIGUEZ BARRETO</t>
  </si>
  <si>
    <t>IMH831201SY1</t>
  </si>
  <si>
    <t>JOSÉ ANTONIO, JOSÉ LUIS, ALEJANDRO Y MANUEL HUGO DEL RÍO PEÑA /  R.L. ALEJANDRO DEL RÍO PEÑA</t>
  </si>
  <si>
    <t>RIPA4910093C5</t>
  </si>
  <si>
    <t>JOSÉ LUIS ESTRADA VERDUZCO Y MARTHA ARCELIA ESTRADA VERDUZCO</t>
  </si>
  <si>
    <t>EAVL550114B89</t>
  </si>
  <si>
    <t>OTONIEL GUERRERO DE LEÓN</t>
  </si>
  <si>
    <t>GULO5811251Z3</t>
  </si>
  <si>
    <t>03-24-537</t>
  </si>
  <si>
    <t>25-JUL-24</t>
  </si>
  <si>
    <t>12-OCT-22</t>
  </si>
  <si>
    <t>18-OCT-23</t>
  </si>
  <si>
    <t>A-6961-E</t>
  </si>
  <si>
    <t>17-MAR-11</t>
  </si>
  <si>
    <t>24-ABR-19</t>
  </si>
  <si>
    <t>02-OCT-20</t>
  </si>
  <si>
    <t>24-JUN-22</t>
  </si>
  <si>
    <t>66-00059-2</t>
  </si>
  <si>
    <t>66-00244-3</t>
  </si>
  <si>
    <t>66-00062-7</t>
  </si>
  <si>
    <t>66-00068-1</t>
  </si>
  <si>
    <t>66-00055-6</t>
  </si>
  <si>
    <t>66-00058-3</t>
  </si>
  <si>
    <t>66-00066-3</t>
  </si>
  <si>
    <t>NAYARIT</t>
  </si>
  <si>
    <t>CUAUTLA</t>
  </si>
  <si>
    <t>CASASANO</t>
  </si>
  <si>
    <t>TEPOZTLÁN</t>
  </si>
  <si>
    <t>PARAISO</t>
  </si>
  <si>
    <t>BARRIO DE SAN MIGUEL</t>
  </si>
  <si>
    <t>CUERNAVACA</t>
  </si>
  <si>
    <t>MORELOS SUR</t>
  </si>
  <si>
    <t>LAS PALMAS</t>
  </si>
  <si>
    <t>MAGNOLIA</t>
  </si>
  <si>
    <t>102 A</t>
  </si>
  <si>
    <t>RANCHO CORTES</t>
  </si>
  <si>
    <t>TEPIC</t>
  </si>
  <si>
    <t>NIÑO OBRERO</t>
  </si>
  <si>
    <t>FILIBERTO GUTIÉRREZ MARMOLEJO</t>
  </si>
  <si>
    <t>GUMF390825391</t>
  </si>
  <si>
    <t>CONAFLO COMERCIALIZADORA, S.C. DE R.L. / FRANCISCO NAVARRETE CONDE</t>
  </si>
  <si>
    <t>CCO070829A28</t>
  </si>
  <si>
    <t>CUTZAMIL INMOBILIARIA S.A. DE C.V. / CARLOS ROBLES GONZÁLEZ</t>
  </si>
  <si>
    <t>CIN020614JQ6</t>
  </si>
  <si>
    <t>XOCHITL REYES ELIZALDE</t>
  </si>
  <si>
    <t>REEX750515BJA</t>
  </si>
  <si>
    <t>CELIA CONTRERAS VARGAS Y LUIS ALBERTO RODRÍGUEZ ARIAS</t>
  </si>
  <si>
    <t>COVC440817N25</t>
  </si>
  <si>
    <t>07-08-2674</t>
  </si>
  <si>
    <t>27-NOV-08</t>
  </si>
  <si>
    <t>14-SEP-22</t>
  </si>
  <si>
    <t>25-SEP-20</t>
  </si>
  <si>
    <t>03-23-456</t>
  </si>
  <si>
    <t>28-JUL-23</t>
  </si>
  <si>
    <t>01-22-315</t>
  </si>
  <si>
    <t>02-AGO-22</t>
  </si>
  <si>
    <t>67-00060-3</t>
  </si>
  <si>
    <t>67-00071-0</t>
  </si>
  <si>
    <t>67-00077-5</t>
  </si>
  <si>
    <t>68-00084-0</t>
  </si>
  <si>
    <t xml:space="preserve">NUEVO LEÓN </t>
  </si>
  <si>
    <t>SAN RAFAEL GALEANA</t>
  </si>
  <si>
    <t>CENTRAL</t>
  </si>
  <si>
    <t>GUADALUPE</t>
  </si>
  <si>
    <t>BENITO JUÁREZ</t>
  </si>
  <si>
    <t>LA HACIENDA</t>
  </si>
  <si>
    <t>MONTEMORELOS</t>
  </si>
  <si>
    <t>CAPITÁN ALFONSO DE LEÓN</t>
  </si>
  <si>
    <t>APODACA</t>
  </si>
  <si>
    <t>A HUINALA</t>
  </si>
  <si>
    <t>EX HACIENDA DE LA ENCARNACIÓN</t>
  </si>
  <si>
    <t>MONTERREY</t>
  </si>
  <si>
    <t>LA RIOJA</t>
  </si>
  <si>
    <t>RESIDENCIAL LA ESPAÑOLA</t>
  </si>
  <si>
    <t>ALEJANDRA PATRICIA GODOY LUGO</t>
  </si>
  <si>
    <t>GOLA570518GP4</t>
  </si>
  <si>
    <t>MARGARITA NAVA SALAZAR</t>
  </si>
  <si>
    <t>NASM5404136B6</t>
  </si>
  <si>
    <t>JUAN JAVIER CASTILLO SAUCEDA</t>
  </si>
  <si>
    <t>CASJ5608116X2</t>
  </si>
  <si>
    <t>DESARROLLOS HUINALA S.A. DE C.V. / REPRESENTANTE LEGAL MAYTE BERENICE RUVALCABA GARCÍA</t>
  </si>
  <si>
    <t>DHU031223523</t>
  </si>
  <si>
    <t>DORA MARTHA MARTÍNEZ ALANÍS / SAMUEL GUILLERMO SCOTT HOLOHLAVSKY</t>
  </si>
  <si>
    <t>MAAD420715UQ1</t>
  </si>
  <si>
    <t>A-5679-N-MTY</t>
  </si>
  <si>
    <t>09-NOV-09</t>
  </si>
  <si>
    <t>19-MAY-21</t>
  </si>
  <si>
    <t>03-11-1237</t>
  </si>
  <si>
    <t>07-DIC-11</t>
  </si>
  <si>
    <t>02-24-287</t>
  </si>
  <si>
    <t>22-NOV-24</t>
  </si>
  <si>
    <t>69-00096-1</t>
  </si>
  <si>
    <t>69-00020-0</t>
  </si>
  <si>
    <t>69-00022-8</t>
  </si>
  <si>
    <t>69-00001-2</t>
  </si>
  <si>
    <t>69-00017-5</t>
  </si>
  <si>
    <t>02-MZO-98</t>
  </si>
  <si>
    <t>175 VIEJOS  PESOS</t>
  </si>
  <si>
    <t>OAXACA</t>
  </si>
  <si>
    <t>BODEGA DE ARCHIVO DE CONCENTRACIÓN Y BIENES DE BAJA</t>
  </si>
  <si>
    <t>CIUDAD ALEMÁN-OAXACA</t>
  </si>
  <si>
    <t>BARRIO ASUNCIÓN</t>
  </si>
  <si>
    <t>PINO SUÁREZ</t>
  </si>
  <si>
    <t>SAN JOSÉ</t>
  </si>
  <si>
    <t>HEROÍCA ESCUELA NAVAL MILITAR</t>
  </si>
  <si>
    <t>VIOLETAS</t>
  </si>
  <si>
    <t>ARMENTA Y LÓPEZ</t>
  </si>
  <si>
    <t>ARISTA</t>
  </si>
  <si>
    <t>HOMBRES ILUSTRES</t>
  </si>
  <si>
    <t>MURGUÍA</t>
  </si>
  <si>
    <t>PROLONGACIÓN</t>
  </si>
  <si>
    <t>AVENIDA UNIVERSIDAD</t>
  </si>
  <si>
    <t>AGENCIA CANDIANI</t>
  </si>
  <si>
    <t>MELCHOR OCAMPO</t>
  </si>
  <si>
    <t>DEL CALVARIO</t>
  </si>
  <si>
    <t>PRIVADA</t>
  </si>
  <si>
    <t>DE ARAUCARIA</t>
  </si>
  <si>
    <t>110 B</t>
  </si>
  <si>
    <t>EL CHOPO</t>
  </si>
  <si>
    <t>310 203</t>
  </si>
  <si>
    <t>RUTH RAMÍREZ RUÍZ Y ERIK RAMIREZ RUIZ, GLORIA JOSEFINA RUIZ VARGAS / LUIS ALBERTO PÉREZ RUÍZ</t>
  </si>
  <si>
    <t>PERL700831UY3</t>
  </si>
  <si>
    <t>ALBERTO FIDENCIO CABRERA MÉNDEZ / VIRGINIA MERCED SANTOS MORALES</t>
  </si>
  <si>
    <t>CAMA590408SM2</t>
  </si>
  <si>
    <t>BILGAI DE JESUS RAMÍREZ PEREDA</t>
  </si>
  <si>
    <t>SAME730621PV8</t>
  </si>
  <si>
    <t>RAÚL JAVIER ARNAUD CARREÑO Y REBECA ARNAUD PÉREZ</t>
  </si>
  <si>
    <t>AAPR7304152L1</t>
  </si>
  <si>
    <t>OFELIA MERCED GARCÍA ACEVEDO / EDER PÉREZ GARCÍA</t>
  </si>
  <si>
    <t>PEGE820707UEA</t>
  </si>
  <si>
    <t>VIRGINIA MAGDALENA GARCÍA SÁNCHEZ</t>
  </si>
  <si>
    <t>GASV570305V83</t>
  </si>
  <si>
    <t>CARMEN EDUARDA MARTÍNEZ CRUZ</t>
  </si>
  <si>
    <t>MACC3503296LJ0</t>
  </si>
  <si>
    <t>PABLO DE JESÚS ANAUD CARREÑO (ALBACEA TESTAMENTARIO) APODERADO LEGAL RAÚL JAVIER ARNAUD CARREÑO</t>
  </si>
  <si>
    <t>IAC1503179J8</t>
  </si>
  <si>
    <t>JORGE LOYO SENTIES Y OLGA SENTIES VIUDA DE LOYO</t>
  </si>
  <si>
    <t>LOSJ501023DJA</t>
  </si>
  <si>
    <t>HUGO CASTILLEJOS VARELA</t>
  </si>
  <si>
    <t>CAVH791019FX6</t>
  </si>
  <si>
    <t>OCTAVIO PÉREZ CRISTÓBAL Y ALICIA MEZA DE PÉREZ</t>
  </si>
  <si>
    <t>PECO2703227L6</t>
  </si>
  <si>
    <t>VIRGINIA RAMÍREZ ARANGO / VIKI LAURA ALAVEZ RAMÍREZ</t>
  </si>
  <si>
    <t>AARV741201CU6</t>
  </si>
  <si>
    <t>FAUSTINO DÍAZ HUERGO</t>
  </si>
  <si>
    <t>DIHF480614NB9</t>
  </si>
  <si>
    <t>MARÍA JOSÉ CASASNOVAS FERNÁNDEZ Y BALDOMERO CLAUDIO RODRÍGUEZ DÍAZ / REPRESENTANTE LEGAL MARÍA ESTELA LÓPEZ</t>
  </si>
  <si>
    <t>CAFJ520508CK6</t>
  </si>
  <si>
    <t>ROOMBUS INMOBILIARIA S.A. DE C.V. / ADMINISTRADOR ÚNICO SOLEDAD SARA CASTRO RUÍZ</t>
  </si>
  <si>
    <t>RIN111130UL5</t>
  </si>
  <si>
    <t>BBRM ALFALTOS Y CONSTRUCCIONES S. DE R.L. DE. C.V. / PABLO LÓPEZ PINO</t>
  </si>
  <si>
    <t>BAC150924UF5</t>
  </si>
  <si>
    <t>A-7079-A-VER</t>
  </si>
  <si>
    <t>09-ABR-10</t>
  </si>
  <si>
    <t>18-FEB-20</t>
  </si>
  <si>
    <t>03-22-343</t>
  </si>
  <si>
    <t>´19-JUL-22</t>
  </si>
  <si>
    <t>03-22-658</t>
  </si>
  <si>
    <t>24-NOV-23</t>
  </si>
  <si>
    <t>´12-JUN-23</t>
  </si>
  <si>
    <t>05-10-2854</t>
  </si>
  <si>
    <t>30-NOV-10</t>
  </si>
  <si>
    <t>´20-SEP-22</t>
  </si>
  <si>
    <t>13-JUN-23</t>
  </si>
  <si>
    <t>05-SEP-22</t>
  </si>
  <si>
    <t>05-10-2957</t>
  </si>
  <si>
    <t>13-DIC-10</t>
  </si>
  <si>
    <t>03-22-627</t>
  </si>
  <si>
    <t>04-NOV-22</t>
  </si>
  <si>
    <t>05-10-0415</t>
  </si>
  <si>
    <t>13-ABR-10</t>
  </si>
  <si>
    <t>03-23-531</t>
  </si>
  <si>
    <t>01-SEP-23</t>
  </si>
  <si>
    <t>05-10-1243</t>
  </si>
  <si>
    <t>14-JUL-10</t>
  </si>
  <si>
    <t>28-MAR-23</t>
  </si>
  <si>
    <t>70-00049-0</t>
  </si>
  <si>
    <t>70-03670-6</t>
  </si>
  <si>
    <t>70-00050-7</t>
  </si>
  <si>
    <t>70-00184-5</t>
  </si>
  <si>
    <t>70-04326-4</t>
  </si>
  <si>
    <t>70-00187-2</t>
  </si>
  <si>
    <t>70-00226-1</t>
  </si>
  <si>
    <t>70-00188-1</t>
  </si>
  <si>
    <t>70-00224-3</t>
  </si>
  <si>
    <t>70-00169-4</t>
  </si>
  <si>
    <t>70-00154-0</t>
  </si>
  <si>
    <t>70-00206-5</t>
  </si>
  <si>
    <t>70-00183-6</t>
  </si>
  <si>
    <t>70-04579-1</t>
  </si>
  <si>
    <t>70-00146-0</t>
  </si>
  <si>
    <t>85-03811-7</t>
  </si>
  <si>
    <t>01/05/2023</t>
  </si>
  <si>
    <t>PUEBLA</t>
  </si>
  <si>
    <t>11 SUR</t>
  </si>
  <si>
    <t>NUEVO NECAXA</t>
  </si>
  <si>
    <t xml:space="preserve">1 DE MAYO </t>
  </si>
  <si>
    <t>ATLIXCO</t>
  </si>
  <si>
    <t>MANUEL ÁVILA CAMACHO</t>
  </si>
  <si>
    <t>CHOLULA</t>
  </si>
  <si>
    <t>7 PONIENTE</t>
  </si>
  <si>
    <t>114-B</t>
  </si>
  <si>
    <t>TLATLAUQUITEPEC</t>
  </si>
  <si>
    <t xml:space="preserve">REVOLUCIÓN </t>
  </si>
  <si>
    <t>IZUCAR DE MATAMOROS</t>
  </si>
  <si>
    <t>TEHUACÁN</t>
  </si>
  <si>
    <t>4 NORTE</t>
  </si>
  <si>
    <t>IGNACIO ZARAGOZA</t>
  </si>
  <si>
    <t>3 SUR</t>
  </si>
  <si>
    <t>EL CARMEN</t>
  </si>
  <si>
    <t>GRAN AVENDA MÉXICO 86</t>
  </si>
  <si>
    <t>IXTLÁN DE JUÁREZ</t>
  </si>
  <si>
    <t>VILLA DE ETLA</t>
  </si>
  <si>
    <t>OAXACA DE JUÁREZ</t>
  </si>
  <si>
    <t>SAN JUAN BAUTISTA TUXTEPEC</t>
  </si>
  <si>
    <t>MATÍAS ROMERO AVENDAÑO</t>
  </si>
  <si>
    <t>SANTA MARÍA LA ASUNCIÓN</t>
  </si>
  <si>
    <t>SAN PEDRO MIXTEPEC -DTO. 22 -</t>
  </si>
  <si>
    <t>NARDOS</t>
  </si>
  <si>
    <t>BUGAMBILIAS</t>
  </si>
  <si>
    <t>222403</t>
  </si>
  <si>
    <t>200200</t>
  </si>
  <si>
    <t>222423</t>
  </si>
  <si>
    <t>222428</t>
  </si>
  <si>
    <t>225301</t>
  </si>
  <si>
    <t>310203</t>
  </si>
  <si>
    <t>229104</t>
  </si>
  <si>
    <t>229103</t>
  </si>
  <si>
    <t>229001</t>
  </si>
  <si>
    <t>140100</t>
  </si>
  <si>
    <t>225901</t>
  </si>
  <si>
    <t>380200</t>
  </si>
  <si>
    <t>TALÍA FIGUEROA GONZÁLEZ</t>
  </si>
  <si>
    <t>FIGT781002AJ3</t>
  </si>
  <si>
    <t>MARÍA GUADALUPE ORTIZ GUZMÁN</t>
  </si>
  <si>
    <t>OIGG451212CG0</t>
  </si>
  <si>
    <t>MARICARMEN REYES ESPINOSA</t>
  </si>
  <si>
    <t>REEM890429L3A</t>
  </si>
  <si>
    <t>GUADALUPE GABINA MIRAMÓN ZEPEDA</t>
  </si>
  <si>
    <t>MIZG881212P48</t>
  </si>
  <si>
    <t>MARÍA JULIETA OSORNO PÉREZ</t>
  </si>
  <si>
    <t>OOPJ460730PA2</t>
  </si>
  <si>
    <t>OSCAR MIGUEL PUIG HERNÁNDEZ</t>
  </si>
  <si>
    <t>PUH0441105R69</t>
  </si>
  <si>
    <t>IMELDA GUADALUPE ARVIZU ARELLANO</t>
  </si>
  <si>
    <t>AIAI781212G20</t>
  </si>
  <si>
    <t>LUIS ENRIQUE MATEOS ORTEGA O LUIS ENRIQUE MATEOS Y ORTEGA</t>
  </si>
  <si>
    <t>MAOL480410747</t>
  </si>
  <si>
    <t>DENISSE HANAN MARTÍNEZ / PAOLA GABRIELA HANAN MARTÍNEZ</t>
  </si>
  <si>
    <t>HAMP740924DS7</t>
  </si>
  <si>
    <t>03-20-273</t>
  </si>
  <si>
    <t>05-JUN-20</t>
  </si>
  <si>
    <t>A-5685-I-VER</t>
  </si>
  <si>
    <t>20-OCT-11</t>
  </si>
  <si>
    <t>A-3317-1-L-VER</t>
  </si>
  <si>
    <t>21-OCT-11</t>
  </si>
  <si>
    <t>A-3085-M-VER</t>
  </si>
  <si>
    <t>03-24-727</t>
  </si>
  <si>
    <t>29-NOV-24</t>
  </si>
  <si>
    <t>A-7211-A-VER</t>
  </si>
  <si>
    <t>16-NOV-11</t>
  </si>
  <si>
    <t>´10-ABR-23</t>
  </si>
  <si>
    <t>05-11-1945</t>
  </si>
  <si>
    <t>18.597864329424482</t>
  </si>
  <si>
    <t>-98.46647268530431</t>
  </si>
  <si>
    <t>71-04320-4</t>
  </si>
  <si>
    <t>71-00080-6</t>
  </si>
  <si>
    <t>71-00041-2</t>
  </si>
  <si>
    <t>71-03088-8</t>
  </si>
  <si>
    <t>71-00050-1</t>
  </si>
  <si>
    <t>71-00043-0</t>
  </si>
  <si>
    <t>71-00054-8</t>
  </si>
  <si>
    <t>71-00178-8</t>
  </si>
  <si>
    <t>71-00044-0</t>
  </si>
  <si>
    <t>06-NOV-96</t>
  </si>
  <si>
    <t>QUERÉTARO</t>
  </si>
  <si>
    <t>SAN JUAN DEL RÍO</t>
  </si>
  <si>
    <t>BERNARDO QUINTANA</t>
  </si>
  <si>
    <t>ALAMOS 3a. SECCIÓN</t>
  </si>
  <si>
    <t>RAMOS MILLÁN</t>
  </si>
  <si>
    <t>ARTICULO 27 CONSTITUCIONAL</t>
  </si>
  <si>
    <t>CASA BLANCA</t>
  </si>
  <si>
    <t>27 DE SEPTIEMBRE</t>
  </si>
  <si>
    <t>31 A</t>
  </si>
  <si>
    <t>235802 </t>
  </si>
  <si>
    <t>CASAS NIPPO S.A. DE C.V. / ARTURO QUINTANA RODRIGUEZ</t>
  </si>
  <si>
    <t>JOSÉ LUIS PIO LOYOLA VERA</t>
  </si>
  <si>
    <t>JOSE MIGUEL PÉREZ RESÉNDIZ, DOLORES CABRERA OSORNIO, REPRESENTANTE LEGAL</t>
  </si>
  <si>
    <t>JOSE ALEJANDRO YÁÑEZ NIETO</t>
  </si>
  <si>
    <t>BEATRIZ RAMÍREZ ROMERO</t>
  </si>
  <si>
    <t>CNI0007178X7</t>
  </si>
  <si>
    <t>LOVL580604GR8</t>
  </si>
  <si>
    <t>CAOD560621TBA</t>
  </si>
  <si>
    <t>LS1130218B22</t>
  </si>
  <si>
    <t>RARB670106151</t>
  </si>
  <si>
    <t>02-22-128</t>
  </si>
  <si>
    <t>02-24-230</t>
  </si>
  <si>
    <t>25-SEP-24</t>
  </si>
  <si>
    <t>22-JUL-22</t>
  </si>
  <si>
    <t>07-11-1928</t>
  </si>
  <si>
    <t>20-JUL-11</t>
  </si>
  <si>
    <t>21-JUN-21</t>
  </si>
  <si>
    <t>72-04245-0</t>
  </si>
  <si>
    <t>72-03707-9</t>
  </si>
  <si>
    <t>72-00032-8</t>
  </si>
  <si>
    <t>72-00034-6</t>
  </si>
  <si>
    <t>72-00037-3</t>
  </si>
  <si>
    <t>01-ENE-23</t>
  </si>
  <si>
    <t>QUINTANA ROO</t>
  </si>
  <si>
    <t>FELIPE CARRILLO PUERTO</t>
  </si>
  <si>
    <t>OTHÓN Y PUENTE BLANCO</t>
  </si>
  <si>
    <t>CARMEN OCHOA DE MERINO</t>
  </si>
  <si>
    <t xml:space="preserve">CALZADA VERACRUZ </t>
  </si>
  <si>
    <t>ADOLFO LÓPEZ MATEOS</t>
  </si>
  <si>
    <t>CANCUN - PUERTO MORELOS</t>
  </si>
  <si>
    <t>SUPER MANZANA 47</t>
  </si>
  <si>
    <t>77580</t>
  </si>
  <si>
    <t>73-00027-0</t>
  </si>
  <si>
    <t>73-00002-8</t>
  </si>
  <si>
    <t>73-04521-7</t>
  </si>
  <si>
    <t>GOBIERNO DEL ESTADO DE QUINTANA ROO / VÍCTOR MANUEL VIVEROS SALAZAR</t>
  </si>
  <si>
    <t>IPA050530LZ6</t>
  </si>
  <si>
    <t>AIDA MARÍA ANGULO ELÍAS</t>
  </si>
  <si>
    <t>CACV430709666</t>
  </si>
  <si>
    <t>VICTORIA NOEMI CANTO CHACÓN / MANUEL JESÚS CONDE MEDINA</t>
  </si>
  <si>
    <t>AUEA771218SR4</t>
  </si>
  <si>
    <t>INMOBILIARIA PUERTO BONITO S.A. DE C.V. / ISAAC CARRASCO MARTÍNEZ</t>
  </si>
  <si>
    <t>IPB861021MW9</t>
  </si>
  <si>
    <t>A-10522-VSA</t>
  </si>
  <si>
    <t>20-DIC-10</t>
  </si>
  <si>
    <t>A-10019-B-VSA</t>
  </si>
  <si>
    <t>27-OCT-10</t>
  </si>
  <si>
    <t>04-22-1684</t>
  </si>
  <si>
    <t>14-DIC-22</t>
  </si>
  <si>
    <t>73-00029-8</t>
  </si>
  <si>
    <t>SAN LUIS POTOSÍ</t>
  </si>
  <si>
    <t>CIUDAD DEL MAÍZ</t>
  </si>
  <si>
    <t>JUAN BARRAGAN</t>
  </si>
  <si>
    <t>MATEHUALA</t>
  </si>
  <si>
    <t>RÍO VERDE</t>
  </si>
  <si>
    <t>DR. SILVESTRE CARRIZALES NAVARRETE</t>
  </si>
  <si>
    <t>CANS531231N81</t>
  </si>
  <si>
    <t>MARÍA ELENA GUERRERO MEDELLÍN</t>
  </si>
  <si>
    <t>GUME490819UP5</t>
  </si>
  <si>
    <t>MARÍA DE LOS ANGELES AGUILAR RUÍZ</t>
  </si>
  <si>
    <t>AUDA470529H63</t>
  </si>
  <si>
    <t>09-JUL-21</t>
  </si>
  <si>
    <t>14-AGO-20</t>
  </si>
  <si>
    <t>A-2473-F</t>
  </si>
  <si>
    <t>25-NOV-08</t>
  </si>
  <si>
    <t>74-00063-0</t>
  </si>
  <si>
    <t>74-00128-0</t>
  </si>
  <si>
    <t>74-00025-6</t>
  </si>
  <si>
    <t>SINALOA</t>
  </si>
  <si>
    <t>BODEGA DE BIENES INSTITUCIONALES</t>
  </si>
  <si>
    <t>TERRENO (SALIDA EMERGENCIA GUARDERIA)</t>
  </si>
  <si>
    <t>SINALOA DE LEYVA</t>
  </si>
  <si>
    <t>CÓSALA</t>
  </si>
  <si>
    <t>ESCUELA POSTE</t>
  </si>
  <si>
    <t>MAZATLÁN</t>
  </si>
  <si>
    <t>DE LA AMISTAD</t>
  </si>
  <si>
    <t>LOS MOCHIS</t>
  </si>
  <si>
    <t>956 SUR</t>
  </si>
  <si>
    <t>CULIACÁN</t>
  </si>
  <si>
    <t>FRANCISCO I. MADERO ORIENTE</t>
  </si>
  <si>
    <t>GUASAVE</t>
  </si>
  <si>
    <t>BLAS VALENZUELA</t>
  </si>
  <si>
    <t>RAFAEL BUELNA</t>
  </si>
  <si>
    <t>760 D</t>
  </si>
  <si>
    <t>LOMAS DE MAZATLÁN</t>
  </si>
  <si>
    <t>RÍO AMECA</t>
  </si>
  <si>
    <t>LOS PINOS</t>
  </si>
  <si>
    <t>LOS MOCHIS TOPOLOBAMPO</t>
  </si>
  <si>
    <t>Km 12</t>
  </si>
  <si>
    <t>PREDIO</t>
  </si>
  <si>
    <t>BACHOMOBAMPO SINDICATURA TOPOLOBAMPO</t>
  </si>
  <si>
    <t>1533 A</t>
  </si>
  <si>
    <t>RUPERTO L. PALIZA</t>
  </si>
  <si>
    <t>269102 
269102
269102
268104</t>
  </si>
  <si>
    <t>900110 
380200
900110
150100</t>
  </si>
  <si>
    <t>320200</t>
  </si>
  <si>
    <t>PRODUCTORES RIO PETATLAN S.A. DE C.V / NORBERTO BOJORQUEZ ESCALANTE REPRESENTANTE LEGAL</t>
  </si>
  <si>
    <t>PRP0108165H1</t>
  </si>
  <si>
    <t>MARÍA DEL REFUGIO BELTRAN MUNGUIA</t>
  </si>
  <si>
    <t>BEMR520704927</t>
  </si>
  <si>
    <t>JULIO ANTONIO OROPEZA SÁNCHEZ</t>
  </si>
  <si>
    <t>OOSJ450412FB6</t>
  </si>
  <si>
    <t>CARLOS PEREZGÓMEZ MARTÍNEZ</t>
  </si>
  <si>
    <t>PECM470119PA6</t>
  </si>
  <si>
    <t>ROSA ELVIA VERDUGO BURGOS REPRESENTANTE / RAMONA BELTRÁN HERNÁNDEZ, JOSÉ RODOLFO LABRADA BELTRÁN, MANUEL DE JESÚS LABRADA VERDUGO, FRANCISCO MARIO LABRADA VERDUGO Y FRANCISCO LABRADA BELTRÁN</t>
  </si>
  <si>
    <t>VEBR670830P74</t>
  </si>
  <si>
    <t>EMETERIO CARLÓN LÓPEZ / SARA ANTONIETA CARLÓN ACOSTA</t>
  </si>
  <si>
    <t>CAAS550102SJ2</t>
  </si>
  <si>
    <t>JESÚS MANUEL TIRADO OSUNA / YAMILE ARIDAI TIRADO OSUNA</t>
  </si>
  <si>
    <t>TIOY9205173M8</t>
  </si>
  <si>
    <t>ARCADIO AUDELO BELTRÁN / MARÍA DOLORES EDEZA CORRALES. ALBACEA</t>
  </si>
  <si>
    <t>EECD340110PU3</t>
  </si>
  <si>
    <t>JUAN GUSTAVO ARMENTA ROJAS</t>
  </si>
  <si>
    <t>CAHB551024HY2</t>
  </si>
  <si>
    <t>IVÁN DE JESÚS CLOUTHIEER / MARCO ANTONIO CLOUTHER ESCOBAR</t>
  </si>
  <si>
    <t>COEM6002154L4</t>
  </si>
  <si>
    <t>12-SEPT-23</t>
  </si>
  <si>
    <t>A-2818-D-HMO</t>
  </si>
  <si>
    <t>31-OCT-07</t>
  </si>
  <si>
    <t>09-NOV-22</t>
  </si>
  <si>
    <t>09-AGO-23</t>
  </si>
  <si>
    <t>03-OCT-23</t>
  </si>
  <si>
    <t>01-12-0081</t>
  </si>
  <si>
    <t>07-FEB-12</t>
  </si>
  <si>
    <t>21-MAY-19</t>
  </si>
  <si>
    <t>01-11-1581</t>
  </si>
  <si>
    <t>´14-DIC-11</t>
  </si>
  <si>
    <t>01-24-295</t>
  </si>
  <si>
    <t>28-JUN-24</t>
  </si>
  <si>
    <t>01-11-1583</t>
  </si>
  <si>
    <t>14-DIC-11</t>
  </si>
  <si>
    <t>75-00114-0</t>
  </si>
  <si>
    <t>75-00122-0</t>
  </si>
  <si>
    <t>75-00105-1</t>
  </si>
  <si>
    <t>75-00116-9</t>
  </si>
  <si>
    <t>75-00127-6</t>
  </si>
  <si>
    <t>75-00100-6</t>
  </si>
  <si>
    <t>75-03544-3</t>
  </si>
  <si>
    <t>75-00131-0</t>
  </si>
  <si>
    <t>75-00117-8</t>
  </si>
  <si>
    <t>75-00134-7</t>
  </si>
  <si>
    <t>BODEGA DE BIENES EMBARGADOS DE LA SUBDELEGACIÓN</t>
  </si>
  <si>
    <t>JUAN DE DIOS BÁTIZ</t>
  </si>
  <si>
    <t>LÁCTEOS NAVOJOA S.A. DE C.V. / CARLOS ENRIQUE ROMERO CASTAÑEDA</t>
  </si>
  <si>
    <t>MOAA821013SB6</t>
  </si>
  <si>
    <t>01-24-228</t>
  </si>
  <si>
    <t>30-MAY-24</t>
  </si>
  <si>
    <t>01-12-0051</t>
  </si>
  <si>
    <t>24-FEB-12</t>
  </si>
  <si>
    <t>75-00125-8</t>
  </si>
  <si>
    <t>2022</t>
  </si>
  <si>
    <t>SONORA</t>
  </si>
  <si>
    <t>ALMACEN DE BIENES DE GRUPO DIVERSOS</t>
  </si>
  <si>
    <t>HERMOSILLO</t>
  </si>
  <si>
    <t>14 DE ABRIL</t>
  </si>
  <si>
    <t>BALDERRAMA</t>
  </si>
  <si>
    <t>PITIQUITO</t>
  </si>
  <si>
    <t>ZARAGOZA</t>
  </si>
  <si>
    <t>YAVAROS</t>
  </si>
  <si>
    <t>HUATABAMPO</t>
  </si>
  <si>
    <t>CIUDAD OBREGÓN</t>
  </si>
  <si>
    <t>TABASCO</t>
  </si>
  <si>
    <t>AGUA PRIETA</t>
  </si>
  <si>
    <t>NOGALES</t>
  </si>
  <si>
    <t>INTERNACIONAL KM. 6.5</t>
  </si>
  <si>
    <t>PARQUE INDUSTRIAL DE NOGALES</t>
  </si>
  <si>
    <t>202 NORTE</t>
  </si>
  <si>
    <t>271 3 A</t>
  </si>
  <si>
    <t>PARQUE INDUSTRIAL</t>
  </si>
  <si>
    <t>GUAYMAS</t>
  </si>
  <si>
    <t>NAVOJOA</t>
  </si>
  <si>
    <t>JOSÉ MARÍA MORELOS Y PAVÓN</t>
  </si>
  <si>
    <t>SEGUNDA</t>
  </si>
  <si>
    <t>5 DE FREBRERO</t>
  </si>
  <si>
    <t>AL VARADERO</t>
  </si>
  <si>
    <t>KM. 2.5</t>
  </si>
  <si>
    <t>LAS PLAYITAS</t>
  </si>
  <si>
    <t>MARIANO JIMÉNEZ</t>
  </si>
  <si>
    <t>TALLERES</t>
  </si>
  <si>
    <t>85000</t>
  </si>
  <si>
    <t>AMAPOLAS</t>
  </si>
  <si>
    <t>275307 278005</t>
  </si>
  <si>
    <t>310203 920201</t>
  </si>
  <si>
    <t>279106 279106</t>
  </si>
  <si>
    <t>900110 920201</t>
  </si>
  <si>
    <t>INMUEBLES LACA, S.A. DE C.V. / JUAN ANTONIO ÁNGEL LASO CARREÑO</t>
  </si>
  <si>
    <t>ILA870730C56</t>
  </si>
  <si>
    <t>CRUZ JORGE CÓRDOVA MURRIETA</t>
  </si>
  <si>
    <t>CRMRCR720503</t>
  </si>
  <si>
    <t xml:space="preserve">CRUZ MORAMAY BERMUDEZ GAVIÑO                </t>
  </si>
  <si>
    <t>BEGC690422GL4</t>
  </si>
  <si>
    <t>CLAUDIA GABRIELA AGUILAR BÁEZ</t>
  </si>
  <si>
    <t>AUBC781027TB7</t>
  </si>
  <si>
    <t>XENIA KEVIN GONZÁLEZ RÍOS</t>
  </si>
  <si>
    <t>GORX7307313J2</t>
  </si>
  <si>
    <t>PARQUE INDUSTRIAL DE NOGALES, S.A. DE R.L. / ANTONIO GARCÍA VILLASEÑOR</t>
  </si>
  <si>
    <t>PIN970101UB2</t>
  </si>
  <si>
    <t>FINCAS URBANAS CAJEME S.A. DE C.V.</t>
  </si>
  <si>
    <t>FUC821214TT8</t>
  </si>
  <si>
    <t>JULIO RAMÓN LUEBBERT DUARTE</t>
  </si>
  <si>
    <t>LUMJ790915CC2</t>
  </si>
  <si>
    <t>INVERSIONES INMOBILIARIAS DEL MAYO S.A. DE C.V. / YAZMIN DORET ROCHIN ÁLVAREZ</t>
  </si>
  <si>
    <t>ELC980325UJ7</t>
  </si>
  <si>
    <t>CONSUELO ARUFE DE GÁLVEZ. /  JAIME GÁLVEZ TAPIA</t>
  </si>
  <si>
    <t>AVAC3710053E1</t>
  </si>
  <si>
    <t>INMOBILIARIA NIDAN, S.A. DE C.V. / NORMA INCLÁN QUIROGA DE MONTOYA</t>
  </si>
  <si>
    <t>INI760414PU4</t>
  </si>
  <si>
    <t>JAIME FRUTOS FRÍAS. / JESÚS ALBERTO IBÁÑEZ RODRIGUEZ</t>
  </si>
  <si>
    <t>FUFJ30021436</t>
  </si>
  <si>
    <t>ENEYDA ALCIRA ACOSTA CAZARES</t>
  </si>
  <si>
    <t>AOCE5212292N0</t>
  </si>
  <si>
    <t xml:space="preserve"> FRANCISCO RAMÍREZ IBARRA</t>
  </si>
  <si>
    <t>RARF670325E88</t>
  </si>
  <si>
    <t>GUILLERMO Y HÉCTOR MANUEL AELLO VALENZUELA</t>
  </si>
  <si>
    <t>AEVG530626J73, AEVH500301IM2</t>
  </si>
  <si>
    <t>04-OCT-23</t>
  </si>
  <si>
    <t>01-09-1083</t>
  </si>
  <si>
    <t>25-NOV-09</t>
  </si>
  <si>
    <t xml:space="preserve"> A-4006-G-HMO</t>
  </si>
  <si>
    <t>08-DIC-09</t>
  </si>
  <si>
    <t>01-09-1090</t>
  </si>
  <si>
    <t>02-OCT-09</t>
  </si>
  <si>
    <t>01-10-1746</t>
  </si>
  <si>
    <t>24-NOV-10</t>
  </si>
  <si>
    <t>01-09-1092</t>
  </si>
  <si>
    <t>05-NOV-09</t>
  </si>
  <si>
    <t>24-NOV-17</t>
  </si>
  <si>
    <t>01-10-0063</t>
  </si>
  <si>
    <t>18-FEB-10</t>
  </si>
  <si>
    <t>01-09-1084</t>
  </si>
  <si>
    <t>29-SEP-09</t>
  </si>
  <si>
    <t>01-23-673</t>
  </si>
  <si>
    <t>10-JUL-23</t>
  </si>
  <si>
    <t xml:space="preserve"> A-3048-H-HMO</t>
  </si>
  <si>
    <t>24-MAY-11</t>
  </si>
  <si>
    <t>01-10-0006</t>
  </si>
  <si>
    <t>08-MAR-10</t>
  </si>
  <si>
    <t>01-09-1089</t>
  </si>
  <si>
    <t>29-OCT-09</t>
  </si>
  <si>
    <t>23-MAR-16</t>
  </si>
  <si>
    <t>01-10-1074</t>
  </si>
  <si>
    <t>12-JUL-10</t>
  </si>
  <si>
    <t>01-09-0390</t>
  </si>
  <si>
    <t>16-ABR-09</t>
  </si>
  <si>
    <t>76-00159-3</t>
  </si>
  <si>
    <t>76-00170-8</t>
  </si>
  <si>
    <t>76-00161-9</t>
  </si>
  <si>
    <t>76-00135-0</t>
  </si>
  <si>
    <t>76-00123-4</t>
  </si>
  <si>
    <t>76-00169-1</t>
  </si>
  <si>
    <t>76-00091-6</t>
  </si>
  <si>
    <t>76-00167-3</t>
  </si>
  <si>
    <t>76-00122-5</t>
  </si>
  <si>
    <t>76-00134-1</t>
  </si>
  <si>
    <t>76-00143-0</t>
  </si>
  <si>
    <t>76-00166-4</t>
  </si>
  <si>
    <t>76-00136-0</t>
  </si>
  <si>
    <t>VILLAHERMOSA</t>
  </si>
  <si>
    <t>AZALEAS</t>
  </si>
  <si>
    <t>TAMULTÉ</t>
  </si>
  <si>
    <t>289001</t>
  </si>
  <si>
    <t>MYRIAM MAGDALENA CELORIO PÉREZ</t>
  </si>
  <si>
    <t>CEPM8105099T4</t>
  </si>
  <si>
    <t>´02-DIC-2020</t>
  </si>
  <si>
    <t>TAMAULIPAS</t>
  </si>
  <si>
    <t>ESTACIÓN RAMÍREZ</t>
  </si>
  <si>
    <t>MINA</t>
  </si>
  <si>
    <t>CIUDAD MIER</t>
  </si>
  <si>
    <t>EULALIO GONZÁLEZ</t>
  </si>
  <si>
    <t>VILLA DE ALDAMA</t>
  </si>
  <si>
    <t>PABLO A. GUTÍERREZ</t>
  </si>
  <si>
    <t>REYNOSA</t>
  </si>
  <si>
    <t>MIL CUMBRES</t>
  </si>
  <si>
    <t>CIUDAD VICTORIA</t>
  </si>
  <si>
    <t xml:space="preserve">BRISA Y SOL </t>
  </si>
  <si>
    <t>COMERCIAL 2000</t>
  </si>
  <si>
    <t>JARDÍN</t>
  </si>
  <si>
    <t>TAMPICO</t>
  </si>
  <si>
    <t>TERCERA ESQUINA CUAUHTEMOC</t>
  </si>
  <si>
    <t>AMERICANA</t>
  </si>
  <si>
    <t>DÍAZ MIRÓN</t>
  </si>
  <si>
    <t>SANTIAGO</t>
  </si>
  <si>
    <t>LAS VILLAS</t>
  </si>
  <si>
    <t>LETICIA BORJÓN AVILA</t>
  </si>
  <si>
    <t>BOAL620125252</t>
  </si>
  <si>
    <t>OLGA INÉS GUERRA GONZÁLEZ</t>
  </si>
  <si>
    <t>GUGO3201205Q4</t>
  </si>
  <si>
    <t>SUSANA SEGURA CASTILLO</t>
  </si>
  <si>
    <t>SECS5305241H4</t>
  </si>
  <si>
    <t>FRANCISCO DE JESÚS CAMPOS SEDAS, CIPRIANO NAVARRO MAYA</t>
  </si>
  <si>
    <t>NAMC551026SZ1</t>
  </si>
  <si>
    <t>ALMA GLORIA LONGORIA GUTIÉRREZ</t>
  </si>
  <si>
    <t>LOGA551116TK5</t>
  </si>
  <si>
    <t>LUCIA JÁUREGUI SCOTT VIUDA DE MEDINA</t>
  </si>
  <si>
    <t>JASL280625125</t>
  </si>
  <si>
    <t>HUMBERTO MARIO GARZA URIBE</t>
  </si>
  <si>
    <t>GAUH4011172M8</t>
  </si>
  <si>
    <t>ALIS DORA FERIS GÓMEZ/ ALBACEA, ALICE DORA MUÑOZ CRUZ</t>
  </si>
  <si>
    <t>MUCA730305QD0</t>
  </si>
  <si>
    <t>FERNANDO JAVIER CANTÚ ELÍAS</t>
  </si>
  <si>
    <t>CAEF670805RA7</t>
  </si>
  <si>
    <t>MA. GLORIA DEL SOCORRO GARZA MONTEMAYOR</t>
  </si>
  <si>
    <t>GAMM530311226</t>
  </si>
  <si>
    <t>07-12-4467</t>
  </si>
  <si>
    <t>14-DIC-12</t>
  </si>
  <si>
    <t>07-12-4742</t>
  </si>
  <si>
    <t>03-DIC-12</t>
  </si>
  <si>
    <t>13-OCT-17</t>
  </si>
  <si>
    <t>02-13-1227</t>
  </si>
  <si>
    <t>27-DIC-13</t>
  </si>
  <si>
    <t>07-12-4464</t>
  </si>
  <si>
    <t>31-DIC-12</t>
  </si>
  <si>
    <t>07-12-4475</t>
  </si>
  <si>
    <t>07-12-4738</t>
  </si>
  <si>
    <t>02-22-82</t>
  </si>
  <si>
    <t>20-MAY-22</t>
  </si>
  <si>
    <t>21-ABR-22</t>
  </si>
  <si>
    <t>02-22-137</t>
  </si>
  <si>
    <t xml:space="preserve">26°25´21.89" N </t>
  </si>
  <si>
    <t>-99°08´48.98" O</t>
  </si>
  <si>
    <t xml:space="preserve">23°46´13 N </t>
  </si>
  <si>
    <t>-99°07´56W</t>
  </si>
  <si>
    <t>TLAXCALA</t>
  </si>
  <si>
    <t>75 B</t>
  </si>
  <si>
    <t>XICOTÉNCATL</t>
  </si>
  <si>
    <t>OLIVIA VELASCO SIMBRÓN</t>
  </si>
  <si>
    <t>VESO760906WX9</t>
  </si>
  <si>
    <t>LETICIA YAZMIN GONZÁLEZ CARRERA</t>
  </si>
  <si>
    <t>GOCL500618KX4</t>
  </si>
  <si>
    <t>´02-SEP-20</t>
  </si>
  <si>
    <t>VERACRUZ NORTE</t>
  </si>
  <si>
    <t>SUB ALMACEN DELEGACIONAL</t>
  </si>
  <si>
    <t>BANDERILLA</t>
  </si>
  <si>
    <t>LIBERTAD</t>
  </si>
  <si>
    <t>LAS VIGAS DE RAMÍREZ</t>
  </si>
  <si>
    <t>BARTOLOME DE LAS CASAS</t>
  </si>
  <si>
    <t>MARTÍNEZ DE LA TORRE</t>
  </si>
  <si>
    <t>POZA RICA</t>
  </si>
  <si>
    <t>ADOLFO RUÍZ CORTÍNEZ</t>
  </si>
  <si>
    <t>MÉXICO</t>
  </si>
  <si>
    <t>XALAPA</t>
  </si>
  <si>
    <t>SEBASTIÁN CAMACHO</t>
  </si>
  <si>
    <t>VERACRUZ</t>
  </si>
  <si>
    <t>JOSE MARIA LA FRAGUA</t>
  </si>
  <si>
    <t>TUXPAN</t>
  </si>
  <si>
    <t>4-302</t>
  </si>
  <si>
    <t>AZUETA</t>
  </si>
  <si>
    <t>MARIANO MATAMOROS</t>
  </si>
  <si>
    <t xml:space="preserve">LOS PINOS </t>
  </si>
  <si>
    <t>UNIÓN</t>
  </si>
  <si>
    <t>SANTA LUCIA DOS</t>
  </si>
  <si>
    <t>ISAAC R. HERNÁNDEZ MORENO</t>
  </si>
  <si>
    <t>HEMI470315LV5</t>
  </si>
  <si>
    <t>ABACUC ALFREDO BECERRA RIVERA. MARÍA DEL CARMEN BECERRA RAMÍREZ, REPRESENTANTE LEGAL.</t>
  </si>
  <si>
    <t>BERC8112226J1</t>
  </si>
  <si>
    <t>LAURA DEL CARMEN VELÁZQUEZ PARRA / ESPERANZA VÉLAZQUEZ PARRA</t>
  </si>
  <si>
    <t>VEPE660724MVZLRS05</t>
  </si>
  <si>
    <t>RAMIRO JESÚS Y FÉLIX GERARDO CAVAZOS TAMEZ</t>
  </si>
  <si>
    <t>CATF370114P7A</t>
  </si>
  <si>
    <t>ARTURO DE JESÚS MOGUEL BOUCHEZ / ARTURO MOGUEL ARREOLA Y GLORIA  E. BOUCHEZ DE MOGUEL, REPRESENTANTES LEGALES</t>
  </si>
  <si>
    <t>MOAR511007A9A</t>
  </si>
  <si>
    <t>CONSTRUCCIONES Y FOMENTO COMERCIAL S.A. / LUIS ORTÍZ RIOS REPRESENTANTE LEGAL</t>
  </si>
  <si>
    <t>CFC720209P23</t>
  </si>
  <si>
    <t>CELINA LOBATO DIEGO</t>
  </si>
  <si>
    <t>LODC520605HM8</t>
  </si>
  <si>
    <t>EDUARDO TELLO GONZÁLEZ</t>
  </si>
  <si>
    <t>TEGE690503SJA</t>
  </si>
  <si>
    <t>GA CAS INMUEBLES Y CONSTRUCCIONES S.A. DE C.V. / RAMÓN GARCÍA CASTAÑEDA</t>
  </si>
  <si>
    <t>GCI10112763</t>
  </si>
  <si>
    <t>EDUARDO ARTURO SABBAGH GARCÍA</t>
  </si>
  <si>
    <t>SAGE4812078D2</t>
  </si>
  <si>
    <t>04-23-1579</t>
  </si>
  <si>
    <t>´09-NOV-23</t>
  </si>
  <si>
    <t>04-ABR-18</t>
  </si>
  <si>
    <t>04-24-992</t>
  </si>
  <si>
    <t>´07-MAY-21</t>
  </si>
  <si>
    <t>26-FEB-18</t>
  </si>
  <si>
    <t>A-7397-VER</t>
  </si>
  <si>
    <t>12-DIC-11</t>
  </si>
  <si>
    <t>25-JUN-20</t>
  </si>
  <si>
    <t>´13-MAR-23</t>
  </si>
  <si>
    <t>04-23-2128</t>
  </si>
  <si>
    <t>80-00169-8</t>
  </si>
  <si>
    <t>80-00159-0</t>
  </si>
  <si>
    <t>80-00176-9</t>
  </si>
  <si>
    <t>80-00174-0</t>
  </si>
  <si>
    <t>80-00155-3</t>
  </si>
  <si>
    <t>80-02461-0</t>
  </si>
  <si>
    <t>80-00180-2</t>
  </si>
  <si>
    <t>80-00182-0</t>
  </si>
  <si>
    <t>80-03681-7</t>
  </si>
  <si>
    <t>VERACRUZ SUR</t>
  </si>
  <si>
    <t xml:space="preserve">VERACRUZ SUR </t>
  </si>
  <si>
    <t>AGUA DULCE</t>
  </si>
  <si>
    <t>OGARRIO</t>
  </si>
  <si>
    <t>CUATRO CAMINOS</t>
  </si>
  <si>
    <t>HUATUSCO</t>
  </si>
  <si>
    <t>1 PONIENTE</t>
  </si>
  <si>
    <t>GUILLERMO LIRA</t>
  </si>
  <si>
    <t>COATZACOALCOS</t>
  </si>
  <si>
    <t>CÓRDOBA</t>
  </si>
  <si>
    <t>LA TRINIDAD CHICA</t>
  </si>
  <si>
    <t>ORIZABA</t>
  </si>
  <si>
    <t>SUR 33</t>
  </si>
  <si>
    <t>TIERRA BLANCA</t>
  </si>
  <si>
    <t>LUIS ECHEVERRIA</t>
  </si>
  <si>
    <t>COSAMALOAPAN</t>
  </si>
  <si>
    <t>SUR 9</t>
  </si>
  <si>
    <t>94300</t>
  </si>
  <si>
    <t>MÁRMOL</t>
  </si>
  <si>
    <t>RAFAEL ÁLVARADO FERNÁNDEZ</t>
  </si>
  <si>
    <t>ALEJANDRO ROCHE ERRASQUIN Y ADRIÁN ROCHE ERRASQUIN / REPRESENTANTE LEGAL  CARMEN ERRASQUIN COLT</t>
  </si>
  <si>
    <t>EACC451101SQ4</t>
  </si>
  <si>
    <t>LAI. PRISCILA JÁCOME SAMPIERI</t>
  </si>
  <si>
    <t>JASP890805TUA</t>
  </si>
  <si>
    <t>SALVADOR AMADO TENORIO NAJERA PRESENTANTE LEGAL MARIA DE LOS ÁNGELES DOMÍNGUEZ  FLORES</t>
  </si>
  <si>
    <t>DOFA581218ULO</t>
  </si>
  <si>
    <t>ROCÍO PORRES BUENO</t>
  </si>
  <si>
    <t>POBR440212PD7</t>
  </si>
  <si>
    <t>INMOBILIARIA ZARINA S.A. DE C.V. / ALEJANDRO ZAIRICK MORANTE</t>
  </si>
  <si>
    <t>IZA790724P27</t>
  </si>
  <si>
    <t>JOSÉ CARLOS MORA AGUIRRE</t>
  </si>
  <si>
    <t>MOAC770611824</t>
  </si>
  <si>
    <t>ELBA DEL C. BRAVO HERRERA</t>
  </si>
  <si>
    <t>BAHE460526AJ8</t>
  </si>
  <si>
    <t>MARÍA DEL CARMEN ROSAS LORANCA / PODER GENERAL, JULIO JAIME ROSAS LORANCA</t>
  </si>
  <si>
    <t>ROLC490715726</t>
  </si>
  <si>
    <t>ILEANA ZÁRATE EMICENTE</t>
  </si>
  <si>
    <t>ZAEI7301017B5</t>
  </si>
  <si>
    <t>04-24-1135</t>
  </si>
  <si>
    <t>04-OCT-24</t>
  </si>
  <si>
    <t>04-24-1069</t>
  </si>
  <si>
    <t>02-DIC-24</t>
  </si>
  <si>
    <t>25-ABR-23</t>
  </si>
  <si>
    <t>04-23-1841</t>
  </si>
  <si>
    <t>04-22-2137</t>
  </si>
  <si>
    <t>18-ENE-23</t>
  </si>
  <si>
    <t>05-10-0267</t>
  </si>
  <si>
    <t>22-MAR-10</t>
  </si>
  <si>
    <t>04-22-381</t>
  </si>
  <si>
    <t>18-JUL-22</t>
  </si>
  <si>
    <t>27-JUL-21</t>
  </si>
  <si>
    <t>19.15.1744946510746</t>
  </si>
  <si>
    <t>-96.97523474693297</t>
  </si>
  <si>
    <t>80-00318-2</t>
  </si>
  <si>
    <t>80-02317-6</t>
  </si>
  <si>
    <t>80-00333-3</t>
  </si>
  <si>
    <t>80-00339-8</t>
  </si>
  <si>
    <t>80-03938-1</t>
  </si>
  <si>
    <t>80-00388-0</t>
  </si>
  <si>
    <t>80-00341-3</t>
  </si>
  <si>
    <t>80-04546-9</t>
  </si>
  <si>
    <t>ZACATECAS</t>
  </si>
  <si>
    <t>ALMACEN DE BIENES EMBARGADOS</t>
  </si>
  <si>
    <t>CHEPINQUE</t>
  </si>
  <si>
    <t xml:space="preserve">108 A </t>
  </si>
  <si>
    <t>LOMAS DE LA SOLEDAD</t>
  </si>
  <si>
    <t>FRESNILLO</t>
  </si>
  <si>
    <t>RÍO GRANDE</t>
  </si>
  <si>
    <t>96420</t>
  </si>
  <si>
    <t>SOMBRERETE</t>
  </si>
  <si>
    <t>J. JESÚS GONZÁLEZ ORTEGA</t>
  </si>
  <si>
    <t>DE LA PILA</t>
  </si>
  <si>
    <t>94104</t>
  </si>
  <si>
    <t>98040</t>
  </si>
  <si>
    <t>PANAMERICANA KM. 117+500</t>
  </si>
  <si>
    <t>SAN ISIDRO</t>
  </si>
  <si>
    <t>GUADALUPE CIUDAD CUAUHTÉMOC</t>
  </si>
  <si>
    <t>INDUSTRIAL</t>
  </si>
  <si>
    <t>98604</t>
  </si>
  <si>
    <t>MONTES APALACHES</t>
  </si>
  <si>
    <t>LA CIMA</t>
  </si>
  <si>
    <t>98610</t>
  </si>
  <si>
    <t>N/A</t>
  </si>
  <si>
    <t>SINDICATO NACIONAL DE TRABAJADORES DEL SEGURO SOCIAL SECCIÓN XXIX</t>
  </si>
  <si>
    <t>SNT84121612A</t>
  </si>
  <si>
    <t>EDUARDO CAMPOS DE LA ROSA</t>
  </si>
  <si>
    <t>CARE860807C52</t>
  </si>
  <si>
    <t>MARÍA CRUZ GÓMEZ CARRILLO</t>
  </si>
  <si>
    <t>GOCC580104BJ6</t>
  </si>
  <si>
    <t>GUADALUPE EUGENIA MONREAL MALDONADO</t>
  </si>
  <si>
    <t>MAMV6605145D4</t>
  </si>
  <si>
    <t>SINDICATO NACIONAL DE TRABAJADORES DEL SEGURO SOCIAL SECCIÓN XXIX DR. SALVADOR CASTILLO MARTÍNEZ REPRESENTANTE LEGAL.</t>
  </si>
  <si>
    <t>MA. RUBÉN MURILLO SÁNCHEZ</t>
  </si>
  <si>
    <t>MUSR510115UZ1</t>
  </si>
  <si>
    <t>LUIS GARZA VERASTEGUI</t>
  </si>
  <si>
    <t>GAVL530719UM9</t>
  </si>
  <si>
    <t>JOKYN BERSELEY HERNÁNDEZ ZAMBRANO</t>
  </si>
  <si>
    <t>HEZJ801119T16</t>
  </si>
  <si>
    <t>17-NOV-20</t>
  </si>
  <si>
    <t>03-AGO-21</t>
  </si>
  <si>
    <t>13-NOV-20</t>
  </si>
  <si>
    <t>´18-OCT-21</t>
  </si>
  <si>
    <t>A-9161-1-MTY</t>
  </si>
  <si>
    <t>25-JUN-12</t>
  </si>
  <si>
    <t>02-20-273</t>
  </si>
  <si>
    <t>D.F. NORTE</t>
  </si>
  <si>
    <t>D.F. SUR</t>
  </si>
  <si>
    <t>CIUDAD DE MÉXICO</t>
  </si>
  <si>
    <t xml:space="preserve">CARRETONES </t>
  </si>
  <si>
    <t>MERCED</t>
  </si>
  <si>
    <t>06090</t>
  </si>
  <si>
    <t>IZTAPALAPA</t>
  </si>
  <si>
    <t>CALZADA</t>
  </si>
  <si>
    <t>DE LA VIGA</t>
  </si>
  <si>
    <t>EL TRIUNFO</t>
  </si>
  <si>
    <t>09430</t>
  </si>
  <si>
    <t>YUCATÁN</t>
  </si>
  <si>
    <t>HIPODROMO CONDESA</t>
  </si>
  <si>
    <t>CLAVEL NORTE</t>
  </si>
  <si>
    <t>SAN PEDRO MARTIR</t>
  </si>
  <si>
    <t>08400</t>
  </si>
  <si>
    <t>INMUGAPA S.A DE C.V. / R.L. VÍCTOR GARRIDO PATRÓN</t>
  </si>
  <si>
    <t>GASF2109045A7</t>
  </si>
  <si>
    <t>F2 SERVICES SC  / ALEJANDRO CHICO PIZARRO</t>
  </si>
  <si>
    <t>DBM11011043A</t>
  </si>
  <si>
    <t>INMOBILIARIA SUFE S.A. DE C.V. / REPRESENTANTE LEGAL BENJAMÍN AMIGA LEVY</t>
  </si>
  <si>
    <t>ISU020927H43</t>
  </si>
  <si>
    <t>MARIA DEL CARMEN PASCUAL LÓPEZ</t>
  </si>
  <si>
    <t>PALC3601127G1</t>
  </si>
  <si>
    <t>03-23-340</t>
  </si>
  <si>
    <t>16-JUN-23</t>
  </si>
  <si>
    <t>03-23-416</t>
  </si>
  <si>
    <t>10-OCT-22</t>
  </si>
  <si>
    <t>59-00430-3</t>
  </si>
  <si>
    <t>59-02238-4</t>
  </si>
  <si>
    <t>59-00470-6</t>
  </si>
  <si>
    <t>54-00075-2</t>
  </si>
  <si>
    <t>Decremento 2023</t>
  </si>
  <si>
    <t>78-00130-4</t>
  </si>
  <si>
    <t>78-00131-3</t>
  </si>
  <si>
    <t>78-00121-5</t>
  </si>
  <si>
    <t>80-00402-7</t>
  </si>
  <si>
    <t>78-00138-7</t>
  </si>
  <si>
    <t>78-00156-5</t>
  </si>
  <si>
    <t>78-00129-8</t>
  </si>
  <si>
    <t>78-00147-6</t>
  </si>
  <si>
    <t>78-00148-5</t>
  </si>
  <si>
    <t>79-03440-8</t>
  </si>
  <si>
    <t>79-03439-1</t>
  </si>
  <si>
    <t>UNIDAD DE MEDICINA FAMILIAR NO. 4</t>
  </si>
  <si>
    <t>UNIDAD DE MEDICINA FAMILIAR NO. 14</t>
  </si>
  <si>
    <t>UNIDAD DE MEDICINA FAMILIAR NO. 48</t>
  </si>
  <si>
    <t>UNIDAD DE MEDICINA FAMILIAR NO. 49</t>
  </si>
  <si>
    <t>UNIDAD DE MEDICINA FAMILIAR NO. 52</t>
  </si>
  <si>
    <t>UNIDAD DE MEDICINA FAMILIAR NO. 47</t>
  </si>
  <si>
    <t>PUESTO DE EMFERMERIA NO. 77</t>
  </si>
  <si>
    <t>TIENDA IMSS-SNTSS NO. 115</t>
  </si>
  <si>
    <t>UNIDAD DE MEDICINA FAMILIAR NO. 80</t>
  </si>
  <si>
    <t>TIENDA IMSS-SNTSS NO. 12</t>
  </si>
  <si>
    <t>TIENDA IMSS-SNTSS NO. 13</t>
  </si>
  <si>
    <t>UNIDAD DE MEDICINA FAMILIAR NO. 9</t>
  </si>
  <si>
    <t>UNIDAD DE MEDICINA FAMILIAR NO. 32</t>
  </si>
  <si>
    <t>UNIDAD DE MEDICINA FAMILIAR NO. 45</t>
  </si>
  <si>
    <t>UNIDAD DE MEDICINA FAMILIAR NO. 57</t>
  </si>
  <si>
    <t>TIENDA IMSS-SNTSS NO. 14</t>
  </si>
  <si>
    <t>TIENDA IMSS-SNTSS NO. 97 y OA</t>
  </si>
  <si>
    <t>CONSULTORIOS MEDICOS  DE LA UMF NO. 49</t>
  </si>
  <si>
    <t>TIENDA IMSS-SNTSS NO. 21</t>
  </si>
  <si>
    <t>TIENDA IMSS-SNTSS NO. 20 y BBE</t>
  </si>
  <si>
    <t>TIENDA IMSS-SNTSS NO. 19</t>
  </si>
  <si>
    <t>UNIDAD DE MEDICINA FAMILIAR NO. 7</t>
  </si>
  <si>
    <t>UNIDAD DE MEDICINA FAMILIAR NO. 27</t>
  </si>
  <si>
    <t>UNIDAD DE MEDICINA FAMILIAR NO. 22</t>
  </si>
  <si>
    <t>CONSULTORIOS MEDICOS  DEL HGR NO. 45</t>
  </si>
  <si>
    <t>UNIDAD DE MEDICINA FAMILIAR NO. 232</t>
  </si>
  <si>
    <t>UNIDAD DE MEDICINA FAMILIAR NO. 233</t>
  </si>
  <si>
    <t>TIENDA IMSS-SNTSS NO. 27</t>
  </si>
  <si>
    <t>UNIDAD DE MEDICINA FAMILIAR NO. 15</t>
  </si>
  <si>
    <t>UNIDAD DE MEDICINA FAMILIAR NO. 19</t>
  </si>
  <si>
    <t>GUARDERIA NO. 01</t>
  </si>
  <si>
    <t>TIENDA IMSS-SNTSS NO. 110</t>
  </si>
  <si>
    <t>TIENDA IMSS-SNTSS NO. 151</t>
  </si>
  <si>
    <t>TIENDA IMSS-SNTSS NO. 52</t>
  </si>
  <si>
    <t>TIENDA IMSS-SNTSS NO. 135</t>
  </si>
  <si>
    <t>TIENDA IMSS-SNTSS NO. 33</t>
  </si>
  <si>
    <t>UNIDAD DE MEDICINA FAMILIAR NO. 13</t>
  </si>
  <si>
    <t>UNIDAD DE MEDICINA FAMILIAR NO. 18</t>
  </si>
  <si>
    <t>UNIDAD DE MEDICINA FAMILIAR NO. 34</t>
  </si>
  <si>
    <t>UNIDAD DE MEDICINA FAMILIAR NO. 46</t>
  </si>
  <si>
    <t xml:space="preserve">SIN INCREMENTO </t>
  </si>
  <si>
    <t>INSTITUTO MEXICANO DEL SEGURO SOCIAL</t>
  </si>
  <si>
    <t>COORDINACIÓN DE SERVICIOS GENERALES</t>
  </si>
  <si>
    <t>Proyectados</t>
  </si>
  <si>
    <t>Figuras de Arrendamiento</t>
  </si>
  <si>
    <t>Concretados</t>
  </si>
  <si>
    <t>Cons. Rentas</t>
  </si>
  <si>
    <t>Art. 2487</t>
  </si>
  <si>
    <t xml:space="preserve">.RENOVACIÓN SIN INCREMENTO </t>
  </si>
  <si>
    <t>COORDINACIÓN TÉCNICA DE ADMINISTRACIÓN DE ACTIVOS</t>
  </si>
  <si>
    <t>R. SIN INCREMENTO</t>
  </si>
  <si>
    <t>DIVISIÓN DE ARRENDAMIENTO Y COMERCIALIZACIÓN</t>
  </si>
  <si>
    <t>R. CON INCREMENTO</t>
  </si>
  <si>
    <t>RENOVACIÓN CON INCREMENTO</t>
  </si>
  <si>
    <t>PADRÓN DE ARRENDAMIENTO INMOBILIARIO 2025</t>
  </si>
  <si>
    <t>NUEVO ARRENDAMIENTO</t>
  </si>
  <si>
    <t xml:space="preserve"> </t>
  </si>
  <si>
    <t>INMUEBLES ARRENDADOS 2025</t>
  </si>
  <si>
    <t>No.</t>
  </si>
  <si>
    <t>Unidad de Información</t>
  </si>
  <si>
    <t>Centro de Costo</t>
  </si>
  <si>
    <t>RIUF</t>
  </si>
  <si>
    <t>Organo de Operación Administrativa Desconcentrada</t>
  </si>
  <si>
    <t>Dirección del inmueble arrendado</t>
  </si>
  <si>
    <t>Servicio</t>
  </si>
  <si>
    <t>Arrendador</t>
  </si>
  <si>
    <t>Fecha de inicio del arrendamiento</t>
  </si>
  <si>
    <t>Monto de renta mensual al inicio del arrendamiento sin IVA</t>
  </si>
  <si>
    <t>Total de años en renta</t>
  </si>
  <si>
    <t>Última Justipreciación Secuencial o Genérico</t>
  </si>
  <si>
    <t xml:space="preserve">Fecha de Última Justipreciación </t>
  </si>
  <si>
    <t xml:space="preserve">Importe Dictaminado de la Última Justipreciación </t>
  </si>
  <si>
    <t>Superficie rentable (m2)</t>
  </si>
  <si>
    <t>Monto de renta mensual actual sin IVA</t>
  </si>
  <si>
    <t>Costo por m2 (pesos)</t>
  </si>
  <si>
    <t>Año del último incremento otorgado</t>
  </si>
  <si>
    <t>Porcentaje de último incremento otorgado</t>
  </si>
  <si>
    <t>Estado 2024</t>
  </si>
  <si>
    <t>Estado 2025</t>
  </si>
  <si>
    <t>Monto anual con IVA</t>
  </si>
  <si>
    <t>Observaciones</t>
  </si>
  <si>
    <t>Proyección Autorizada 2025</t>
  </si>
  <si>
    <t>RFC</t>
  </si>
  <si>
    <t>Latitud</t>
  </si>
  <si>
    <t>Longitud</t>
  </si>
  <si>
    <t>Número de personas que se atiende</t>
  </si>
  <si>
    <t>Número de pisos del inmueble</t>
  </si>
  <si>
    <t>Número de pisos Utilizados</t>
  </si>
  <si>
    <t>Aguascalientes</t>
  </si>
  <si>
    <t>Boulevard a Zacatecas No. 701, Fraccionamiento Las Hadas, C.P. 20140, Aguascalientes</t>
  </si>
  <si>
    <t>Oficinas Administrativas de la Subdelegación Metropolitana Norte</t>
  </si>
  <si>
    <t>.RENOVACIÓN SIN INCREMENTO</t>
  </si>
  <si>
    <t>Calle Ecuador No. 205, Planta Baja, Colonia Las Americas, C.P. 20230, Aguascalientes</t>
  </si>
  <si>
    <t>Oficinas Administrativas de la Subdelegación Metropolitana Sur</t>
  </si>
  <si>
    <t>Calle Ecuador No. 205, Planta Alta, Colonia Las Americas, C.P. 20230, Aguascalientes</t>
  </si>
  <si>
    <t>Centro de Capacitación</t>
  </si>
  <si>
    <t>Calle Carolina Villanueva N° 314, Ciudad Industrial, C.P. 20290, Aguascalientes</t>
  </si>
  <si>
    <t>Almacén Delegacional, Oficinas de la Coordinación Delegacional, Bodega de Bienes Embargados y Archivo de Concentración y Bajas</t>
  </si>
  <si>
    <t>Avenida Arroyo El Molino N° 301, Casa 163, Condominio Real del Molino, C.P. 20983, Jesús María, Aguascalientes</t>
  </si>
  <si>
    <t>Casa Delegado</t>
  </si>
  <si>
    <t>Baja California</t>
  </si>
  <si>
    <t>Calle Aquiles Serdán y Plaza Comunitario, Locales 1, 2 y 3, Colonia Ejercito Nacionalista Ciudad Maneadero, C.P. 22790, Ensenada, Baja California</t>
  </si>
  <si>
    <t>Consultorios Médicos</t>
  </si>
  <si>
    <t>1500.00
3300.00</t>
  </si>
  <si>
    <t>A-3360-D-HMO
A-3602-D-HMO</t>
  </si>
  <si>
    <t>$2,287.00 
$5,035.00
TOTAL
$7,322.00</t>
  </si>
  <si>
    <t>Mismo importe de renta desde el 2006</t>
  </si>
  <si>
    <t>Boulevard Lázaro Cárdenas No. 2209-C, Colonia Plutarco Elías Calles Deleg. Gonzalez Ortega C.P 21379, Mexicali, Baja California</t>
  </si>
  <si>
    <t>Oficinas Administrativas Subdelegacionales</t>
  </si>
  <si>
    <t>Baja California Sur</t>
  </si>
  <si>
    <t>Calle Ignacio Allende No. 1135, esquina Félix Ortega y Marcelo Rubio Ruíz, Colonia Centro, C.P. 23000, La Paz, Baja California Sur</t>
  </si>
  <si>
    <t>Servicio de Rehabilitación y  Medicina Física y Centro de Capacitación y Calidad</t>
  </si>
  <si>
    <t>sin el dato</t>
  </si>
  <si>
    <t>Boulevard Tecnológico No. 1810, Colonia Guaymitas, C.P. 23407, San José del Cabo, Baja California Sur</t>
  </si>
  <si>
    <t>Oficinas Administrativas Auxiliares Subdelegacionales</t>
  </si>
  <si>
    <t>Avenida Venustiano Carranza No. 114 entre Ignacio Zaragoza y Hugo Cervantes del Rio, Colonia Centro, C.P. 23600, Ciudad Constitución, Comondú Baja California Sur</t>
  </si>
  <si>
    <t>Calle Valentín Gómez Farías No. 166, entre Republica y Manuel Torre Iglesias, Colonia Esterito, C.P. 23060, La Paz, Baja California Sur</t>
  </si>
  <si>
    <t>Bodega de Bienes Embargados y Archivo de Concentración</t>
  </si>
  <si>
    <t>NO APLICA</t>
  </si>
  <si>
    <t>Calle 22 s/n, Lote 008, Manzana 13 C, Colonia Desarrollo Aeropuerto, C.P. 23435, Los Cabos, Baja California Sur</t>
  </si>
  <si>
    <t>Almacén para recepción, resguardo y distribución de materiales terápeuticos y diversos.</t>
  </si>
  <si>
    <t>Campeche</t>
  </si>
  <si>
    <t>Calle Cordillera N° 34, Departamento 202, Fraccionamiento Lomas de la Eminencia, C.P. 24035, San Francisco de Campeche, Campeche.</t>
  </si>
  <si>
    <t>Coahuila</t>
  </si>
  <si>
    <t>Calle Román Cepeda No. 314, Zona Centro, C.P. 25350, Arteaga, Coahuila</t>
  </si>
  <si>
    <t>Unidad de Medicina Familiar No. 4</t>
  </si>
  <si>
    <t>Boulevard Constitución, esquina Calle Jiménez, Zona Centro, C.P. 27080, Torreón, Coahuila</t>
  </si>
  <si>
    <t>Unidad de Medicina Familiar No. 80</t>
  </si>
  <si>
    <t>Boulevard Isidro López Zertuche No. 2791-B, Colonia Universidad, C.P. 25260, Saltillo, Coahuila</t>
  </si>
  <si>
    <t>Boulevard Independencia y Calle Leona Vicario S/N, C.P. 27000, Torreón, Coahuila</t>
  </si>
  <si>
    <t>Boulevard Benito Juárez No. 523, Colonia Roma, C.P. 25000, Monclova, Coahuila</t>
  </si>
  <si>
    <t>Tienda</t>
  </si>
  <si>
    <t>Calle Presidente Cárdenas No. 197 Oriente, Zona Centro, C.P. 25000, Saltillo, Coahuila</t>
  </si>
  <si>
    <t>ART. 2487 DEL COD. CIV. FED.</t>
  </si>
  <si>
    <t>Calle Egipto esquina José Sarmiento S/N, Fraccionamiento Virreyes Obrera, C.P. 25220, Saltillo, Coahuila</t>
  </si>
  <si>
    <t xml:space="preserve">Archivo de Concentración y Oficina de Servicios Generales </t>
  </si>
  <si>
    <t>Carretera Saltillo-Zacatecas Km. 22, Puente La Encantada, C.P. 25950, Saltillo, Coahuila.</t>
  </si>
  <si>
    <t>Almacen Delegacional</t>
  </si>
  <si>
    <t>Calle Paseo del Coral No. 156, Colonia San Patricio, C.P. 25204, Saltillo, Coahuila</t>
  </si>
  <si>
    <t>Colima</t>
  </si>
  <si>
    <t>Avenida de los Maestros No. 324, Colonia Huertas del Sol, C.P. 28050, Colima, Colima</t>
  </si>
  <si>
    <t>SE AUTORIZA INCREMENTO MEDIANTE OFICIO 630 DEL 22 DE ENERO DE 2025, A PARTIR DEL DEL 01 DE ENERO DEL 2025.</t>
  </si>
  <si>
    <t>Calle 5 de Mayo No. 33, Colonia Centro, C.P. 28100, Tecomán, Colima</t>
  </si>
  <si>
    <t>Calle Lic. Gustavo Díaz Ordaz No. 120, Colonia El Moralete, C.P. 28060, Colima, Colima</t>
  </si>
  <si>
    <t>SE AUTORIZA INCREMENTO MEDIANTE OFICIO 18248 DEL 19 DE DICIEMBRE DE 2024, A PARTIR DEL DEL 01 DE ENERO DEL 2025.</t>
  </si>
  <si>
    <t>Calle León Felipe No. 346, Colonia Real Vista Hermosa II, C.P. 28018, Colima, Colima.</t>
  </si>
  <si>
    <t>SE AUTORIZA SUSTITUCIÓN MEDIANTE OFICIO 1292 DEL 30 DE DICIEMBRE DE 2024, A PARTIR DEL 01 DE ENERO DE 2025.</t>
  </si>
  <si>
    <t>Avenida de los Deportistas No. 1144, Colonia El Tecolote, C.P. 28090, Colima, Colima.</t>
  </si>
  <si>
    <t>Sub-almacén</t>
  </si>
  <si>
    <t>Chiapas</t>
  </si>
  <si>
    <t>5a. Avenida Oriente S/N Colonia Los Manguitos, antes Calzada a La Ciudad Deportiva S/N, "Panchón Contreras", C.P. 29010, Tuxtla Gutiérrez, Chiapas</t>
  </si>
  <si>
    <t>Unidad Deportiva</t>
  </si>
  <si>
    <t xml:space="preserve">16.7628304956237
</t>
  </si>
  <si>
    <t>11a. Calle Poniente No. 8-A, Zona Centro, C.P. 30700, Tapachula, Chiapas</t>
  </si>
  <si>
    <t>Oficinas Administrativas Delegacionales (Jefatura de Prestaciones Médicas, Coordinación de Atención y Orientación al Derechohabiente, y Coordinación de Calidad y Competitividad)</t>
  </si>
  <si>
    <t>92.154234</t>
  </si>
  <si>
    <t>Segunda Calle Oriente y Séptima Avenida Sur No. 12, Colonia Centro, C.P. 30700, Tapachula, Chiapas</t>
  </si>
  <si>
    <t>Tienda No. 12</t>
  </si>
  <si>
    <t>´6.77%</t>
  </si>
  <si>
    <t>Calle Central Sur  No. 1989, Colonia San Francisco, C.P. 29000, Tuxtla Gutiérrez, Chiapas</t>
  </si>
  <si>
    <t>Tienda No. 13</t>
  </si>
  <si>
    <t>Avenida Carlos Maciel No. 119, Fraccionamiento Santos (San Roque), C.P. 29040, Tuxtla Gutiérrez, Chiapas</t>
  </si>
  <si>
    <t>Archivo de Concentración</t>
  </si>
  <si>
    <t>Avenida Río Coatan, Lote 3 esquina Río Coatancito, Fraccionamiento Valle Dorado, C.P. 30797, Tapachula, Chiapas.</t>
  </si>
  <si>
    <t>Chihuahua</t>
  </si>
  <si>
    <t>Calle Benito Juárez No. 97, Colonia Centro, C.P. 31150, San Francisco del Oro, Chihuahua</t>
  </si>
  <si>
    <t>Unidad de Medicina Familiar No. 9</t>
  </si>
  <si>
    <t>Compañía Minera San Francisco S. A. de C. V. / Manuel Cañas Galván</t>
  </si>
  <si>
    <t>Calle Fernando Montes de Oca, Lote 6, Manzana 8, Barrio Profortarah, Localidad de Creel, Municipio Bocoyna, Chihuahua</t>
  </si>
  <si>
    <t>Unidad de Medicina Familiar No. 32</t>
  </si>
  <si>
    <t>Miguel Nevarez Mendoza</t>
  </si>
  <si>
    <t>Avenida Álvaro Obregón S/N Colonia Centro, Municipio de Ascención, C.P. 31820, Rodrigo de Quevedo, Chihuahua</t>
  </si>
  <si>
    <t>Unidad de Medicina Familiar No. 45</t>
  </si>
  <si>
    <t>Heraclio Martínez Landaverde</t>
  </si>
  <si>
    <t>Avenida 14 Poniente No. 700, Colonia Sector Poniente, C.P. 33000, Ciudad Delicias, Chihuahua</t>
  </si>
  <si>
    <t>Unidad de Medicina Familiar No. 57</t>
  </si>
  <si>
    <t>Armando Carrasco Sanchez, Jose Alberto Carrasco Sanchez y Mariana Carrasco Sanchez/ Representante Legal Armando Carrasco Sanchez</t>
  </si>
  <si>
    <t>Avenida Henry Dunant No. 4508, Zona Pronaf, C.P. 32315, Ciudad Juárez, Chihuahua</t>
  </si>
  <si>
    <t>Asociación de Periodistas de Ciudad Juárez A. C. / José Eduardo Borunda Escobedo</t>
  </si>
  <si>
    <t>Avenida Tecnológico No. 343, Colonia Barrio Lerdo, C.P. 31520, Ciudad Cuauhtémoc, Chihuahua</t>
  </si>
  <si>
    <t>Blanca Guadalupe González Nevarez</t>
  </si>
  <si>
    <t>Calle Pedro de Lille No. 3, Colonia Centro, C.P. 33890, Hidalgo del Parral, Chihuahua</t>
  </si>
  <si>
    <t>Elba Lilia Sandoval Aguilar</t>
  </si>
  <si>
    <t>Avenida Fernando Baeza No. 206, Sector Oriente, C.P. 33000, Ciudad Delicias, Chihuahua</t>
  </si>
  <si>
    <t>Calle 21 Nº. 1109, Colonia Santo Niño,, C.P. 31150, Chihuahua, Chihuahua</t>
  </si>
  <si>
    <t>Tienda Nº.14</t>
  </si>
  <si>
    <t>Promotora Rubio, S.A. de C.V. / Blanca de Jesus Rivas García</t>
  </si>
  <si>
    <t>Boulevard Oscar Flores Sánchez Nº. 2250, Colonia Jardines de San Jose, C.P. 32695, Ciudad Juárez, Chihuahua</t>
  </si>
  <si>
    <t>Tienda Nº. 97 y Oficinas Administrativas (Coordinación de Prestaciones Económicas y Sociales)</t>
  </si>
  <si>
    <t>Inmobiliaria Bensa, S.A. de C.V. / Rubén Herrera Herrera</t>
  </si>
  <si>
    <t>Calle General Rosalio Hernández Nº. 21 y Ferrocarriles Nacionales de México, C.P. 31150, Chihuahua, Chihuahua</t>
  </si>
  <si>
    <t>Almacén Delegacional (Bienes No Terapéuticos)</t>
  </si>
  <si>
    <t xml:space="preserve"> Inmobiliaria Santa Rosa, S. A. de C.V. / Francisco del Olmo Mompo</t>
  </si>
  <si>
    <t>Calle Privada Santa Rosa  Nºs. 21 y 23, C.P. 31150, Chihuahua, Chihuahua</t>
  </si>
  <si>
    <t>Almacén Delegacional  (Bienes Terapéuticos) y Coordinación de Abastecimiento</t>
  </si>
  <si>
    <t>Calle 53 A N°. 5 Colonia Arquitectos, C.P. 31350, Chihuahua, Chihuahua</t>
  </si>
  <si>
    <t>Bodega de Bienes Embargados</t>
  </si>
  <si>
    <t>Expomueble Central / Roberto Calvo Rios Velasco</t>
  </si>
  <si>
    <t>Calle Sierra Mohinora Nº. 6011, Fraccionamiento La Cuesta, C.P. 32650, Ciudad Juárez, Chihuahua</t>
  </si>
  <si>
    <t>Raquel Ramos Ontiveros y Gilberto Fierro Castro</t>
  </si>
  <si>
    <t>Calle Privada Santa Rosa  Nº 19, Colonia Centro, C.P. 31150, Chihuahua, Chihuahua</t>
  </si>
  <si>
    <t>Almacén Delegacional (Bienes de Laboratorio y Lácteos )</t>
  </si>
  <si>
    <t>Nivel Central</t>
  </si>
  <si>
    <t>Calle Tiburcio Montiel N° 15, Colonia San Miguel Chapultepec, C.P. 11850, Alcaldía Miguel Hidalgo, Nivel Central.</t>
  </si>
  <si>
    <t>Oficinas Administrativas Nivel Central</t>
  </si>
  <si>
    <t>Calle Río Pánuco N° 224, Colonia Cuauhtémoc, C.P. 06500, Alcaldía Cuauhtémoc, Nivel Central.</t>
  </si>
  <si>
    <t>Banco Ve por Más S.A. Fideicomiso 867 / Alex Simje Sacal Cababie</t>
  </si>
  <si>
    <t>Calle Hamburgo N° 18, Colonia Juárez, C.P. 06600, Alcaldía Cuauhtémoc, Nivel Central.</t>
  </si>
  <si>
    <t>Raíces Hamburgo 18 S.A. / Eduardo Atri Cojab Administrador Único</t>
  </si>
  <si>
    <t>Avenida Revolución No.1586, Colonia San Ángel, C.P. 01000, Alcaldía Álvaro Obregón, Nivel Central.</t>
  </si>
  <si>
    <t>Grupo Quantum C&amp;C, S.A. de C.V. / Apoderado Legal José Cojab Saba</t>
  </si>
  <si>
    <t>Calle Cozumel N° 43, Colonia Roma Norte, C.P. 06700, Alcaldía Cuauhtémoc, Nivel Central.</t>
  </si>
  <si>
    <t>Oscar Anguiano Pérez</t>
  </si>
  <si>
    <t>Calle Hamburgo N° 64, Colonia Juárez, C.P. 06600, Alcaldía Cuauhtémoc, Ciudad de México, Nivel Central.</t>
  </si>
  <si>
    <t>Oficinas Administrativas</t>
  </si>
  <si>
    <t>Durango</t>
  </si>
  <si>
    <t>Calle Morelos N°. 106, Colonia  Refugio, C.P. 34800, Villa Unión, Durango</t>
  </si>
  <si>
    <t>Unidad de Medicina Familiar N°. 4</t>
  </si>
  <si>
    <t>Ricardo Moreno Guardado</t>
  </si>
  <si>
    <t>23°58'12.00"N</t>
  </si>
  <si>
    <t>-104° 2'37.37"O</t>
  </si>
  <si>
    <t>Calle Morelos N°. 416 Oriente, Colonia Centro, C.P. 35800, Cuencame, Durango</t>
  </si>
  <si>
    <t>Unidad de Medicina Familiar N°. 14</t>
  </si>
  <si>
    <t>Francisco Javier Hernández Machado</t>
  </si>
  <si>
    <t>24°52'6.60"N</t>
  </si>
  <si>
    <t>-103°41'34.23"O</t>
  </si>
  <si>
    <t>Avenida Allende No. 31, Colonia Centro, C.P. 35700, Nazas, Durango</t>
  </si>
  <si>
    <t>Unidad de Medicina Familiar No. 48</t>
  </si>
  <si>
    <t>Maria Teresa Jáuregui Castro</t>
  </si>
  <si>
    <t>25°13'42.36"N</t>
  </si>
  <si>
    <t>-104° 6'40.68"O</t>
  </si>
  <si>
    <t>Carretera al Mezquital, No. 219, Fraccionamiento Real del Mezquital, C.P. 34199, Durango,Durango</t>
  </si>
  <si>
    <t>Unidad de Medicina Familiar N°.  49</t>
  </si>
  <si>
    <t>Coorporación Mexicana Para el Desarrollo / David Zaldívar Galindo</t>
  </si>
  <si>
    <t>Calle Leandro Fernandez S/N. Colonia en Nombre de Dios, Nombre de Dios, C.P. 34840, Durango, Durango</t>
  </si>
  <si>
    <t>Unidad de Medicina Familiar N°.  52</t>
  </si>
  <si>
    <t>Raquel Reyes López</t>
  </si>
  <si>
    <t>23°51'2.55"N</t>
  </si>
  <si>
    <t>-104°14'46.73"O</t>
  </si>
  <si>
    <t>Domicilio Conocido, San Jerónimo, Colonia Centro, Pueblo Nuevo, C.P. 34956, Durango</t>
  </si>
  <si>
    <t>Puesto de Enfermería No. 77</t>
  </si>
  <si>
    <t>Ejido "San Pablo"  / R.L. Cruz Fernando Quiñones Duarte</t>
  </si>
  <si>
    <t>Avenida Miguel Hidalgo No. 110 Sur, Colonia Centro, C.P. 35000, Gómez Palacio, Durango</t>
  </si>
  <si>
    <t>Tienda N°. 115</t>
  </si>
  <si>
    <t>Norma Leticia Castro González</t>
  </si>
  <si>
    <t>SE AUTORIZA INCREMENTO MEDIANTE OFICIO 18236 DEL 19 DE DICIEMBRE DE 2024, A PARTIR DEL DEL 01 DE ENERO DEL 2025.</t>
  </si>
  <si>
    <t>25°33'55.95"N</t>
  </si>
  <si>
    <t>-103°29'56.60"O</t>
  </si>
  <si>
    <t>Calle Juárez N° 104 Sur, Planta Baja,  Mezzanine y Pisos 1°, 2° y 3º, Colonia Centro, C.P. 34000, Durango, Durango</t>
  </si>
  <si>
    <t>Oficinas Administrativas Delegacionales (Sede)</t>
  </si>
  <si>
    <t>JOMARSAC S.A. de C.V. / Jorge Saravia Castillón</t>
  </si>
  <si>
    <t>24° 1'35.11"N</t>
  </si>
  <si>
    <t>-104°40'12.57"O</t>
  </si>
  <si>
    <t>Calle Juárez No. 77, Zona Centro, C.P. 35590, Santa María del Oro, Durango</t>
  </si>
  <si>
    <t>Unidad de Medicina Familiar N°.  47</t>
  </si>
  <si>
    <t>Martin Silvestre Herrera / Maria Dolores Silvestre de Garza</t>
  </si>
  <si>
    <t>25°57'16.23"N</t>
  </si>
  <si>
    <t>-105°21'55.56"O</t>
  </si>
  <si>
    <t>Calle Juárez N° 403  Oriente esquina con Allende Pisos 1º, 2º, 3º y 4º, Colonia Centro, C.P. 35000, Gómez Palacio, Durango</t>
  </si>
  <si>
    <t>Luz Maria Ortega Márquez</t>
  </si>
  <si>
    <t xml:space="preserve">Calle Bruno Martínez No. 379 Norte, Colonia Victoria de Durango, C.P. 34000, Durango, Durango. </t>
  </si>
  <si>
    <t>Oficinas Administrativas Subdelegacionales y Centro de Capacitación y Calidad</t>
  </si>
  <si>
    <t>Salvador Simental Simental</t>
  </si>
  <si>
    <t>Calle Segunda de Selenio s/n, Fraccionamiento Ciudad Industrial, C.P. 34078, Durango, Durango</t>
  </si>
  <si>
    <t>Almacén Delegacional</t>
  </si>
  <si>
    <t>Grupo Constructor Chávez SSSYC S.A. de C.V. / Salvador Eduardo Chávez Molina</t>
  </si>
  <si>
    <t>24° 4'13.27"N</t>
  </si>
  <si>
    <t>-104°36'20.91"O</t>
  </si>
  <si>
    <t>Libramiento Períferico No. 1675 Norte, Colonia Plácido Domingo, C.P. 35159, Ciudad Lerdo, Durango</t>
  </si>
  <si>
    <t>Bodega de Archivo de Concentración, Bienes Adjudicados y Bienes de Baja</t>
  </si>
  <si>
    <t>José Alejandro Pérez Gallegos</t>
  </si>
  <si>
    <t>Guanajuato</t>
  </si>
  <si>
    <t>Boulevard Venustiano Carranza No. 205, Colonia San Miguel, C.P. 37235, León, Guanajuato</t>
  </si>
  <si>
    <t>Tienda No. 19</t>
  </si>
  <si>
    <t>SANDOMAR S.A. de C.V / Pablo Villanueva Martínez</t>
  </si>
  <si>
    <t>Calle Lázaro Cárdenas del Río No. 100, Colonia Tres Guerras, C.P. 38080, Celaya, Guanajuato</t>
  </si>
  <si>
    <t>C.P. Carlos Segura López / Rodolfo, Adrián, Paulo y Eugenia Segura Montes</t>
  </si>
  <si>
    <t>Carretera Guanajuato Juventino Rosas Km. 5+570 Bajos, Jalapa de Mineral De Marfil, C.P. 36251, Guanajuato</t>
  </si>
  <si>
    <t xml:space="preserve">Pablo Nava Rocha </t>
  </si>
  <si>
    <t>Boulevard Adolfo López Mateos Poniente, No. 406, Zona Centro, C.P. 38000, Celaya, Guanajuato</t>
  </si>
  <si>
    <t>Consultorios Médicos. Extensión Unidad de la Medicina Familiar Nº. 49</t>
  </si>
  <si>
    <t>Maria Dolores Juarez Villagómez / Dr. José Ramón Vega Aboytes</t>
  </si>
  <si>
    <t>Calle Paseo de Guanajuato N° 110, Colonia Jardines de Celaya, Primera Sección, C.P. 38080, Celaya, Guanajuato</t>
  </si>
  <si>
    <t>Luz Marina Guzmán Yáñez</t>
  </si>
  <si>
    <t>Calle Aldama Nº. 321-B, Zona Centro, C.P. 36700, Salamanca, Guanajuato</t>
  </si>
  <si>
    <t xml:space="preserve">Eva Lopez Maldonado </t>
  </si>
  <si>
    <t>Calle Aztecas N°.  107, Colonia Parque Central, Zona Centro, C.P. 38000, Celaya, Guanajuato</t>
  </si>
  <si>
    <t>Tienda No. 21</t>
  </si>
  <si>
    <t>Luz de Lourdes Ibarra Aranda---Francisco Javier Ibarra Aranda</t>
  </si>
  <si>
    <t>Calle Francisco Eduardo Tres Guerra N°. 735 (171), Zona Centro, C.P. 36500, Irapuato, Guanajuato</t>
  </si>
  <si>
    <t>Tienda No. 20 y Bodega de Bienes Embargados</t>
  </si>
  <si>
    <t xml:space="preserve">Emilio, José y José Felipe Tome Elías. </t>
  </si>
  <si>
    <t>Calle Estocolmo Nº. 404, Colonia Andrade, C.P. 37020, León, Guanajuato</t>
  </si>
  <si>
    <t>Almacen de diversos, Archivo de Concentración y Bienes Embargados</t>
  </si>
  <si>
    <t xml:space="preserve">Ramón Delgado Godínez </t>
  </si>
  <si>
    <t>Guerrero</t>
  </si>
  <si>
    <t>Calle Vicente Suárez S/N, Colonia Petacalco, Municipio La Unión de Isidoro, Montes de Oca Suárez, C.P. 40811, Petacalco, Guerrero</t>
  </si>
  <si>
    <t>Unidad de Medicina Familiar Nº. 27</t>
  </si>
  <si>
    <t>Dora María Núñez Martín del Campo</t>
  </si>
  <si>
    <t>Costado de Carretera a Ayutla Municipio Juan R. Escudero, C.P. 39840, Tierra Colorada, Guerrero</t>
  </si>
  <si>
    <t>Unidad de Medicina Familiar Nº. 7</t>
  </si>
  <si>
    <t>Rafaela Nava Luna</t>
  </si>
  <si>
    <t>Ignacio Allende No. 4 Colonia Centro, C.P. 40930, Atoyac de Álvarez, Guerrero</t>
  </si>
  <si>
    <t>Unidad de Medicina Familiar Nº. 11</t>
  </si>
  <si>
    <t>Edelmira Segura Mendoza</t>
  </si>
  <si>
    <t>Calle Cuauhtémoc Nº. 11, Colonia Centro, C.P. 40400, Teloloapan, Guerrero</t>
  </si>
  <si>
    <t>Unidad de Medicina Familiar Nº. 22</t>
  </si>
  <si>
    <t>Blanca Estela Sotelo Figueroa</t>
  </si>
  <si>
    <t>Lote 11 Manzana 1, Súper Manzana XXVI, Colonia Centro, C.P. 40880, Zihuatanejo, Guerrero</t>
  </si>
  <si>
    <t>Guardería</t>
  </si>
  <si>
    <t>Gobierno del Estado de Guerrero, Fideicomiso Bahía de Zihuatanejo./ Lic. Gustavo García Bello</t>
  </si>
  <si>
    <t>Lote 5, Manzana 14, Avenida Paseo de Zihuatanejo Poniente Nº. 5, Colonia El Limón, C.P. 40880, Zihuatanejo, Guerrero</t>
  </si>
  <si>
    <t>Centro de Seguridad Social</t>
  </si>
  <si>
    <t>María Cristina Rodríguez Garza</t>
  </si>
  <si>
    <t>Hidalgo</t>
  </si>
  <si>
    <t>Boulevard Luis Donaldo Colosio No. 4604, Fraccionamiento del Palmar II, C.P. 42088, Pachuca, Hidalgo</t>
  </si>
  <si>
    <t>Estudios Especializados en Construcción y Desarrollo de Proyectos S.A. de C.V. / Martha Briggett Martínez Sánchez</t>
  </si>
  <si>
    <t>Jalisco</t>
  </si>
  <si>
    <t>Calle Nebulosa No. 10, Colonia Puerta del Sol, C.P. 45380, Amatitan, Jalisco</t>
  </si>
  <si>
    <t>Unidad de Medicina Familiar N°. 11</t>
  </si>
  <si>
    <t>Juan Manuel Landeros Rodriguez./ R.L. Santos López Gomez</t>
  </si>
  <si>
    <t>Calle Hidalgo N°. 45, Colonia Centro, C.P. 45350, Arenal, Jalisco</t>
  </si>
  <si>
    <t>Unidad de Medicina Familiar N°. 12</t>
  </si>
  <si>
    <t>Ejido Agrario El Arenal /  José Jaime Sandoval Jiménez</t>
  </si>
  <si>
    <t>´43.97%</t>
  </si>
  <si>
    <t>Calle Hidalgo No. 10, Colonia Centro, C.P. 49820,  Atenquique, Jalisco</t>
  </si>
  <si>
    <t>Unidad de Medicina Familiar N°. 17</t>
  </si>
  <si>
    <t>Empaques de Cartón Titán, S.A. de C.V. / Francisco Javier Ochoa Ramirez</t>
  </si>
  <si>
    <t xml:space="preserve">Avenida González Gallo S/N 9, Colonia Chapala Centro, C.P. 45900, Chapala, Jalisco </t>
  </si>
  <si>
    <t>Unidad de Medicina Familiar N°. 40</t>
  </si>
  <si>
    <t>Josefina Partida Rojo</t>
  </si>
  <si>
    <t>Calle  Vicente Guerrero No. 875, Colonia La Asunción, C.P. 45550, Tlaquepaque, Jalisco</t>
  </si>
  <si>
    <t>Unidad de Medicina Familiar N°. 54</t>
  </si>
  <si>
    <t>H. Ayuntamiento Tlaquepaque / Miguel Castro Reynoso, Luis Córdova Díaz, Armando González Romo y Fidel Ramírez Casillas</t>
  </si>
  <si>
    <t>Calle Ramón Corona N°. 55, Colonia Centro, C.P. 45700, Acatlán de Juárez</t>
  </si>
  <si>
    <t>Unidad de Medicina Familiar N°.  56</t>
  </si>
  <si>
    <t>Francisco Gaitan Facio</t>
  </si>
  <si>
    <t>Calle Mariano Bárcenas y Privada Veracruz, Sector Hidalgo, C.P. 44280, Guadalajara, Jalisco</t>
  </si>
  <si>
    <t>Unidad de Medicina Familiar N°. 79</t>
  </si>
  <si>
    <t>H. Ayuntamiento de Guadalajara./ Javier Ramirez Acuña</t>
  </si>
  <si>
    <t>Calle Allende  N°. 97, Colonia Centro, C.P. 47300, Yahualica de González, Jalisco</t>
  </si>
  <si>
    <t>Unidad de Medicina Familiar N°.  94</t>
  </si>
  <si>
    <t>José Luis Álvarez Ruíz</t>
  </si>
  <si>
    <t>´68.35%</t>
  </si>
  <si>
    <t>Calle Francisco I. Madero No. 295, Colonia Centro, C.P. 46900, Mascota, Jalisco</t>
  </si>
  <si>
    <t>Unidad de Medicina Familiar N°. 96</t>
  </si>
  <si>
    <t>Eduardo Figueroa Salcedo</t>
  </si>
  <si>
    <t>Calle Negrete  N°. 129, Colonia Centro, C.P. 47900, Jamay, Jalisco</t>
  </si>
  <si>
    <t>Unidad de Medicina Familia N°. 100</t>
  </si>
  <si>
    <t>Roberto Zúñiga Guerrero / Esperanza Zuñiga Guerrero</t>
  </si>
  <si>
    <t>´22.45%</t>
  </si>
  <si>
    <t>Calle Javier Mina  Nº. 28, Colonia Centro, C.P. 49120, Gómez Farías, Jalisco</t>
  </si>
  <si>
    <t>Unidad de Medicina Familiar Nº. 114</t>
  </si>
  <si>
    <t>Jose Joaquín Reyes / María de los Ángeles Reyes Figueroa</t>
  </si>
  <si>
    <t>´26.68%</t>
  </si>
  <si>
    <t>Avenida Jesús María No. 80, Colonia Centro, C.P. 47950, Jesús María, Jalisco</t>
  </si>
  <si>
    <t>Unidad de Atención Primaria a La Salud N°. 159</t>
  </si>
  <si>
    <t>José Luis González García</t>
  </si>
  <si>
    <t>Calle Manuel Martínez Tinajero No. 611, Colonia Mascota, C.P. 47860, Ocotlán, Jalisco</t>
  </si>
  <si>
    <t>Unidad de Medicina Familiar N°. 169</t>
  </si>
  <si>
    <t>Rafael Monteon Velasco</t>
  </si>
  <si>
    <t>Calle Emeterio Jiménez N°. 9, Colonia Centro, C.P. 46350, San Martín Bolaños, Jalisco</t>
  </si>
  <si>
    <t>Unidad de Atención Primaria a La Salud N°. 106</t>
  </si>
  <si>
    <t>Fortino Fregoso Fregoso</t>
  </si>
  <si>
    <t>Calle Guanajuato N°. 92, Colonia Centro, C.P. 49541, Valle de Juárez, Jalisco</t>
  </si>
  <si>
    <t>Unidad de Atención Primaria a La Salud N°. 120</t>
  </si>
  <si>
    <t>Arnulfo Contreras Pérez</t>
  </si>
  <si>
    <t>´42.29%</t>
  </si>
  <si>
    <t>Calle Guadalupe Victoria S/N, Colonia Centro, C.P. 47540, Ojuelos, Jalisco</t>
  </si>
  <si>
    <t>Unidad de Atención Primaria a La Salud N°. 130</t>
  </si>
  <si>
    <t>Ignacio Márquez Rodríguez</t>
  </si>
  <si>
    <t>Calle 5 de Mayo S/N, Colonia Centro, C.P. 47690,  San Diego de Alejandría, Jalisco</t>
  </si>
  <si>
    <t>Unidad de Atención Primaria a La Salud N°. 131</t>
  </si>
  <si>
    <t>Club Deportivo Aquasol, S.A. de C.V./ José Guadalupe Padilla López</t>
  </si>
  <si>
    <t>Calle Prolongación 5 de Mayo No. 9, Colonia El Tepeyac, C.P. 47574, Unión de San Antonio, Jalisco</t>
  </si>
  <si>
    <t>Unidad de Atención Primaria a la Salud N°. 133</t>
  </si>
  <si>
    <t>María Guadalupe Ramírez Villalobos y Efren Moreno Olivares / Representante Adalberto Moreno Olivares</t>
  </si>
  <si>
    <t>Calle Florentino Martin No. 177, Colonia San Juan Bosco, C.P. 47380, Valle de Guadalupe, Jalisco</t>
  </si>
  <si>
    <t>Unidad de Atención Primaria a la Salud N°. 134</t>
  </si>
  <si>
    <t>María Agripina Gutiérrez Pérez / Martina Gutiérrez Pérez</t>
  </si>
  <si>
    <t>Calle Allende Nº. 36, Colonia Centro, C.P. 47250, Villa Hidalgo, Jalisco</t>
  </si>
  <si>
    <t>Unidad de Atención Primaria a la Salud N°. 135</t>
  </si>
  <si>
    <t>José Antonio Chávez Cortés./ Juana Cortés Martínez</t>
  </si>
  <si>
    <t>Calle Privada J. Isabel Valdivia Nº. 1, esquina Flavio Romero, Colonia Centro, C.P. 47300, Cañadas de Obregón, Jalisco</t>
  </si>
  <si>
    <t>Unidad de Atención Primaria a la Salud N°. 136</t>
  </si>
  <si>
    <t>Manuela Gámez Jiménez./ Oralia Gómez Ramírez</t>
  </si>
  <si>
    <t>´60.06%</t>
  </si>
  <si>
    <t>Calle Hidalgo N°. 73,  Colonia Centro, C.P. 46560, San Juanito de Escobedo, Jalisco</t>
  </si>
  <si>
    <t>Unidad de Atención Primaria a la Salud N°. 137</t>
  </si>
  <si>
    <t>Susana García Carrillo</t>
  </si>
  <si>
    <t>Calle Ramón Corona N°.  363, Colonia Centro, C.P. 49400, Tizapan El Alto, Jalisco</t>
  </si>
  <si>
    <t>Unidad de Atención Primaria a la Salud N°. 155</t>
  </si>
  <si>
    <t>María Esther Madriz Mora</t>
  </si>
  <si>
    <t>Calle Reforma No. 160, Colonia Centro, C.P. 47930, Degollado, Jalisco</t>
  </si>
  <si>
    <t>Unidad de Atención Primaria a la Salud N°. 165</t>
  </si>
  <si>
    <t>Juan Magaña Angel y Ma. de Jesús Palomino Hernández / Georgina Rodríguez Quezada</t>
  </si>
  <si>
    <t>Calle San Felipe N°.  1066, Sector Hidalgo, C.P. 44200, Guadalajara, Jalisco</t>
  </si>
  <si>
    <t>Consultorios del Hospital General Regional N°. 45</t>
  </si>
  <si>
    <t>Alma Aurelia y Estela Esperanza Gonzalez Lara / R.L. Héctor Vicente González Lara</t>
  </si>
  <si>
    <t>Avenida Juan Pablo II No. 55, Colonia El Capullo, C.P. 45150, Zapopan, Jalisco</t>
  </si>
  <si>
    <t>Centro Comunitario de Salud Mental</t>
  </si>
  <si>
    <t>Sanatorios de México,S.A. / Verónica Esmeralda Delgado Andalón</t>
  </si>
  <si>
    <t>´15.9%</t>
  </si>
  <si>
    <t>Calle Moctezuma N°.  655, Colonia La Florida, C.P. 47800, Ocotlán, Jalisco</t>
  </si>
  <si>
    <t>José Guadalupe Arellano Cruz</t>
  </si>
  <si>
    <t>Calzada Independencia N°. 580, Sector Libertad, Colonia La Perla, C.P. 44360, Guadalajara, Jalisco</t>
  </si>
  <si>
    <t>Pablo Leopoldo Martin del Campo y Otros</t>
  </si>
  <si>
    <t>Calle Matamoros N°. 516, Colonia Centro, C.P. 47650, Tepatitlán, Jalisco</t>
  </si>
  <si>
    <t xml:space="preserve">Bodega de Bienes Embargados Y Archivo del Hospital General de Zona No. 21. </t>
  </si>
  <si>
    <t>Gloria María González  Franco</t>
  </si>
  <si>
    <t>Calle Cristóbal Colon N°. 750, Colonia Centro, C.P. 49000, Ciudad Guzmán, Jalisco</t>
  </si>
  <si>
    <t>Oficinas Administrativas Subdelegacionales y Tienda</t>
  </si>
  <si>
    <t>Álvaro Ochoa Toledo / Corina Judith Orozco Velasco</t>
  </si>
  <si>
    <t>1833.98 OAS
1058.30 TIENDA
TOTAL 2892.28</t>
  </si>
  <si>
    <t>Avenida 20 de Noviembre Nº 330, Colonia Centro El Pitillal, C.P. 48290, Puerto Vallarta, Jalisco</t>
  </si>
  <si>
    <t>José López Arias</t>
  </si>
  <si>
    <t>Decremento   10%</t>
  </si>
  <si>
    <t>Calle Periférico Sur N°. 8000, Colonia Santa María Tequepexpan, C.P. 45601, Tlaquepaque, Guadalajara, Jalisco</t>
  </si>
  <si>
    <t>Maria Amparo González Diaz ochoa, Diego González Diaz Ochoa y Sofía González Diaz Ochoa</t>
  </si>
  <si>
    <t>Calle Hidalgo N°. 195, Colonia Centro, C.P. 48900, Autlán de Navarro, Jalisco</t>
  </si>
  <si>
    <t>Bodega de Abastecimiento del Hospital General de Zona Nº. 20 y Bodega de Bienes Embargados</t>
  </si>
  <si>
    <t>Elvira Toscano Camacho</t>
  </si>
  <si>
    <t>Estado de México Oriente</t>
  </si>
  <si>
    <t>Calle Recursos Hidráulicos No. 2, Colonia La Loma, Municipio de Tlalnepantla de Baz, C.P. 54060, Estado de México Oriente.</t>
  </si>
  <si>
    <t>Marcos Zaga Galante</t>
  </si>
  <si>
    <t>29-ABR-21</t>
  </si>
  <si>
    <t>Estado de México Poniente</t>
  </si>
  <si>
    <t>Calle Rayón S/N. Colonia Centro, Villa Guerrero, C.P. 51760, Estado de México Poniente</t>
  </si>
  <si>
    <t>Unidad de Medicina Familiar Nº. 232</t>
  </si>
  <si>
    <t>Sergio Arizmendi Gómez / Yanelli Arizmendi Marín Albacea</t>
  </si>
  <si>
    <t>Calle San Pablo No. 117, Colonia San Antonio, Valle de Bravo, C.P. 51200, Estado de México Poniente</t>
  </si>
  <si>
    <t>Unidad de Medicina Familiar Nº. 233</t>
  </si>
  <si>
    <t>Maria Elena Soto Cruz</t>
  </si>
  <si>
    <t>Calle Josefa Ortiz de Domínguez Nº. 210 Sur, Barrio San Sebastián, C.P. 50090, Toluca, Estado de México Poniente</t>
  </si>
  <si>
    <t>Oficinas Administrativas Delegacionales (Departamento de Construcción y Planeación Inmobiliaria, Órgano Interno de Control, Auditoría, Queja y Responsabilidades, Oficina de Seguridad y Resguardo, Coordinación de Competitividad, Departamento de relaciones laborales y Departamento de Capacitación y Transparencia)</t>
  </si>
  <si>
    <t>Carlos Raul Alvear Robledo</t>
  </si>
  <si>
    <t>José María Pino Suárez No. 202, Col. Santa Clara, C.P. 50090, Toluca, Estado de México Poniente</t>
  </si>
  <si>
    <t>Oficinas Administrativas Delegacionales (Jefatura de Servicios Jurídicos)</t>
  </si>
  <si>
    <t>Leticia Mireya Ramírez Floriano</t>
  </si>
  <si>
    <t>Avenida Miguel Hidalgo y Costilla Nº. 400 esquina José María Pino Suárez, Colonia 5 de Mayo, C.P. 50090, Toluca, Estado de México Poniente</t>
  </si>
  <si>
    <t>Marco Antonio Bernal Beltran</t>
  </si>
  <si>
    <t>Calle Francisco  I. Madero Nº. 40, El Carmen Totoltepec, C.P. 50245, Metepec, Estado de México Poniente</t>
  </si>
  <si>
    <t>Palemón Romero Palma</t>
  </si>
  <si>
    <t>Avenida Lomas Verdes No. 414, Colonia Santiago Occipaco, C.P. 53230, Naucalpan de Juárez, Estado de México Poniente.</t>
  </si>
  <si>
    <t>Banca Mifel S.A. Fideicomiso1965 2014 / José Cojab Saba</t>
  </si>
  <si>
    <t>03-22-617</t>
  </si>
  <si>
    <t>11-OCT-23</t>
  </si>
  <si>
    <t>Calle Hidalgo No. 800, Colonia La Providencia, C.P. 52177, Metepec, Estado de México Poniente</t>
  </si>
  <si>
    <t>Berenice Santillán Álvarez</t>
  </si>
  <si>
    <t>66-04634-0</t>
  </si>
  <si>
    <t>Michoacán</t>
  </si>
  <si>
    <t>Calle Dr. Ramón Macias esquina con Calle Profesor Santos Campos Nº. 34, Colonia Santa Rosa, C.P. 60360, Los Reyes de Salgado, Michoacán</t>
  </si>
  <si>
    <t>Mario Andrade Andrade</t>
  </si>
  <si>
    <t>Calle Dr. Alonso Martínez Nº. 660 Sur, Planta Baja y Piso 2, Fraccionamiento Jardinadas, C.P. 59626, Zamora, Michoacán</t>
  </si>
  <si>
    <t>Jorge Alejandro Paz Garibay</t>
  </si>
  <si>
    <t>Calle Dr. Emilio Garcia Norte Nº. 90, Colonia José María Morelos, C.P. 61518, Zitácuaro, Michoacán</t>
  </si>
  <si>
    <t>José Ascensión Orihuela Carmona</t>
  </si>
  <si>
    <t>Calle Chiapas esquina Francisco Sarabia Nº. 93 Interior 113, Colonia Centro, C.P. 60500,  Uruapan, Michoacán</t>
  </si>
  <si>
    <t xml:space="preserve">Oficinas Administrativas Subdelegacionales </t>
  </si>
  <si>
    <t>Inmobiliaria Méndez y Hurtado, S. A. de C.V. / Guillermo Armando Rodriguez Barreto</t>
  </si>
  <si>
    <t>Calle Pino Suárez Sur No. 44,Colonia Centro, C.P. 59600, Zamora, Michoacán</t>
  </si>
  <si>
    <t>José Antonio, José Luis, Alejandro y Manuel Hugo del Río Peña. /  R.L. Alejandro del Río Peña</t>
  </si>
  <si>
    <t>´45.84%</t>
  </si>
  <si>
    <t>Calle Madero Poniente Nº. 3980, esquina Calle Sin Nombre del Fraccionamiento Hacienda San Diego, C.P. 58111, Morelia, Michoacán</t>
  </si>
  <si>
    <t>Tienda No.27</t>
  </si>
  <si>
    <t>José Luis Estrada Verduzco y Martha Arcelia Estrada Verduzco</t>
  </si>
  <si>
    <t>Avenida Francisco I. Madero Poniente N° 14,003, Colonia Tacícuaro, C.P. 58332, Tacícuaro, Michoacán</t>
  </si>
  <si>
    <t xml:space="preserve">Bodega de Bienes Embargados </t>
  </si>
  <si>
    <t>Otoniel Guerrero de León</t>
  </si>
  <si>
    <t>Morelos</t>
  </si>
  <si>
    <t>Calle Reforma Nº. 1 Colonia Casasano, C.P. 62748, Cuautla, Morelos</t>
  </si>
  <si>
    <t>Unidad de Medicina Familiar Nº. 15</t>
  </si>
  <si>
    <t>Filiberto Gutiérrez Marmolejo</t>
  </si>
  <si>
    <t>Calle Paraíso Nº. 24, Colonia Barrio de San Miguel, C.P. 62520, Tepoztlán, Morelos</t>
  </si>
  <si>
    <t>Unidad de Medicina Familiar Nº. 19</t>
  </si>
  <si>
    <t>Conaflo Comercializadora, S.C. de R.L. / Francisco Navarrete Conde</t>
  </si>
  <si>
    <t>Avenida Morelos Sur No. 137, Local Interior 6, Colonia Las Palmas, C.P. 62050, Cuernavaca, Morelos</t>
  </si>
  <si>
    <t>Tienda IMSS-SNTSS</t>
  </si>
  <si>
    <t>Cutzamil Inmobiliaria S.A. de C.V. / Carlos Robles González</t>
  </si>
  <si>
    <t>Calle Magnolia No. 102 A, Colonia Rancho Cortes, C.P. 62120, Cuernavaca, Morelos</t>
  </si>
  <si>
    <t>Xochitl Reyes Elizalde</t>
  </si>
  <si>
    <t>Nayarit</t>
  </si>
  <si>
    <t>Calle Niño Obrero N°. 319, Colonia Ciudad Industrial, C.P. 63173, Tepic, Nayarit</t>
  </si>
  <si>
    <t>Celia Contreras Vargas y Luis Alberto Rodríguez Arias</t>
  </si>
  <si>
    <t>Nuevo León</t>
  </si>
  <si>
    <t>Km. 178 de la Carretera Central, Colonia Centro, C.P. 67865, San Rafael Galeana, Nuevo León</t>
  </si>
  <si>
    <t>Unidad de Medicina Familiar N°. 52</t>
  </si>
  <si>
    <t>Alejandra Patricia Godoy Lugo</t>
  </si>
  <si>
    <t>Avenida Benito Juárez  N°. 2000,  Fraccionamiento La Hacienda, C.P. 67150, Guadalupe, Nuevo León</t>
  </si>
  <si>
    <t xml:space="preserve">Centro de Seguridad Social </t>
  </si>
  <si>
    <t>Margarita Nava Salazar</t>
  </si>
  <si>
    <t>Capitán Alfonso de León No. 002, Colonia Centro, C.P. 67500, Montemorelos, Nuevo León</t>
  </si>
  <si>
    <t>Juan Javier Castillo Sauceda</t>
  </si>
  <si>
    <t>Carretera a Huinala No. 100, Colonia Ex Hacienda de la Encarnación, C.P. 66633, Apodaca, Nuevo León</t>
  </si>
  <si>
    <t>Desarrollos Huinala S.A. de C.V.  /  Representante Legal Mayte Berenice Ruvalcaba García</t>
  </si>
  <si>
    <t>Calle La Rioja N°. 1013, Fraccionamiento Residencial La Española, C.P. 64820, Monterrey, Nuevo León</t>
  </si>
  <si>
    <t xml:space="preserve">Bodega Bienes Embargados </t>
  </si>
  <si>
    <t>Dora Martha Martínez Alanís  /  Samuel Guillermo Scott Holohlavsky</t>
  </si>
  <si>
    <t>Oaxaca</t>
  </si>
  <si>
    <t>Carretera Ciudad Alemán-Oaxaca Km 176.5, Colonia Barrio Asunción, C.P. 68725, Ixtlán de Juárez, Oaxaca</t>
  </si>
  <si>
    <t>Unidad de Medicina Familiar Nº. 40</t>
  </si>
  <si>
    <t>Ruth Ramírez Ruíz y Erik Ramirez Ruiz, Gloria Josefina Ruiz Vargas /  Luis Alberto Pérez Ruíz</t>
  </si>
  <si>
    <t>Calle Pino Suárez Nº. 33, Colonia San José, C.P. 68200, San Pedro y San Pablo Villa Etla, Oaxaca</t>
  </si>
  <si>
    <t>Unidad de Medicina Familiar Nº. 57</t>
  </si>
  <si>
    <t>Alberto Fidencio Cabrera Méndez / Virginia Merced Santos Morales</t>
  </si>
  <si>
    <t>Avenida Hidalgo No. 1404, esquina González Ortega, Colonia Centro, C.P. 68000, Oaxaca, Oaxaca</t>
  </si>
  <si>
    <t>Guardería  Nº. 01</t>
  </si>
  <si>
    <t>Bilgai de Jesus Ramírez Pereda</t>
  </si>
  <si>
    <t>Heroíca Escuela Naval Militar Nº. 703,Colonia Reforma, C.P. 68050, Oaxaca, Oaxaca</t>
  </si>
  <si>
    <t>Raúl Javier Arnaud Carreño y Rebeca Arnaud Pérez</t>
  </si>
  <si>
    <t>19-JUL-22</t>
  </si>
  <si>
    <t>Calle Violetas Nº. 1007, Colonia Reforma, C.P. 68050, Oaxaca, Oaxaca</t>
  </si>
  <si>
    <t>Ofelia Merced García Acevedo / Eder Pérez García</t>
  </si>
  <si>
    <t>Calle Armenta y  López Nº. 821 Colonia Centro, C.P. 68000, Oaxaca, Oaxaca</t>
  </si>
  <si>
    <t>Virginia Magdalena García Sánchez</t>
  </si>
  <si>
    <t>Avenida 5 de Mayo Nº. 1298, Tuxtepec, C.P. 68300, Oaxaca, Oaxaca</t>
  </si>
  <si>
    <t>Carmen Eduarda Martínez Cruz</t>
  </si>
  <si>
    <t>´6.77</t>
  </si>
  <si>
    <t>Calle Reforma No. 905, Colonia Centro, C.P. 68000, Oaxaca, Oaxaca</t>
  </si>
  <si>
    <t>Oficinas Administrativas Delegacionales (Jefatura Prestaciones Médicas y Coordinación Medica Delegacional)</t>
  </si>
  <si>
    <t>Pablo de Jesús Anaud Carreño (Albacea Testamentario) Apoderado Legal Raúl Javier Arnaud Carreño</t>
  </si>
  <si>
    <t>Calle Arista Nº. 185,Colonia Centro, CP. 68300, Tuxtepec, Oaxaca</t>
  </si>
  <si>
    <t>Tienda No. 110 IMSS-SNTSS</t>
  </si>
  <si>
    <t>Jorge Loyo Senties y Olga Senties viuda de Loyo</t>
  </si>
  <si>
    <t>variable</t>
  </si>
  <si>
    <t>Calle Hombres Ilustres Nº. 910, Colonia Centro, C.P. 70300, Matías Romero, Oaxaca</t>
  </si>
  <si>
    <t>Tienda No. 151 IMSS-SNTSS</t>
  </si>
  <si>
    <t>Hugo Castillejos Varela</t>
  </si>
  <si>
    <t>70-00162-0</t>
  </si>
  <si>
    <t>Calle Azucenas esquina Dalias, Colonia Centro, C.P. 69000,  Huajuapan de León, Oaxaca</t>
  </si>
  <si>
    <t>Tienda No. 133 IMSS-SNTSS</t>
  </si>
  <si>
    <t>Inmobiliaria Cubas y Carlin S.A. /  María Eugenia del Carmen Cubas Carlin</t>
  </si>
  <si>
    <t>05-09-2164</t>
  </si>
  <si>
    <t>30-NOV-09</t>
  </si>
  <si>
    <t>SE CANCELA INMUEBLE</t>
  </si>
  <si>
    <t>CUCR530513SR0</t>
  </si>
  <si>
    <t>Avenida Morelos Nº. 21, Colonia Centro, C.P. 69800, Asunción Tlaxiaco, Oaxaca</t>
  </si>
  <si>
    <t>Tienda No. 52 IMSS-SNTSS</t>
  </si>
  <si>
    <t>Octavio Pérez Cristóbal y Alicia Meza de Pérez</t>
  </si>
  <si>
    <t>Avenida Hidalgo Nº. 307, Colonia Centro, C.P. 71980, Puerto Escondido, Oaxaca</t>
  </si>
  <si>
    <t>Tienda No. 135 IMSS-SNTSS</t>
  </si>
  <si>
    <t>Virginia Ramírez Arango / Viki Laura Alavez Ramírez</t>
  </si>
  <si>
    <t>Calle Murguía Nº. 509 esquina Libres, Colonia Centro, C.P. 68000, Oaxaca, Oaxaca</t>
  </si>
  <si>
    <t>Tienda No. 33 IMSS-SNTSS</t>
  </si>
  <si>
    <t>Faustino Díaz Huergo</t>
  </si>
  <si>
    <t>Prolongación de Avenida Universidad No. 801, Agencia Candiani, C.P. 68130, Oaxaca, Oaxaca.</t>
  </si>
  <si>
    <t>Bodega de Archivo de Concentración y Bienes de Baja.</t>
  </si>
  <si>
    <t>María José Casasnovas Fernández y Baldomero Claudio Rodríguez Díaz / Representante Legal María Estela López</t>
  </si>
  <si>
    <t>Calle Melchor Ocampo No. 30 Barrio del Calvario Nochitlán, C.P. 69600, Oaxaca, Oaxaca</t>
  </si>
  <si>
    <t>Consultorios CFE</t>
  </si>
  <si>
    <t>Roombus Inmobiliaria S.A. de C.V. / Administrador Único Soledad Sara Castro Ruíz</t>
  </si>
  <si>
    <t xml:space="preserve">Privada de Araucaria No. 110 B, Fraccionamiento El Chopo, C.P.68040, Oaxaca, Oaxaca </t>
  </si>
  <si>
    <t>BBRM Alfaltos y Construcciones S. de R.L. de. C.V / Pablo López Pino</t>
  </si>
  <si>
    <t>Puebla</t>
  </si>
  <si>
    <t>Calle Nardos Nº. 31, Colonia Bugambilias, C.P. 72580, Puebla, Puebla</t>
  </si>
  <si>
    <t>Unidad de Medicina Familiar Nº. 13</t>
  </si>
  <si>
    <t>Talía Figueroa González</t>
  </si>
  <si>
    <t>03-24-622</t>
  </si>
  <si>
    <t>26-SEP-24</t>
  </si>
  <si>
    <t>Avenida 1° de Mayo Nº. 237, Colonia Centro, C.P. 73200, Nuevo Necaxa, Puebla</t>
  </si>
  <si>
    <t>Unidad de Medicina Familiar Nº. 18</t>
  </si>
  <si>
    <t>María Guadalupe Ortiz Guzmán</t>
  </si>
  <si>
    <t>CONSIGNACIÓN DE RENTAS</t>
  </si>
  <si>
    <t>Avenida Manuel Ávila Camacho Nº. 1102 esquina con Calle 11 Sur, Colonia Centro, C.P. 74200, Atlixco, Puebla</t>
  </si>
  <si>
    <t>Unidad de Medicina Familiar Nº. 34</t>
  </si>
  <si>
    <t>Maricarmen Reyes Espinosa</t>
  </si>
  <si>
    <t>Calle Avenida 7 Poniente 114-B, Colonia Centro, C.P. 72760, San Pedro Cholula, Puebla</t>
  </si>
  <si>
    <t>Guadalupe Gabina Miramón Zepeda</t>
  </si>
  <si>
    <t>Avenida Revolución No. 5, Colonia Centro, Tlatlauquitepec, C.P. 73900, Puebla, Puebla</t>
  </si>
  <si>
    <t>Unidad de Medicina Familiar Nº. 46</t>
  </si>
  <si>
    <t xml:space="preserve">María Julieta Osorno Pérez </t>
  </si>
  <si>
    <t>´3.36%</t>
  </si>
  <si>
    <t>Avenida Benito Juárez Nº. 28, Colonia Centro Plaza Puig Locales 6-13, 18-26, 28 y 29, C.P. 74400, Izucar de Matamoros, Puebla</t>
  </si>
  <si>
    <t>Oscar Miguel Puig Hernández</t>
  </si>
  <si>
    <t>SE AUTORIZA INCREMENTO MEDIANTE OFICIO 17068 DEL 03 DE DICIEMBRE DE 2024, A PARTIR DEL DEL 01 DE ENERO DEL 2025.</t>
  </si>
  <si>
    <t>Calle 4 Norte No. 120, Colonia Ignacio Zaragoza, C.P. 75770, Tehuacán, Puebla</t>
  </si>
  <si>
    <t>Imelda Guadalupe Arvizu Arellano</t>
  </si>
  <si>
    <t>Calle 3 Sur Nº. 2108, Colonia El Carmen, C.P. 72530, Puebla, Puebla</t>
  </si>
  <si>
    <t>Oficinas Administrativas Delegacionales (Conservación, Jefatura 8, Seguridad en el Trabajo, Departamento de Guarderías, Coordinación de Competitividad y Calidad, Departamento de Relaciones Laborales)</t>
  </si>
  <si>
    <t xml:space="preserve">Luis Enrique Mateos Ortega o Luis Enrique Mateos y Ortega </t>
  </si>
  <si>
    <t>10-ABR-23</t>
  </si>
  <si>
    <t xml:space="preserve">Calle Gran Avenida México 86 No. 2602, Colonia Morelos, C.P. 72080, Puebla, Puebla </t>
  </si>
  <si>
    <t>Denisse Hanan Martínez / Paola Gabriela Hanan Martínez</t>
  </si>
  <si>
    <t>RUGD6702224HDFZRN07</t>
  </si>
  <si>
    <t>Querétaro</t>
  </si>
  <si>
    <t>Calle Boulevard Bernardo Quintana No. 4100, Colonia Alamos 3a. Sección, C.P. 76160, Querétaro, Querétaro</t>
  </si>
  <si>
    <t>Oficinas Administrativas Delegacionales (Jefatura de Finanzas, Contraloria Interna y Prestaciones Médicas)</t>
  </si>
  <si>
    <t>Casas NIPPO S.A. de C.V. / Arturo Quintana Rodriguez</t>
  </si>
  <si>
    <t>Calle Melchor Ocampo Nº. 66, Colonia Centro, C.P. 76000, Querétaro, Querétaro</t>
  </si>
  <si>
    <t>José Luis Pio Loyola Vera</t>
  </si>
  <si>
    <t>Calle Pino Suárez Sur Nº. 97, Colonia Ramos Millán, C.P. 76807, San Juan del Rio, Querétaro</t>
  </si>
  <si>
    <t>Jose Miguel Pérez Reséndiz, Dolores Cabrera Osornio, Representante Legal</t>
  </si>
  <si>
    <t>Calle Artículo 27 Constitucional  Nº. 9, Colonia Casa Blanca, C.P. 76030, Querétaro, Querétaro</t>
  </si>
  <si>
    <t>Jose Alejandro Yáñez Nieto</t>
  </si>
  <si>
    <t>Calle 27 de Septiembre No. 31-A, Zona Centro, C.P. 76800, San Juan del Río, Querétaro</t>
  </si>
  <si>
    <t>Beatriz Ramírez Romero</t>
  </si>
  <si>
    <t>Quintana Roo</t>
  </si>
  <si>
    <t>Calle  61 Nº. 476, entre Calle 66 Y 68, Colonia Centro, C.P. 7720, Felipe Carrillo Puerto, Quintana Roo</t>
  </si>
  <si>
    <t>Unidad de Medicina Familiar No. 6</t>
  </si>
  <si>
    <t>Gobierno del Estado de Quintana Roo /  Víctor Manuel Viveros Salazar</t>
  </si>
  <si>
    <t>Avenida Calzada Veracruz No. 247, Colonia Adolfo López Mateos, C.P. 77010, Othon Puente Blanco, Chetumal, Quintana Roo</t>
  </si>
  <si>
    <t>Victoria Noemi Canto Chacón / Manuel Jesús Conde Medina</t>
  </si>
  <si>
    <t>Avenida Carmen Ochoa de Merino, Nº. 149, Colonia Centro, C.P. 77000, Municipio de Othón y Puente Blanco, Chetumal, Quintana Roo</t>
  </si>
  <si>
    <t>Aida María Angulo Elías</t>
  </si>
  <si>
    <t>Carretera Cancún - Puerto Morelos Km. 21, Manzana 01 Lote 1 - 11, Colonia Supermanzana 47, C.P. 77580, Benito Juárez, Quintana Roo.</t>
  </si>
  <si>
    <t>Sub-Almacén Zona Norte</t>
  </si>
  <si>
    <t>Inmobiliaria Puerto Bonito S.A. de C.V. / Isaac Carrasco Martínez</t>
  </si>
  <si>
    <t>San Luis Potosí</t>
  </si>
  <si>
    <t>Calle Juan Barragan No. 25, Colonia Centro, C.P. 79300, Ciudad del Maíz, San Luis Potosí</t>
  </si>
  <si>
    <t>Unidad de Medicina Familiar Nº. 8</t>
  </si>
  <si>
    <t>Dr. Silvestre Carrizales Navarrete</t>
  </si>
  <si>
    <t>Matamoros No. 300, Colonia Centro, C.P. 79610, Matehuala, San Luis Potosí</t>
  </si>
  <si>
    <t>María Elena Guerrero Medellín</t>
  </si>
  <si>
    <t>Calle 5 de Mayo Nº. 107 Locales 23 y 25,Colonia Centro, C.P. 79610, Río Verde, San Luis Potosí</t>
  </si>
  <si>
    <t>María de los Angeles Aguilar Ruíz</t>
  </si>
  <si>
    <t>Sinaloa</t>
  </si>
  <si>
    <t>Calle Benito Juárez y Avenida  Rosales, Colonia Centro, C.P. 81910, Sinaloa de Leyva, Sinaloa</t>
  </si>
  <si>
    <t>Consultorio Medico</t>
  </si>
  <si>
    <t>Productores Rio Petatlan S.A. de C.V / Norberto Bojorquez Escalante Representante Legal</t>
  </si>
  <si>
    <t>Calle Escuela Poste Nº. 9, Colonia Luis Donaldo Colosio, C.P. 80700, Cósala, Sinaloa</t>
  </si>
  <si>
    <t>Unidad de Medicina Familiar No. 50</t>
  </si>
  <si>
    <t>María del Refugio Beltran Munguia</t>
  </si>
  <si>
    <t>Calle de la Amistad Nos.1168, 1170, 1172 y 1174, Colonia Centro, C.P. 82000, Mazatlán, Sinaloa</t>
  </si>
  <si>
    <t>Consultorio Médico</t>
  </si>
  <si>
    <t>Julio Antonio Oropeza Sánchez</t>
  </si>
  <si>
    <t>Calle Ignacio Zaragoza Nº. 956 Sur, esquina Bienestar y Nezahualcóyotl, Avenida Bienestar Locales 4 y 5, C.P. 81200, Los Mochis, Sinaloa</t>
  </si>
  <si>
    <t>Carlos Perezgómez Martínez</t>
  </si>
  <si>
    <t>Boulevard Francisco I. Madero Oriente No. 526, Colonia Centro, C.P. 80200, Culiacán, Sinaloa</t>
  </si>
  <si>
    <t>Oficinas Administrativas Subdelegacionales.</t>
  </si>
  <si>
    <t>Rosa Elvia Verdugo Burgos Representante / Ramona Beltrán Hernández, José Rodolfo Labrada Beltrán, Manuel de Jesús Labrada Verdugo, Francisco Mario Labrada Verdugo y Francisco Labrada Beltrán</t>
  </si>
  <si>
    <t>Calle Blas Valenzuela Nº.20, esquina  Avenida Ignacio Zaragoza,  Colonia Centro, C.P. 81000, Guasave, Sinaloa</t>
  </si>
  <si>
    <t>Emeterio Carlón López /
Sara Antonieta Carlón Acosta</t>
  </si>
  <si>
    <t>Avenida Rafael Buelna No. 760 D, Colonia Lomas de Mazatlán, C.P. 82110, Mazatlán, Sinaloa</t>
  </si>
  <si>
    <t>Jesús Manuel Tirado Osuna / Yamile Aridai Tirado Osuna</t>
  </si>
  <si>
    <t>Calle Rio Ameca Nº. 1533, Fraccionamiento Los Pinos, C.P. 80128, Culiacán, Sinaloa</t>
  </si>
  <si>
    <t>Arcadio Audelo Beltrán / María Dolores Edeza Corrales. Albacea</t>
  </si>
  <si>
    <t>Carretera Los Mochis Topolobampo Km. 12, Predio Bachomobampo Sindicatura Topolobampo, C.P. 81377, Ahome, Los Mochis,  Sinaloa</t>
  </si>
  <si>
    <t>Juan Gustavo Armenta Rojas</t>
  </si>
  <si>
    <t>Calle Rio Ameca Nº. 1533-A,  entre  Pascual Orozco y Lerdo de Tejada, Colonia Los Pinos, C.P. 80128, Culiacán, Sinaloa</t>
  </si>
  <si>
    <t>Bodega de Bienes Instituciones para Disposición Final</t>
  </si>
  <si>
    <t>Calle Juan de Dios Bátiz No. 771 Poniente, Colonia Morelos, C.P. 80170, Culiacán, Sinaloa</t>
  </si>
  <si>
    <t>Bodega de Bienes Embargados de la Subdelegación</t>
  </si>
  <si>
    <t>Lacteos Navojoa S.A. de C.V. / Carlos Enrique Romero Castañeda</t>
  </si>
  <si>
    <t>Calle Ruperto L. Paliza N°. 168 Norte, Colonia Centro, C.P. 80000, Culiacán, Sinaloa</t>
  </si>
  <si>
    <t>Terreno (Salida de Emergencia Guardería)</t>
  </si>
  <si>
    <t>Iván de Jesús Clouthieer / Marco Antonio Clouther Escobar</t>
  </si>
  <si>
    <t>Sonora</t>
  </si>
  <si>
    <t>Calle 14 de Abril y Alberto Gutiérrez Nº. 270, Colonia Balderrama, C.P. 83180, Hermosillo, Sonora</t>
  </si>
  <si>
    <t>Unidad de Medicina Familiar Nº. 2</t>
  </si>
  <si>
    <t>Inmuebles Laca, S.A. de C.V. / Juan Antonio Ángel Laso Carreño</t>
  </si>
  <si>
    <t>Calle Zaragoza y Libertas S/N, Colonia Centro, C.P. 83960, Pitiquito, Sonora</t>
  </si>
  <si>
    <t>Cruz Jorge Córdova Murrieta</t>
  </si>
  <si>
    <t xml:space="preserve">Carretera Huatabampo Adyacente a la Calle Principal, Colonia Centro, C.P. 82252, Yavaros, Sonora </t>
  </si>
  <si>
    <t>Unidad de Medicina Familiar Nº 26</t>
  </si>
  <si>
    <t xml:space="preserve">Cruz Moramay Bermudez Gaviño                </t>
  </si>
  <si>
    <t>Calle Tabasco 851 y 855 Sur, Colonia Centro, C.P. 85000, Ciudad Obregón, Sonora</t>
  </si>
  <si>
    <t>Unidad de Medicina Familiar N° 67</t>
  </si>
  <si>
    <t>Claudia Gabriela Aguilar Báez</t>
  </si>
  <si>
    <t>Calle 10 S/N entre Avenida 19 y 20, Colonia Centro, C.P. 84200, Agua Prieta, Sonora</t>
  </si>
  <si>
    <t>Xenia Kevin González Ríos</t>
  </si>
  <si>
    <t>Carretera Internacional Km. 6.5 Nº. 13, Parque Industrial de Nogales, C.P. 84200, Nogales, Sonora</t>
  </si>
  <si>
    <t>Centro de Seguridad Social y Bodega de Bienes Embargados</t>
  </si>
  <si>
    <t>Parque Industrial de Nogales, S.A. de R.L. / Antonio García Villaseñor</t>
  </si>
  <si>
    <t>Calle Jalisco No. 202 Norte, esquina con Allende, Colonia Centro, C.P. 85000, Ciudad Obregón, Sonora</t>
  </si>
  <si>
    <t>Oficinas Administrativas Subdelegacionales y Bodega de Bienes Embargados</t>
  </si>
  <si>
    <t>Fincas Urbanas CAJEME S.A. de C.V.</t>
  </si>
  <si>
    <t>Carretera Internacional Km. 6.5 Nº. 271 3a, Parque Industrial de Nogales, C.P. 84200, Nogales, Sonora</t>
  </si>
  <si>
    <t>Avenida Aquiles Serdán Nº. 75, Locales 8, 9, 11 y 13, Colonia Centro, C.P. 85400, Guaymas, Sonora</t>
  </si>
  <si>
    <t>Julio Ramón Luebbert Duarte</t>
  </si>
  <si>
    <t>Avenida José María Morelos y Pavón entre Mariano Escobedo y Ramón Corona S/N, Colonia Constitución, C.P. 85820, Navojoa, Sonora</t>
  </si>
  <si>
    <t>Inversiones Inmobiliarias del Mayo S.A. de C.V. / Yazmin Doret Rochin Álvarez</t>
  </si>
  <si>
    <t>Calle Segunda y Avenida 19 Nº. 1899, Colonia Centro, C.P. 84200, Agua Prieta, Sonora</t>
  </si>
  <si>
    <t>Consuelo Arufe de Gálvez. /  Jaime Gálvez Tapia</t>
  </si>
  <si>
    <t>Calle 14 de Abril Nº. 293 y Alberto Gutiérrez, Fraccionamiento Balderrama, C.P. 83180, Hermosillo, Sonora</t>
  </si>
  <si>
    <t>Calle 5 de Febrero Nº. 805 esquina con Avenida Allende, Colonia Centro, C.P. 85000, Ciudad Obregón, Sonora</t>
  </si>
  <si>
    <t>Inmobiliaria Nidan, S.A. de C.V. / Norma Inclán Quiroga de Montoya</t>
  </si>
  <si>
    <t>Carretera al Varadero Km. 2.5, Fraccionamiento Las Playitas, C.P. 85400, Guaymas, Sonora</t>
  </si>
  <si>
    <t>Jaime Frutos Frías. / Jesús Alberto Ibáñez Rodriguez</t>
  </si>
  <si>
    <t>Mariano Jiménez No. 746 entre Guelatao y 5 de Mayo, Colonia Centro, C.P. 85820, Navojoa, Sonora</t>
  </si>
  <si>
    <t>Eneyda Alcira Acosta Cazares</t>
  </si>
  <si>
    <t>Calle Talleres, Lote 17, Mz. XI, Nº. 2147, Parque Industrial, C.P. 85000, Cajeme Ciudad Obregón, Sonora</t>
  </si>
  <si>
    <t>Almacén de Bienes de Grupos Diversos</t>
  </si>
  <si>
    <t xml:space="preserve"> Francisco Ramírez Ibarra</t>
  </si>
  <si>
    <t>Calle Salamanca entre Cedros y Cartonerano 101, Colonia Amapolas, C.P.  83020, Hermosillo, Sonora</t>
  </si>
  <si>
    <t>Guillermo y Héctor Manuel Aello Valenzuela</t>
  </si>
  <si>
    <t>77-04539-0</t>
  </si>
  <si>
    <t>Tabasco</t>
  </si>
  <si>
    <t>Calle Azaleas No. 102 Lote 10 Manzana 4, Fraccionamiento Real del Ángel, Colonia Sabina, C.P. 86153, Villahermosa, Tabasco</t>
  </si>
  <si>
    <t>Myriam Magdalena Celorio Pérez</t>
  </si>
  <si>
    <t>Tamaulipas</t>
  </si>
  <si>
    <t>Calle Mina S/N, Zona Centro, C.P. 87555, Estación Ramírez, Tamaulipas</t>
  </si>
  <si>
    <t>Unidad de Medicina Familiar Nº. 12</t>
  </si>
  <si>
    <t>Leticia Borjón Avila</t>
  </si>
  <si>
    <t xml:space="preserve">25°57´09.93" N </t>
  </si>
  <si>
    <t>-97°47´17.85" O</t>
  </si>
  <si>
    <t>Calle Eulalio González Nº. 1004, Colonia Centro, C.P. 88390, Ciudad Mier, Tamaulipas</t>
  </si>
  <si>
    <t>Olga Inés Guerra González</t>
  </si>
  <si>
    <t>Calle Independencia Nº. 313 Zona Centro, C.P. 89670, Villa de Aldama, Tamaulipas</t>
  </si>
  <si>
    <t>Unidad de Medicina Familiar Nº.  30</t>
  </si>
  <si>
    <t>Susana Segura Castillo</t>
  </si>
  <si>
    <t xml:space="preserve">22°55´17.72" N </t>
  </si>
  <si>
    <t>-98°04´24.18" O</t>
  </si>
  <si>
    <t>Calle Pablo A. Gutiérrez S/N, Zona Centro, C.P. 89110, Cuauhtémoc Ver, Tamaulipas</t>
  </si>
  <si>
    <t>Unidad de Medicina Familiar Nº. 37</t>
  </si>
  <si>
    <t>Francisco de Jesús Campos Sedas, Cipriano Navarro Maya</t>
  </si>
  <si>
    <t xml:space="preserve">22°11´18.15 N </t>
  </si>
  <si>
    <t>-97°50´02.61 O</t>
  </si>
  <si>
    <t>Avenida Mil Cumbres Nº. 350, Planta Baja y Alta, Colonia Mil Cumbres, C.P. 88740, Reynosa, Tamaulipas</t>
  </si>
  <si>
    <t xml:space="preserve">Alma Gloria Longoria Gutiérrez </t>
  </si>
  <si>
    <t xml:space="preserve">26°04´06.92" N </t>
  </si>
  <si>
    <t>-98°.19´34.08" O</t>
  </si>
  <si>
    <t>Calle Brisa y Sol Nº. 901, Fraccionamiento Comercial 2000, C.P. 87099, Ciudad Victoria, Tamaulipas</t>
  </si>
  <si>
    <t>Lucia Jáuregui Scott Viuda De Medina</t>
  </si>
  <si>
    <t xml:space="preserve">2344´18.27" N </t>
  </si>
  <si>
    <t>-9907´53.67" O</t>
  </si>
  <si>
    <t>Avenida Álvaro Obregón  Nº. 238 Planta Baja y Pisos 1º y 2º, Colonia Jardín, C.P. 87330, Matamoros, Tamaulipas</t>
  </si>
  <si>
    <t>Humberto Mario Garza Uribe</t>
  </si>
  <si>
    <t xml:space="preserve">25°53´33.48" N </t>
  </si>
  <si>
    <t>-97°30´04.07" O</t>
  </si>
  <si>
    <t>Tercera Avenida esquina Avenida Cuauhtémoc N° 204, Colonia Americana, C.P. 89190, Tampico, Tamaulipas</t>
  </si>
  <si>
    <t>Tienda No. 47 IMSS-SNTSS</t>
  </si>
  <si>
    <t>Alis Dora Feris Gómez/ Albacea, Alice Dora Muñoz Cruz</t>
  </si>
  <si>
    <t xml:space="preserve">22°13´55.14" N  </t>
  </si>
  <si>
    <t>-97°51´46.98 O"</t>
  </si>
  <si>
    <t>Calle Diaz Mirón Nº. 604, Zona Centro, C.P. 89000, Tampico, Tamaulipas</t>
  </si>
  <si>
    <t>Fernando Javier Cantú Elías</t>
  </si>
  <si>
    <t xml:space="preserve">22°12´48.48 N </t>
  </si>
  <si>
    <t>-97°51´14.45 O</t>
  </si>
  <si>
    <t>Calle Santiago No. 3310, Manzana 4, Lote 8, Fracionamiento Las Villas, Finca Santo Domingo, C.P. 87029, Ciudad Victoria, Tamaulipas</t>
  </si>
  <si>
    <t>Ma. Gloria del Socorro Garza Montemayor</t>
  </si>
  <si>
    <t>Tlaxcala</t>
  </si>
  <si>
    <t>Avenida Juárez No. 75-B San Esteban Tizatlán, Colonia Centro, C.P. 90062, Tlaxcala, Tlaxcala</t>
  </si>
  <si>
    <t>Olivia Velasco Simbrón</t>
  </si>
  <si>
    <t>Calle 6 Nº. 1710, Colonia Xicoténcatl, C.P. 90062, Tlaxcala, Tlaxcala</t>
  </si>
  <si>
    <t>Oficinas Administrativas Delegacionales (Departamento de Construcción y Planeación Inmobiliaria)</t>
  </si>
  <si>
    <t>Leticia Yazmin González Carrera</t>
  </si>
  <si>
    <t>Veracruz Norte</t>
  </si>
  <si>
    <t>Calle Libertad  Nº. 47, Colonia Centro, C.P. 91300, Banderilla, Veracruz Norte</t>
  </si>
  <si>
    <t>Unidad de Medicina Familiar Nº. 19 (Ampliación)</t>
  </si>
  <si>
    <t>Isaac R. Hernández Moreno</t>
  </si>
  <si>
    <t>Calle Bartolomé de las Casas esquina Amado Nervo, Colonia Centro, C.P. 91330, Las Vigas de Ramírez, Veracruz Norte</t>
  </si>
  <si>
    <t>Unidad de Medicina Familiar No. 29</t>
  </si>
  <si>
    <t>Abacuc Alfredo Becerra Rivera. María del Carmen Becerra Ramírez, Representante Legal.</t>
  </si>
  <si>
    <t>Avenida Melchor Ocampo esquina Aldama, Zona Centro, C.P. 93600, Martínez de la Torre, Veracruz Norte</t>
  </si>
  <si>
    <t>Laura Del Carmen Velázquez Parra / Esperanza Vélazquez Parra</t>
  </si>
  <si>
    <t>Boulevard Adolfo Ruíz Cortínez esquina Sinaloa S/N, Colonia México, C.P. 93310, Poza Rica, Veracruz Norte</t>
  </si>
  <si>
    <t>Ramiro Jesús y Félix Gerardo Cavazos Tamez</t>
  </si>
  <si>
    <t>Calle Sebastián Camacho Nº. 46, esquina José María Morelos, Colonia Centro, C.P. 91000, Xalapa, Veracruz Norte</t>
  </si>
  <si>
    <t>Oficinas Administrativas Delegacionales (Área de Servicios Generales, Personal y Capacitación)</t>
  </si>
  <si>
    <t>Arturo de Jesús Moguel Bouchez / Arturo Moguel Arreola y Gloria  E. Bouchez de Moguel, Representantes Legales</t>
  </si>
  <si>
    <t xml:space="preserve">Avenida José María La Fragua No. 2100 esquina Dr. Alfredo Iglesias y Avenida Delfino Valenzuela, Fraccionamiento Reforma, C.P. 91919, Veracruz Norte </t>
  </si>
  <si>
    <t>Construcciones y Fomento Comercial S.A. / Luis Ortíz Rios Representante Legal</t>
  </si>
  <si>
    <t>Melchor Ocampo N°. 4-302 Colonia Centro, C.P. 92800, Tuxpan, Veracruz Norte</t>
  </si>
  <si>
    <t>Oficinas Administrativas auxiliares Subdelegacionales</t>
  </si>
  <si>
    <t>Celina Lobato Diego</t>
  </si>
  <si>
    <t>Calle Azueta No. 207, Colonia Centro, C.P. 91000, Xalapa, Veracruz Norte</t>
  </si>
  <si>
    <t>Tienda No. 54 IMSS-SNTSS</t>
  </si>
  <si>
    <t>Eduardo Tello González</t>
  </si>
  <si>
    <t xml:space="preserve">Calle Mariano Matamoros Nº. 626, Fraccionamiento Los Pinos, C.P. 91870, Veracruz, Veracruz Norte </t>
  </si>
  <si>
    <t>Tienda No. 55 IMSS-SNTSS</t>
  </si>
  <si>
    <t>GA CAS Inmuebles y Construcciones S.A. de C.V. / Ramón García Castañeda</t>
  </si>
  <si>
    <t>13-MAR-23</t>
  </si>
  <si>
    <t>80-04975-3</t>
  </si>
  <si>
    <t>Avenida Unión No. 21, Colonia Santa Lucia Dos, C.P. 91637, La Estanzuela, Emiliano Zapata, Veracruz, Veracruz Norte.</t>
  </si>
  <si>
    <t>Sub-Almacén Delegacional</t>
  </si>
  <si>
    <t>Eduardo Arturo Sabbagh García</t>
  </si>
  <si>
    <t>Veracruz Sur</t>
  </si>
  <si>
    <t>Calle Ogarrio Nº. 315, Colonia Cuatro Caminos, C.P. 96660, Agua Dulce, Veracruz Sur</t>
  </si>
  <si>
    <t>Unidad de Medicina Familiar Nº. 53</t>
  </si>
  <si>
    <t xml:space="preserve">Alejandro Roche Errasquin y Adrián Roche Errasquin / Representante Legal  Carmen Errasquin Colt </t>
  </si>
  <si>
    <t>Avenida 1 Poniente s/n entre Calles 14 y 16, Colonia Guillermo Lira, C.P. 94108, Huatusco, Veracruz Sur</t>
  </si>
  <si>
    <t>Unidad de Medicina Familiar Nº. 58</t>
  </si>
  <si>
    <t>LAI. Priscila Jácome Sampieri</t>
  </si>
  <si>
    <t>SE AUTORIZA INCREMENTO MEDIANTE OFICIO 17908 DEL 12 DE DICIEMBRE DE 2024, A PARTIR DEL DEL 01 DE ENERO DEL 2025.</t>
  </si>
  <si>
    <t>Avenida Independencia Nº.901, Colonia Libertad Congreso Allende, C.P. 96380, Coatzacoalcos, Veracruz Sur</t>
  </si>
  <si>
    <t>Unidad de Medicina Familiar Nº. 65</t>
  </si>
  <si>
    <t>Salvador Amado Tenorio Najera presentante Legal Maria de los Ángeles Domínguez  Flores</t>
  </si>
  <si>
    <t xml:space="preserve">Avenida 1 No. 2415 entre Calles 24 y 26, Colonia La Trinidad Chica, Córdoba, C.P. 94534, Veracruz Sur. </t>
  </si>
  <si>
    <t>Rocío Porres Bueno</t>
  </si>
  <si>
    <t>Sur 33 Nº. 700, esquina Avenida Oriente 18, Colonia Centro, C.P. 94300, Orizaba, Veracruz Sur</t>
  </si>
  <si>
    <t>Inmobiliaria Zarina S.A. de C.V. / Alejandro Zairick Morante</t>
  </si>
  <si>
    <t>Calle Independencia No. 1409, Colonia Luis Echeverria, C.P. 95110, Tierra Blanca, Veracruz Sur</t>
  </si>
  <si>
    <t>José Carlos Mora Aguirre</t>
  </si>
  <si>
    <t>Calle Francisco I. Madero No. 203 entre Belisario y Ruiz Cortínez, Colonia Centro, C.P. 95400, Cosamaloapan, Veracruz Sur</t>
  </si>
  <si>
    <t>Elba del C. Bravo Herrera</t>
  </si>
  <si>
    <t>Calle Sur 9 Nº. 670, entre Oriente 14 y 14 Colonia Centro, C.P. 94300, Orizaba, Veracruz Sur</t>
  </si>
  <si>
    <t>María del Carmen Rosas Loranca / Poder General, Julio Jaime Rosas Loranca</t>
  </si>
  <si>
    <t>Calle Mármol No. 210, Colonia Rafael Álvarado Fernández, C.P. 94340, Orizaba, Veracruz Sur</t>
  </si>
  <si>
    <t>Ileana Zárate Emicente</t>
  </si>
  <si>
    <t>82-00070-6</t>
  </si>
  <si>
    <t>Zacatecas</t>
  </si>
  <si>
    <t>Calle Chepinque No. 108-A, Colonia Lomas de la Soledad, C.P. 98040, Zacatecas, Zacatecas</t>
  </si>
  <si>
    <t xml:space="preserve">Sindicato Nacional de Trabajadores del Seguro Social Sección XXIX </t>
  </si>
  <si>
    <t>82-00061-7</t>
  </si>
  <si>
    <t>Calle Sonora Nº.  222 Zona Centro, C.P. 99000, Fresnillo, Zacatecas</t>
  </si>
  <si>
    <t>Eduardo Campos de la Rosa</t>
  </si>
  <si>
    <t>82-00060-8</t>
  </si>
  <si>
    <t>Calle Hidalgo N°. 31, Zona Centro, C.P. 96420, Rio Grande, Zacatecas</t>
  </si>
  <si>
    <t>María Cruz Gómez Carrillo</t>
  </si>
  <si>
    <t>82-02486-0</t>
  </si>
  <si>
    <t>Calle J. Jesús González Ortega No.367, Barrio de la Pila, C.P. 99104, Sombrerete, Zacatecas</t>
  </si>
  <si>
    <t xml:space="preserve">Tienda </t>
  </si>
  <si>
    <t>Guadalupe Eugenia Monreal Maldonado</t>
  </si>
  <si>
    <t>82-00051-9</t>
  </si>
  <si>
    <t>Calle Constitución N°. 102, Colonia Lomas de la Soledad, C.P 98040, Zacatecas, Zacatecas</t>
  </si>
  <si>
    <t>Sindicato Nacional de Trabajadores del Seguro Social Sección XXIX Dr. Salvador Castillo Martínez Representante Legal.</t>
  </si>
  <si>
    <t>82-00071-5</t>
  </si>
  <si>
    <t>Carretera Panamericana Km. 117+500 S/N, Fraccionamiento San Isidro, C.P. 98613, Guadalupe, Zacatecas</t>
  </si>
  <si>
    <t>Almacén de Bienes en Dación de Pago</t>
  </si>
  <si>
    <t>Ma. Rubén Murillo Sánchez</t>
  </si>
  <si>
    <t>82-00069-0</t>
  </si>
  <si>
    <t>Carretera Guadalupe Ciudad Cuauhtémoc No. 11, Zona Industrial, C.P. 98604, Guadalupe, Zacatecas</t>
  </si>
  <si>
    <t>Luis Garza Verastegui</t>
  </si>
  <si>
    <t>Calle Montes Apalaches No. 26, Fraccionamiento La Cima, C.P. 98610, Guadalupe, Zacatecas</t>
  </si>
  <si>
    <t>Jokyn Berseley Hernández Zambrano</t>
  </si>
  <si>
    <t>Norte D.F.</t>
  </si>
  <si>
    <t>Calle Carretones Nº. 10 y San Pablo Nº. 31, Colonia Merced, C.P. 06090, México, D.F. Norte</t>
  </si>
  <si>
    <t>INMUGAPA S.A de C.V. / R.L. Víctor Garrido Patrón</t>
  </si>
  <si>
    <t>19-OCT-23</t>
  </si>
  <si>
    <t>Sur D.F.</t>
  </si>
  <si>
    <t>Calzada de la Viga No. 1174, oficinas con local comercial en p.b., pisos 1, 2, 3 y fracción del 4, torres By C, Colonia El Triunfo, Alcaldía Iztapalapa, C.P. 09430, Ciudad de México, D.F. Sur</t>
  </si>
  <si>
    <t>F2 Services SC  / Alejandro Chico Pizarro</t>
  </si>
  <si>
    <t>Calle Yucatán No. 15, Colonia Hipódromo Condesa, Alcaldía Cuauhtémoc, C.P. 06700Ciudad de México, D.F. Sur</t>
  </si>
  <si>
    <t>Oficinas Administrativas Subdelegacionales No. 6 y Oficinas Delegacionales por 2,500.00 m2 (Diversas áreas)</t>
  </si>
  <si>
    <t>Inmobiliaria Sufe S.A. de C.V. / Representante Legal Benjamín Amiga Levy</t>
  </si>
  <si>
    <t>Calle Clavel Norte No. 6, Colonia San Pedro Mártir, C.P. 08400, Alcaldía Tlalpan, D.F. Sur</t>
  </si>
  <si>
    <t>Maria del Carmen Pascual López</t>
  </si>
  <si>
    <t>NUEVOS ARRENDAMIENTOS</t>
  </si>
  <si>
    <t>Calle Mangana No. 291, Fraccionamiento Vista Alegre, C.P. 20290, Aguascalientes.</t>
  </si>
  <si>
    <t>Avenida Independencia No. 1846, Fracionamiento Jardines de la Concepción, C.P. 20210, Aguascalientes, Aguascalientes</t>
  </si>
  <si>
    <t>Oficinas Administrativas Delegacionales</t>
  </si>
  <si>
    <t>En búsqueda de propuesta</t>
  </si>
  <si>
    <t>Oficina Auxiliar Administrativa de la Jefatura de Servicios Administrativos</t>
  </si>
  <si>
    <t>Por definir, Ciudad Juárez</t>
  </si>
  <si>
    <t>Sub-Almacén</t>
  </si>
  <si>
    <t>Calle Níspero No. 214, Fraccionamiento Campestre Jacarandas, Durango, Durango</t>
  </si>
  <si>
    <t>Almacén Delegacional y Archivo de Concentración</t>
  </si>
  <si>
    <t>Por definir, Guadalajara, Jalisco.</t>
  </si>
  <si>
    <t>Integración de expediente del inmueble propuesto por el OOAD.</t>
  </si>
  <si>
    <t>Por definir</t>
  </si>
  <si>
    <t>Boulevard Cuauhnahuac No. 13, Colonia Progreso, Municipio de Jiutepec, Morelos</t>
  </si>
  <si>
    <t>Tienda IMSS-SNTSS No. 8</t>
  </si>
  <si>
    <t>Tienda IMSS-SNTSS No. 1</t>
  </si>
  <si>
    <t>Miguel Lerdo de Tejada 421, Centro. C.P. 66000, García Nuevo León</t>
  </si>
  <si>
    <t>Consultorios de apoyo a la UMF No. 24</t>
  </si>
  <si>
    <t>Consultorios de apoyo a la UMF No. 19</t>
  </si>
  <si>
    <t>Consultorios de apoyo a la UMF No. 43</t>
  </si>
  <si>
    <t>Unidad de Medicina Familiar No. 38</t>
  </si>
  <si>
    <t>Unidad de Medicina Familiar No. 41</t>
  </si>
  <si>
    <t>Bodega de Resguardo</t>
  </si>
  <si>
    <t xml:space="preserve">Centro de Extensión de Conocimientos en Esquema Modificado CECEM </t>
  </si>
  <si>
    <t>Archivo de Pensiones</t>
  </si>
  <si>
    <t>Avenida Tecnológico No.  100 piso 8. Colonia Centro, C.P. 76000, Santiago de Querétaro, Querétaro</t>
  </si>
  <si>
    <t>Oficinas Administrativas de la Jefatura de Salud en el Trabajo, Prestaciones Económicas y Sociales</t>
  </si>
  <si>
    <t>San Luís Potosí</t>
  </si>
  <si>
    <t>Mariano Arista No. 965, Colonia Tequisquiapan, San Luís Potosí</t>
  </si>
  <si>
    <t>Oficinas Administrativas para la Coordinación de Informática</t>
  </si>
  <si>
    <t>Carretera San Luís Potosí Matehuala No. 1680, Ejido de Zapata, San Luís Potosí</t>
  </si>
  <si>
    <t>Coordinación de Abastecimiento y Equipamiento (CAE)</t>
  </si>
  <si>
    <t>Carretera Culiacán-Mazatlán (tramo Culiacán-El Dorado) No. 4625 poniente, interior 9 y 10 Sur, Colonia Centro de Agronegocios, "Parque Industrial Agroindustrias", C.P. 80300, El Diez, Culiacán, Sinaloa.</t>
  </si>
  <si>
    <t>UMF Auxiliar Tlacotalpan</t>
  </si>
  <si>
    <t>Calle Independencia No. 10, Colonia Centro, C.P. 98200, Concepción del Oro, Zacatecas.</t>
  </si>
  <si>
    <t>53-04735-9</t>
  </si>
  <si>
    <t>60-04991-6</t>
  </si>
  <si>
    <t>02-24-158</t>
  </si>
  <si>
    <t>A-04728-1-ZNA</t>
  </si>
  <si>
    <t>A-06659-ZNA</t>
  </si>
  <si>
    <t>01-ENE-25 AL 
31-DIC-25</t>
  </si>
  <si>
    <t>A-5677-A-ZNA</t>
  </si>
  <si>
    <t>Mauricio Cruz Escobar</t>
  </si>
  <si>
    <t>A-06303-ZND</t>
  </si>
  <si>
    <t>SI</t>
  </si>
  <si>
    <t>A-06411-ZNC</t>
  </si>
  <si>
    <t>S5M0027</t>
  </si>
  <si>
    <t>JORGE SARAVIA CASTILLÓN</t>
  </si>
  <si>
    <t>DUVM/159638/25</t>
  </si>
  <si>
    <t>1 AÑO</t>
  </si>
  <si>
    <t>OAD</t>
  </si>
  <si>
    <t>26,424 y 26,433</t>
  </si>
  <si>
    <t>privado</t>
  </si>
  <si>
    <t xml:space="preserve">El contrato fue formalizado en el 2010, con el Gobierno del Estado, y en dicho instrumento no se incluyó el dato de la escritura; sin embargo, en las declaraciones del arrendador, expreso que es de su propiedad.  </t>
  </si>
  <si>
    <t> 129157</t>
  </si>
  <si>
    <t> 19</t>
  </si>
  <si>
    <t> 36,297</t>
  </si>
  <si>
    <t> 3,085</t>
  </si>
  <si>
    <t> 8,058</t>
  </si>
  <si>
    <t>Contrato compra-venta</t>
  </si>
  <si>
    <t>Acta Asamblea</t>
  </si>
  <si>
    <t>14, 660 y 14,661</t>
  </si>
  <si>
    <t>5,378 Y 5,380</t>
  </si>
  <si>
    <t>Documento posesión</t>
  </si>
  <si>
    <t>Constancia de posesión</t>
  </si>
  <si>
    <t>Escritura privadA</t>
  </si>
  <si>
    <t>juicio de jurisdiccion voluntaria  235/1989</t>
  </si>
  <si>
    <t>no se cuenta con documento</t>
  </si>
  <si>
    <t>Contrato privado</t>
  </si>
  <si>
    <t>24,080 Y 23,096</t>
  </si>
  <si>
    <t>Expediente número 527/2019 relativas a la sentencia de fondo de fecha 28 de junio de 2019 y acuerdo de fecha 7 de agosto de 2019 recaídos en el Juicio Ordinario Civil sobre terminación de copropiedad.</t>
  </si>
  <si>
    <t>Contrato privado cesión de derechos</t>
  </si>
  <si>
    <t>Contrato de compraventa</t>
  </si>
  <si>
    <t>Acta Contrato compra venta</t>
  </si>
  <si>
    <t>945 Y 1,965</t>
  </si>
  <si>
    <t>12,653 Y 43, 895</t>
  </si>
  <si>
    <t>Acta 24,254</t>
  </si>
  <si>
    <t>Contrato de compraventa derechos de coopropiedad</t>
  </si>
  <si>
    <t>1,932 al 1,937</t>
  </si>
  <si>
    <t>Acta 238</t>
  </si>
  <si>
    <t>Acta 148</t>
  </si>
  <si>
    <t>Escritura pública</t>
  </si>
  <si>
    <t> 7466</t>
  </si>
  <si>
    <t>2011</t>
  </si>
  <si>
    <t>2023</t>
  </si>
  <si>
    <t>SE CANCELA INMUEBLE MEDIANTE OFICIO 2650 DEL 07 DE MARZO DE 2025, ACTA ENTREGA RECEPCIÓN DEL 31 DE DICIEMBRE DE 2024.</t>
  </si>
  <si>
    <t>SE CANCELA INMUEBLE MEDIANTE OFICIO 2093 DEL 24 DE FEBRERO DE 2025, ACTA ENTREGA RECEPCIÓN DEL 31 DE DICIEMBRE DE 2024.</t>
  </si>
  <si>
    <t>SE CANCELA INMUEBLE MEDIANTE OFICIO 2471 DEL 04 DE MARZO DE 2025, ACTA ENTREGA RECEPCIÓN DEL 09 DE ENERO DE 2025. SE PASAN A UN INMUEBLE PROPIO EN ONILANÁ Y RETORNO No. 1, COLONIA EL HUJAL, C.P. 40880, ZIHUATANEJO DE AZUETA, GUERRERO.</t>
  </si>
  <si>
    <t>OAX-INM21-06-2025</t>
  </si>
  <si>
    <t>APODERADO LEGAL RAÚL JAVIER ARNAUD CARREÑO</t>
  </si>
  <si>
    <t>EA-7286-VER-A</t>
  </si>
  <si>
    <t>SI - 10/ENERO/ 2025</t>
  </si>
  <si>
    <t>S5M0014</t>
  </si>
  <si>
    <t>ALEX SIMJE SACAL CABABIE</t>
  </si>
  <si>
    <t>A-03741-B-ZNC</t>
  </si>
  <si>
    <t>S5M0012</t>
  </si>
  <si>
    <t>EDUARDO ATRI COJAB</t>
  </si>
  <si>
    <t>A-06236-ZNC</t>
  </si>
  <si>
    <t>SE CANCELA INMUEBLE MEDIANTE OFICIO 2737 DEL 10 DE MARZO DE 2025, ACTA ENTREGA RECEPCIÓN DEL 03 DE FEBRERO DE 2025.</t>
  </si>
  <si>
    <t>Raíces T. Montiel / Isaac Memun Smecke</t>
  </si>
  <si>
    <t>RAÍCES T. MONTIEL / ISAAC MEMUN SMECKE</t>
  </si>
  <si>
    <t>ISAAC MEMUN SMECKE</t>
  </si>
  <si>
    <t>A-06047-ZNC</t>
  </si>
  <si>
    <t>S5M0013</t>
  </si>
  <si>
    <t>S5M0025</t>
  </si>
  <si>
    <t>GRUPO QUANTUM C&amp;C, S.A. de C.V. / APODERADO ALEJANDRO CABRERA HUERTA</t>
  </si>
  <si>
    <t>ALEJANDRO CABRERA HUERTA</t>
  </si>
  <si>
    <t>A-00335-B-1-ZNC</t>
  </si>
  <si>
    <t>S5M0010</t>
  </si>
  <si>
    <t>A-04458-B-ZNC</t>
  </si>
  <si>
    <t>Inmobiliaria Micalli / Salomón Nakash Saka</t>
  </si>
  <si>
    <t>IMC7008128A5</t>
  </si>
  <si>
    <t>S5M0011</t>
  </si>
  <si>
    <t>INMOBILIARIA MICALLI / SALOMÓN NAKASH SAKA</t>
  </si>
  <si>
    <t>SALOMÓN NAKASH SAKA</t>
  </si>
  <si>
    <t>A-05740-ZNC</t>
  </si>
  <si>
    <t>MARIA AMPARO GONZÁLEZ DIAZ OCHOA</t>
  </si>
  <si>
    <t>Carretera Culiacán-Mazatlán (tramo Culiacán-El Dorado) No. 4625 Poniente, Interior 9 y 10 Sur, Colonia Centro de Agronegocios "Parque Industrial Agroindustrias", C.P. 80300, El Diez, Culiacán, Sinaloa.</t>
  </si>
  <si>
    <t>Consorcio Beiden Bruder S.A.P.I. de C.V. / Benjamín Jaime López Palazuelos</t>
  </si>
  <si>
    <t>01-24-704</t>
  </si>
  <si>
    <t>11-SEP-24</t>
  </si>
  <si>
    <t xml:space="preserve">SE AUTORIZA NUEVO ARRENDAMIENTO MEDIANTE OFICIO 3672 DEL 28 DE MARZO DE 2025, A PARTIR DEL 01 DE ABRIL DE 2025. </t>
  </si>
  <si>
    <t>CBB2202145C6</t>
  </si>
  <si>
    <t>CULIACÁN-MAZATLÁN</t>
  </si>
  <si>
    <t>4625 Poniente</t>
  </si>
  <si>
    <t>CENTRO DE AGRONEGOCIOS "PARQUE INDUSTRIAL "AGROINDUSTRIAS"</t>
  </si>
  <si>
    <t>CONSORCIO BEIDEN BRUDER S.A.P.I. de C.V.</t>
  </si>
  <si>
    <t>BENJAMÍN JAIME LÓPEZ PALAZUELOS</t>
  </si>
  <si>
    <t>A-06313-ZNA</t>
  </si>
  <si>
    <t>NUEVO</t>
  </si>
  <si>
    <t>SUB-ALMACÉN DELEGACIONAL</t>
  </si>
  <si>
    <t>Jorge Armando López Pérez</t>
  </si>
  <si>
    <t>01-24-202</t>
  </si>
  <si>
    <t>´16-MAY-24</t>
  </si>
  <si>
    <t xml:space="preserve">SE AUTORIZA NUEVO ARRENDAMIENTO MEDIANTE OFICIO 4006 DEL 03 DE MARZO DE 2025, A PARTIR DEL 01 DE ABRIL DE 2025. </t>
  </si>
  <si>
    <t>LOPJ771111LZ6</t>
  </si>
  <si>
    <t>MANGANA</t>
  </si>
  <si>
    <t>Calle Mangana No. 201, Fraccionamiento Vista Alegre, C.P. 20290, Aguascalientes, Aguascalientes.</t>
  </si>
  <si>
    <t>VISTA ALEGRE</t>
  </si>
  <si>
    <t>A-06058-ZNA</t>
  </si>
  <si>
    <t>02-24-438</t>
  </si>
  <si>
    <t>07-ENE-25</t>
  </si>
  <si>
    <t>A-1720-M-ZNB</t>
  </si>
  <si>
    <t>EMILIO TOME ELÍAS</t>
  </si>
  <si>
    <t>S5M0001</t>
  </si>
  <si>
    <t>VÍCTOR GARRIDO PATRÓN</t>
  </si>
  <si>
    <t>EA-1001484-C</t>
  </si>
  <si>
    <t>´19-OCT-23</t>
  </si>
  <si>
    <t>UNIDAD DE MEDICINA FAMILIAR No. 65</t>
  </si>
  <si>
    <t>UNIDAD DE MEDICINA FAMILIAR No. 58</t>
  </si>
  <si>
    <t>UNIDAD DE MEDICINA FAMILIAR No. 53</t>
  </si>
  <si>
    <t>MARIA DE LOS ÁNGELES DOMÍNGUEZ  FLORES</t>
  </si>
  <si>
    <t>EA-1005157-A</t>
  </si>
  <si>
    <t>CARMEN ERRASQUIN COLT</t>
  </si>
  <si>
    <t>A-06318-ZND</t>
  </si>
  <si>
    <t>S5M0006</t>
  </si>
  <si>
    <t>EA-1004755</t>
  </si>
  <si>
    <t>GUILLERMO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</si>
</sst>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.00"/>
    <numFmt numFmtId="165" formatCode="#,##0_ ;\-#,##0\ "/>
    <numFmt numFmtId="166" formatCode="[$-C0A]d\-mmm\-yy;@"/>
    <numFmt numFmtId="167" formatCode="#,##0.0000000000000;[Red]#,##0.0000000000000"/>
    <numFmt numFmtId="168" formatCode="0.0%"/>
    <numFmt numFmtId="169" formatCode="00"/>
    <numFmt numFmtId="170" formatCode="#,##0.00;[Red]#,##0.00"/>
    <numFmt numFmtId="171" formatCode="_-* #,##0.00\ _p_t_a_-;\-* #,##0.00\ _p_t_a_-;_-* &quot;-&quot;??\ _p_t_a_-;_-@_-"/>
    <numFmt numFmtId="172" formatCode="_-[$€-2]* #,##0.00_-;\-[$€-2]* #,##0.00_-;_-[$€-2]* &quot;-&quot;??_-"/>
  </numFmts>
  <fonts count="49" x14ac:knownFonts="1">
    <font>
      <sz val="11"/>
      <color theme="1"/>
      <name val="Calibri"/>
      <family val="2"/>
      <scheme val="minor"/>
    </font>
    <font>
      <sz val="9"/>
      <color theme="1"/>
      <name val="Montserrat"/>
    </font>
    <font>
      <b/>
      <sz val="9"/>
      <name val="Montserrat"/>
    </font>
    <font>
      <sz val="11"/>
      <color theme="1"/>
      <name val="Calibri"/>
      <family val="2"/>
      <scheme val="minor"/>
    </font>
    <font>
      <sz val="6"/>
      <color theme="1"/>
      <name val="Montserrat"/>
    </font>
    <font>
      <sz val="9"/>
      <name val="Montserrat"/>
    </font>
    <font>
      <sz val="10"/>
      <name val="Arial"/>
      <family val="2"/>
    </font>
    <font>
      <sz val="10"/>
      <name val="Times New Roman"/>
      <family val="1"/>
    </font>
    <font>
      <sz val="9"/>
      <color indexed="8"/>
      <name val="Montserrat"/>
    </font>
    <font>
      <b/>
      <sz val="10"/>
      <color theme="1"/>
      <name val="Montserrat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name val="Arial"/>
      <family val="2"/>
    </font>
    <font>
      <b/>
      <sz val="10"/>
      <name val="Cambria"/>
      <family val="1"/>
      <scheme val="major"/>
    </font>
    <font>
      <sz val="15"/>
      <name val="Arial"/>
      <family val="2"/>
    </font>
    <font>
      <sz val="12"/>
      <name val="Arial"/>
      <family val="2"/>
    </font>
    <font>
      <sz val="10"/>
      <name val="Cambria"/>
      <family val="1"/>
      <scheme val="major"/>
    </font>
    <font>
      <b/>
      <sz val="12"/>
      <name val="Arial"/>
      <family val="2"/>
    </font>
    <font>
      <b/>
      <sz val="14"/>
      <name val="Arial"/>
      <family val="2"/>
    </font>
    <font>
      <b/>
      <sz val="12"/>
      <name val="Cambria"/>
      <family val="1"/>
      <scheme val="major"/>
    </font>
    <font>
      <sz val="14"/>
      <name val="Arial"/>
      <family val="2"/>
    </font>
    <font>
      <b/>
      <sz val="10"/>
      <name val="Calibri"/>
      <family val="2"/>
      <scheme val="minor"/>
    </font>
    <font>
      <b/>
      <sz val="15"/>
      <name val="Arial"/>
      <family val="2"/>
    </font>
    <font>
      <sz val="10"/>
      <name val="Calibri"/>
      <family val="2"/>
      <scheme val="minor"/>
    </font>
    <font>
      <b/>
      <sz val="16"/>
      <name val="Arial"/>
      <family val="2"/>
    </font>
    <font>
      <sz val="15"/>
      <name val="Calibri"/>
      <family val="2"/>
      <scheme val="minor"/>
    </font>
    <font>
      <b/>
      <sz val="10"/>
      <name val="Arial"/>
      <family val="2"/>
    </font>
    <font>
      <sz val="15"/>
      <color theme="1"/>
      <name val="Arial"/>
      <family val="2"/>
    </font>
    <font>
      <sz val="15"/>
      <color rgb="FF000000"/>
      <name val="Arial"/>
      <family val="2"/>
    </font>
    <font>
      <sz val="16"/>
      <color theme="1"/>
      <name val="Arial"/>
      <family val="2"/>
    </font>
    <font>
      <sz val="16"/>
      <name val="Arial"/>
      <family val="2"/>
    </font>
    <font>
      <sz val="12"/>
      <color theme="1"/>
      <name val="Arial"/>
      <family val="2"/>
    </font>
    <font>
      <sz val="9"/>
      <name val="Calibri"/>
      <family val="2"/>
      <scheme val="minor"/>
    </font>
    <font>
      <b/>
      <sz val="20"/>
      <name val="Calibri"/>
      <family val="2"/>
      <scheme val="minor"/>
    </font>
    <font>
      <sz val="11"/>
      <color theme="1"/>
      <name val="Arial"/>
      <family val="2"/>
    </font>
    <font>
      <sz val="16"/>
      <color indexed="8"/>
      <name val="Arial"/>
      <family val="2"/>
    </font>
    <font>
      <sz val="14"/>
      <color indexed="8"/>
      <name val="Arial"/>
      <family val="2"/>
    </font>
    <font>
      <sz val="14"/>
      <color theme="1"/>
      <name val="Arial"/>
      <family val="2"/>
    </font>
    <font>
      <b/>
      <sz val="12"/>
      <color rgb="FFFF0000"/>
      <name val="Arial"/>
      <family val="2"/>
    </font>
    <font>
      <sz val="15"/>
      <color theme="1"/>
      <name val="Noto Sans Regular"/>
    </font>
    <font>
      <sz val="13"/>
      <color theme="1"/>
      <name val="Arial"/>
      <family val="2"/>
    </font>
    <font>
      <sz val="10"/>
      <name val="Trebuchet MS"/>
      <family val="2"/>
    </font>
    <font>
      <sz val="9"/>
      <name val="Arial"/>
      <family val="2"/>
    </font>
    <font>
      <sz val="16"/>
      <name val="Calibri"/>
      <family val="2"/>
      <scheme val="minor"/>
    </font>
    <font>
      <b/>
      <sz val="20"/>
      <name val="Arial"/>
      <family val="2"/>
    </font>
    <font>
      <b/>
      <sz val="9"/>
      <name val="Calibri"/>
      <family val="2"/>
      <scheme val="minor"/>
    </font>
    <font>
      <sz val="11"/>
      <color indexed="8"/>
      <name val="Calibri"/>
      <family val="2"/>
    </font>
    <font>
      <sz val="15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FFCC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6" tint="0.79998168889431442"/>
        <bgColor indexed="64"/>
      </patternFill>
    </fill>
  </fills>
  <borders count="31">
    <border>
      <left/>
      <right/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</borders>
  <cellStyleXfs count="26">
    <xf numFmtId="0" fontId="0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7" fillId="0" borderId="0"/>
    <xf numFmtId="0" fontId="6" fillId="0" borderId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6" fillId="0" borderId="0"/>
    <xf numFmtId="0" fontId="6" fillId="0" borderId="0"/>
    <xf numFmtId="17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1" fontId="4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6" fillId="0" borderId="0"/>
    <xf numFmtId="0" fontId="6" fillId="0" borderId="0"/>
    <xf numFmtId="0" fontId="42" fillId="0" borderId="0"/>
    <xf numFmtId="0" fontId="6" fillId="0" borderId="0"/>
    <xf numFmtId="0" fontId="3" fillId="0" borderId="0"/>
    <xf numFmtId="0" fontId="3" fillId="0" borderId="0"/>
    <xf numFmtId="0" fontId="3" fillId="7" borderId="20" applyNumberFormat="0" applyFont="0" applyAlignment="0" applyProtection="0"/>
    <xf numFmtId="9" fontId="6" fillId="0" borderId="0" applyFont="0" applyFill="0" applyBorder="0" applyAlignment="0" applyProtection="0"/>
    <xf numFmtId="9" fontId="47" fillId="0" borderId="0" applyFont="0" applyFill="0" applyBorder="0" applyAlignment="0" applyProtection="0"/>
  </cellStyleXfs>
  <cellXfs count="64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left"/>
    </xf>
    <xf numFmtId="164" fontId="0" fillId="0" borderId="0" xfId="0" applyNumberFormat="1"/>
    <xf numFmtId="2" fontId="0" fillId="0" borderId="0" xfId="0" applyNumberFormat="1"/>
    <xf numFmtId="0" fontId="10" fillId="0" borderId="0" xfId="0" applyFont="1" applyAlignment="1">
      <alignment horizontal="center" vertical="center" wrapText="1"/>
    </xf>
    <xf numFmtId="0" fontId="10" fillId="0" borderId="0" xfId="0" applyFont="1"/>
    <xf numFmtId="0" fontId="1" fillId="2" borderId="0" xfId="0" applyFont="1" applyFill="1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/>
    </xf>
    <xf numFmtId="164" fontId="1" fillId="0" borderId="0" xfId="0" applyNumberFormat="1" applyFont="1"/>
    <xf numFmtId="2" fontId="1" fillId="0" borderId="0" xfId="0" applyNumberFormat="1" applyFont="1"/>
    <xf numFmtId="164" fontId="5" fillId="2" borderId="0" xfId="1" applyNumberFormat="1" applyFont="1" applyFill="1" applyBorder="1" applyAlignment="1" applyProtection="1">
      <alignment horizontal="center" vertical="center" wrapText="1"/>
    </xf>
    <xf numFmtId="165" fontId="5" fillId="2" borderId="0" xfId="2" applyNumberFormat="1" applyFont="1" applyFill="1" applyBorder="1" applyAlignment="1" applyProtection="1">
      <alignment horizontal="center" vertical="center" wrapText="1"/>
      <protection locked="0"/>
    </xf>
    <xf numFmtId="164" fontId="5" fillId="2" borderId="0" xfId="2" applyNumberFormat="1" applyFont="1" applyFill="1" applyBorder="1" applyAlignment="1" applyProtection="1">
      <alignment horizontal="center" vertical="center" wrapText="1"/>
      <protection locked="0"/>
    </xf>
    <xf numFmtId="2" fontId="1" fillId="0" borderId="0" xfId="0" applyNumberFormat="1" applyFont="1" applyAlignment="1">
      <alignment horizontal="center" vertical="center"/>
    </xf>
    <xf numFmtId="0" fontId="5" fillId="0" borderId="0" xfId="4" applyFont="1" applyAlignment="1">
      <alignment horizontal="center" vertical="center" wrapText="1"/>
    </xf>
    <xf numFmtId="49" fontId="1" fillId="0" borderId="0" xfId="0" applyNumberFormat="1" applyFont="1" applyAlignment="1">
      <alignment horizontal="center"/>
    </xf>
    <xf numFmtId="0" fontId="5" fillId="2" borderId="0" xfId="0" applyFont="1" applyFill="1" applyAlignment="1">
      <alignment horizontal="center" vertical="center"/>
    </xf>
    <xf numFmtId="164" fontId="5" fillId="2" borderId="0" xfId="0" applyNumberFormat="1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15" fontId="5" fillId="2" borderId="0" xfId="0" applyNumberFormat="1" applyFont="1" applyFill="1" applyAlignment="1">
      <alignment horizontal="center" vertical="center"/>
    </xf>
    <xf numFmtId="49" fontId="5" fillId="0" borderId="0" xfId="4" applyNumberFormat="1" applyFont="1" applyAlignment="1">
      <alignment horizontal="center" vertical="center" wrapText="1"/>
    </xf>
    <xf numFmtId="0" fontId="1" fillId="2" borderId="0" xfId="0" applyFont="1" applyFill="1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/>
    </xf>
    <xf numFmtId="164" fontId="1" fillId="2" borderId="0" xfId="0" applyNumberFormat="1" applyFont="1" applyFill="1"/>
    <xf numFmtId="2" fontId="1" fillId="2" borderId="0" xfId="0" applyNumberFormat="1" applyFont="1" applyFill="1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14" fontId="8" fillId="2" borderId="0" xfId="0" applyNumberFormat="1" applyFont="1" applyFill="1" applyAlignment="1" applyProtection="1">
      <alignment horizontal="center" vertical="center" wrapText="1"/>
      <protection locked="0"/>
    </xf>
    <xf numFmtId="0" fontId="1" fillId="0" borderId="0" xfId="4" applyFont="1" applyAlignment="1">
      <alignment horizontal="center" vertical="center" wrapText="1"/>
    </xf>
    <xf numFmtId="164" fontId="1" fillId="2" borderId="0" xfId="2" applyNumberFormat="1" applyFont="1" applyFill="1" applyBorder="1" applyAlignment="1" applyProtection="1">
      <alignment horizontal="center" vertical="center" wrapText="1"/>
      <protection locked="0"/>
    </xf>
    <xf numFmtId="15" fontId="5" fillId="2" borderId="0" xfId="2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1" applyNumberFormat="1" applyFont="1" applyFill="1" applyBorder="1" applyAlignment="1" applyProtection="1">
      <alignment horizontal="center" vertical="center" wrapText="1"/>
      <protection locked="0"/>
    </xf>
    <xf numFmtId="165" fontId="1" fillId="2" borderId="0" xfId="2" applyNumberFormat="1" applyFont="1" applyFill="1" applyBorder="1" applyAlignment="1" applyProtection="1">
      <alignment horizontal="center" vertical="center" wrapText="1"/>
      <protection locked="0"/>
    </xf>
    <xf numFmtId="15" fontId="1" fillId="2" borderId="0" xfId="0" applyNumberFormat="1" applyFont="1" applyFill="1" applyAlignment="1">
      <alignment horizontal="center" vertical="center" wrapText="1"/>
    </xf>
    <xf numFmtId="164" fontId="5" fillId="2" borderId="0" xfId="3" applyNumberFormat="1" applyFont="1" applyFill="1" applyAlignment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14" fontId="5" fillId="2" borderId="0" xfId="2" applyNumberFormat="1" applyFont="1" applyFill="1" applyBorder="1" applyAlignment="1" applyProtection="1">
      <alignment horizontal="center" vertical="center" wrapText="1"/>
      <protection locked="0"/>
    </xf>
    <xf numFmtId="0" fontId="0" fillId="2" borderId="0" xfId="0" applyFill="1"/>
    <xf numFmtId="0" fontId="1" fillId="0" borderId="0" xfId="0" applyFont="1" applyAlignment="1">
      <alignment horizontal="right"/>
    </xf>
    <xf numFmtId="0" fontId="9" fillId="3" borderId="18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4" xfId="0" applyFont="1" applyBorder="1" applyAlignment="1">
      <alignment horizontal="left" vertical="center"/>
    </xf>
    <xf numFmtId="0" fontId="11" fillId="0" borderId="4" xfId="0" applyFont="1" applyBorder="1" applyAlignment="1">
      <alignment vertical="center"/>
    </xf>
    <xf numFmtId="0" fontId="11" fillId="0" borderId="4" xfId="0" applyFont="1" applyBorder="1" applyAlignment="1">
      <alignment horizontal="center" vertical="center"/>
    </xf>
    <xf numFmtId="164" fontId="11" fillId="0" borderId="4" xfId="0" applyNumberFormat="1" applyFont="1" applyBorder="1" applyAlignment="1">
      <alignment horizontal="center" vertical="center"/>
    </xf>
    <xf numFmtId="164" fontId="11" fillId="0" borderId="2" xfId="0" applyNumberFormat="1" applyFont="1" applyBorder="1" applyAlignment="1">
      <alignment horizontal="center" vertical="center"/>
    </xf>
    <xf numFmtId="2" fontId="11" fillId="0" borderId="4" xfId="0" applyNumberFormat="1" applyFont="1" applyBorder="1" applyAlignment="1">
      <alignment horizontal="center" vertical="center"/>
    </xf>
    <xf numFmtId="164" fontId="12" fillId="2" borderId="4" xfId="1" applyNumberFormat="1" applyFont="1" applyFill="1" applyBorder="1" applyAlignment="1" applyProtection="1">
      <alignment horizontal="center" vertical="center" wrapText="1"/>
    </xf>
    <xf numFmtId="0" fontId="12" fillId="2" borderId="4" xfId="2" applyNumberFormat="1" applyFont="1" applyFill="1" applyBorder="1" applyAlignment="1" applyProtection="1">
      <alignment horizontal="center" vertical="center" wrapText="1"/>
      <protection locked="0"/>
    </xf>
    <xf numFmtId="166" fontId="11" fillId="0" borderId="4" xfId="0" applyNumberFormat="1" applyFont="1" applyBorder="1" applyAlignment="1">
      <alignment horizontal="center" vertical="center"/>
    </xf>
    <xf numFmtId="49" fontId="11" fillId="0" borderId="4" xfId="0" applyNumberFormat="1" applyFont="1" applyBorder="1" applyAlignment="1">
      <alignment horizontal="center" vertical="center"/>
    </xf>
    <xf numFmtId="0" fontId="12" fillId="0" borderId="4" xfId="4" applyFont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1" fillId="0" borderId="2" xfId="0" applyFont="1" applyBorder="1" applyAlignment="1">
      <alignment vertical="center"/>
    </xf>
    <xf numFmtId="49" fontId="11" fillId="0" borderId="2" xfId="0" applyNumberFormat="1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2" fontId="11" fillId="0" borderId="2" xfId="0" applyNumberFormat="1" applyFont="1" applyBorder="1" applyAlignment="1">
      <alignment horizontal="center" vertical="center"/>
    </xf>
    <xf numFmtId="164" fontId="12" fillId="2" borderId="2" xfId="1" applyNumberFormat="1" applyFont="1" applyFill="1" applyBorder="1" applyAlignment="1" applyProtection="1">
      <alignment horizontal="center" vertical="center" wrapText="1"/>
    </xf>
    <xf numFmtId="0" fontId="12" fillId="2" borderId="2" xfId="2" applyNumberFormat="1" applyFont="1" applyFill="1" applyBorder="1" applyAlignment="1" applyProtection="1">
      <alignment horizontal="center" vertical="center" wrapText="1"/>
      <protection locked="0"/>
    </xf>
    <xf numFmtId="166" fontId="11" fillId="0" borderId="2" xfId="0" applyNumberFormat="1" applyFont="1" applyBorder="1" applyAlignment="1">
      <alignment horizontal="center" vertical="center"/>
    </xf>
    <xf numFmtId="0" fontId="12" fillId="0" borderId="2" xfId="4" applyFont="1" applyBorder="1" applyAlignment="1">
      <alignment horizontal="center" vertical="center" wrapText="1"/>
    </xf>
    <xf numFmtId="14" fontId="12" fillId="0" borderId="2" xfId="1" applyNumberFormat="1" applyFont="1" applyFill="1" applyBorder="1" applyAlignment="1" applyProtection="1">
      <alignment horizontal="center" vertical="center" wrapText="1"/>
      <protection locked="0"/>
    </xf>
    <xf numFmtId="0" fontId="12" fillId="0" borderId="2" xfId="1" applyNumberFormat="1" applyFont="1" applyFill="1" applyBorder="1" applyAlignment="1" applyProtection="1">
      <alignment horizontal="center" vertical="center" wrapText="1"/>
      <protection locked="0"/>
    </xf>
    <xf numFmtId="49" fontId="11" fillId="0" borderId="2" xfId="0" applyNumberFormat="1" applyFont="1" applyBorder="1" applyAlignment="1">
      <alignment horizontal="left" vertical="center"/>
    </xf>
    <xf numFmtId="0" fontId="12" fillId="0" borderId="2" xfId="0" applyFont="1" applyBorder="1" applyAlignment="1">
      <alignment horizontal="center" vertical="center" wrapText="1"/>
    </xf>
    <xf numFmtId="0" fontId="11" fillId="2" borderId="2" xfId="0" applyFont="1" applyFill="1" applyBorder="1" applyAlignment="1">
      <alignment vertical="center"/>
    </xf>
    <xf numFmtId="164" fontId="11" fillId="2" borderId="2" xfId="0" applyNumberFormat="1" applyFont="1" applyFill="1" applyBorder="1" applyAlignment="1">
      <alignment horizontal="center" vertical="center"/>
    </xf>
    <xf numFmtId="2" fontId="11" fillId="2" borderId="2" xfId="0" applyNumberFormat="1" applyFont="1" applyFill="1" applyBorder="1" applyAlignment="1">
      <alignment horizontal="center" vertical="center"/>
    </xf>
    <xf numFmtId="49" fontId="11" fillId="2" borderId="2" xfId="0" applyNumberFormat="1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 wrapText="1"/>
    </xf>
    <xf numFmtId="0" fontId="12" fillId="2" borderId="2" xfId="4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49" fontId="12" fillId="2" borderId="4" xfId="1" applyNumberFormat="1" applyFont="1" applyFill="1" applyBorder="1" applyAlignment="1" applyProtection="1">
      <alignment horizontal="center" vertical="center" wrapText="1"/>
    </xf>
    <xf numFmtId="49" fontId="12" fillId="2" borderId="2" xfId="1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4" fillId="2" borderId="0" xfId="4" applyFont="1" applyFill="1" applyAlignment="1">
      <alignment horizontal="center" vertical="center"/>
    </xf>
    <xf numFmtId="0" fontId="15" fillId="0" borderId="0" xfId="4" applyFont="1" applyAlignment="1">
      <alignment vertical="center" wrapText="1"/>
    </xf>
    <xf numFmtId="0" fontId="16" fillId="0" borderId="0" xfId="4" applyFont="1" applyAlignment="1">
      <alignment vertical="center" wrapText="1"/>
    </xf>
    <xf numFmtId="0" fontId="16" fillId="0" borderId="0" xfId="4" applyFont="1" applyAlignment="1">
      <alignment horizontal="left" vertical="center" wrapText="1"/>
    </xf>
    <xf numFmtId="0" fontId="17" fillId="2" borderId="0" xfId="4" applyFont="1" applyFill="1"/>
    <xf numFmtId="0" fontId="16" fillId="0" borderId="0" xfId="4" applyFont="1"/>
    <xf numFmtId="0" fontId="16" fillId="2" borderId="0" xfId="4" applyFont="1" applyFill="1" applyAlignment="1">
      <alignment vertical="center" wrapText="1"/>
    </xf>
    <xf numFmtId="0" fontId="17" fillId="2" borderId="0" xfId="4" applyFont="1" applyFill="1" applyAlignment="1">
      <alignment wrapText="1"/>
    </xf>
    <xf numFmtId="0" fontId="18" fillId="2" borderId="0" xfId="4" applyFont="1" applyFill="1" applyAlignment="1">
      <alignment vertical="center" wrapText="1"/>
    </xf>
    <xf numFmtId="0" fontId="19" fillId="0" borderId="0" xfId="4" applyFont="1"/>
    <xf numFmtId="0" fontId="18" fillId="0" borderId="0" xfId="4" applyFont="1" applyAlignment="1">
      <alignment wrapText="1"/>
    </xf>
    <xf numFmtId="0" fontId="18" fillId="0" borderId="0" xfId="4" applyFont="1" applyAlignment="1">
      <alignment horizontal="left" wrapText="1"/>
    </xf>
    <xf numFmtId="0" fontId="20" fillId="2" borderId="12" xfId="4" applyFont="1" applyFill="1" applyBorder="1" applyAlignment="1">
      <alignment horizontal="center"/>
    </xf>
    <xf numFmtId="0" fontId="18" fillId="2" borderId="0" xfId="4" applyFont="1" applyFill="1" applyAlignment="1">
      <alignment wrapText="1"/>
    </xf>
    <xf numFmtId="0" fontId="19" fillId="0" borderId="0" xfId="4" applyFont="1" applyAlignment="1">
      <alignment vertical="center"/>
    </xf>
    <xf numFmtId="0" fontId="18" fillId="0" borderId="0" xfId="4" applyFont="1" applyAlignment="1">
      <alignment vertical="center" wrapText="1"/>
    </xf>
    <xf numFmtId="0" fontId="18" fillId="2" borderId="5" xfId="4" applyFont="1" applyFill="1" applyBorder="1" applyAlignment="1">
      <alignment horizontal="center" vertical="center" wrapText="1"/>
    </xf>
    <xf numFmtId="0" fontId="18" fillId="0" borderId="12" xfId="4" applyFont="1" applyBorder="1" applyAlignment="1">
      <alignment horizontal="center" vertical="center" wrapText="1"/>
    </xf>
    <xf numFmtId="0" fontId="20" fillId="2" borderId="7" xfId="4" applyFont="1" applyFill="1" applyBorder="1" applyAlignment="1">
      <alignment horizontal="center"/>
    </xf>
    <xf numFmtId="0" fontId="18" fillId="2" borderId="12" xfId="4" applyFont="1" applyFill="1" applyBorder="1" applyAlignment="1">
      <alignment horizontal="center"/>
    </xf>
    <xf numFmtId="0" fontId="18" fillId="2" borderId="7" xfId="4" applyFont="1" applyFill="1" applyBorder="1" applyAlignment="1">
      <alignment horizontal="center"/>
    </xf>
    <xf numFmtId="4" fontId="21" fillId="2" borderId="2" xfId="4" applyNumberFormat="1" applyFont="1" applyFill="1" applyBorder="1" applyAlignment="1">
      <alignment horizontal="center" vertical="center" wrapText="1"/>
    </xf>
    <xf numFmtId="0" fontId="18" fillId="2" borderId="0" xfId="4" applyFont="1" applyFill="1" applyAlignment="1">
      <alignment horizontal="center" vertical="center" wrapText="1"/>
    </xf>
    <xf numFmtId="0" fontId="20" fillId="2" borderId="0" xfId="4" applyFont="1" applyFill="1" applyAlignment="1">
      <alignment horizontal="center"/>
    </xf>
    <xf numFmtId="0" fontId="18" fillId="2" borderId="0" xfId="4" applyFont="1" applyFill="1" applyAlignment="1">
      <alignment horizontal="center"/>
    </xf>
    <xf numFmtId="0" fontId="18" fillId="0" borderId="12" xfId="4" applyFont="1" applyBorder="1" applyAlignment="1">
      <alignment horizontal="left" vertical="center" wrapText="1"/>
    </xf>
    <xf numFmtId="0" fontId="18" fillId="2" borderId="12" xfId="4" applyFont="1" applyFill="1" applyBorder="1" applyAlignment="1">
      <alignment horizontal="center" vertical="center"/>
    </xf>
    <xf numFmtId="4" fontId="21" fillId="5" borderId="2" xfId="4" applyNumberFormat="1" applyFont="1" applyFill="1" applyBorder="1" applyAlignment="1">
      <alignment horizontal="center" vertical="center" wrapText="1"/>
    </xf>
    <xf numFmtId="0" fontId="18" fillId="2" borderId="0" xfId="4" applyFont="1" applyFill="1" applyAlignment="1">
      <alignment horizontal="left" vertical="center" wrapText="1"/>
    </xf>
    <xf numFmtId="0" fontId="18" fillId="2" borderId="0" xfId="4" applyFont="1" applyFill="1" applyAlignment="1">
      <alignment horizontal="center" vertical="center"/>
    </xf>
    <xf numFmtId="0" fontId="18" fillId="6" borderId="12" xfId="4" applyFont="1" applyFill="1" applyBorder="1" applyAlignment="1">
      <alignment horizontal="center" vertical="center" wrapText="1"/>
    </xf>
    <xf numFmtId="0" fontId="18" fillId="6" borderId="12" xfId="4" applyFont="1" applyFill="1" applyBorder="1" applyAlignment="1">
      <alignment horizontal="left" vertical="center" wrapText="1"/>
    </xf>
    <xf numFmtId="4" fontId="21" fillId="6" borderId="2" xfId="4" applyNumberFormat="1" applyFont="1" applyFill="1" applyBorder="1" applyAlignment="1">
      <alignment horizontal="center" vertical="center" wrapText="1"/>
    </xf>
    <xf numFmtId="0" fontId="22" fillId="0" borderId="0" xfId="4" applyFont="1" applyAlignment="1">
      <alignment horizontal="center" vertical="center"/>
    </xf>
    <xf numFmtId="0" fontId="23" fillId="0" borderId="0" xfId="4" applyFont="1" applyAlignment="1">
      <alignment vertical="center"/>
    </xf>
    <xf numFmtId="0" fontId="16" fillId="0" borderId="0" xfId="4" applyFont="1" applyAlignment="1">
      <alignment vertical="center"/>
    </xf>
    <xf numFmtId="0" fontId="16" fillId="0" borderId="0" xfId="4" applyFont="1" applyAlignment="1">
      <alignment wrapText="1"/>
    </xf>
    <xf numFmtId="0" fontId="18" fillId="5" borderId="17" xfId="4" applyFont="1" applyFill="1" applyBorder="1" applyAlignment="1">
      <alignment horizontal="center"/>
    </xf>
    <xf numFmtId="0" fontId="18" fillId="5" borderId="17" xfId="4" applyFont="1" applyFill="1" applyBorder="1" applyAlignment="1">
      <alignment horizontal="left"/>
    </xf>
    <xf numFmtId="0" fontId="24" fillId="0" borderId="0" xfId="4" applyFont="1"/>
    <xf numFmtId="164" fontId="21" fillId="4" borderId="4" xfId="5" applyNumberFormat="1" applyFont="1" applyFill="1" applyBorder="1" applyAlignment="1" applyProtection="1">
      <alignment horizontal="center" vertical="center" wrapText="1"/>
      <protection locked="0"/>
    </xf>
    <xf numFmtId="0" fontId="18" fillId="2" borderId="0" xfId="4" applyFont="1" applyFill="1" applyAlignment="1">
      <alignment horizontal="left"/>
    </xf>
    <xf numFmtId="0" fontId="24" fillId="2" borderId="0" xfId="4" applyFont="1" applyFill="1"/>
    <xf numFmtId="0" fontId="24" fillId="0" borderId="0" xfId="4" applyFont="1" applyAlignment="1">
      <alignment wrapText="1"/>
    </xf>
    <xf numFmtId="0" fontId="25" fillId="0" borderId="0" xfId="4" applyFont="1" applyAlignment="1">
      <alignment vertical="center"/>
    </xf>
    <xf numFmtId="0" fontId="18" fillId="0" borderId="0" xfId="4" applyFont="1" applyAlignment="1">
      <alignment vertical="center"/>
    </xf>
    <xf numFmtId="0" fontId="18" fillId="8" borderId="19" xfId="4" applyFont="1" applyFill="1" applyBorder="1" applyAlignment="1">
      <alignment horizontal="right" vertical="center"/>
    </xf>
    <xf numFmtId="0" fontId="18" fillId="8" borderId="19" xfId="4" applyFont="1" applyFill="1" applyBorder="1" applyAlignment="1">
      <alignment horizontal="left" vertical="center"/>
    </xf>
    <xf numFmtId="0" fontId="18" fillId="8" borderId="19" xfId="4" applyFont="1" applyFill="1" applyBorder="1" applyAlignment="1">
      <alignment horizontal="center" vertical="center"/>
    </xf>
    <xf numFmtId="0" fontId="18" fillId="2" borderId="0" xfId="4" applyFont="1" applyFill="1" applyAlignment="1">
      <alignment horizontal="right" vertical="center"/>
    </xf>
    <xf numFmtId="0" fontId="18" fillId="2" borderId="0" xfId="4" applyFont="1" applyFill="1" applyAlignment="1">
      <alignment horizontal="left" vertical="center"/>
    </xf>
    <xf numFmtId="0" fontId="18" fillId="4" borderId="12" xfId="4" applyFont="1" applyFill="1" applyBorder="1" applyAlignment="1">
      <alignment horizontal="center" vertical="center"/>
    </xf>
    <xf numFmtId="0" fontId="18" fillId="4" borderId="12" xfId="4" applyFont="1" applyFill="1" applyBorder="1" applyAlignment="1">
      <alignment horizontal="left" vertical="center"/>
    </xf>
    <xf numFmtId="0" fontId="26" fillId="0" borderId="0" xfId="4" applyFont="1" applyAlignment="1">
      <alignment horizontal="center" vertical="center"/>
    </xf>
    <xf numFmtId="0" fontId="18" fillId="0" borderId="0" xfId="4" applyFont="1" applyAlignment="1">
      <alignment horizontal="center" vertical="center"/>
    </xf>
    <xf numFmtId="0" fontId="18" fillId="0" borderId="0" xfId="4" applyFont="1" applyAlignment="1">
      <alignment horizontal="left" vertical="center"/>
    </xf>
    <xf numFmtId="0" fontId="23" fillId="9" borderId="2" xfId="4" applyFont="1" applyFill="1" applyBorder="1" applyAlignment="1">
      <alignment horizontal="center" vertical="center" wrapText="1"/>
    </xf>
    <xf numFmtId="0" fontId="23" fillId="9" borderId="21" xfId="4" applyFont="1" applyFill="1" applyBorder="1" applyAlignment="1">
      <alignment horizontal="center" vertical="center" wrapText="1"/>
    </xf>
    <xf numFmtId="0" fontId="27" fillId="0" borderId="0" xfId="4" applyFont="1" applyAlignment="1">
      <alignment horizontal="center" vertical="center"/>
    </xf>
    <xf numFmtId="0" fontId="28" fillId="2" borderId="4" xfId="4" applyFont="1" applyFill="1" applyBorder="1" applyAlignment="1">
      <alignment horizontal="center" vertical="center"/>
    </xf>
    <xf numFmtId="0" fontId="15" fillId="2" borderId="2" xfId="4" applyFont="1" applyFill="1" applyBorder="1" applyAlignment="1">
      <alignment vertical="center" wrapText="1"/>
    </xf>
    <xf numFmtId="0" fontId="15" fillId="2" borderId="2" xfId="4" applyFont="1" applyFill="1" applyBorder="1" applyAlignment="1">
      <alignment horizontal="left" vertical="center" wrapText="1"/>
    </xf>
    <xf numFmtId="0" fontId="29" fillId="2" borderId="2" xfId="4" applyFont="1" applyFill="1" applyBorder="1" applyAlignment="1">
      <alignment horizontal="left" vertical="center" wrapText="1"/>
    </xf>
    <xf numFmtId="14" fontId="30" fillId="2" borderId="22" xfId="4" quotePrefix="1" applyNumberFormat="1" applyFont="1" applyFill="1" applyBorder="1" applyAlignment="1">
      <alignment horizontal="center" vertical="center" wrapText="1"/>
    </xf>
    <xf numFmtId="164" fontId="31" fillId="2" borderId="4" xfId="5" applyNumberFormat="1" applyFont="1" applyFill="1" applyBorder="1" applyAlignment="1" applyProtection="1">
      <alignment horizontal="center" vertical="center" wrapText="1"/>
      <protection locked="0"/>
    </xf>
    <xf numFmtId="165" fontId="31" fillId="2" borderId="4" xfId="6" applyNumberFormat="1" applyFont="1" applyFill="1" applyBorder="1" applyAlignment="1" applyProtection="1">
      <alignment horizontal="center" vertical="center" wrapText="1"/>
      <protection locked="0"/>
    </xf>
    <xf numFmtId="164" fontId="31" fillId="2" borderId="4" xfId="6" applyNumberFormat="1" applyFont="1" applyFill="1" applyBorder="1" applyAlignment="1" applyProtection="1">
      <alignment horizontal="center" vertical="center" wrapText="1"/>
      <protection locked="0"/>
    </xf>
    <xf numFmtId="4" fontId="31" fillId="2" borderId="2" xfId="6" applyNumberFormat="1" applyFont="1" applyFill="1" applyBorder="1" applyAlignment="1">
      <alignment horizontal="center" vertical="center"/>
    </xf>
    <xf numFmtId="0" fontId="31" fillId="2" borderId="4" xfId="6" applyNumberFormat="1" applyFont="1" applyFill="1" applyBorder="1" applyAlignment="1" applyProtection="1">
      <alignment horizontal="center" vertical="center" wrapText="1"/>
      <protection locked="0"/>
    </xf>
    <xf numFmtId="9" fontId="31" fillId="2" borderId="4" xfId="7" applyFont="1" applyFill="1" applyBorder="1" applyAlignment="1" applyProtection="1">
      <alignment horizontal="center" vertical="center" wrapText="1"/>
      <protection locked="0"/>
    </xf>
    <xf numFmtId="164" fontId="16" fillId="0" borderId="2" xfId="4" applyNumberFormat="1" applyFont="1" applyBorder="1" applyAlignment="1">
      <alignment horizontal="left" vertical="center" wrapText="1"/>
    </xf>
    <xf numFmtId="9" fontId="21" fillId="0" borderId="4" xfId="7" applyFont="1" applyFill="1" applyBorder="1" applyAlignment="1" applyProtection="1">
      <alignment horizontal="center" vertical="center" wrapText="1"/>
      <protection locked="0"/>
    </xf>
    <xf numFmtId="0" fontId="31" fillId="0" borderId="2" xfId="4" applyFont="1" applyBorder="1" applyAlignment="1">
      <alignment horizontal="center" vertical="center" wrapText="1"/>
    </xf>
    <xf numFmtId="0" fontId="15" fillId="0" borderId="2" xfId="4" applyFont="1" applyBorder="1" applyAlignment="1">
      <alignment horizontal="center" vertical="center"/>
    </xf>
    <xf numFmtId="0" fontId="6" fillId="0" borderId="0" xfId="4"/>
    <xf numFmtId="0" fontId="27" fillId="2" borderId="0" xfId="4" applyFont="1" applyFill="1" applyAlignment="1">
      <alignment horizontal="center" vertical="center"/>
    </xf>
    <xf numFmtId="0" fontId="32" fillId="0" borderId="2" xfId="4" applyFont="1" applyBorder="1" applyAlignment="1">
      <alignment horizontal="left" vertical="center" wrapText="1"/>
    </xf>
    <xf numFmtId="0" fontId="31" fillId="2" borderId="2" xfId="4" applyFont="1" applyFill="1" applyBorder="1" applyAlignment="1">
      <alignment horizontal="center" vertical="center" wrapText="1"/>
    </xf>
    <xf numFmtId="0" fontId="15" fillId="2" borderId="2" xfId="4" applyFont="1" applyFill="1" applyBorder="1" applyAlignment="1">
      <alignment horizontal="center" vertical="center"/>
    </xf>
    <xf numFmtId="0" fontId="6" fillId="2" borderId="0" xfId="4" applyFill="1"/>
    <xf numFmtId="0" fontId="22" fillId="2" borderId="0" xfId="4" applyFont="1" applyFill="1" applyAlignment="1">
      <alignment horizontal="center" vertical="center"/>
    </xf>
    <xf numFmtId="0" fontId="26" fillId="2" borderId="2" xfId="4" applyFont="1" applyFill="1" applyBorder="1" applyAlignment="1">
      <alignment horizontal="center" vertical="center"/>
    </xf>
    <xf numFmtId="0" fontId="33" fillId="2" borderId="0" xfId="4" applyFont="1" applyFill="1" applyAlignment="1">
      <alignment horizontal="left"/>
    </xf>
    <xf numFmtId="0" fontId="34" fillId="2" borderId="0" xfId="4" applyFont="1" applyFill="1" applyAlignment="1">
      <alignment horizontal="center" vertical="center"/>
    </xf>
    <xf numFmtId="49" fontId="28" fillId="2" borderId="4" xfId="4" applyNumberFormat="1" applyFont="1" applyFill="1" applyBorder="1" applyAlignment="1">
      <alignment horizontal="center" vertical="center"/>
    </xf>
    <xf numFmtId="0" fontId="15" fillId="2" borderId="23" xfId="4" applyFont="1" applyFill="1" applyBorder="1" applyAlignment="1">
      <alignment vertical="center" wrapText="1"/>
    </xf>
    <xf numFmtId="0" fontId="15" fillId="2" borderId="2" xfId="4" applyFont="1" applyFill="1" applyBorder="1" applyAlignment="1">
      <alignment horizontal="center" vertical="center" wrapText="1"/>
    </xf>
    <xf numFmtId="0" fontId="28" fillId="2" borderId="2" xfId="4" applyFont="1" applyFill="1" applyBorder="1" applyAlignment="1">
      <alignment horizontal="left" vertical="center" wrapText="1"/>
    </xf>
    <xf numFmtId="164" fontId="16" fillId="0" borderId="2" xfId="4" applyNumberFormat="1" applyFont="1" applyBorder="1" applyAlignment="1">
      <alignment horizontal="center" vertical="center" wrapText="1"/>
    </xf>
    <xf numFmtId="49" fontId="26" fillId="0" borderId="2" xfId="4" applyNumberFormat="1" applyFont="1" applyBorder="1" applyAlignment="1">
      <alignment horizontal="center" vertical="center"/>
    </xf>
    <xf numFmtId="0" fontId="33" fillId="0" borderId="0" xfId="4" applyFont="1" applyAlignment="1">
      <alignment horizontal="left"/>
    </xf>
    <xf numFmtId="165" fontId="31" fillId="2" borderId="24" xfId="6" applyNumberFormat="1" applyFont="1" applyFill="1" applyBorder="1" applyAlignment="1" applyProtection="1">
      <alignment horizontal="center" vertical="center" wrapText="1"/>
      <protection locked="0"/>
    </xf>
    <xf numFmtId="164" fontId="31" fillId="2" borderId="24" xfId="6" applyNumberFormat="1" applyFont="1" applyFill="1" applyBorder="1" applyAlignment="1" applyProtection="1">
      <alignment horizontal="center" vertical="center" wrapText="1"/>
      <protection locked="0"/>
    </xf>
    <xf numFmtId="4" fontId="31" fillId="2" borderId="22" xfId="6" applyNumberFormat="1" applyFont="1" applyFill="1" applyBorder="1" applyAlignment="1">
      <alignment horizontal="center" vertical="center"/>
    </xf>
    <xf numFmtId="164" fontId="16" fillId="0" borderId="4" xfId="7" applyNumberFormat="1" applyFont="1" applyFill="1" applyBorder="1" applyAlignment="1" applyProtection="1">
      <alignment horizontal="left" vertical="center" wrapText="1"/>
      <protection locked="0"/>
    </xf>
    <xf numFmtId="0" fontId="26" fillId="0" borderId="2" xfId="4" applyFont="1" applyBorder="1" applyAlignment="1">
      <alignment horizontal="center" vertical="center"/>
    </xf>
    <xf numFmtId="0" fontId="15" fillId="2" borderId="22" xfId="4" applyFont="1" applyFill="1" applyBorder="1" applyAlignment="1">
      <alignment horizontal="left" vertical="center" wrapText="1"/>
    </xf>
    <xf numFmtId="164" fontId="18" fillId="0" borderId="4" xfId="7" applyNumberFormat="1" applyFont="1" applyFill="1" applyBorder="1" applyAlignment="1" applyProtection="1">
      <alignment horizontal="left" vertical="center" wrapText="1"/>
      <protection locked="0"/>
    </xf>
    <xf numFmtId="9" fontId="21" fillId="6" borderId="4" xfId="7" applyFont="1" applyFill="1" applyBorder="1" applyAlignment="1" applyProtection="1">
      <alignment horizontal="center" vertical="center" wrapText="1"/>
      <protection locked="0"/>
    </xf>
    <xf numFmtId="0" fontId="28" fillId="0" borderId="4" xfId="4" applyFont="1" applyBorder="1" applyAlignment="1">
      <alignment horizontal="center" vertical="center"/>
    </xf>
    <xf numFmtId="0" fontId="15" fillId="0" borderId="2" xfId="4" applyFont="1" applyBorder="1" applyAlignment="1">
      <alignment horizontal="center" vertical="center" wrapText="1"/>
    </xf>
    <xf numFmtId="0" fontId="15" fillId="0" borderId="23" xfId="4" applyFont="1" applyBorder="1" applyAlignment="1">
      <alignment vertical="center" wrapText="1"/>
    </xf>
    <xf numFmtId="0" fontId="28" fillId="0" borderId="2" xfId="4" applyFont="1" applyBorder="1" applyAlignment="1">
      <alignment horizontal="left" vertical="center" wrapText="1"/>
    </xf>
    <xf numFmtId="0" fontId="15" fillId="0" borderId="22" xfId="4" applyFont="1" applyBorder="1" applyAlignment="1">
      <alignment horizontal="left" vertical="center" wrapText="1"/>
    </xf>
    <xf numFmtId="14" fontId="30" fillId="0" borderId="22" xfId="4" quotePrefix="1" applyNumberFormat="1" applyFont="1" applyBorder="1" applyAlignment="1">
      <alignment horizontal="center" vertical="center" wrapText="1"/>
    </xf>
    <xf numFmtId="164" fontId="31" fillId="0" borderId="4" xfId="5" applyNumberFormat="1" applyFont="1" applyFill="1" applyBorder="1" applyAlignment="1" applyProtection="1">
      <alignment horizontal="center" vertical="center" wrapText="1"/>
      <protection locked="0"/>
    </xf>
    <xf numFmtId="165" fontId="31" fillId="0" borderId="4" xfId="6" applyNumberFormat="1" applyFont="1" applyFill="1" applyBorder="1" applyAlignment="1" applyProtection="1">
      <alignment horizontal="center" vertical="center" wrapText="1"/>
      <protection locked="0"/>
    </xf>
    <xf numFmtId="164" fontId="31" fillId="0" borderId="4" xfId="6" applyNumberFormat="1" applyFont="1" applyFill="1" applyBorder="1" applyAlignment="1" applyProtection="1">
      <alignment horizontal="center" vertical="center" wrapText="1"/>
      <protection locked="0"/>
    </xf>
    <xf numFmtId="4" fontId="31" fillId="0" borderId="2" xfId="6" applyNumberFormat="1" applyFont="1" applyFill="1" applyBorder="1" applyAlignment="1">
      <alignment horizontal="center" vertical="center"/>
    </xf>
    <xf numFmtId="0" fontId="31" fillId="0" borderId="4" xfId="6" applyNumberFormat="1" applyFont="1" applyFill="1" applyBorder="1" applyAlignment="1" applyProtection="1">
      <alignment horizontal="center" vertical="center" wrapText="1"/>
      <protection locked="0"/>
    </xf>
    <xf numFmtId="9" fontId="31" fillId="0" borderId="4" xfId="7" applyFont="1" applyFill="1" applyBorder="1" applyAlignment="1" applyProtection="1">
      <alignment horizontal="center" vertical="center" wrapText="1"/>
      <protection locked="0"/>
    </xf>
    <xf numFmtId="4" fontId="21" fillId="0" borderId="2" xfId="4" applyNumberFormat="1" applyFont="1" applyBorder="1" applyAlignment="1">
      <alignment horizontal="center" vertical="center" wrapText="1"/>
    </xf>
    <xf numFmtId="9" fontId="21" fillId="2" borderId="4" xfId="7" applyFont="1" applyFill="1" applyBorder="1" applyAlignment="1" applyProtection="1">
      <alignment horizontal="center" vertical="center" wrapText="1"/>
      <protection locked="0"/>
    </xf>
    <xf numFmtId="164" fontId="16" fillId="0" borderId="4" xfId="7" applyNumberFormat="1" applyFont="1" applyFill="1" applyBorder="1" applyAlignment="1" applyProtection="1">
      <alignment horizontal="center" vertical="center" wrapText="1"/>
      <protection locked="0"/>
    </xf>
    <xf numFmtId="0" fontId="34" fillId="0" borderId="0" xfId="4" applyFont="1" applyAlignment="1">
      <alignment horizontal="center" vertical="center"/>
    </xf>
    <xf numFmtId="0" fontId="29" fillId="2" borderId="23" xfId="4" applyFont="1" applyFill="1" applyBorder="1" applyAlignment="1">
      <alignment vertical="center" wrapText="1"/>
    </xf>
    <xf numFmtId="164" fontId="16" fillId="0" borderId="2" xfId="6" applyNumberFormat="1" applyFont="1" applyFill="1" applyBorder="1" applyAlignment="1" applyProtection="1">
      <alignment horizontal="center" vertical="center" wrapText="1"/>
      <protection locked="0"/>
    </xf>
    <xf numFmtId="0" fontId="6" fillId="2" borderId="0" xfId="4" applyFill="1" applyAlignment="1">
      <alignment horizontal="center" vertical="center"/>
    </xf>
    <xf numFmtId="0" fontId="6" fillId="0" borderId="0" xfId="4" applyAlignment="1">
      <alignment horizontal="center" vertical="center"/>
    </xf>
    <xf numFmtId="164" fontId="16" fillId="0" borderId="4" xfId="6" applyNumberFormat="1" applyFont="1" applyFill="1" applyBorder="1" applyAlignment="1" applyProtection="1">
      <alignment horizontal="left" vertical="center" wrapText="1"/>
      <protection locked="0"/>
    </xf>
    <xf numFmtId="0" fontId="28" fillId="2" borderId="23" xfId="4" applyFont="1" applyFill="1" applyBorder="1" applyAlignment="1">
      <alignment horizontal="left" vertical="center" wrapText="1"/>
    </xf>
    <xf numFmtId="0" fontId="28" fillId="4" borderId="4" xfId="4" applyFont="1" applyFill="1" applyBorder="1" applyAlignment="1">
      <alignment horizontal="center" vertical="center"/>
    </xf>
    <xf numFmtId="0" fontId="15" fillId="4" borderId="2" xfId="4" applyFont="1" applyFill="1" applyBorder="1" applyAlignment="1">
      <alignment horizontal="center" vertical="center" wrapText="1"/>
    </xf>
    <xf numFmtId="0" fontId="15" fillId="4" borderId="23" xfId="4" applyFont="1" applyFill="1" applyBorder="1" applyAlignment="1">
      <alignment vertical="center" wrapText="1"/>
    </xf>
    <xf numFmtId="0" fontId="28" fillId="4" borderId="2" xfId="4" applyFont="1" applyFill="1" applyBorder="1" applyAlignment="1">
      <alignment horizontal="left" vertical="center" wrapText="1"/>
    </xf>
    <xf numFmtId="0" fontId="29" fillId="4" borderId="2" xfId="4" applyFont="1" applyFill="1" applyBorder="1" applyAlignment="1">
      <alignment horizontal="left" vertical="center" wrapText="1"/>
    </xf>
    <xf numFmtId="14" fontId="30" fillId="4" borderId="22" xfId="4" quotePrefix="1" applyNumberFormat="1" applyFont="1" applyFill="1" applyBorder="1" applyAlignment="1">
      <alignment horizontal="center" vertical="center" wrapText="1"/>
    </xf>
    <xf numFmtId="164" fontId="31" fillId="4" borderId="4" xfId="5" applyNumberFormat="1" applyFont="1" applyFill="1" applyBorder="1" applyAlignment="1" applyProtection="1">
      <alignment horizontal="center" vertical="center" wrapText="1"/>
      <protection locked="0"/>
    </xf>
    <xf numFmtId="165" fontId="31" fillId="4" borderId="4" xfId="6" applyNumberFormat="1" applyFont="1" applyFill="1" applyBorder="1" applyAlignment="1" applyProtection="1">
      <alignment horizontal="center" vertical="center" wrapText="1"/>
      <protection locked="0"/>
    </xf>
    <xf numFmtId="164" fontId="31" fillId="4" borderId="4" xfId="6" applyNumberFormat="1" applyFont="1" applyFill="1" applyBorder="1" applyAlignment="1" applyProtection="1">
      <alignment horizontal="center" vertical="center" wrapText="1"/>
      <protection locked="0"/>
    </xf>
    <xf numFmtId="4" fontId="31" fillId="4" borderId="2" xfId="6" applyNumberFormat="1" applyFont="1" applyFill="1" applyBorder="1" applyAlignment="1">
      <alignment horizontal="center" vertical="center"/>
    </xf>
    <xf numFmtId="0" fontId="31" fillId="4" borderId="4" xfId="6" applyNumberFormat="1" applyFont="1" applyFill="1" applyBorder="1" applyAlignment="1" applyProtection="1">
      <alignment horizontal="center" vertical="center" wrapText="1"/>
      <protection locked="0"/>
    </xf>
    <xf numFmtId="9" fontId="31" fillId="4" borderId="4" xfId="7" applyFont="1" applyFill="1" applyBorder="1" applyAlignment="1" applyProtection="1">
      <alignment horizontal="center" vertical="center" wrapText="1"/>
      <protection locked="0"/>
    </xf>
    <xf numFmtId="9" fontId="21" fillId="4" borderId="4" xfId="7" applyFont="1" applyFill="1" applyBorder="1" applyAlignment="1" applyProtection="1">
      <alignment horizontal="center" vertical="center" wrapText="1"/>
      <protection locked="0"/>
    </xf>
    <xf numFmtId="0" fontId="31" fillId="4" borderId="2" xfId="4" applyFont="1" applyFill="1" applyBorder="1" applyAlignment="1">
      <alignment horizontal="center" vertical="center" wrapText="1"/>
    </xf>
    <xf numFmtId="0" fontId="15" fillId="4" borderId="2" xfId="4" applyFont="1" applyFill="1" applyBorder="1" applyAlignment="1">
      <alignment horizontal="center" vertical="center"/>
    </xf>
    <xf numFmtId="0" fontId="28" fillId="6" borderId="4" xfId="4" applyFont="1" applyFill="1" applyBorder="1" applyAlignment="1">
      <alignment horizontal="center" vertical="center"/>
    </xf>
    <xf numFmtId="0" fontId="15" fillId="6" borderId="2" xfId="4" applyFont="1" applyFill="1" applyBorder="1" applyAlignment="1">
      <alignment horizontal="center" vertical="center" wrapText="1"/>
    </xf>
    <xf numFmtId="0" fontId="15" fillId="6" borderId="23" xfId="4" applyFont="1" applyFill="1" applyBorder="1" applyAlignment="1">
      <alignment vertical="center" wrapText="1"/>
    </xf>
    <xf numFmtId="0" fontId="15" fillId="6" borderId="2" xfId="4" applyFont="1" applyFill="1" applyBorder="1" applyAlignment="1">
      <alignment horizontal="left" vertical="center" wrapText="1"/>
    </xf>
    <xf numFmtId="0" fontId="29" fillId="6" borderId="2" xfId="4" applyFont="1" applyFill="1" applyBorder="1" applyAlignment="1">
      <alignment horizontal="left" vertical="center" wrapText="1"/>
    </xf>
    <xf numFmtId="14" fontId="30" fillId="6" borderId="22" xfId="4" quotePrefix="1" applyNumberFormat="1" applyFont="1" applyFill="1" applyBorder="1" applyAlignment="1">
      <alignment horizontal="center" vertical="center" wrapText="1"/>
    </xf>
    <xf numFmtId="164" fontId="31" fillId="6" borderId="4" xfId="5" applyNumberFormat="1" applyFont="1" applyFill="1" applyBorder="1" applyAlignment="1" applyProtection="1">
      <alignment horizontal="center" vertical="center" wrapText="1"/>
      <protection locked="0"/>
    </xf>
    <xf numFmtId="165" fontId="31" fillId="6" borderId="4" xfId="6" applyNumberFormat="1" applyFont="1" applyFill="1" applyBorder="1" applyAlignment="1" applyProtection="1">
      <alignment horizontal="center" vertical="center" wrapText="1"/>
      <protection locked="0"/>
    </xf>
    <xf numFmtId="164" fontId="31" fillId="6" borderId="4" xfId="6" applyNumberFormat="1" applyFont="1" applyFill="1" applyBorder="1" applyAlignment="1" applyProtection="1">
      <alignment horizontal="center" vertical="center" wrapText="1"/>
      <protection locked="0"/>
    </xf>
    <xf numFmtId="4" fontId="31" fillId="6" borderId="2" xfId="6" applyNumberFormat="1" applyFont="1" applyFill="1" applyBorder="1" applyAlignment="1">
      <alignment horizontal="center" vertical="center"/>
    </xf>
    <xf numFmtId="0" fontId="31" fillId="6" borderId="4" xfId="6" applyNumberFormat="1" applyFont="1" applyFill="1" applyBorder="1" applyAlignment="1" applyProtection="1">
      <alignment horizontal="center" vertical="center" wrapText="1"/>
      <protection locked="0"/>
    </xf>
    <xf numFmtId="9" fontId="31" fillId="6" borderId="4" xfId="7" applyFont="1" applyFill="1" applyBorder="1" applyAlignment="1" applyProtection="1">
      <alignment horizontal="center" vertical="center" wrapText="1"/>
      <protection locked="0"/>
    </xf>
    <xf numFmtId="164" fontId="16" fillId="6" borderId="4" xfId="6" applyNumberFormat="1" applyFont="1" applyFill="1" applyBorder="1" applyAlignment="1" applyProtection="1">
      <alignment horizontal="left" vertical="center" wrapText="1"/>
      <protection locked="0"/>
    </xf>
    <xf numFmtId="4" fontId="30" fillId="6" borderId="2" xfId="6" applyNumberFormat="1" applyFont="1" applyFill="1" applyBorder="1" applyAlignment="1">
      <alignment horizontal="center" vertical="center"/>
    </xf>
    <xf numFmtId="0" fontId="28" fillId="5" borderId="4" xfId="4" applyFont="1" applyFill="1" applyBorder="1" applyAlignment="1">
      <alignment horizontal="center" vertical="center"/>
    </xf>
    <xf numFmtId="0" fontId="15" fillId="5" borderId="2" xfId="4" applyFont="1" applyFill="1" applyBorder="1" applyAlignment="1">
      <alignment horizontal="center" vertical="center" wrapText="1"/>
    </xf>
    <xf numFmtId="0" fontId="15" fillId="5" borderId="23" xfId="4" applyFont="1" applyFill="1" applyBorder="1" applyAlignment="1">
      <alignment vertical="center" wrapText="1"/>
    </xf>
    <xf numFmtId="0" fontId="15" fillId="5" borderId="2" xfId="4" applyFont="1" applyFill="1" applyBorder="1" applyAlignment="1">
      <alignment horizontal="left" vertical="center" wrapText="1"/>
    </xf>
    <xf numFmtId="0" fontId="29" fillId="5" borderId="2" xfId="4" applyFont="1" applyFill="1" applyBorder="1" applyAlignment="1">
      <alignment horizontal="left" vertical="center" wrapText="1"/>
    </xf>
    <xf numFmtId="14" fontId="30" fillId="5" borderId="22" xfId="4" quotePrefix="1" applyNumberFormat="1" applyFont="1" applyFill="1" applyBorder="1" applyAlignment="1">
      <alignment horizontal="center" vertical="center" wrapText="1"/>
    </xf>
    <xf numFmtId="164" fontId="31" fillId="5" borderId="4" xfId="5" applyNumberFormat="1" applyFont="1" applyFill="1" applyBorder="1" applyAlignment="1" applyProtection="1">
      <alignment horizontal="center" vertical="center" wrapText="1"/>
      <protection locked="0"/>
    </xf>
    <xf numFmtId="165" fontId="31" fillId="5" borderId="4" xfId="6" applyNumberFormat="1" applyFont="1" applyFill="1" applyBorder="1" applyAlignment="1" applyProtection="1">
      <alignment horizontal="center" vertical="center" wrapText="1"/>
      <protection locked="0"/>
    </xf>
    <xf numFmtId="0" fontId="31" fillId="5" borderId="4" xfId="6" applyNumberFormat="1" applyFont="1" applyFill="1" applyBorder="1" applyAlignment="1" applyProtection="1">
      <alignment horizontal="center" vertical="center" wrapText="1"/>
      <protection locked="0"/>
    </xf>
    <xf numFmtId="164" fontId="31" fillId="5" borderId="4" xfId="6" applyNumberFormat="1" applyFont="1" applyFill="1" applyBorder="1" applyAlignment="1" applyProtection="1">
      <alignment horizontal="center" vertical="center" wrapText="1"/>
      <protection locked="0"/>
    </xf>
    <xf numFmtId="4" fontId="30" fillId="5" borderId="2" xfId="6" applyNumberFormat="1" applyFont="1" applyFill="1" applyBorder="1" applyAlignment="1">
      <alignment horizontal="center" vertical="center"/>
    </xf>
    <xf numFmtId="9" fontId="31" fillId="5" borderId="4" xfId="7" applyFont="1" applyFill="1" applyBorder="1" applyAlignment="1" applyProtection="1">
      <alignment horizontal="center" vertical="center" wrapText="1"/>
      <protection locked="0"/>
    </xf>
    <xf numFmtId="9" fontId="21" fillId="5" borderId="4" xfId="7" applyFont="1" applyFill="1" applyBorder="1" applyAlignment="1" applyProtection="1">
      <alignment horizontal="center" vertical="center" wrapText="1"/>
      <protection locked="0"/>
    </xf>
    <xf numFmtId="164" fontId="16" fillId="5" borderId="4" xfId="6" applyNumberFormat="1" applyFont="1" applyFill="1" applyBorder="1" applyAlignment="1" applyProtection="1">
      <alignment horizontal="left" vertical="center" wrapText="1"/>
      <protection locked="0"/>
    </xf>
    <xf numFmtId="4" fontId="30" fillId="2" borderId="2" xfId="6" applyNumberFormat="1" applyFont="1" applyFill="1" applyBorder="1" applyAlignment="1">
      <alignment horizontal="center" vertical="center"/>
    </xf>
    <xf numFmtId="167" fontId="15" fillId="0" borderId="2" xfId="3" applyNumberFormat="1" applyFont="1" applyBorder="1" applyAlignment="1" applyProtection="1">
      <alignment horizontal="center" vertical="center" wrapText="1"/>
      <protection locked="0"/>
    </xf>
    <xf numFmtId="0" fontId="28" fillId="2" borderId="0" xfId="4" applyFont="1" applyFill="1" applyAlignment="1">
      <alignment horizontal="left" vertical="center" wrapText="1"/>
    </xf>
    <xf numFmtId="14" fontId="30" fillId="2" borderId="2" xfId="4" quotePrefix="1" applyNumberFormat="1" applyFont="1" applyFill="1" applyBorder="1" applyAlignment="1">
      <alignment horizontal="center" vertical="center" wrapText="1"/>
    </xf>
    <xf numFmtId="0" fontId="31" fillId="2" borderId="4" xfId="4" applyFont="1" applyFill="1" applyBorder="1" applyAlignment="1" applyProtection="1">
      <alignment horizontal="center" vertical="center" wrapText="1"/>
      <protection locked="0"/>
    </xf>
    <xf numFmtId="0" fontId="35" fillId="0" borderId="2" xfId="4" applyFont="1" applyBorder="1" applyAlignment="1">
      <alignment horizontal="center" vertical="center" wrapText="1"/>
    </xf>
    <xf numFmtId="0" fontId="29" fillId="0" borderId="2" xfId="4" applyFont="1" applyBorder="1" applyAlignment="1">
      <alignment horizontal="left" vertical="center" wrapText="1"/>
    </xf>
    <xf numFmtId="164" fontId="16" fillId="2" borderId="4" xfId="7" applyNumberFormat="1" applyFont="1" applyFill="1" applyBorder="1" applyAlignment="1" applyProtection="1">
      <alignment horizontal="left" vertical="center" wrapText="1"/>
      <protection locked="0"/>
    </xf>
    <xf numFmtId="164" fontId="16" fillId="4" borderId="4" xfId="7" applyNumberFormat="1" applyFont="1" applyFill="1" applyBorder="1" applyAlignment="1" applyProtection="1">
      <alignment horizontal="left" vertical="center" wrapText="1"/>
      <protection locked="0"/>
    </xf>
    <xf numFmtId="4" fontId="21" fillId="4" borderId="2" xfId="4" applyNumberFormat="1" applyFont="1" applyFill="1" applyBorder="1" applyAlignment="1">
      <alignment horizontal="center" vertical="center" wrapText="1"/>
    </xf>
    <xf numFmtId="0" fontId="29" fillId="2" borderId="2" xfId="4" applyFont="1" applyFill="1" applyBorder="1" applyAlignment="1">
      <alignment horizontal="center" vertical="center" wrapText="1"/>
    </xf>
    <xf numFmtId="0" fontId="28" fillId="2" borderId="23" xfId="4" applyFont="1" applyFill="1" applyBorder="1" applyAlignment="1">
      <alignment vertical="center" wrapText="1"/>
    </xf>
    <xf numFmtId="164" fontId="6" fillId="0" borderId="4" xfId="4" applyNumberFormat="1" applyBorder="1" applyAlignment="1">
      <alignment horizontal="center" vertical="center"/>
    </xf>
    <xf numFmtId="0" fontId="15" fillId="2" borderId="21" xfId="4" applyFont="1" applyFill="1" applyBorder="1" applyAlignment="1">
      <alignment horizontal="left" vertical="center" wrapText="1"/>
    </xf>
    <xf numFmtId="0" fontId="28" fillId="2" borderId="21" xfId="4" applyFont="1" applyFill="1" applyBorder="1" applyAlignment="1">
      <alignment horizontal="left" vertical="center" wrapText="1"/>
    </xf>
    <xf numFmtId="0" fontId="15" fillId="2" borderId="23" xfId="4" applyFont="1" applyFill="1" applyBorder="1" applyAlignment="1">
      <alignment horizontal="left" vertical="center" wrapText="1"/>
    </xf>
    <xf numFmtId="1" fontId="15" fillId="0" borderId="4" xfId="3" applyNumberFormat="1" applyFont="1" applyBorder="1" applyAlignment="1" applyProtection="1">
      <alignment horizontal="left" vertical="center" wrapText="1"/>
      <protection locked="0"/>
    </xf>
    <xf numFmtId="168" fontId="31" fillId="0" borderId="4" xfId="7" applyNumberFormat="1" applyFont="1" applyFill="1" applyBorder="1" applyAlignment="1" applyProtection="1">
      <alignment horizontal="center" vertical="center" wrapText="1"/>
      <protection locked="0"/>
    </xf>
    <xf numFmtId="168" fontId="16" fillId="0" borderId="4" xfId="7" applyNumberFormat="1" applyFont="1" applyFill="1" applyBorder="1" applyAlignment="1" applyProtection="1">
      <alignment horizontal="left" vertical="center" wrapText="1"/>
      <protection locked="0"/>
    </xf>
    <xf numFmtId="169" fontId="15" fillId="0" borderId="2" xfId="3" applyNumberFormat="1" applyFont="1" applyBorder="1" applyAlignment="1" applyProtection="1">
      <alignment horizontal="left" vertical="center" wrapText="1"/>
      <protection locked="0"/>
    </xf>
    <xf numFmtId="164" fontId="31" fillId="0" borderId="2" xfId="3" applyNumberFormat="1" applyFont="1" applyBorder="1" applyAlignment="1" applyProtection="1">
      <alignment vertical="center" wrapText="1"/>
      <protection locked="0"/>
    </xf>
    <xf numFmtId="170" fontId="31" fillId="0" borderId="2" xfId="3" applyNumberFormat="1" applyFont="1" applyBorder="1" applyAlignment="1" applyProtection="1">
      <alignment horizontal="center" vertical="center"/>
      <protection locked="0"/>
    </xf>
    <xf numFmtId="164" fontId="31" fillId="0" borderId="2" xfId="3" applyNumberFormat="1" applyFont="1" applyBorder="1" applyAlignment="1" applyProtection="1">
      <alignment horizontal="center" vertical="center" wrapText="1"/>
      <protection locked="0"/>
    </xf>
    <xf numFmtId="9" fontId="16" fillId="0" borderId="4" xfId="7" applyFont="1" applyFill="1" applyBorder="1" applyAlignment="1" applyProtection="1">
      <alignment horizontal="left" vertical="center" wrapText="1"/>
      <protection locked="0"/>
    </xf>
    <xf numFmtId="4" fontId="15" fillId="0" borderId="23" xfId="5" applyNumberFormat="1" applyFont="1" applyFill="1" applyBorder="1" applyAlignment="1" applyProtection="1">
      <alignment horizontal="left" vertical="center" wrapText="1"/>
      <protection locked="0"/>
    </xf>
    <xf numFmtId="9" fontId="16" fillId="0" borderId="25" xfId="7" applyFont="1" applyFill="1" applyBorder="1" applyAlignment="1" applyProtection="1">
      <alignment horizontal="left" vertical="center" wrapText="1"/>
      <protection locked="0"/>
    </xf>
    <xf numFmtId="0" fontId="28" fillId="0" borderId="4" xfId="4" applyFont="1" applyBorder="1" applyAlignment="1">
      <alignment horizontal="left" vertical="center" wrapText="1"/>
    </xf>
    <xf numFmtId="164" fontId="31" fillId="0" borderId="4" xfId="5" applyNumberFormat="1" applyFont="1" applyFill="1" applyBorder="1" applyAlignment="1" applyProtection="1">
      <alignment horizontal="right" vertical="center" wrapText="1"/>
      <protection locked="0"/>
    </xf>
    <xf numFmtId="4" fontId="31" fillId="0" borderId="4" xfId="5" applyNumberFormat="1" applyFont="1" applyFill="1" applyBorder="1" applyAlignment="1" applyProtection="1">
      <alignment horizontal="center" vertical="center" wrapText="1"/>
      <protection locked="0"/>
    </xf>
    <xf numFmtId="0" fontId="31" fillId="0" borderId="25" xfId="6" applyNumberFormat="1" applyFont="1" applyFill="1" applyBorder="1" applyAlignment="1" applyProtection="1">
      <alignment horizontal="center" vertical="center" wrapText="1"/>
      <protection locked="0"/>
    </xf>
    <xf numFmtId="0" fontId="15" fillId="0" borderId="2" xfId="4" applyFont="1" applyBorder="1" applyAlignment="1">
      <alignment horizontal="left" vertical="center" wrapText="1"/>
    </xf>
    <xf numFmtId="0" fontId="31" fillId="0" borderId="4" xfId="4" applyFont="1" applyBorder="1" applyAlignment="1">
      <alignment horizontal="center" vertical="center"/>
    </xf>
    <xf numFmtId="164" fontId="31" fillId="0" borderId="4" xfId="4" applyNumberFormat="1" applyFont="1" applyBorder="1" applyAlignment="1">
      <alignment horizontal="center" vertical="center"/>
    </xf>
    <xf numFmtId="10" fontId="31" fillId="0" borderId="4" xfId="4" applyNumberFormat="1" applyFont="1" applyBorder="1" applyAlignment="1">
      <alignment horizontal="center" vertical="center"/>
    </xf>
    <xf numFmtId="10" fontId="21" fillId="0" borderId="4" xfId="4" applyNumberFormat="1" applyFont="1" applyBorder="1" applyAlignment="1">
      <alignment horizontal="center" vertical="center" wrapText="1"/>
    </xf>
    <xf numFmtId="164" fontId="16" fillId="0" borderId="4" xfId="4" applyNumberFormat="1" applyFont="1" applyBorder="1" applyAlignment="1">
      <alignment horizontal="left" vertical="center" wrapText="1"/>
    </xf>
    <xf numFmtId="14" fontId="31" fillId="0" borderId="2" xfId="4" quotePrefix="1" applyNumberFormat="1" applyFont="1" applyBorder="1" applyAlignment="1" applyProtection="1">
      <alignment horizontal="center" vertical="center" wrapText="1"/>
      <protection locked="0"/>
    </xf>
    <xf numFmtId="9" fontId="31" fillId="0" borderId="4" xfId="4" applyNumberFormat="1" applyFont="1" applyBorder="1" applyAlignment="1">
      <alignment horizontal="center" vertical="center"/>
    </xf>
    <xf numFmtId="14" fontId="31" fillId="2" borderId="2" xfId="4" quotePrefix="1" applyNumberFormat="1" applyFont="1" applyFill="1" applyBorder="1" applyAlignment="1" applyProtection="1">
      <alignment horizontal="center" vertical="center" wrapText="1"/>
      <protection locked="0"/>
    </xf>
    <xf numFmtId="0" fontId="31" fillId="2" borderId="4" xfId="4" applyFont="1" applyFill="1" applyBorder="1" applyAlignment="1">
      <alignment horizontal="center" vertical="center"/>
    </xf>
    <xf numFmtId="164" fontId="31" fillId="2" borderId="4" xfId="4" applyNumberFormat="1" applyFont="1" applyFill="1" applyBorder="1" applyAlignment="1">
      <alignment horizontal="center" vertical="center"/>
    </xf>
    <xf numFmtId="10" fontId="21" fillId="2" borderId="4" xfId="4" applyNumberFormat="1" applyFont="1" applyFill="1" applyBorder="1" applyAlignment="1">
      <alignment horizontal="center" vertical="center" wrapText="1"/>
    </xf>
    <xf numFmtId="164" fontId="16" fillId="0" borderId="4" xfId="4" applyNumberFormat="1" applyFont="1" applyBorder="1" applyAlignment="1">
      <alignment horizontal="center" vertical="center" wrapText="1"/>
    </xf>
    <xf numFmtId="0" fontId="31" fillId="2" borderId="2" xfId="4" applyFont="1" applyFill="1" applyBorder="1" applyAlignment="1">
      <alignment horizontal="center" vertical="center"/>
    </xf>
    <xf numFmtId="164" fontId="31" fillId="2" borderId="2" xfId="4" applyNumberFormat="1" applyFont="1" applyFill="1" applyBorder="1" applyAlignment="1">
      <alignment horizontal="center" vertical="center"/>
    </xf>
    <xf numFmtId="9" fontId="31" fillId="2" borderId="2" xfId="4" applyNumberFormat="1" applyFont="1" applyFill="1" applyBorder="1" applyAlignment="1">
      <alignment horizontal="center" vertical="center"/>
    </xf>
    <xf numFmtId="0" fontId="15" fillId="2" borderId="26" xfId="4" applyFont="1" applyFill="1" applyBorder="1" applyAlignment="1">
      <alignment horizontal="left" vertical="center" wrapText="1"/>
    </xf>
    <xf numFmtId="8" fontId="16" fillId="0" borderId="4" xfId="4" applyNumberFormat="1" applyFont="1" applyBorder="1" applyAlignment="1">
      <alignment horizontal="center" vertical="center" wrapText="1"/>
    </xf>
    <xf numFmtId="0" fontId="15" fillId="6" borderId="0" xfId="4" applyFont="1" applyFill="1" applyAlignment="1">
      <alignment vertical="center" wrapText="1"/>
    </xf>
    <xf numFmtId="0" fontId="28" fillId="6" borderId="0" xfId="4" applyFont="1" applyFill="1" applyAlignment="1">
      <alignment horizontal="left" vertical="center" wrapText="1"/>
    </xf>
    <xf numFmtId="14" fontId="31" fillId="6" borderId="2" xfId="4" quotePrefix="1" applyNumberFormat="1" applyFont="1" applyFill="1" applyBorder="1" applyAlignment="1" applyProtection="1">
      <alignment horizontal="center" vertical="center" wrapText="1"/>
      <protection locked="0"/>
    </xf>
    <xf numFmtId="0" fontId="31" fillId="6" borderId="2" xfId="4" applyFont="1" applyFill="1" applyBorder="1" applyAlignment="1">
      <alignment horizontal="center" vertical="center"/>
    </xf>
    <xf numFmtId="164" fontId="31" fillId="6" borderId="2" xfId="4" applyNumberFormat="1" applyFont="1" applyFill="1" applyBorder="1" applyAlignment="1">
      <alignment horizontal="center" vertical="center"/>
    </xf>
    <xf numFmtId="10" fontId="21" fillId="6" borderId="4" xfId="4" applyNumberFormat="1" applyFont="1" applyFill="1" applyBorder="1" applyAlignment="1">
      <alignment horizontal="center" vertical="center" wrapText="1"/>
    </xf>
    <xf numFmtId="8" fontId="16" fillId="6" borderId="4" xfId="4" applyNumberFormat="1" applyFont="1" applyFill="1" applyBorder="1" applyAlignment="1">
      <alignment horizontal="left" vertical="center" wrapText="1"/>
    </xf>
    <xf numFmtId="8" fontId="16" fillId="0" borderId="4" xfId="4" applyNumberFormat="1" applyFont="1" applyBorder="1" applyAlignment="1">
      <alignment horizontal="left" vertical="center" wrapText="1"/>
    </xf>
    <xf numFmtId="15" fontId="31" fillId="2" borderId="2" xfId="4" applyNumberFormat="1" applyFont="1" applyFill="1" applyBorder="1" applyAlignment="1">
      <alignment horizontal="center" vertical="center"/>
    </xf>
    <xf numFmtId="8" fontId="32" fillId="0" borderId="2" xfId="4" applyNumberFormat="1" applyFont="1" applyBorder="1" applyAlignment="1">
      <alignment horizontal="left" vertical="center" wrapText="1"/>
    </xf>
    <xf numFmtId="0" fontId="6" fillId="2" borderId="2" xfId="4" applyFill="1" applyBorder="1"/>
    <xf numFmtId="0" fontId="15" fillId="0" borderId="2" xfId="4" applyFont="1" applyBorder="1" applyAlignment="1">
      <alignment vertical="center" wrapText="1"/>
    </xf>
    <xf numFmtId="0" fontId="31" fillId="0" borderId="2" xfId="4" applyFont="1" applyBorder="1" applyAlignment="1">
      <alignment horizontal="center" vertical="center"/>
    </xf>
    <xf numFmtId="164" fontId="31" fillId="0" borderId="2" xfId="4" applyNumberFormat="1" applyFont="1" applyBorder="1" applyAlignment="1">
      <alignment horizontal="center" vertical="center"/>
    </xf>
    <xf numFmtId="9" fontId="31" fillId="0" borderId="2" xfId="4" applyNumberFormat="1" applyFont="1" applyBorder="1" applyAlignment="1">
      <alignment horizontal="center" vertical="center"/>
    </xf>
    <xf numFmtId="4" fontId="21" fillId="0" borderId="4" xfId="4" applyNumberFormat="1" applyFont="1" applyBorder="1" applyAlignment="1">
      <alignment horizontal="center" vertical="center" wrapText="1"/>
    </xf>
    <xf numFmtId="14" fontId="31" fillId="0" borderId="21" xfId="4" quotePrefix="1" applyNumberFormat="1" applyFont="1" applyBorder="1" applyAlignment="1" applyProtection="1">
      <alignment horizontal="center" vertical="center" wrapText="1"/>
      <protection locked="0"/>
    </xf>
    <xf numFmtId="14" fontId="31" fillId="2" borderId="21" xfId="4" quotePrefix="1" applyNumberFormat="1" applyFont="1" applyFill="1" applyBorder="1" applyAlignment="1" applyProtection="1">
      <alignment horizontal="center" vertical="center" wrapText="1"/>
      <protection locked="0"/>
    </xf>
    <xf numFmtId="164" fontId="21" fillId="2" borderId="4" xfId="5" applyNumberFormat="1" applyFont="1" applyFill="1" applyBorder="1" applyAlignment="1" applyProtection="1">
      <alignment horizontal="center" vertical="center" wrapText="1"/>
      <protection locked="0"/>
    </xf>
    <xf numFmtId="0" fontId="32" fillId="0" borderId="4" xfId="4" applyFont="1" applyBorder="1" applyAlignment="1">
      <alignment horizontal="center" vertical="center" wrapText="1"/>
    </xf>
    <xf numFmtId="164" fontId="21" fillId="6" borderId="4" xfId="5" applyNumberFormat="1" applyFont="1" applyFill="1" applyBorder="1" applyAlignment="1" applyProtection="1">
      <alignment horizontal="center" vertical="center" wrapText="1"/>
      <protection locked="0"/>
    </xf>
    <xf numFmtId="164" fontId="21" fillId="5" borderId="4" xfId="5" applyNumberFormat="1" applyFont="1" applyFill="1" applyBorder="1" applyAlignment="1" applyProtection="1">
      <alignment horizontal="center" vertical="center" wrapText="1"/>
      <protection locked="0"/>
    </xf>
    <xf numFmtId="9" fontId="21" fillId="2" borderId="4" xfId="4" applyNumberFormat="1" applyFont="1" applyFill="1" applyBorder="1" applyAlignment="1">
      <alignment horizontal="center" vertical="center" wrapText="1"/>
    </xf>
    <xf numFmtId="9" fontId="16" fillId="0" borderId="4" xfId="4" applyNumberFormat="1" applyFont="1" applyBorder="1" applyAlignment="1">
      <alignment horizontal="left" vertical="center" wrapText="1"/>
    </xf>
    <xf numFmtId="164" fontId="21" fillId="0" borderId="4" xfId="5" applyNumberFormat="1" applyFont="1" applyFill="1" applyBorder="1" applyAlignment="1" applyProtection="1">
      <alignment horizontal="center" vertical="center" wrapText="1"/>
      <protection locked="0"/>
    </xf>
    <xf numFmtId="0" fontId="35" fillId="0" borderId="2" xfId="4" applyFont="1" applyBorder="1" applyAlignment="1">
      <alignment horizontal="left" vertical="center" wrapText="1"/>
    </xf>
    <xf numFmtId="9" fontId="21" fillId="0" borderId="4" xfId="4" applyNumberFormat="1" applyFont="1" applyBorder="1" applyAlignment="1">
      <alignment horizontal="center" vertical="center" wrapText="1"/>
    </xf>
    <xf numFmtId="0" fontId="16" fillId="0" borderId="4" xfId="4" applyFont="1" applyBorder="1" applyAlignment="1">
      <alignment horizontal="center" vertical="center"/>
    </xf>
    <xf numFmtId="9" fontId="16" fillId="0" borderId="4" xfId="4" applyNumberFormat="1" applyFont="1" applyBorder="1" applyAlignment="1">
      <alignment horizontal="center" vertical="center" wrapText="1"/>
    </xf>
    <xf numFmtId="164" fontId="31" fillId="2" borderId="2" xfId="3" applyNumberFormat="1" applyFont="1" applyFill="1" applyBorder="1" applyAlignment="1">
      <alignment horizontal="right" vertical="center" wrapText="1"/>
    </xf>
    <xf numFmtId="164" fontId="16" fillId="0" borderId="4" xfId="4" applyNumberFormat="1" applyFont="1" applyBorder="1" applyAlignment="1">
      <alignment horizontal="center" vertical="center"/>
    </xf>
    <xf numFmtId="164" fontId="31" fillId="2" borderId="2" xfId="5" applyNumberFormat="1" applyFont="1" applyFill="1" applyBorder="1" applyAlignment="1" applyProtection="1">
      <alignment horizontal="center" vertical="center" wrapText="1"/>
      <protection locked="0"/>
    </xf>
    <xf numFmtId="164" fontId="16" fillId="0" borderId="2" xfId="4" applyNumberFormat="1" applyFont="1" applyBorder="1" applyAlignment="1">
      <alignment horizontal="center" vertical="center"/>
    </xf>
    <xf numFmtId="9" fontId="31" fillId="2" borderId="4" xfId="4" applyNumberFormat="1" applyFont="1" applyFill="1" applyBorder="1" applyAlignment="1">
      <alignment horizontal="center" vertical="center"/>
    </xf>
    <xf numFmtId="0" fontId="15" fillId="4" borderId="2" xfId="4" applyFont="1" applyFill="1" applyBorder="1" applyAlignment="1">
      <alignment vertical="center" wrapText="1"/>
    </xf>
    <xf numFmtId="14" fontId="31" fillId="4" borderId="21" xfId="4" quotePrefix="1" applyNumberFormat="1" applyFont="1" applyFill="1" applyBorder="1" applyAlignment="1" applyProtection="1">
      <alignment horizontal="center" vertical="center" wrapText="1"/>
      <protection locked="0"/>
    </xf>
    <xf numFmtId="0" fontId="31" fillId="4" borderId="4" xfId="4" applyFont="1" applyFill="1" applyBorder="1" applyAlignment="1">
      <alignment horizontal="center" vertical="center"/>
    </xf>
    <xf numFmtId="164" fontId="31" fillId="4" borderId="4" xfId="4" applyNumberFormat="1" applyFont="1" applyFill="1" applyBorder="1" applyAlignment="1">
      <alignment horizontal="center" vertical="center"/>
    </xf>
    <xf numFmtId="9" fontId="31" fillId="4" borderId="4" xfId="4" applyNumberFormat="1" applyFont="1" applyFill="1" applyBorder="1" applyAlignment="1">
      <alignment horizontal="center" vertical="center"/>
    </xf>
    <xf numFmtId="9" fontId="21" fillId="4" borderId="4" xfId="4" applyNumberFormat="1" applyFont="1" applyFill="1" applyBorder="1" applyAlignment="1">
      <alignment horizontal="center" vertical="center" wrapText="1"/>
    </xf>
    <xf numFmtId="164" fontId="16" fillId="4" borderId="4" xfId="4" applyNumberFormat="1" applyFont="1" applyFill="1" applyBorder="1" applyAlignment="1">
      <alignment horizontal="left" vertical="center" wrapText="1"/>
    </xf>
    <xf numFmtId="4" fontId="31" fillId="2" borderId="4" xfId="4" applyNumberFormat="1" applyFont="1" applyFill="1" applyBorder="1" applyAlignment="1" applyProtection="1">
      <alignment horizontal="center" vertical="center" wrapText="1"/>
      <protection locked="0"/>
    </xf>
    <xf numFmtId="0" fontId="31" fillId="2" borderId="4" xfId="4" applyFont="1" applyFill="1" applyBorder="1" applyAlignment="1">
      <alignment horizontal="center" vertical="center" wrapText="1"/>
    </xf>
    <xf numFmtId="0" fontId="21" fillId="2" borderId="4" xfId="4" applyFont="1" applyFill="1" applyBorder="1" applyAlignment="1">
      <alignment horizontal="center" vertical="center" wrapText="1"/>
    </xf>
    <xf numFmtId="164" fontId="32" fillId="0" borderId="4" xfId="4" applyNumberFormat="1" applyFont="1" applyBorder="1" applyAlignment="1">
      <alignment horizontal="center" vertical="center" wrapText="1"/>
    </xf>
    <xf numFmtId="10" fontId="31" fillId="2" borderId="4" xfId="6" applyNumberFormat="1" applyFont="1" applyFill="1" applyBorder="1" applyAlignment="1" applyProtection="1">
      <alignment horizontal="center" vertical="center" wrapText="1"/>
      <protection locked="0"/>
    </xf>
    <xf numFmtId="0" fontId="28" fillId="2" borderId="4" xfId="4" applyFont="1" applyFill="1" applyBorder="1" applyAlignment="1" applyProtection="1">
      <alignment horizontal="left" vertical="center" wrapText="1"/>
      <protection locked="0"/>
    </xf>
    <xf numFmtId="14" fontId="31" fillId="2" borderId="2" xfId="4" quotePrefix="1" applyNumberFormat="1" applyFont="1" applyFill="1" applyBorder="1" applyAlignment="1">
      <alignment horizontal="center" vertical="center" wrapText="1"/>
    </xf>
    <xf numFmtId="14" fontId="36" fillId="2" borderId="2" xfId="4" applyNumberFormat="1" applyFont="1" applyFill="1" applyBorder="1" applyAlignment="1" applyProtection="1">
      <alignment horizontal="center" vertical="center" wrapText="1"/>
      <protection locked="0"/>
    </xf>
    <xf numFmtId="0" fontId="29" fillId="2" borderId="0" xfId="4" applyFont="1" applyFill="1" applyAlignment="1">
      <alignment horizontal="left" vertical="center" wrapText="1"/>
    </xf>
    <xf numFmtId="4" fontId="36" fillId="2" borderId="2" xfId="4" applyNumberFormat="1" applyFont="1" applyFill="1" applyBorder="1" applyAlignment="1" applyProtection="1">
      <alignment vertical="center"/>
      <protection locked="0"/>
    </xf>
    <xf numFmtId="4" fontId="36" fillId="2" borderId="2" xfId="3" applyNumberFormat="1" applyFont="1" applyFill="1" applyBorder="1" applyAlignment="1" applyProtection="1">
      <alignment horizontal="right" vertical="center" wrapText="1"/>
      <protection locked="0"/>
    </xf>
    <xf numFmtId="0" fontId="29" fillId="2" borderId="27" xfId="4" applyFont="1" applyFill="1" applyBorder="1" applyAlignment="1">
      <alignment horizontal="left" vertical="center" wrapText="1"/>
    </xf>
    <xf numFmtId="4" fontId="21" fillId="2" borderId="4" xfId="4" applyNumberFormat="1" applyFont="1" applyFill="1" applyBorder="1" applyAlignment="1">
      <alignment horizontal="center" vertical="center" wrapText="1"/>
    </xf>
    <xf numFmtId="0" fontId="29" fillId="2" borderId="21" xfId="4" applyFont="1" applyFill="1" applyBorder="1" applyAlignment="1">
      <alignment horizontal="left" vertical="center" wrapText="1"/>
    </xf>
    <xf numFmtId="0" fontId="28" fillId="2" borderId="4" xfId="4" applyFont="1" applyFill="1" applyBorder="1" applyAlignment="1">
      <alignment horizontal="center" vertical="center" wrapText="1"/>
    </xf>
    <xf numFmtId="4" fontId="21" fillId="2" borderId="2" xfId="6" applyNumberFormat="1" applyFont="1" applyFill="1" applyBorder="1" applyAlignment="1">
      <alignment horizontal="center" vertical="center" wrapText="1"/>
    </xf>
    <xf numFmtId="0" fontId="31" fillId="2" borderId="25" xfId="6" applyNumberFormat="1" applyFont="1" applyFill="1" applyBorder="1" applyAlignment="1" applyProtection="1">
      <alignment horizontal="center" vertical="center" wrapText="1"/>
      <protection locked="0"/>
    </xf>
    <xf numFmtId="164" fontId="16" fillId="0" borderId="25" xfId="7" applyNumberFormat="1" applyFont="1" applyFill="1" applyBorder="1" applyAlignment="1" applyProtection="1">
      <alignment horizontal="center" vertical="center" wrapText="1"/>
      <protection locked="0"/>
    </xf>
    <xf numFmtId="165" fontId="31" fillId="2" borderId="2" xfId="6" applyNumberFormat="1" applyFont="1" applyFill="1" applyBorder="1" applyAlignment="1" applyProtection="1">
      <alignment horizontal="center" vertical="center" wrapText="1"/>
      <protection locked="0"/>
    </xf>
    <xf numFmtId="164" fontId="31" fillId="2" borderId="2" xfId="6" applyNumberFormat="1" applyFont="1" applyFill="1" applyBorder="1" applyAlignment="1" applyProtection="1">
      <alignment horizontal="center" vertical="center" wrapText="1"/>
      <protection locked="0"/>
    </xf>
    <xf numFmtId="168" fontId="31" fillId="2" borderId="2" xfId="7" applyNumberFormat="1" applyFont="1" applyFill="1" applyBorder="1" applyAlignment="1" applyProtection="1">
      <alignment horizontal="center" vertical="center" wrapText="1"/>
      <protection locked="0"/>
    </xf>
    <xf numFmtId="9" fontId="31" fillId="2" borderId="2" xfId="7" applyFont="1" applyFill="1" applyBorder="1" applyAlignment="1" applyProtection="1">
      <alignment horizontal="center" vertical="center" wrapText="1"/>
      <protection locked="0"/>
    </xf>
    <xf numFmtId="164" fontId="16" fillId="0" borderId="4" xfId="6" applyNumberFormat="1" applyFont="1" applyFill="1" applyBorder="1" applyAlignment="1" applyProtection="1">
      <alignment horizontal="center" vertical="center" wrapText="1"/>
      <protection locked="0"/>
    </xf>
    <xf numFmtId="0" fontId="15" fillId="2" borderId="0" xfId="4" applyFont="1" applyFill="1" applyAlignment="1">
      <alignment horizontal="left" vertical="center"/>
    </xf>
    <xf numFmtId="0" fontId="31" fillId="2" borderId="4" xfId="6" quotePrefix="1" applyNumberFormat="1" applyFont="1" applyFill="1" applyBorder="1" applyAlignment="1" applyProtection="1">
      <alignment horizontal="center" vertical="center" wrapText="1"/>
      <protection locked="0"/>
    </xf>
    <xf numFmtId="9" fontId="31" fillId="2" borderId="2" xfId="7" quotePrefix="1" applyFont="1" applyFill="1" applyBorder="1" applyAlignment="1" applyProtection="1">
      <alignment horizontal="center" vertical="center" wrapText="1"/>
      <protection locked="0"/>
    </xf>
    <xf numFmtId="164" fontId="16" fillId="0" borderId="4" xfId="6" quotePrefix="1" applyNumberFormat="1" applyFont="1" applyFill="1" applyBorder="1" applyAlignment="1" applyProtection="1">
      <alignment horizontal="left" vertical="center" wrapText="1"/>
      <protection locked="0"/>
    </xf>
    <xf numFmtId="9" fontId="31" fillId="2" borderId="2" xfId="7" applyFont="1" applyFill="1" applyBorder="1" applyAlignment="1">
      <alignment horizontal="center" vertical="center"/>
    </xf>
    <xf numFmtId="164" fontId="15" fillId="0" borderId="4" xfId="7" applyNumberFormat="1" applyFont="1" applyFill="1" applyBorder="1" applyAlignment="1">
      <alignment horizontal="left" vertical="center" wrapText="1"/>
    </xf>
    <xf numFmtId="164" fontId="16" fillId="0" borderId="4" xfId="6" quotePrefix="1" applyNumberFormat="1" applyFont="1" applyFill="1" applyBorder="1" applyAlignment="1" applyProtection="1">
      <alignment horizontal="center" vertical="center" wrapText="1"/>
      <protection locked="0"/>
    </xf>
    <xf numFmtId="14" fontId="31" fillId="0" borderId="2" xfId="4" quotePrefix="1" applyNumberFormat="1" applyFont="1" applyBorder="1" applyAlignment="1">
      <alignment horizontal="center" vertical="center" wrapText="1"/>
    </xf>
    <xf numFmtId="164" fontId="30" fillId="2" borderId="4" xfId="6" applyNumberFormat="1" applyFont="1" applyFill="1" applyBorder="1" applyAlignment="1" applyProtection="1">
      <alignment horizontal="center" vertical="center" wrapText="1"/>
      <protection locked="0"/>
    </xf>
    <xf numFmtId="164" fontId="32" fillId="0" borderId="2" xfId="4" applyNumberFormat="1" applyFont="1" applyBorder="1" applyAlignment="1">
      <alignment horizontal="left" vertical="center" wrapText="1"/>
    </xf>
    <xf numFmtId="9" fontId="13" fillId="0" borderId="4" xfId="7" applyFont="1" applyFill="1" applyBorder="1" applyAlignment="1" applyProtection="1">
      <alignment horizontal="left" vertical="center" wrapText="1"/>
      <protection locked="0"/>
    </xf>
    <xf numFmtId="49" fontId="31" fillId="2" borderId="4" xfId="6" applyNumberFormat="1" applyFont="1" applyFill="1" applyBorder="1" applyAlignment="1" applyProtection="1">
      <alignment horizontal="center" vertical="center" wrapText="1"/>
      <protection locked="0"/>
    </xf>
    <xf numFmtId="1" fontId="37" fillId="2" borderId="4" xfId="3" applyNumberFormat="1" applyFont="1" applyFill="1" applyBorder="1" applyAlignment="1">
      <alignment horizontal="center" vertical="center" wrapText="1"/>
    </xf>
    <xf numFmtId="1" fontId="15" fillId="2" borderId="23" xfId="3" applyNumberFormat="1" applyFont="1" applyFill="1" applyBorder="1" applyAlignment="1">
      <alignment horizontal="left" vertical="center" wrapText="1"/>
    </xf>
    <xf numFmtId="0" fontId="15" fillId="2" borderId="2" xfId="4" applyFont="1" applyFill="1" applyBorder="1" applyAlignment="1" applyProtection="1">
      <alignment horizontal="left" vertical="center" wrapText="1"/>
      <protection locked="0"/>
    </xf>
    <xf numFmtId="14" fontId="31" fillId="4" borderId="2" xfId="4" quotePrefix="1" applyNumberFormat="1" applyFont="1" applyFill="1" applyBorder="1" applyAlignment="1">
      <alignment horizontal="center" vertical="center" wrapText="1"/>
    </xf>
    <xf numFmtId="1" fontId="37" fillId="4" borderId="4" xfId="3" applyNumberFormat="1" applyFont="1" applyFill="1" applyBorder="1" applyAlignment="1">
      <alignment horizontal="center" vertical="center" wrapText="1"/>
    </xf>
    <xf numFmtId="164" fontId="16" fillId="4" borderId="4" xfId="7" applyNumberFormat="1" applyFont="1" applyFill="1" applyBorder="1" applyAlignment="1" applyProtection="1">
      <alignment horizontal="center" vertical="center" wrapText="1"/>
      <protection locked="0"/>
    </xf>
    <xf numFmtId="0" fontId="28" fillId="2" borderId="22" xfId="4" applyFont="1" applyFill="1" applyBorder="1" applyAlignment="1">
      <alignment horizontal="left" vertical="center" wrapText="1"/>
    </xf>
    <xf numFmtId="0" fontId="38" fillId="0" borderId="2" xfId="4" applyFont="1" applyBorder="1" applyAlignment="1">
      <alignment horizontal="center" vertical="center" wrapText="1"/>
    </xf>
    <xf numFmtId="0" fontId="38" fillId="2" borderId="2" xfId="4" applyFont="1" applyFill="1" applyBorder="1" applyAlignment="1">
      <alignment horizontal="center" vertical="center" wrapText="1"/>
    </xf>
    <xf numFmtId="0" fontId="15" fillId="6" borderId="2" xfId="4" applyFont="1" applyFill="1" applyBorder="1" applyAlignment="1">
      <alignment vertical="center" wrapText="1"/>
    </xf>
    <xf numFmtId="0" fontId="28" fillId="6" borderId="2" xfId="4" applyFont="1" applyFill="1" applyBorder="1" applyAlignment="1">
      <alignment horizontal="left" vertical="center" wrapText="1"/>
    </xf>
    <xf numFmtId="14" fontId="31" fillId="6" borderId="2" xfId="4" quotePrefix="1" applyNumberFormat="1" applyFont="1" applyFill="1" applyBorder="1" applyAlignment="1">
      <alignment horizontal="center" vertical="center" wrapText="1"/>
    </xf>
    <xf numFmtId="0" fontId="38" fillId="6" borderId="2" xfId="4" applyFont="1" applyFill="1" applyBorder="1" applyAlignment="1">
      <alignment horizontal="center" vertical="center" wrapText="1"/>
    </xf>
    <xf numFmtId="164" fontId="16" fillId="6" borderId="4" xfId="7" applyNumberFormat="1" applyFont="1" applyFill="1" applyBorder="1" applyAlignment="1" applyProtection="1">
      <alignment horizontal="left" vertical="center" wrapText="1"/>
      <protection locked="0"/>
    </xf>
    <xf numFmtId="15" fontId="31" fillId="2" borderId="4" xfId="6" applyNumberFormat="1" applyFont="1" applyFill="1" applyBorder="1" applyAlignment="1" applyProtection="1">
      <alignment horizontal="center" vertical="center" wrapText="1"/>
      <protection locked="0"/>
    </xf>
    <xf numFmtId="0" fontId="28" fillId="2" borderId="2" xfId="4" applyFont="1" applyFill="1" applyBorder="1" applyAlignment="1">
      <alignment horizontal="center" vertical="center" wrapText="1"/>
    </xf>
    <xf numFmtId="164" fontId="39" fillId="0" borderId="4" xfId="7" applyNumberFormat="1" applyFont="1" applyFill="1" applyBorder="1" applyAlignment="1" applyProtection="1">
      <alignment horizontal="left" vertical="center" wrapText="1"/>
      <protection locked="0"/>
    </xf>
    <xf numFmtId="164" fontId="31" fillId="2" borderId="28" xfId="5" applyNumberFormat="1" applyFont="1" applyFill="1" applyBorder="1" applyAlignment="1" applyProtection="1">
      <alignment horizontal="center" vertical="center" wrapText="1"/>
      <protection locked="0"/>
    </xf>
    <xf numFmtId="4" fontId="31" fillId="2" borderId="28" xfId="6" applyNumberFormat="1" applyFont="1" applyFill="1" applyBorder="1" applyAlignment="1">
      <alignment horizontal="center" vertical="center"/>
    </xf>
    <xf numFmtId="4" fontId="38" fillId="2" borderId="2" xfId="4" applyNumberFormat="1" applyFont="1" applyFill="1" applyBorder="1" applyAlignment="1">
      <alignment horizontal="center" vertical="center" wrapText="1"/>
    </xf>
    <xf numFmtId="9" fontId="16" fillId="0" borderId="2" xfId="7" applyFont="1" applyFill="1" applyBorder="1" applyAlignment="1" applyProtection="1">
      <alignment horizontal="center" vertical="center" wrapText="1"/>
      <protection locked="0"/>
    </xf>
    <xf numFmtId="164" fontId="31" fillId="2" borderId="4" xfId="3" applyNumberFormat="1" applyFont="1" applyFill="1" applyBorder="1" applyAlignment="1">
      <alignment horizontal="center" vertical="center" wrapText="1"/>
    </xf>
    <xf numFmtId="43" fontId="31" fillId="2" borderId="2" xfId="6" applyFont="1" applyFill="1" applyBorder="1" applyAlignment="1" applyProtection="1">
      <alignment horizontal="center" vertical="center"/>
    </xf>
    <xf numFmtId="0" fontId="38" fillId="0" borderId="4" xfId="4" applyFont="1" applyBorder="1" applyAlignment="1">
      <alignment horizontal="left" vertical="center" wrapText="1"/>
    </xf>
    <xf numFmtId="0" fontId="16" fillId="2" borderId="0" xfId="4" applyFont="1" applyFill="1"/>
    <xf numFmtId="9" fontId="13" fillId="0" borderId="4" xfId="7" applyFont="1" applyFill="1" applyBorder="1" applyAlignment="1" applyProtection="1">
      <alignment horizontal="center" vertical="center" wrapText="1"/>
      <protection locked="0"/>
    </xf>
    <xf numFmtId="0" fontId="15" fillId="0" borderId="4" xfId="4" applyFont="1" applyBorder="1" applyAlignment="1">
      <alignment horizontal="center" vertical="center" wrapText="1"/>
    </xf>
    <xf numFmtId="0" fontId="31" fillId="0" borderId="23" xfId="4" applyFont="1" applyBorder="1" applyAlignment="1">
      <alignment horizontal="center" vertical="center" wrapText="1"/>
    </xf>
    <xf numFmtId="0" fontId="15" fillId="2" borderId="4" xfId="4" applyFont="1" applyFill="1" applyBorder="1" applyAlignment="1">
      <alignment horizontal="center" vertical="center" wrapText="1"/>
    </xf>
    <xf numFmtId="0" fontId="31" fillId="2" borderId="23" xfId="4" applyFont="1" applyFill="1" applyBorder="1" applyAlignment="1">
      <alignment horizontal="center" vertical="center" wrapText="1"/>
    </xf>
    <xf numFmtId="0" fontId="40" fillId="0" borderId="2" xfId="4" applyFont="1" applyBorder="1" applyAlignment="1">
      <alignment horizontal="center" vertical="center" wrapText="1"/>
    </xf>
    <xf numFmtId="9" fontId="31" fillId="2" borderId="22" xfId="7" applyFont="1" applyFill="1" applyBorder="1" applyAlignment="1" applyProtection="1">
      <alignment horizontal="center" vertical="center" wrapText="1"/>
      <protection locked="0"/>
    </xf>
    <xf numFmtId="4" fontId="31" fillId="2" borderId="2" xfId="3" applyNumberFormat="1" applyFont="1" applyFill="1" applyBorder="1" applyAlignment="1">
      <alignment horizontal="center" vertical="center" wrapText="1"/>
    </xf>
    <xf numFmtId="164" fontId="31" fillId="2" borderId="2" xfId="3" applyNumberFormat="1" applyFont="1" applyFill="1" applyBorder="1" applyAlignment="1">
      <alignment horizontal="center" vertical="center" wrapText="1"/>
    </xf>
    <xf numFmtId="0" fontId="31" fillId="10" borderId="4" xfId="4" applyFont="1" applyFill="1" applyBorder="1" applyAlignment="1">
      <alignment horizontal="center" vertical="center"/>
    </xf>
    <xf numFmtId="10" fontId="31" fillId="2" borderId="4" xfId="7" applyNumberFormat="1" applyFont="1" applyFill="1" applyBorder="1" applyAlignment="1" applyProtection="1">
      <alignment horizontal="center" vertical="center" wrapText="1"/>
      <protection locked="0"/>
    </xf>
    <xf numFmtId="0" fontId="31" fillId="0" borderId="4" xfId="7" applyNumberFormat="1" applyFont="1" applyFill="1" applyBorder="1" applyAlignment="1" applyProtection="1">
      <alignment horizontal="center" vertical="center" wrapText="1"/>
      <protection locked="0"/>
    </xf>
    <xf numFmtId="4" fontId="31" fillId="0" borderId="2" xfId="3" applyNumberFormat="1" applyFont="1" applyBorder="1" applyAlignment="1">
      <alignment horizontal="center" vertical="center" wrapText="1"/>
    </xf>
    <xf numFmtId="168" fontId="31" fillId="2" borderId="4" xfId="7" applyNumberFormat="1" applyFont="1" applyFill="1" applyBorder="1" applyAlignment="1" applyProtection="1">
      <alignment horizontal="center" vertical="center" wrapText="1"/>
      <protection locked="0"/>
    </xf>
    <xf numFmtId="0" fontId="38" fillId="2" borderId="4" xfId="4" applyFont="1" applyFill="1" applyBorder="1" applyAlignment="1">
      <alignment horizontal="center" vertical="center" wrapText="1"/>
    </xf>
    <xf numFmtId="0" fontId="31" fillId="2" borderId="4" xfId="7" applyNumberFormat="1" applyFont="1" applyFill="1" applyBorder="1" applyAlignment="1" applyProtection="1">
      <alignment horizontal="center" vertical="center" wrapText="1"/>
      <protection locked="0"/>
    </xf>
    <xf numFmtId="0" fontId="15" fillId="0" borderId="2" xfId="4" applyFont="1" applyBorder="1"/>
    <xf numFmtId="0" fontId="31" fillId="2" borderId="22" xfId="7" applyNumberFormat="1" applyFont="1" applyFill="1" applyBorder="1" applyAlignment="1" applyProtection="1">
      <alignment horizontal="center" vertical="center" wrapText="1"/>
      <protection locked="0"/>
    </xf>
    <xf numFmtId="0" fontId="29" fillId="2" borderId="2" xfId="4" applyFont="1" applyFill="1" applyBorder="1" applyAlignment="1">
      <alignment vertical="center" wrapText="1"/>
    </xf>
    <xf numFmtId="164" fontId="30" fillId="2" borderId="4" xfId="5" applyNumberFormat="1" applyFont="1" applyFill="1" applyBorder="1" applyAlignment="1" applyProtection="1">
      <alignment horizontal="center" vertical="center" wrapText="1"/>
      <protection locked="0"/>
    </xf>
    <xf numFmtId="165" fontId="30" fillId="2" borderId="4" xfId="6" applyNumberFormat="1" applyFont="1" applyFill="1" applyBorder="1" applyAlignment="1" applyProtection="1">
      <alignment horizontal="center" vertical="center" wrapText="1"/>
      <protection locked="0"/>
    </xf>
    <xf numFmtId="164" fontId="32" fillId="0" borderId="4" xfId="7" applyNumberFormat="1" applyFont="1" applyFill="1" applyBorder="1" applyAlignment="1" applyProtection="1">
      <alignment horizontal="center" vertical="center" wrapText="1"/>
      <protection locked="0"/>
    </xf>
    <xf numFmtId="0" fontId="15" fillId="2" borderId="2" xfId="4" applyFont="1" applyFill="1" applyBorder="1"/>
    <xf numFmtId="0" fontId="28" fillId="2" borderId="0" xfId="4" applyFont="1" applyFill="1" applyAlignment="1">
      <alignment horizontal="left" vertical="center"/>
    </xf>
    <xf numFmtId="0" fontId="28" fillId="0" borderId="21" xfId="4" applyFont="1" applyBorder="1" applyAlignment="1">
      <alignment horizontal="left" vertical="center" wrapText="1"/>
    </xf>
    <xf numFmtId="0" fontId="30" fillId="2" borderId="2" xfId="4" applyFont="1" applyFill="1" applyBorder="1" applyAlignment="1">
      <alignment horizontal="center" vertical="center" wrapText="1"/>
    </xf>
    <xf numFmtId="15" fontId="30" fillId="2" borderId="2" xfId="4" applyNumberFormat="1" applyFont="1" applyFill="1" applyBorder="1" applyAlignment="1">
      <alignment horizontal="center" vertical="center" wrapText="1"/>
    </xf>
    <xf numFmtId="0" fontId="28" fillId="2" borderId="2" xfId="4" applyFont="1" applyFill="1" applyBorder="1" applyAlignment="1">
      <alignment vertical="center" wrapText="1"/>
    </xf>
    <xf numFmtId="0" fontId="21" fillId="2" borderId="4" xfId="7" applyNumberFormat="1" applyFont="1" applyFill="1" applyBorder="1" applyAlignment="1" applyProtection="1">
      <alignment horizontal="center" vertical="center" wrapText="1"/>
      <protection locked="0"/>
    </xf>
    <xf numFmtId="0" fontId="28" fillId="0" borderId="2" xfId="4" applyFont="1" applyBorder="1" applyAlignment="1">
      <alignment vertical="center" wrapText="1"/>
    </xf>
    <xf numFmtId="0" fontId="21" fillId="0" borderId="4" xfId="7" applyNumberFormat="1" applyFont="1" applyFill="1" applyBorder="1" applyAlignment="1" applyProtection="1">
      <alignment horizontal="center" vertical="center" wrapText="1"/>
      <protection locked="0"/>
    </xf>
    <xf numFmtId="0" fontId="32" fillId="0" borderId="4" xfId="4" applyFont="1" applyBorder="1" applyAlignment="1">
      <alignment horizontal="left" vertical="center" wrapText="1"/>
    </xf>
    <xf numFmtId="0" fontId="31" fillId="0" borderId="4" xfId="4" applyFont="1" applyBorder="1" applyAlignment="1" applyProtection="1">
      <alignment horizontal="center" vertical="center" wrapText="1"/>
      <protection locked="0"/>
    </xf>
    <xf numFmtId="0" fontId="31" fillId="6" borderId="4" xfId="4" applyFont="1" applyFill="1" applyBorder="1" applyAlignment="1" applyProtection="1">
      <alignment horizontal="center" vertical="center" wrapText="1"/>
      <protection locked="0"/>
    </xf>
    <xf numFmtId="0" fontId="16" fillId="0" borderId="2" xfId="4" applyFont="1" applyBorder="1" applyAlignment="1">
      <alignment horizontal="left" vertical="center" wrapText="1"/>
    </xf>
    <xf numFmtId="0" fontId="41" fillId="0" borderId="2" xfId="4" applyFont="1" applyBorder="1" applyAlignment="1">
      <alignment horizontal="left" vertical="center" wrapText="1"/>
    </xf>
    <xf numFmtId="164" fontId="16" fillId="0" borderId="2" xfId="7" applyNumberFormat="1" applyFont="1" applyFill="1" applyBorder="1" applyAlignment="1" applyProtection="1">
      <alignment horizontal="center" vertical="center" wrapText="1"/>
      <protection locked="0"/>
    </xf>
    <xf numFmtId="15" fontId="31" fillId="0" borderId="2" xfId="6" applyNumberFormat="1" applyFont="1" applyFill="1" applyBorder="1" applyAlignment="1" applyProtection="1">
      <alignment horizontal="center" vertical="center" wrapText="1"/>
      <protection locked="0"/>
    </xf>
    <xf numFmtId="4" fontId="31" fillId="0" borderId="4" xfId="6" applyNumberFormat="1" applyFont="1" applyFill="1" applyBorder="1" applyAlignment="1">
      <alignment horizontal="center" vertical="center"/>
    </xf>
    <xf numFmtId="4" fontId="31" fillId="2" borderId="2" xfId="4" applyNumberFormat="1" applyFont="1" applyFill="1" applyBorder="1" applyAlignment="1">
      <alignment horizontal="center" vertical="center"/>
    </xf>
    <xf numFmtId="171" fontId="31" fillId="2" borderId="2" xfId="8" applyFont="1" applyFill="1" applyBorder="1" applyAlignment="1">
      <alignment horizontal="center" vertical="center"/>
    </xf>
    <xf numFmtId="164" fontId="32" fillId="0" borderId="4" xfId="4" applyNumberFormat="1" applyFont="1" applyBorder="1" applyAlignment="1">
      <alignment horizontal="left" vertical="center" wrapText="1"/>
    </xf>
    <xf numFmtId="0" fontId="16" fillId="2" borderId="2" xfId="4" applyFont="1" applyFill="1" applyBorder="1" applyAlignment="1">
      <alignment horizontal="center" vertical="center"/>
    </xf>
    <xf numFmtId="0" fontId="6" fillId="0" borderId="2" xfId="4" applyBorder="1" applyAlignment="1">
      <alignment wrapText="1"/>
    </xf>
    <xf numFmtId="0" fontId="6" fillId="0" borderId="4" xfId="4" applyBorder="1" applyAlignment="1">
      <alignment horizontal="left" wrapText="1"/>
    </xf>
    <xf numFmtId="0" fontId="6" fillId="0" borderId="2" xfId="4" applyBorder="1" applyAlignment="1">
      <alignment horizontal="left" wrapText="1"/>
    </xf>
    <xf numFmtId="0" fontId="6" fillId="0" borderId="2" xfId="4" applyBorder="1" applyAlignment="1">
      <alignment horizontal="center" vertical="center"/>
    </xf>
    <xf numFmtId="4" fontId="25" fillId="0" borderId="2" xfId="6" applyNumberFormat="1" applyFont="1" applyFill="1" applyBorder="1" applyAlignment="1">
      <alignment horizontal="center" vertical="center"/>
    </xf>
    <xf numFmtId="164" fontId="25" fillId="0" borderId="2" xfId="6" applyNumberFormat="1" applyFont="1" applyFill="1" applyBorder="1" applyAlignment="1">
      <alignment horizontal="center" vertical="center"/>
    </xf>
    <xf numFmtId="4" fontId="6" fillId="0" borderId="2" xfId="4" applyNumberFormat="1" applyBorder="1"/>
    <xf numFmtId="0" fontId="6" fillId="0" borderId="23" xfId="4" applyBorder="1" applyAlignment="1">
      <alignment horizontal="center" vertical="center"/>
    </xf>
    <xf numFmtId="0" fontId="6" fillId="0" borderId="22" xfId="4" applyBorder="1" applyAlignment="1">
      <alignment horizontal="center" vertical="center"/>
    </xf>
    <xf numFmtId="164" fontId="18" fillId="2" borderId="4" xfId="5" applyNumberFormat="1" applyFont="1" applyFill="1" applyBorder="1" applyAlignment="1" applyProtection="1">
      <alignment horizontal="center" vertical="center" wrapText="1"/>
      <protection locked="0"/>
    </xf>
    <xf numFmtId="0" fontId="31" fillId="2" borderId="0" xfId="4" applyFont="1" applyFill="1" applyAlignment="1">
      <alignment horizontal="left" wrapText="1"/>
    </xf>
    <xf numFmtId="0" fontId="16" fillId="2" borderId="0" xfId="4" applyFont="1" applyFill="1" applyAlignment="1">
      <alignment horizontal="center" vertical="center"/>
    </xf>
    <xf numFmtId="0" fontId="43" fillId="0" borderId="0" xfId="4" applyFont="1" applyAlignment="1">
      <alignment wrapText="1"/>
    </xf>
    <xf numFmtId="4" fontId="44" fillId="0" borderId="0" xfId="4" applyNumberFormat="1" applyFont="1" applyAlignment="1">
      <alignment horizontal="right"/>
    </xf>
    <xf numFmtId="0" fontId="44" fillId="0" borderId="0" xfId="4" applyFont="1" applyAlignment="1">
      <alignment horizontal="right"/>
    </xf>
    <xf numFmtId="0" fontId="6" fillId="0" borderId="0" xfId="4" applyAlignment="1">
      <alignment wrapText="1"/>
    </xf>
    <xf numFmtId="0" fontId="15" fillId="0" borderId="0" xfId="4" applyFont="1" applyAlignment="1">
      <alignment vertical="center"/>
    </xf>
    <xf numFmtId="0" fontId="33" fillId="0" borderId="0" xfId="4" applyFont="1" applyAlignment="1">
      <alignment horizontal="right"/>
    </xf>
    <xf numFmtId="164" fontId="16" fillId="2" borderId="0" xfId="5" applyNumberFormat="1" applyFont="1" applyFill="1" applyBorder="1" applyAlignment="1" applyProtection="1">
      <alignment horizontal="center" vertical="center" wrapText="1"/>
      <protection locked="0"/>
    </xf>
    <xf numFmtId="0" fontId="46" fillId="0" borderId="0" xfId="4" applyFont="1" applyAlignment="1">
      <alignment horizontal="left"/>
    </xf>
    <xf numFmtId="0" fontId="28" fillId="2" borderId="2" xfId="4" applyFont="1" applyFill="1" applyBorder="1" applyAlignment="1">
      <alignment horizontal="center" vertical="center"/>
    </xf>
    <xf numFmtId="164" fontId="30" fillId="2" borderId="2" xfId="6" applyNumberFormat="1" applyFont="1" applyFill="1" applyBorder="1" applyAlignment="1" applyProtection="1">
      <alignment horizontal="center" vertical="center" wrapText="1"/>
      <protection locked="0"/>
    </xf>
    <xf numFmtId="0" fontId="31" fillId="2" borderId="2" xfId="4" applyFont="1" applyFill="1" applyBorder="1" applyAlignment="1" applyProtection="1">
      <alignment horizontal="center" vertical="center" wrapText="1"/>
      <protection locked="0"/>
    </xf>
    <xf numFmtId="164" fontId="32" fillId="2" borderId="2" xfId="4" applyNumberFormat="1" applyFont="1" applyFill="1" applyBorder="1" applyAlignment="1">
      <alignment horizontal="left" vertical="center" wrapText="1"/>
    </xf>
    <xf numFmtId="9" fontId="21" fillId="8" borderId="2" xfId="7" applyFont="1" applyFill="1" applyBorder="1" applyAlignment="1" applyProtection="1">
      <alignment horizontal="center" vertical="center" wrapText="1"/>
      <protection locked="0"/>
    </xf>
    <xf numFmtId="164" fontId="32" fillId="2" borderId="4" xfId="4" applyNumberFormat="1" applyFont="1" applyFill="1" applyBorder="1" applyAlignment="1">
      <alignment horizontal="left" vertical="center" wrapText="1"/>
    </xf>
    <xf numFmtId="0" fontId="6" fillId="0" borderId="0" xfId="4" applyAlignment="1">
      <alignment vertical="center"/>
    </xf>
    <xf numFmtId="0" fontId="12" fillId="6" borderId="2" xfId="0" applyFont="1" applyFill="1" applyBorder="1" applyAlignment="1">
      <alignment horizontal="center" vertical="center" wrapText="1"/>
    </xf>
    <xf numFmtId="0" fontId="11" fillId="6" borderId="2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left" vertical="center"/>
    </xf>
    <xf numFmtId="0" fontId="11" fillId="6" borderId="2" xfId="0" applyFont="1" applyFill="1" applyBorder="1" applyAlignment="1">
      <alignment vertical="center"/>
    </xf>
    <xf numFmtId="164" fontId="11" fillId="6" borderId="2" xfId="0" applyNumberFormat="1" applyFont="1" applyFill="1" applyBorder="1" applyAlignment="1">
      <alignment horizontal="center" vertical="center"/>
    </xf>
    <xf numFmtId="2" fontId="11" fillId="6" borderId="2" xfId="0" applyNumberFormat="1" applyFont="1" applyFill="1" applyBorder="1" applyAlignment="1">
      <alignment horizontal="center" vertical="center"/>
    </xf>
    <xf numFmtId="164" fontId="12" fillId="6" borderId="2" xfId="1" applyNumberFormat="1" applyFont="1" applyFill="1" applyBorder="1" applyAlignment="1" applyProtection="1">
      <alignment horizontal="center" vertical="center" wrapText="1"/>
    </xf>
    <xf numFmtId="49" fontId="12" fillId="6" borderId="2" xfId="1" applyNumberFormat="1" applyFont="1" applyFill="1" applyBorder="1" applyAlignment="1" applyProtection="1">
      <alignment horizontal="center" vertical="center" wrapText="1"/>
    </xf>
    <xf numFmtId="0" fontId="12" fillId="6" borderId="2" xfId="2" applyNumberFormat="1" applyFont="1" applyFill="1" applyBorder="1" applyAlignment="1" applyProtection="1">
      <alignment horizontal="center" vertical="center" wrapText="1"/>
      <protection locked="0"/>
    </xf>
    <xf numFmtId="166" fontId="11" fillId="6" borderId="2" xfId="0" applyNumberFormat="1" applyFont="1" applyFill="1" applyBorder="1" applyAlignment="1">
      <alignment horizontal="center" vertical="center"/>
    </xf>
    <xf numFmtId="49" fontId="11" fillId="6" borderId="2" xfId="0" applyNumberFormat="1" applyFont="1" applyFill="1" applyBorder="1" applyAlignment="1">
      <alignment horizontal="center" vertical="center"/>
    </xf>
    <xf numFmtId="0" fontId="12" fillId="6" borderId="2" xfId="1" applyNumberFormat="1" applyFont="1" applyFill="1" applyBorder="1" applyAlignment="1" applyProtection="1">
      <alignment horizontal="center" vertical="center" wrapText="1"/>
      <protection locked="0"/>
    </xf>
    <xf numFmtId="0" fontId="12" fillId="6" borderId="2" xfId="4" applyFont="1" applyFill="1" applyBorder="1" applyAlignment="1">
      <alignment horizontal="center" vertical="center" wrapText="1"/>
    </xf>
    <xf numFmtId="0" fontId="5" fillId="2" borderId="0" xfId="2" applyNumberFormat="1" applyFont="1" applyFill="1" applyBorder="1" applyAlignment="1" applyProtection="1">
      <alignment horizontal="center" vertical="center" wrapText="1"/>
      <protection locked="0"/>
    </xf>
    <xf numFmtId="0" fontId="1" fillId="2" borderId="0" xfId="2" applyNumberFormat="1" applyFont="1" applyFill="1" applyBorder="1" applyAlignment="1" applyProtection="1">
      <alignment horizontal="center" vertical="center" wrapText="1"/>
      <protection locked="0"/>
    </xf>
    <xf numFmtId="0" fontId="5" fillId="2" borderId="0" xfId="3" applyFont="1" applyFill="1" applyAlignment="1">
      <alignment horizontal="center" vertical="center" wrapText="1"/>
    </xf>
    <xf numFmtId="0" fontId="11" fillId="4" borderId="2" xfId="0" applyFont="1" applyFill="1" applyBorder="1" applyAlignment="1">
      <alignment horizontal="left" vertical="center"/>
    </xf>
    <xf numFmtId="0" fontId="11" fillId="4" borderId="2" xfId="0" applyFont="1" applyFill="1" applyBorder="1" applyAlignment="1">
      <alignment vertical="center"/>
    </xf>
    <xf numFmtId="164" fontId="11" fillId="4" borderId="2" xfId="0" applyNumberFormat="1" applyFont="1" applyFill="1" applyBorder="1" applyAlignment="1">
      <alignment horizontal="center" vertical="center"/>
    </xf>
    <xf numFmtId="2" fontId="11" fillId="4" borderId="2" xfId="0" applyNumberFormat="1" applyFont="1" applyFill="1" applyBorder="1" applyAlignment="1">
      <alignment horizontal="center" vertical="center"/>
    </xf>
    <xf numFmtId="164" fontId="12" fillId="4" borderId="2" xfId="1" applyNumberFormat="1" applyFont="1" applyFill="1" applyBorder="1" applyAlignment="1" applyProtection="1">
      <alignment horizontal="center" vertical="center" wrapText="1"/>
    </xf>
    <xf numFmtId="49" fontId="12" fillId="4" borderId="2" xfId="1" applyNumberFormat="1" applyFont="1" applyFill="1" applyBorder="1" applyAlignment="1" applyProtection="1">
      <alignment horizontal="center" vertical="center" wrapText="1"/>
    </xf>
    <xf numFmtId="0" fontId="12" fillId="4" borderId="2" xfId="2" applyNumberFormat="1" applyFont="1" applyFill="1" applyBorder="1" applyAlignment="1" applyProtection="1">
      <alignment horizontal="center" vertical="center" wrapText="1"/>
      <protection locked="0"/>
    </xf>
    <xf numFmtId="166" fontId="11" fillId="4" borderId="2" xfId="0" applyNumberFormat="1" applyFont="1" applyFill="1" applyBorder="1" applyAlignment="1">
      <alignment horizontal="center" vertical="center"/>
    </xf>
    <xf numFmtId="49" fontId="11" fillId="4" borderId="2" xfId="0" applyNumberFormat="1" applyFont="1" applyFill="1" applyBorder="1" applyAlignment="1">
      <alignment horizontal="center" vertical="center"/>
    </xf>
    <xf numFmtId="14" fontId="12" fillId="4" borderId="2" xfId="1" applyNumberFormat="1" applyFont="1" applyFill="1" applyBorder="1" applyAlignment="1" applyProtection="1">
      <alignment horizontal="center" vertical="center" wrapText="1"/>
      <protection locked="0"/>
    </xf>
    <xf numFmtId="0" fontId="12" fillId="4" borderId="2" xfId="1" applyNumberFormat="1" applyFont="1" applyFill="1" applyBorder="1" applyAlignment="1" applyProtection="1">
      <alignment horizontal="center" vertical="center" wrapText="1"/>
      <protection locked="0"/>
    </xf>
    <xf numFmtId="0" fontId="12" fillId="2" borderId="4" xfId="1" applyNumberFormat="1" applyFont="1" applyFill="1" applyBorder="1" applyAlignment="1" applyProtection="1">
      <alignment horizontal="center" vertical="center" wrapText="1"/>
    </xf>
    <xf numFmtId="0" fontId="12" fillId="2" borderId="2" xfId="1" applyNumberFormat="1" applyFont="1" applyFill="1" applyBorder="1" applyAlignment="1" applyProtection="1">
      <alignment horizontal="center" vertical="center" wrapText="1"/>
    </xf>
    <xf numFmtId="0" fontId="12" fillId="4" borderId="2" xfId="1" applyNumberFormat="1" applyFont="1" applyFill="1" applyBorder="1" applyAlignment="1" applyProtection="1">
      <alignment horizontal="center" vertical="center" wrapText="1"/>
    </xf>
    <xf numFmtId="0" fontId="12" fillId="6" borderId="2" xfId="1" applyNumberFormat="1" applyFont="1" applyFill="1" applyBorder="1" applyAlignment="1" applyProtection="1">
      <alignment horizontal="center" vertical="center" wrapText="1"/>
    </xf>
    <xf numFmtId="0" fontId="5" fillId="2" borderId="0" xfId="1" applyNumberFormat="1" applyFont="1" applyFill="1" applyBorder="1" applyAlignment="1" applyProtection="1">
      <alignment horizontal="center" vertical="center" wrapText="1"/>
    </xf>
    <xf numFmtId="0" fontId="11" fillId="6" borderId="2" xfId="0" applyFont="1" applyFill="1" applyBorder="1" applyAlignment="1">
      <alignment horizontal="center" vertical="center" wrapText="1"/>
    </xf>
    <xf numFmtId="0" fontId="12" fillId="6" borderId="2" xfId="1" applyNumberFormat="1" applyFont="1" applyFill="1" applyBorder="1" applyAlignment="1" applyProtection="1">
      <alignment horizontal="left" vertical="center"/>
      <protection locked="0"/>
    </xf>
    <xf numFmtId="0" fontId="11" fillId="11" borderId="2" xfId="0" applyFont="1" applyFill="1" applyBorder="1" applyAlignment="1">
      <alignment horizontal="left" vertical="center"/>
    </xf>
    <xf numFmtId="0" fontId="11" fillId="11" borderId="2" xfId="0" applyFont="1" applyFill="1" applyBorder="1" applyAlignment="1">
      <alignment vertical="center"/>
    </xf>
    <xf numFmtId="0" fontId="11" fillId="11" borderId="2" xfId="0" applyFont="1" applyFill="1" applyBorder="1" applyAlignment="1">
      <alignment horizontal="center" vertical="center"/>
    </xf>
    <xf numFmtId="164" fontId="11" fillId="11" borderId="2" xfId="0" applyNumberFormat="1" applyFont="1" applyFill="1" applyBorder="1" applyAlignment="1">
      <alignment horizontal="center" vertical="center"/>
    </xf>
    <xf numFmtId="2" fontId="11" fillId="11" borderId="2" xfId="0" applyNumberFormat="1" applyFont="1" applyFill="1" applyBorder="1" applyAlignment="1">
      <alignment horizontal="center" vertical="center"/>
    </xf>
    <xf numFmtId="0" fontId="12" fillId="11" borderId="2" xfId="1" applyNumberFormat="1" applyFont="1" applyFill="1" applyBorder="1" applyAlignment="1" applyProtection="1">
      <alignment horizontal="center" vertical="center" wrapText="1"/>
    </xf>
    <xf numFmtId="49" fontId="12" fillId="11" borderId="2" xfId="1" applyNumberFormat="1" applyFont="1" applyFill="1" applyBorder="1" applyAlignment="1" applyProtection="1">
      <alignment horizontal="center" vertical="center" wrapText="1"/>
    </xf>
    <xf numFmtId="164" fontId="12" fillId="11" borderId="2" xfId="1" applyNumberFormat="1" applyFont="1" applyFill="1" applyBorder="1" applyAlignment="1" applyProtection="1">
      <alignment horizontal="center" vertical="center" wrapText="1"/>
    </xf>
    <xf numFmtId="0" fontId="12" fillId="11" borderId="2" xfId="2" applyNumberFormat="1" applyFont="1" applyFill="1" applyBorder="1" applyAlignment="1" applyProtection="1">
      <alignment horizontal="center" vertical="center" wrapText="1"/>
      <protection locked="0"/>
    </xf>
    <xf numFmtId="166" fontId="11" fillId="11" borderId="2" xfId="0" applyNumberFormat="1" applyFont="1" applyFill="1" applyBorder="1" applyAlignment="1">
      <alignment horizontal="center" vertical="center"/>
    </xf>
    <xf numFmtId="49" fontId="11" fillId="11" borderId="2" xfId="0" applyNumberFormat="1" applyFont="1" applyFill="1" applyBorder="1" applyAlignment="1">
      <alignment horizontal="center" vertical="center"/>
    </xf>
    <xf numFmtId="0" fontId="12" fillId="11" borderId="2" xfId="1" applyNumberFormat="1" applyFont="1" applyFill="1" applyBorder="1" applyAlignment="1" applyProtection="1">
      <alignment horizontal="center" vertical="center" wrapText="1"/>
      <protection locked="0"/>
    </xf>
    <xf numFmtId="0" fontId="11" fillId="11" borderId="2" xfId="0" applyFont="1" applyFill="1" applyBorder="1" applyAlignment="1">
      <alignment horizontal="center" vertical="center" wrapText="1"/>
    </xf>
    <xf numFmtId="0" fontId="11" fillId="5" borderId="2" xfId="0" applyFont="1" applyFill="1" applyBorder="1" applyAlignment="1">
      <alignment horizontal="left" vertical="center"/>
    </xf>
    <xf numFmtId="0" fontId="11" fillId="5" borderId="2" xfId="0" applyFont="1" applyFill="1" applyBorder="1" applyAlignment="1">
      <alignment vertical="center"/>
    </xf>
    <xf numFmtId="0" fontId="11" fillId="5" borderId="2" xfId="0" applyFont="1" applyFill="1" applyBorder="1" applyAlignment="1">
      <alignment horizontal="center" vertical="center"/>
    </xf>
    <xf numFmtId="164" fontId="11" fillId="5" borderId="2" xfId="0" applyNumberFormat="1" applyFont="1" applyFill="1" applyBorder="1" applyAlignment="1">
      <alignment horizontal="center" vertical="center"/>
    </xf>
    <xf numFmtId="2" fontId="11" fillId="5" borderId="2" xfId="0" applyNumberFormat="1" applyFont="1" applyFill="1" applyBorder="1" applyAlignment="1">
      <alignment horizontal="center" vertical="center"/>
    </xf>
    <xf numFmtId="0" fontId="12" fillId="5" borderId="2" xfId="1" applyNumberFormat="1" applyFont="1" applyFill="1" applyBorder="1" applyAlignment="1" applyProtection="1">
      <alignment horizontal="center" vertical="center" wrapText="1"/>
    </xf>
    <xf numFmtId="49" fontId="12" fillId="5" borderId="2" xfId="1" applyNumberFormat="1" applyFont="1" applyFill="1" applyBorder="1" applyAlignment="1" applyProtection="1">
      <alignment horizontal="center" vertical="center" wrapText="1"/>
    </xf>
    <xf numFmtId="164" fontId="12" fillId="5" borderId="2" xfId="1" applyNumberFormat="1" applyFont="1" applyFill="1" applyBorder="1" applyAlignment="1" applyProtection="1">
      <alignment horizontal="center" vertical="center" wrapText="1"/>
    </xf>
    <xf numFmtId="0" fontId="12" fillId="5" borderId="2" xfId="2" applyNumberFormat="1" applyFont="1" applyFill="1" applyBorder="1" applyAlignment="1" applyProtection="1">
      <alignment horizontal="center" vertical="center" wrapText="1"/>
      <protection locked="0"/>
    </xf>
    <xf numFmtId="166" fontId="11" fillId="5" borderId="2" xfId="0" applyNumberFormat="1" applyFont="1" applyFill="1" applyBorder="1" applyAlignment="1">
      <alignment horizontal="center" vertical="center"/>
    </xf>
    <xf numFmtId="49" fontId="11" fillId="5" borderId="2" xfId="0" applyNumberFormat="1" applyFont="1" applyFill="1" applyBorder="1" applyAlignment="1">
      <alignment horizontal="center" vertical="center"/>
    </xf>
    <xf numFmtId="0" fontId="12" fillId="5" borderId="2" xfId="1" applyNumberFormat="1" applyFont="1" applyFill="1" applyBorder="1" applyAlignment="1" applyProtection="1">
      <alignment horizontal="center" vertical="center" wrapText="1"/>
      <protection locked="0"/>
    </xf>
    <xf numFmtId="0" fontId="12" fillId="5" borderId="2" xfId="4" applyFont="1" applyFill="1" applyBorder="1" applyAlignment="1">
      <alignment horizontal="center" vertical="center" wrapText="1"/>
    </xf>
    <xf numFmtId="0" fontId="48" fillId="0" borderId="19" xfId="0" applyFont="1" applyBorder="1" applyAlignment="1">
      <alignment horizontal="center" vertical="center"/>
    </xf>
    <xf numFmtId="0" fontId="48" fillId="0" borderId="17" xfId="0" applyFont="1" applyBorder="1" applyAlignment="1">
      <alignment horizontal="center" vertical="center"/>
    </xf>
    <xf numFmtId="0" fontId="12" fillId="11" borderId="16" xfId="0" applyFont="1" applyFill="1" applyBorder="1" applyAlignment="1">
      <alignment vertical="center" wrapText="1"/>
    </xf>
    <xf numFmtId="0" fontId="12" fillId="5" borderId="12" xfId="0" applyFont="1" applyFill="1" applyBorder="1" applyAlignment="1">
      <alignment vertical="center" wrapText="1"/>
    </xf>
    <xf numFmtId="0" fontId="48" fillId="0" borderId="12" xfId="0" applyFont="1" applyBorder="1" applyAlignment="1">
      <alignment horizontal="center" vertical="center"/>
    </xf>
    <xf numFmtId="0" fontId="12" fillId="6" borderId="19" xfId="0" applyFont="1" applyFill="1" applyBorder="1" applyAlignment="1">
      <alignment vertical="center" wrapText="1"/>
    </xf>
    <xf numFmtId="0" fontId="12" fillId="4" borderId="12" xfId="1" applyNumberFormat="1" applyFont="1" applyFill="1" applyBorder="1" applyAlignment="1" applyProtection="1">
      <alignment vertical="center" wrapText="1"/>
      <protection locked="0"/>
    </xf>
    <xf numFmtId="0" fontId="12" fillId="0" borderId="2" xfId="1" applyNumberFormat="1" applyFont="1" applyFill="1" applyBorder="1" applyAlignment="1" applyProtection="1">
      <alignment horizontal="left" vertical="center"/>
      <protection locked="0"/>
    </xf>
    <xf numFmtId="0" fontId="12" fillId="0" borderId="2" xfId="0" applyFont="1" applyBorder="1" applyAlignment="1">
      <alignment horizontal="left" vertical="center"/>
    </xf>
    <xf numFmtId="0" fontId="12" fillId="2" borderId="2" xfId="0" applyFont="1" applyFill="1" applyBorder="1" applyAlignment="1">
      <alignment horizontal="left" vertical="center"/>
    </xf>
    <xf numFmtId="0" fontId="32" fillId="4" borderId="2" xfId="4" applyFont="1" applyFill="1" applyBorder="1" applyAlignment="1">
      <alignment horizontal="left" vertical="center" wrapText="1"/>
    </xf>
    <xf numFmtId="0" fontId="11" fillId="0" borderId="12" xfId="0" applyFont="1" applyBorder="1" applyAlignment="1">
      <alignment horizontal="center" wrapText="1"/>
    </xf>
    <xf numFmtId="0" fontId="0" fillId="0" borderId="12" xfId="0" applyBorder="1" applyAlignment="1">
      <alignment horizontal="center"/>
    </xf>
    <xf numFmtId="0" fontId="11" fillId="0" borderId="0" xfId="0" applyFont="1" applyAlignment="1">
      <alignment horizontal="center" wrapText="1"/>
    </xf>
    <xf numFmtId="0" fontId="11" fillId="0" borderId="0" xfId="0" applyFont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2" fillId="11" borderId="2" xfId="4" applyFont="1" applyFill="1" applyBorder="1" applyAlignment="1">
      <alignment horizontal="center" vertical="center" wrapText="1"/>
    </xf>
    <xf numFmtId="14" fontId="12" fillId="11" borderId="2" xfId="1" applyNumberFormat="1" applyFont="1" applyFill="1" applyBorder="1" applyAlignment="1" applyProtection="1">
      <alignment horizontal="center" vertical="center" wrapText="1"/>
      <protection locked="0"/>
    </xf>
    <xf numFmtId="0" fontId="15" fillId="4" borderId="2" xfId="4" applyFont="1" applyFill="1" applyBorder="1" applyAlignment="1">
      <alignment horizontal="left" vertical="center" wrapText="1"/>
    </xf>
    <xf numFmtId="14" fontId="31" fillId="4" borderId="2" xfId="4" quotePrefix="1" applyNumberFormat="1" applyFont="1" applyFill="1" applyBorder="1" applyAlignment="1" applyProtection="1">
      <alignment horizontal="center" vertical="center" wrapText="1"/>
      <protection locked="0"/>
    </xf>
    <xf numFmtId="0" fontId="31" fillId="4" borderId="2" xfId="4" applyFont="1" applyFill="1" applyBorder="1" applyAlignment="1">
      <alignment horizontal="center" vertical="center"/>
    </xf>
    <xf numFmtId="164" fontId="31" fillId="4" borderId="2" xfId="4" applyNumberFormat="1" applyFont="1" applyFill="1" applyBorder="1" applyAlignment="1">
      <alignment horizontal="center" vertical="center"/>
    </xf>
    <xf numFmtId="9" fontId="31" fillId="4" borderId="2" xfId="4" applyNumberFormat="1" applyFont="1" applyFill="1" applyBorder="1" applyAlignment="1">
      <alignment horizontal="center" vertical="center"/>
    </xf>
    <xf numFmtId="10" fontId="21" fillId="4" borderId="4" xfId="4" applyNumberFormat="1" applyFont="1" applyFill="1" applyBorder="1" applyAlignment="1">
      <alignment horizontal="center" vertical="center" wrapText="1"/>
    </xf>
    <xf numFmtId="8" fontId="32" fillId="4" borderId="2" xfId="4" applyNumberFormat="1" applyFont="1" applyFill="1" applyBorder="1" applyAlignment="1">
      <alignment horizontal="left" vertical="center" wrapText="1"/>
    </xf>
    <xf numFmtId="0" fontId="12" fillId="11" borderId="2" xfId="0" applyFont="1" applyFill="1" applyBorder="1" applyAlignment="1">
      <alignment horizontal="center" vertical="center" wrapText="1"/>
    </xf>
    <xf numFmtId="0" fontId="28" fillId="8" borderId="4" xfId="4" applyFont="1" applyFill="1" applyBorder="1" applyAlignment="1">
      <alignment horizontal="center" vertical="center"/>
    </xf>
    <xf numFmtId="0" fontId="15" fillId="8" borderId="2" xfId="4" applyFont="1" applyFill="1" applyBorder="1" applyAlignment="1">
      <alignment horizontal="center" vertical="center" wrapText="1"/>
    </xf>
    <xf numFmtId="0" fontId="15" fillId="8" borderId="2" xfId="4" applyFont="1" applyFill="1" applyBorder="1" applyAlignment="1">
      <alignment vertical="center" wrapText="1"/>
    </xf>
    <xf numFmtId="0" fontId="28" fillId="8" borderId="2" xfId="4" applyFont="1" applyFill="1" applyBorder="1" applyAlignment="1">
      <alignment horizontal="left" vertical="center" wrapText="1"/>
    </xf>
    <xf numFmtId="14" fontId="31" fillId="8" borderId="2" xfId="4" quotePrefix="1" applyNumberFormat="1" applyFont="1" applyFill="1" applyBorder="1" applyAlignment="1">
      <alignment horizontal="center" vertical="center" wrapText="1"/>
    </xf>
    <xf numFmtId="164" fontId="31" fillId="8" borderId="4" xfId="5" applyNumberFormat="1" applyFont="1" applyFill="1" applyBorder="1" applyAlignment="1" applyProtection="1">
      <alignment horizontal="center" vertical="center" wrapText="1"/>
      <protection locked="0"/>
    </xf>
    <xf numFmtId="165" fontId="31" fillId="8" borderId="4" xfId="6" applyNumberFormat="1" applyFont="1" applyFill="1" applyBorder="1" applyAlignment="1" applyProtection="1">
      <alignment horizontal="center" vertical="center" wrapText="1"/>
      <protection locked="0"/>
    </xf>
    <xf numFmtId="164" fontId="31" fillId="8" borderId="4" xfId="6" applyNumberFormat="1" applyFont="1" applyFill="1" applyBorder="1" applyAlignment="1" applyProtection="1">
      <alignment horizontal="center" vertical="center" wrapText="1"/>
      <protection locked="0"/>
    </xf>
    <xf numFmtId="4" fontId="31" fillId="8" borderId="2" xfId="6" applyNumberFormat="1" applyFont="1" applyFill="1" applyBorder="1" applyAlignment="1">
      <alignment horizontal="center" vertical="center"/>
    </xf>
    <xf numFmtId="0" fontId="31" fillId="8" borderId="4" xfId="6" applyNumberFormat="1" applyFont="1" applyFill="1" applyBorder="1" applyAlignment="1" applyProtection="1">
      <alignment horizontal="center" vertical="center" wrapText="1"/>
      <protection locked="0"/>
    </xf>
    <xf numFmtId="9" fontId="31" fillId="8" borderId="4" xfId="7" applyFont="1" applyFill="1" applyBorder="1" applyAlignment="1" applyProtection="1">
      <alignment horizontal="center" vertical="center" wrapText="1"/>
      <protection locked="0"/>
    </xf>
    <xf numFmtId="4" fontId="21" fillId="8" borderId="4" xfId="4" applyNumberFormat="1" applyFont="1" applyFill="1" applyBorder="1" applyAlignment="1">
      <alignment horizontal="center" vertical="center" wrapText="1"/>
    </xf>
    <xf numFmtId="164" fontId="16" fillId="8" borderId="4" xfId="7" applyNumberFormat="1" applyFont="1" applyFill="1" applyBorder="1" applyAlignment="1" applyProtection="1">
      <alignment horizontal="left" vertical="center" wrapText="1"/>
      <protection locked="0"/>
    </xf>
    <xf numFmtId="9" fontId="21" fillId="8" borderId="4" xfId="7" applyFont="1" applyFill="1" applyBorder="1" applyAlignment="1" applyProtection="1">
      <alignment horizontal="center" vertical="center" wrapText="1"/>
      <protection locked="0"/>
    </xf>
    <xf numFmtId="0" fontId="31" fillId="8" borderId="2" xfId="4" applyFont="1" applyFill="1" applyBorder="1" applyAlignment="1">
      <alignment horizontal="center" vertical="center" wrapText="1"/>
    </xf>
    <xf numFmtId="0" fontId="15" fillId="8" borderId="2" xfId="4" applyFont="1" applyFill="1" applyBorder="1" applyAlignment="1">
      <alignment horizontal="center" vertical="center"/>
    </xf>
    <xf numFmtId="0" fontId="12" fillId="8" borderId="12" xfId="1" applyNumberFormat="1" applyFont="1" applyFill="1" applyBorder="1" applyAlignment="1" applyProtection="1">
      <alignment vertical="center" wrapText="1"/>
      <protection locked="0"/>
    </xf>
    <xf numFmtId="0" fontId="11" fillId="8" borderId="2" xfId="0" applyFont="1" applyFill="1" applyBorder="1" applyAlignment="1">
      <alignment horizontal="left" vertical="center"/>
    </xf>
    <xf numFmtId="0" fontId="11" fillId="8" borderId="2" xfId="0" applyFont="1" applyFill="1" applyBorder="1" applyAlignment="1">
      <alignment vertical="center"/>
    </xf>
    <xf numFmtId="0" fontId="11" fillId="8" borderId="2" xfId="0" applyFont="1" applyFill="1" applyBorder="1" applyAlignment="1">
      <alignment horizontal="center" vertical="center"/>
    </xf>
    <xf numFmtId="164" fontId="11" fillId="8" borderId="2" xfId="0" applyNumberFormat="1" applyFont="1" applyFill="1" applyBorder="1" applyAlignment="1">
      <alignment horizontal="center" vertical="center"/>
    </xf>
    <xf numFmtId="2" fontId="11" fillId="8" borderId="2" xfId="0" applyNumberFormat="1" applyFont="1" applyFill="1" applyBorder="1" applyAlignment="1">
      <alignment horizontal="center" vertical="center"/>
    </xf>
    <xf numFmtId="0" fontId="12" fillId="8" borderId="2" xfId="1" applyNumberFormat="1" applyFont="1" applyFill="1" applyBorder="1" applyAlignment="1" applyProtection="1">
      <alignment horizontal="center" vertical="center" wrapText="1"/>
    </xf>
    <xf numFmtId="49" fontId="12" fillId="8" borderId="2" xfId="1" applyNumberFormat="1" applyFont="1" applyFill="1" applyBorder="1" applyAlignment="1" applyProtection="1">
      <alignment horizontal="center" vertical="center" wrapText="1"/>
    </xf>
    <xf numFmtId="164" fontId="12" fillId="8" borderId="2" xfId="1" applyNumberFormat="1" applyFont="1" applyFill="1" applyBorder="1" applyAlignment="1" applyProtection="1">
      <alignment horizontal="center" vertical="center" wrapText="1"/>
    </xf>
    <xf numFmtId="0" fontId="12" fillId="8" borderId="2" xfId="2" applyNumberFormat="1" applyFont="1" applyFill="1" applyBorder="1" applyAlignment="1" applyProtection="1">
      <alignment horizontal="center" vertical="center" wrapText="1"/>
      <protection locked="0"/>
    </xf>
    <xf numFmtId="166" fontId="11" fillId="8" borderId="2" xfId="0" applyNumberFormat="1" applyFont="1" applyFill="1" applyBorder="1" applyAlignment="1">
      <alignment horizontal="center" vertical="center"/>
    </xf>
    <xf numFmtId="49" fontId="11" fillId="8" borderId="2" xfId="0" applyNumberFormat="1" applyFont="1" applyFill="1" applyBorder="1" applyAlignment="1">
      <alignment horizontal="center" vertical="center"/>
    </xf>
    <xf numFmtId="0" fontId="12" fillId="8" borderId="2" xfId="1" applyNumberFormat="1" applyFont="1" applyFill="1" applyBorder="1" applyAlignment="1" applyProtection="1">
      <alignment horizontal="center" vertical="center" wrapText="1"/>
      <protection locked="0"/>
    </xf>
    <xf numFmtId="49" fontId="28" fillId="8" borderId="4" xfId="4" applyNumberFormat="1" applyFont="1" applyFill="1" applyBorder="1" applyAlignment="1">
      <alignment horizontal="center" vertical="center"/>
    </xf>
    <xf numFmtId="0" fontId="15" fillId="8" borderId="23" xfId="4" applyFont="1" applyFill="1" applyBorder="1" applyAlignment="1">
      <alignment vertical="center" wrapText="1"/>
    </xf>
    <xf numFmtId="0" fontId="15" fillId="8" borderId="2" xfId="4" applyFont="1" applyFill="1" applyBorder="1" applyAlignment="1">
      <alignment horizontal="left" vertical="center" wrapText="1"/>
    </xf>
    <xf numFmtId="0" fontId="29" fillId="8" borderId="2" xfId="4" applyFont="1" applyFill="1" applyBorder="1" applyAlignment="1">
      <alignment horizontal="left" vertical="center" wrapText="1"/>
    </xf>
    <xf numFmtId="14" fontId="30" fillId="8" borderId="22" xfId="4" quotePrefix="1" applyNumberFormat="1" applyFont="1" applyFill="1" applyBorder="1" applyAlignment="1">
      <alignment horizontal="center" vertical="center" wrapText="1"/>
    </xf>
    <xf numFmtId="4" fontId="21" fillId="8" borderId="2" xfId="4" applyNumberFormat="1" applyFont="1" applyFill="1" applyBorder="1" applyAlignment="1">
      <alignment horizontal="center" vertical="center" wrapText="1"/>
    </xf>
    <xf numFmtId="14" fontId="12" fillId="8" borderId="2" xfId="1" applyNumberFormat="1" applyFont="1" applyFill="1" applyBorder="1" applyAlignment="1" applyProtection="1">
      <alignment horizontal="center" vertical="center" wrapText="1"/>
      <protection locked="0"/>
    </xf>
    <xf numFmtId="0" fontId="9" fillId="3" borderId="16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166" fontId="11" fillId="2" borderId="2" xfId="0" applyNumberFormat="1" applyFont="1" applyFill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12" fillId="0" borderId="0" xfId="1" applyNumberFormat="1" applyFont="1" applyFill="1" applyBorder="1" applyAlignment="1" applyProtection="1">
      <alignment vertical="center" wrapText="1"/>
      <protection locked="0"/>
    </xf>
    <xf numFmtId="0" fontId="12" fillId="0" borderId="0" xfId="0" applyFont="1" applyAlignment="1">
      <alignment vertical="center" wrapText="1"/>
    </xf>
    <xf numFmtId="0" fontId="12" fillId="11" borderId="2" xfId="0" applyFont="1" applyFill="1" applyBorder="1" applyAlignment="1">
      <alignment vertical="center" wrapText="1"/>
    </xf>
    <xf numFmtId="0" fontId="12" fillId="4" borderId="2" xfId="4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8" xfId="0" applyBorder="1" applyAlignment="1">
      <alignment horizontal="center"/>
    </xf>
    <xf numFmtId="0" fontId="9" fillId="3" borderId="16" xfId="0" applyFont="1" applyFill="1" applyBorder="1" applyAlignment="1">
      <alignment horizontal="center" vertical="center" wrapText="1"/>
    </xf>
    <xf numFmtId="0" fontId="9" fillId="3" borderId="17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9" fillId="3" borderId="5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 wrapText="1"/>
    </xf>
    <xf numFmtId="0" fontId="9" fillId="3" borderId="14" xfId="0" applyFont="1" applyFill="1" applyBorder="1" applyAlignment="1">
      <alignment horizontal="center" vertical="center" wrapText="1"/>
    </xf>
    <xf numFmtId="0" fontId="45" fillId="8" borderId="5" xfId="4" applyFont="1" applyFill="1" applyBorder="1" applyAlignment="1">
      <alignment horizontal="center" vertical="center"/>
    </xf>
    <xf numFmtId="0" fontId="45" fillId="8" borderId="6" xfId="4" applyFont="1" applyFill="1" applyBorder="1" applyAlignment="1">
      <alignment horizontal="center" vertical="center"/>
    </xf>
    <xf numFmtId="0" fontId="45" fillId="8" borderId="7" xfId="4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2" fillId="0" borderId="2" xfId="1" applyNumberFormat="1" applyFont="1" applyFill="1" applyBorder="1" applyAlignment="1" applyProtection="1">
      <alignment horizontal="center" vertical="center" wrapText="1"/>
    </xf>
    <xf numFmtId="49" fontId="12" fillId="0" borderId="2" xfId="1" applyNumberFormat="1" applyFont="1" applyFill="1" applyBorder="1" applyAlignment="1" applyProtection="1">
      <alignment horizontal="center" vertical="center" wrapText="1"/>
    </xf>
    <xf numFmtId="164" fontId="12" fillId="0" borderId="2" xfId="1" applyNumberFormat="1" applyFont="1" applyFill="1" applyBorder="1" applyAlignment="1" applyProtection="1">
      <alignment horizontal="center" vertical="center" wrapText="1"/>
    </xf>
    <xf numFmtId="0" fontId="12" fillId="0" borderId="2" xfId="2" applyNumberFormat="1" applyFont="1" applyFill="1" applyBorder="1" applyAlignment="1" applyProtection="1">
      <alignment horizontal="center" vertical="center" wrapText="1"/>
      <protection locked="0"/>
    </xf>
    <xf numFmtId="0" fontId="11" fillId="2" borderId="4" xfId="0" applyFont="1" applyFill="1" applyBorder="1" applyAlignment="1">
      <alignment horizontal="center" vertical="center"/>
    </xf>
    <xf numFmtId="0" fontId="11" fillId="2" borderId="21" xfId="0" applyFont="1" applyFill="1" applyBorder="1" applyAlignment="1">
      <alignment horizontal="left" vertical="center"/>
    </xf>
    <xf numFmtId="0" fontId="12" fillId="0" borderId="2" xfId="0" applyFont="1" applyBorder="1" applyAlignment="1">
      <alignment vertical="center" wrapText="1"/>
    </xf>
    <xf numFmtId="0" fontId="11" fillId="0" borderId="22" xfId="0" applyFont="1" applyBorder="1" applyAlignment="1">
      <alignment horizontal="left" vertical="center"/>
    </xf>
    <xf numFmtId="0" fontId="9" fillId="3" borderId="29" xfId="0" applyFont="1" applyFill="1" applyBorder="1" applyAlignment="1">
      <alignment horizontal="center" vertical="center" wrapText="1"/>
    </xf>
    <xf numFmtId="0" fontId="9" fillId="3" borderId="30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12" fillId="8" borderId="2" xfId="4" applyFont="1" applyFill="1" applyBorder="1" applyAlignment="1">
      <alignment horizontal="center" vertical="center" wrapText="1"/>
    </xf>
  </cellXfs>
  <cellStyles count="26">
    <cellStyle name="_x000b_À_x000d__x0014__x0016_À_x0018__x001a_À_x001d_" xfId="9" xr:uid="{00000000-0005-0000-0000-000000000000}"/>
    <cellStyle name="Estilo 1" xfId="10" xr:uid="{00000000-0005-0000-0000-000001000000}"/>
    <cellStyle name="Euro" xfId="11" xr:uid="{00000000-0005-0000-0000-000002000000}"/>
    <cellStyle name="Millares" xfId="2" builtinId="3"/>
    <cellStyle name="Millares 2" xfId="6" xr:uid="{00000000-0005-0000-0000-000004000000}"/>
    <cellStyle name="Millares 2 2" xfId="8" xr:uid="{00000000-0005-0000-0000-000005000000}"/>
    <cellStyle name="Millares 3" xfId="12" xr:uid="{00000000-0005-0000-0000-000006000000}"/>
    <cellStyle name="Millares 4" xfId="13" xr:uid="{00000000-0005-0000-0000-000007000000}"/>
    <cellStyle name="Millares 5" xfId="14" xr:uid="{00000000-0005-0000-0000-000008000000}"/>
    <cellStyle name="Millares 6" xfId="15" xr:uid="{00000000-0005-0000-0000-000009000000}"/>
    <cellStyle name="Moneda" xfId="1" builtinId="4"/>
    <cellStyle name="Moneda 2" xfId="5" xr:uid="{00000000-0005-0000-0000-00000B000000}"/>
    <cellStyle name="Normal" xfId="0" builtinId="0"/>
    <cellStyle name="Normal 2" xfId="16" xr:uid="{00000000-0005-0000-0000-00000D000000}"/>
    <cellStyle name="Normal 2 2" xfId="4" xr:uid="{00000000-0005-0000-0000-00000E000000}"/>
    <cellStyle name="Normal 3" xfId="17" xr:uid="{00000000-0005-0000-0000-00000F000000}"/>
    <cellStyle name="Normal 4" xfId="18" xr:uid="{00000000-0005-0000-0000-000010000000}"/>
    <cellStyle name="Normal 5" xfId="19" xr:uid="{00000000-0005-0000-0000-000011000000}"/>
    <cellStyle name="Normal 6" xfId="20" xr:uid="{00000000-0005-0000-0000-000012000000}"/>
    <cellStyle name="Normal 7" xfId="21" xr:uid="{00000000-0005-0000-0000-000013000000}"/>
    <cellStyle name="Normal 8" xfId="22" xr:uid="{00000000-0005-0000-0000-000014000000}"/>
    <cellStyle name="Normal_Proyeccion_2004_con_renta_2003" xfId="3" xr:uid="{00000000-0005-0000-0000-000015000000}"/>
    <cellStyle name="Notas 2" xfId="23" xr:uid="{00000000-0005-0000-0000-000016000000}"/>
    <cellStyle name="Porcentaje 2" xfId="7" xr:uid="{00000000-0005-0000-0000-000017000000}"/>
    <cellStyle name="Porcentual 2" xfId="24" xr:uid="{00000000-0005-0000-0000-000018000000}"/>
    <cellStyle name="Porcentual 3" xfId="25" xr:uid="{00000000-0005-0000-0000-000019000000}"/>
  </cellStyles>
  <dxfs count="0"/>
  <tableStyles count="0" defaultTableStyle="TableStyleMedium2" defaultPivotStyle="PivotStyleLight16"/>
  <colors>
    <mruColors>
      <color rgb="FFFFCCFF"/>
      <color rgb="FF339933"/>
      <color rgb="FF666699"/>
      <color rgb="FF00CC66"/>
      <color rgb="FFFFFFCC"/>
      <color rgb="FFE30D87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4</xdr:col>
      <xdr:colOff>1034143</xdr:colOff>
      <xdr:row>5</xdr:row>
      <xdr:rowOff>312964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997D4D72-B4E6-946B-B7E0-55191349880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85300"/>
        <a:stretch/>
      </xdr:blipFill>
      <xdr:spPr bwMode="auto">
        <a:xfrm>
          <a:off x="0" y="1"/>
          <a:ext cx="7007679" cy="242207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oneCellAnchor>
    <xdr:from>
      <xdr:col>4</xdr:col>
      <xdr:colOff>455839</xdr:colOff>
      <xdr:row>0</xdr:row>
      <xdr:rowOff>402771</xdr:rowOff>
    </xdr:from>
    <xdr:ext cx="7277100" cy="638175"/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ADF7460C-C3D8-1312-A646-7B5680A728E5}"/>
            </a:ext>
          </a:extLst>
        </xdr:cNvPr>
        <xdr:cNvSpPr/>
      </xdr:nvSpPr>
      <xdr:spPr>
        <a:xfrm>
          <a:off x="6429375" y="402771"/>
          <a:ext cx="7277100" cy="638175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es-ES" sz="2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PADRÓN DE ARRENDAMIENTO INMOBILIARIO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67733</xdr:colOff>
      <xdr:row>1</xdr:row>
      <xdr:rowOff>10583</xdr:rowOff>
    </xdr:from>
    <xdr:to>
      <xdr:col>2</xdr:col>
      <xdr:colOff>70908</xdr:colOff>
      <xdr:row>4</xdr:row>
      <xdr:rowOff>121707</xdr:rowOff>
    </xdr:to>
    <xdr:pic>
      <xdr:nvPicPr>
        <xdr:cNvPr id="2" name="2 Imagen" descr="imss1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7783" y="258233"/>
          <a:ext cx="631825" cy="711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</xdr:rowOff>
    </xdr:from>
    <xdr:ext cx="7007679" cy="2422070"/>
    <xdr:pic>
      <xdr:nvPicPr>
        <xdr:cNvPr id="2" name="Imagen 7">
          <a:extLst>
            <a:ext uri="{FF2B5EF4-FFF2-40B4-BE49-F238E27FC236}">
              <a16:creationId xmlns:a16="http://schemas.microsoft.com/office/drawing/2014/main" id="{5E4ECFAB-7C07-42D0-BC54-C43174742F6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85300"/>
        <a:stretch/>
      </xdr:blipFill>
      <xdr:spPr bwMode="auto">
        <a:xfrm>
          <a:off x="0" y="1"/>
          <a:ext cx="7007679" cy="242207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  <xdr:oneCellAnchor>
    <xdr:from>
      <xdr:col>4</xdr:col>
      <xdr:colOff>455839</xdr:colOff>
      <xdr:row>0</xdr:row>
      <xdr:rowOff>402771</xdr:rowOff>
    </xdr:from>
    <xdr:ext cx="7277100" cy="638175"/>
    <xdr:sp macro="" textlink="">
      <xdr:nvSpPr>
        <xdr:cNvPr id="3" name="Rectángulo 1">
          <a:extLst>
            <a:ext uri="{FF2B5EF4-FFF2-40B4-BE49-F238E27FC236}">
              <a16:creationId xmlns:a16="http://schemas.microsoft.com/office/drawing/2014/main" id="{AF1C4C34-FA92-498A-AE1D-516F3717AD7B}"/>
            </a:ext>
          </a:extLst>
        </xdr:cNvPr>
        <xdr:cNvSpPr/>
      </xdr:nvSpPr>
      <xdr:spPr>
        <a:xfrm>
          <a:off x="3503839" y="193221"/>
          <a:ext cx="7277100" cy="638175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es-ES" sz="2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PADRÓN DE ARRENDAMIENTO INMOBILIARIO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</xdr:rowOff>
    </xdr:from>
    <xdr:ext cx="7007679" cy="2422070"/>
    <xdr:pic>
      <xdr:nvPicPr>
        <xdr:cNvPr id="2" name="Imagen 7">
          <a:extLst>
            <a:ext uri="{FF2B5EF4-FFF2-40B4-BE49-F238E27FC236}">
              <a16:creationId xmlns:a16="http://schemas.microsoft.com/office/drawing/2014/main" id="{FEC10178-0700-44BB-8231-5471D36B3EE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85300"/>
        <a:stretch/>
      </xdr:blipFill>
      <xdr:spPr bwMode="auto">
        <a:xfrm>
          <a:off x="0" y="1"/>
          <a:ext cx="7007679" cy="242207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  <xdr:oneCellAnchor>
    <xdr:from>
      <xdr:col>4</xdr:col>
      <xdr:colOff>455839</xdr:colOff>
      <xdr:row>0</xdr:row>
      <xdr:rowOff>402771</xdr:rowOff>
    </xdr:from>
    <xdr:ext cx="7277100" cy="638175"/>
    <xdr:sp macro="" textlink="">
      <xdr:nvSpPr>
        <xdr:cNvPr id="3" name="Rectángulo 1">
          <a:extLst>
            <a:ext uri="{FF2B5EF4-FFF2-40B4-BE49-F238E27FC236}">
              <a16:creationId xmlns:a16="http://schemas.microsoft.com/office/drawing/2014/main" id="{3A412203-B170-4C7A-8BC0-7E12BF5FE72D}"/>
            </a:ext>
          </a:extLst>
        </xdr:cNvPr>
        <xdr:cNvSpPr/>
      </xdr:nvSpPr>
      <xdr:spPr>
        <a:xfrm>
          <a:off x="6428014" y="402771"/>
          <a:ext cx="7277100" cy="638175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es-ES" sz="2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PADRÓN DE ARRENDAMIENTO INMOBILIARIO</a:t>
          </a:r>
        </a:p>
      </xdr:txBody>
    </xdr:sp>
    <xdr:clientData/>
  </xdr:oneCellAnchor>
  <xdr:twoCellAnchor>
    <xdr:from>
      <xdr:col>11</xdr:col>
      <xdr:colOff>1115787</xdr:colOff>
      <xdr:row>1</xdr:row>
      <xdr:rowOff>163286</xdr:rowOff>
    </xdr:from>
    <xdr:to>
      <xdr:col>13</xdr:col>
      <xdr:colOff>272144</xdr:colOff>
      <xdr:row>2</xdr:row>
      <xdr:rowOff>272143</xdr:rowOff>
    </xdr:to>
    <xdr:sp macro="[0]!Almacenes" textlink="">
      <xdr:nvSpPr>
        <xdr:cNvPr id="5" name="Rectángulo: esquinas redondeadas 4">
          <a:extLst>
            <a:ext uri="{FF2B5EF4-FFF2-40B4-BE49-F238E27FC236}">
              <a16:creationId xmlns:a16="http://schemas.microsoft.com/office/drawing/2014/main" id="{9DEB50D9-BDA2-4BB2-83D9-14BE10679BD6}"/>
            </a:ext>
          </a:extLst>
        </xdr:cNvPr>
        <xdr:cNvSpPr/>
      </xdr:nvSpPr>
      <xdr:spPr>
        <a:xfrm>
          <a:off x="19349358" y="585107"/>
          <a:ext cx="1700893" cy="530679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MX" sz="2000"/>
            <a:t>ACTUALIZAR</a:t>
          </a:r>
        </a:p>
        <a:p>
          <a:pPr algn="ctr"/>
          <a:endParaRPr lang="es-MX" sz="20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4</xdr:col>
      <xdr:colOff>1034143</xdr:colOff>
      <xdr:row>5</xdr:row>
      <xdr:rowOff>312964</xdr:rowOff>
    </xdr:to>
    <xdr:pic>
      <xdr:nvPicPr>
        <xdr:cNvPr id="2" name="Imagen 7">
          <a:extLst>
            <a:ext uri="{FF2B5EF4-FFF2-40B4-BE49-F238E27FC236}">
              <a16:creationId xmlns:a16="http://schemas.microsoft.com/office/drawing/2014/main" id="{9C751B9B-2F8B-4ADD-B0FB-F80A903B562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85300"/>
        <a:stretch/>
      </xdr:blipFill>
      <xdr:spPr bwMode="auto">
        <a:xfrm>
          <a:off x="0" y="1"/>
          <a:ext cx="7007679" cy="242207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oneCellAnchor>
    <xdr:from>
      <xdr:col>4</xdr:col>
      <xdr:colOff>455839</xdr:colOff>
      <xdr:row>0</xdr:row>
      <xdr:rowOff>402771</xdr:rowOff>
    </xdr:from>
    <xdr:ext cx="7277100" cy="638175"/>
    <xdr:sp macro="" textlink="">
      <xdr:nvSpPr>
        <xdr:cNvPr id="3" name="Rectángulo 1">
          <a:extLst>
            <a:ext uri="{FF2B5EF4-FFF2-40B4-BE49-F238E27FC236}">
              <a16:creationId xmlns:a16="http://schemas.microsoft.com/office/drawing/2014/main" id="{B9408657-309B-4023-A6E0-8487353C5F87}"/>
            </a:ext>
          </a:extLst>
        </xdr:cNvPr>
        <xdr:cNvSpPr/>
      </xdr:nvSpPr>
      <xdr:spPr>
        <a:xfrm>
          <a:off x="6428014" y="402771"/>
          <a:ext cx="7277100" cy="638175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es-ES" sz="2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PADRÓN DE ARRENDAMIENTO INMOBILIARIO</a:t>
          </a:r>
        </a:p>
      </xdr:txBody>
    </xdr:sp>
    <xdr:clientData/>
  </xdr:oneCellAnchor>
  <xdr:twoCellAnchor>
    <xdr:from>
      <xdr:col>11</xdr:col>
      <xdr:colOff>993322</xdr:colOff>
      <xdr:row>0</xdr:row>
      <xdr:rowOff>353786</xdr:rowOff>
    </xdr:from>
    <xdr:to>
      <xdr:col>13</xdr:col>
      <xdr:colOff>149679</xdr:colOff>
      <xdr:row>2</xdr:row>
      <xdr:rowOff>40822</xdr:rowOff>
    </xdr:to>
    <xdr:sp macro="" textlink="">
      <xdr:nvSpPr>
        <xdr:cNvPr id="4" name="Rectángulo: esquinas redondeadas 3">
          <a:extLst>
            <a:ext uri="{FF2B5EF4-FFF2-40B4-BE49-F238E27FC236}">
              <a16:creationId xmlns:a16="http://schemas.microsoft.com/office/drawing/2014/main" id="{59607407-3554-4C5C-674A-E3184E32E842}"/>
            </a:ext>
          </a:extLst>
        </xdr:cNvPr>
        <xdr:cNvSpPr/>
      </xdr:nvSpPr>
      <xdr:spPr>
        <a:xfrm>
          <a:off x="19226893" y="353786"/>
          <a:ext cx="1700893" cy="530679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MX" sz="2000"/>
            <a:t>ACTUALIZAR</a:t>
          </a:r>
        </a:p>
        <a:p>
          <a:pPr algn="ctr"/>
          <a:endParaRPr lang="es-MX" sz="20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4</xdr:col>
      <xdr:colOff>1034143</xdr:colOff>
      <xdr:row>5</xdr:row>
      <xdr:rowOff>312964</xdr:rowOff>
    </xdr:to>
    <xdr:pic>
      <xdr:nvPicPr>
        <xdr:cNvPr id="2" name="Imagen 7">
          <a:extLst>
            <a:ext uri="{FF2B5EF4-FFF2-40B4-BE49-F238E27FC236}">
              <a16:creationId xmlns:a16="http://schemas.microsoft.com/office/drawing/2014/main" id="{4BB4BAAB-5898-4962-AC07-ED51532C9C4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85300"/>
        <a:stretch/>
      </xdr:blipFill>
      <xdr:spPr bwMode="auto">
        <a:xfrm>
          <a:off x="0" y="1"/>
          <a:ext cx="7006318" cy="2408463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oneCellAnchor>
    <xdr:from>
      <xdr:col>4</xdr:col>
      <xdr:colOff>455839</xdr:colOff>
      <xdr:row>0</xdr:row>
      <xdr:rowOff>402771</xdr:rowOff>
    </xdr:from>
    <xdr:ext cx="7277100" cy="638175"/>
    <xdr:sp macro="" textlink="">
      <xdr:nvSpPr>
        <xdr:cNvPr id="3" name="Rectángulo 1">
          <a:extLst>
            <a:ext uri="{FF2B5EF4-FFF2-40B4-BE49-F238E27FC236}">
              <a16:creationId xmlns:a16="http://schemas.microsoft.com/office/drawing/2014/main" id="{4F1BE984-8999-4BC4-8FA9-47D52F8CFF27}"/>
            </a:ext>
          </a:extLst>
        </xdr:cNvPr>
        <xdr:cNvSpPr/>
      </xdr:nvSpPr>
      <xdr:spPr>
        <a:xfrm>
          <a:off x="6428014" y="402771"/>
          <a:ext cx="7277100" cy="638175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es-ES" sz="2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PADRÓN DE ARRENDAMIENTO INMOBILIARIO</a:t>
          </a:r>
        </a:p>
      </xdr:txBody>
    </xdr:sp>
    <xdr:clientData/>
  </xdr:oneCellAnchor>
  <xdr:twoCellAnchor>
    <xdr:from>
      <xdr:col>12</xdr:col>
      <xdr:colOff>0</xdr:colOff>
      <xdr:row>1</xdr:row>
      <xdr:rowOff>0</xdr:rowOff>
    </xdr:from>
    <xdr:to>
      <xdr:col>13</xdr:col>
      <xdr:colOff>285750</xdr:colOff>
      <xdr:row>2</xdr:row>
      <xdr:rowOff>108857</xdr:rowOff>
    </xdr:to>
    <xdr:sp macro="" textlink="">
      <xdr:nvSpPr>
        <xdr:cNvPr id="4" name="Rectángulo: esquinas redondeadas 3">
          <a:extLst>
            <a:ext uri="{FF2B5EF4-FFF2-40B4-BE49-F238E27FC236}">
              <a16:creationId xmlns:a16="http://schemas.microsoft.com/office/drawing/2014/main" id="{90B2A429-C115-40B8-A05B-F61209E906B8}"/>
            </a:ext>
          </a:extLst>
        </xdr:cNvPr>
        <xdr:cNvSpPr/>
      </xdr:nvSpPr>
      <xdr:spPr>
        <a:xfrm>
          <a:off x="19362964" y="421821"/>
          <a:ext cx="1700893" cy="530679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MX" sz="2000"/>
            <a:t>ACTUALIZAR</a:t>
          </a:r>
        </a:p>
        <a:p>
          <a:pPr algn="ctr"/>
          <a:endParaRPr lang="es-MX" sz="20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4</xdr:col>
      <xdr:colOff>1034143</xdr:colOff>
      <xdr:row>5</xdr:row>
      <xdr:rowOff>312964</xdr:rowOff>
    </xdr:to>
    <xdr:pic>
      <xdr:nvPicPr>
        <xdr:cNvPr id="2" name="Imagen 7">
          <a:extLst>
            <a:ext uri="{FF2B5EF4-FFF2-40B4-BE49-F238E27FC236}">
              <a16:creationId xmlns:a16="http://schemas.microsoft.com/office/drawing/2014/main" id="{3BDC7E81-9902-436E-85C1-BB5BB929F36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85300"/>
        <a:stretch/>
      </xdr:blipFill>
      <xdr:spPr bwMode="auto">
        <a:xfrm>
          <a:off x="0" y="1"/>
          <a:ext cx="7006318" cy="2408463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oneCellAnchor>
    <xdr:from>
      <xdr:col>4</xdr:col>
      <xdr:colOff>455839</xdr:colOff>
      <xdr:row>0</xdr:row>
      <xdr:rowOff>402771</xdr:rowOff>
    </xdr:from>
    <xdr:ext cx="7277100" cy="638175"/>
    <xdr:sp macro="" textlink="">
      <xdr:nvSpPr>
        <xdr:cNvPr id="3" name="Rectángulo 1">
          <a:extLst>
            <a:ext uri="{FF2B5EF4-FFF2-40B4-BE49-F238E27FC236}">
              <a16:creationId xmlns:a16="http://schemas.microsoft.com/office/drawing/2014/main" id="{D2FB2010-9F82-4470-9371-11226CBCB722}"/>
            </a:ext>
          </a:extLst>
        </xdr:cNvPr>
        <xdr:cNvSpPr/>
      </xdr:nvSpPr>
      <xdr:spPr>
        <a:xfrm>
          <a:off x="6428014" y="402771"/>
          <a:ext cx="7277100" cy="638175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es-ES" sz="2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PADRÓN DE ARRENDAMIENTO INMOBILIARIO</a:t>
          </a:r>
        </a:p>
      </xdr:txBody>
    </xdr:sp>
    <xdr:clientData/>
  </xdr:oneCellAnchor>
  <xdr:twoCellAnchor>
    <xdr:from>
      <xdr:col>12</xdr:col>
      <xdr:colOff>0</xdr:colOff>
      <xdr:row>1</xdr:row>
      <xdr:rowOff>0</xdr:rowOff>
    </xdr:from>
    <xdr:to>
      <xdr:col>13</xdr:col>
      <xdr:colOff>285750</xdr:colOff>
      <xdr:row>2</xdr:row>
      <xdr:rowOff>108857</xdr:rowOff>
    </xdr:to>
    <xdr:sp macro="" textlink="">
      <xdr:nvSpPr>
        <xdr:cNvPr id="4" name="Rectángulo: esquinas redondeadas 3">
          <a:extLst>
            <a:ext uri="{FF2B5EF4-FFF2-40B4-BE49-F238E27FC236}">
              <a16:creationId xmlns:a16="http://schemas.microsoft.com/office/drawing/2014/main" id="{448E8437-908A-432C-8128-4CCAD5546CBD}"/>
            </a:ext>
          </a:extLst>
        </xdr:cNvPr>
        <xdr:cNvSpPr/>
      </xdr:nvSpPr>
      <xdr:spPr>
        <a:xfrm>
          <a:off x="19362964" y="421821"/>
          <a:ext cx="1700893" cy="530679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MX" sz="2000"/>
            <a:t>ACTUALIZAR</a:t>
          </a:r>
        </a:p>
        <a:p>
          <a:pPr algn="ctr"/>
          <a:endParaRPr lang="es-MX" sz="20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4</xdr:col>
      <xdr:colOff>1034143</xdr:colOff>
      <xdr:row>5</xdr:row>
      <xdr:rowOff>312964</xdr:rowOff>
    </xdr:to>
    <xdr:pic>
      <xdr:nvPicPr>
        <xdr:cNvPr id="2" name="Imagen 7">
          <a:extLst>
            <a:ext uri="{FF2B5EF4-FFF2-40B4-BE49-F238E27FC236}">
              <a16:creationId xmlns:a16="http://schemas.microsoft.com/office/drawing/2014/main" id="{AE49D749-CE24-4656-8279-C7AE814553A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85300"/>
        <a:stretch/>
      </xdr:blipFill>
      <xdr:spPr bwMode="auto">
        <a:xfrm>
          <a:off x="0" y="1"/>
          <a:ext cx="7006318" cy="2408463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oneCellAnchor>
    <xdr:from>
      <xdr:col>4</xdr:col>
      <xdr:colOff>455839</xdr:colOff>
      <xdr:row>0</xdr:row>
      <xdr:rowOff>402771</xdr:rowOff>
    </xdr:from>
    <xdr:ext cx="7277100" cy="638175"/>
    <xdr:sp macro="" textlink="">
      <xdr:nvSpPr>
        <xdr:cNvPr id="3" name="Rectángulo 1">
          <a:extLst>
            <a:ext uri="{FF2B5EF4-FFF2-40B4-BE49-F238E27FC236}">
              <a16:creationId xmlns:a16="http://schemas.microsoft.com/office/drawing/2014/main" id="{E1E653F9-B530-429A-8130-D78023AFAE3A}"/>
            </a:ext>
          </a:extLst>
        </xdr:cNvPr>
        <xdr:cNvSpPr/>
      </xdr:nvSpPr>
      <xdr:spPr>
        <a:xfrm>
          <a:off x="6428014" y="402771"/>
          <a:ext cx="7277100" cy="638175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es-ES" sz="2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PADRÓN DE ARRENDAMIENTO INMOBILIARIO</a:t>
          </a:r>
        </a:p>
      </xdr:txBody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4</xdr:col>
      <xdr:colOff>1034143</xdr:colOff>
      <xdr:row>5</xdr:row>
      <xdr:rowOff>312964</xdr:rowOff>
    </xdr:to>
    <xdr:pic>
      <xdr:nvPicPr>
        <xdr:cNvPr id="2" name="Imagen 7">
          <a:extLst>
            <a:ext uri="{FF2B5EF4-FFF2-40B4-BE49-F238E27FC236}">
              <a16:creationId xmlns:a16="http://schemas.microsoft.com/office/drawing/2014/main" id="{FD0FBB1B-81A4-4272-8ACB-285113E64ED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85300"/>
        <a:stretch/>
      </xdr:blipFill>
      <xdr:spPr bwMode="auto">
        <a:xfrm>
          <a:off x="0" y="1"/>
          <a:ext cx="7006318" cy="2408463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oneCellAnchor>
    <xdr:from>
      <xdr:col>4</xdr:col>
      <xdr:colOff>455839</xdr:colOff>
      <xdr:row>0</xdr:row>
      <xdr:rowOff>402771</xdr:rowOff>
    </xdr:from>
    <xdr:ext cx="7277100" cy="638175"/>
    <xdr:sp macro="" textlink="">
      <xdr:nvSpPr>
        <xdr:cNvPr id="3" name="Rectángulo 1">
          <a:extLst>
            <a:ext uri="{FF2B5EF4-FFF2-40B4-BE49-F238E27FC236}">
              <a16:creationId xmlns:a16="http://schemas.microsoft.com/office/drawing/2014/main" id="{8F20A6CA-313D-40A2-A89E-11ECED09532E}"/>
            </a:ext>
          </a:extLst>
        </xdr:cNvPr>
        <xdr:cNvSpPr/>
      </xdr:nvSpPr>
      <xdr:spPr>
        <a:xfrm>
          <a:off x="6428014" y="402771"/>
          <a:ext cx="7277100" cy="638175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es-ES" sz="2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PADRÓN DE ARRENDAMIENTO INMOBILIARIO</a:t>
          </a:r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4</xdr:col>
      <xdr:colOff>1034143</xdr:colOff>
      <xdr:row>5</xdr:row>
      <xdr:rowOff>312964</xdr:rowOff>
    </xdr:to>
    <xdr:pic>
      <xdr:nvPicPr>
        <xdr:cNvPr id="2" name="Imagen 7">
          <a:extLst>
            <a:ext uri="{FF2B5EF4-FFF2-40B4-BE49-F238E27FC236}">
              <a16:creationId xmlns:a16="http://schemas.microsoft.com/office/drawing/2014/main" id="{7D234F1B-55D5-4301-AEE9-EAD2B0DF281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85300"/>
        <a:stretch/>
      </xdr:blipFill>
      <xdr:spPr bwMode="auto">
        <a:xfrm>
          <a:off x="0" y="1"/>
          <a:ext cx="7006318" cy="2408463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oneCellAnchor>
    <xdr:from>
      <xdr:col>4</xdr:col>
      <xdr:colOff>455839</xdr:colOff>
      <xdr:row>0</xdr:row>
      <xdr:rowOff>402771</xdr:rowOff>
    </xdr:from>
    <xdr:ext cx="7277100" cy="638175"/>
    <xdr:sp macro="" textlink="">
      <xdr:nvSpPr>
        <xdr:cNvPr id="3" name="Rectángulo 1">
          <a:extLst>
            <a:ext uri="{FF2B5EF4-FFF2-40B4-BE49-F238E27FC236}">
              <a16:creationId xmlns:a16="http://schemas.microsoft.com/office/drawing/2014/main" id="{B92B5DBB-988E-40E7-BF71-74634C0F39E4}"/>
            </a:ext>
          </a:extLst>
        </xdr:cNvPr>
        <xdr:cNvSpPr/>
      </xdr:nvSpPr>
      <xdr:spPr>
        <a:xfrm>
          <a:off x="6428014" y="402771"/>
          <a:ext cx="7277100" cy="638175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es-ES" sz="2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PADRÓN DE ARRENDAMIENTO INMOBILIARIO</a:t>
          </a:r>
        </a:p>
      </xdr:txBody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4</xdr:col>
      <xdr:colOff>1034143</xdr:colOff>
      <xdr:row>5</xdr:row>
      <xdr:rowOff>312964</xdr:rowOff>
    </xdr:to>
    <xdr:pic>
      <xdr:nvPicPr>
        <xdr:cNvPr id="2" name="Imagen 7">
          <a:extLst>
            <a:ext uri="{FF2B5EF4-FFF2-40B4-BE49-F238E27FC236}">
              <a16:creationId xmlns:a16="http://schemas.microsoft.com/office/drawing/2014/main" id="{E654F48B-6CAF-4891-A475-94B54B286D4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85300"/>
        <a:stretch/>
      </xdr:blipFill>
      <xdr:spPr bwMode="auto">
        <a:xfrm>
          <a:off x="0" y="1"/>
          <a:ext cx="7006318" cy="2408463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oneCellAnchor>
    <xdr:from>
      <xdr:col>4</xdr:col>
      <xdr:colOff>455839</xdr:colOff>
      <xdr:row>0</xdr:row>
      <xdr:rowOff>402771</xdr:rowOff>
    </xdr:from>
    <xdr:ext cx="7277100" cy="638175"/>
    <xdr:sp macro="" textlink="">
      <xdr:nvSpPr>
        <xdr:cNvPr id="3" name="Rectángulo 1">
          <a:extLst>
            <a:ext uri="{FF2B5EF4-FFF2-40B4-BE49-F238E27FC236}">
              <a16:creationId xmlns:a16="http://schemas.microsoft.com/office/drawing/2014/main" id="{933904C1-CAAB-47D2-888F-CF0CEB82290B}"/>
            </a:ext>
          </a:extLst>
        </xdr:cNvPr>
        <xdr:cNvSpPr/>
      </xdr:nvSpPr>
      <xdr:spPr>
        <a:xfrm>
          <a:off x="6428014" y="402771"/>
          <a:ext cx="7277100" cy="638175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es-ES" sz="2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PADRÓN DE ARRENDAMIENTO INMOBILIARIO</a:t>
          </a:r>
        </a:p>
      </xdr:txBody>
    </xdr:sp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4</xdr:col>
      <xdr:colOff>1034143</xdr:colOff>
      <xdr:row>5</xdr:row>
      <xdr:rowOff>312964</xdr:rowOff>
    </xdr:to>
    <xdr:pic>
      <xdr:nvPicPr>
        <xdr:cNvPr id="2" name="Imagen 7">
          <a:extLst>
            <a:ext uri="{FF2B5EF4-FFF2-40B4-BE49-F238E27FC236}">
              <a16:creationId xmlns:a16="http://schemas.microsoft.com/office/drawing/2014/main" id="{4091BE73-E46A-44E6-B375-C56D079FFD0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85300"/>
        <a:stretch/>
      </xdr:blipFill>
      <xdr:spPr bwMode="auto">
        <a:xfrm>
          <a:off x="0" y="1"/>
          <a:ext cx="7006318" cy="2408463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oneCellAnchor>
    <xdr:from>
      <xdr:col>4</xdr:col>
      <xdr:colOff>455839</xdr:colOff>
      <xdr:row>0</xdr:row>
      <xdr:rowOff>402771</xdr:rowOff>
    </xdr:from>
    <xdr:ext cx="7277100" cy="638175"/>
    <xdr:sp macro="" textlink="">
      <xdr:nvSpPr>
        <xdr:cNvPr id="3" name="Rectángulo 1">
          <a:extLst>
            <a:ext uri="{FF2B5EF4-FFF2-40B4-BE49-F238E27FC236}">
              <a16:creationId xmlns:a16="http://schemas.microsoft.com/office/drawing/2014/main" id="{3CCFD46A-54D8-43EF-B054-9CCB173D94F5}"/>
            </a:ext>
          </a:extLst>
        </xdr:cNvPr>
        <xdr:cNvSpPr/>
      </xdr:nvSpPr>
      <xdr:spPr>
        <a:xfrm>
          <a:off x="6428014" y="402771"/>
          <a:ext cx="7277100" cy="638175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es-ES" sz="2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PADRÓN DE ARRENDAMIENTO INMOBILIARIO</a:t>
          </a:r>
        </a:p>
      </xdr:txBody>
    </xdr:sp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4</xdr:col>
      <xdr:colOff>1034143</xdr:colOff>
      <xdr:row>5</xdr:row>
      <xdr:rowOff>312964</xdr:rowOff>
    </xdr:to>
    <xdr:pic>
      <xdr:nvPicPr>
        <xdr:cNvPr id="2" name="Imagen 7">
          <a:extLst>
            <a:ext uri="{FF2B5EF4-FFF2-40B4-BE49-F238E27FC236}">
              <a16:creationId xmlns:a16="http://schemas.microsoft.com/office/drawing/2014/main" id="{0476B719-190A-400D-89C3-ED31E9D35B7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85300"/>
        <a:stretch/>
      </xdr:blipFill>
      <xdr:spPr bwMode="auto">
        <a:xfrm>
          <a:off x="0" y="1"/>
          <a:ext cx="7006318" cy="2408463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oneCellAnchor>
    <xdr:from>
      <xdr:col>4</xdr:col>
      <xdr:colOff>455839</xdr:colOff>
      <xdr:row>0</xdr:row>
      <xdr:rowOff>402771</xdr:rowOff>
    </xdr:from>
    <xdr:ext cx="7277100" cy="638175"/>
    <xdr:sp macro="" textlink="">
      <xdr:nvSpPr>
        <xdr:cNvPr id="3" name="Rectángulo 1">
          <a:extLst>
            <a:ext uri="{FF2B5EF4-FFF2-40B4-BE49-F238E27FC236}">
              <a16:creationId xmlns:a16="http://schemas.microsoft.com/office/drawing/2014/main" id="{66DD7C60-F92D-439E-8AFF-8EBA9145120D}"/>
            </a:ext>
          </a:extLst>
        </xdr:cNvPr>
        <xdr:cNvSpPr/>
      </xdr:nvSpPr>
      <xdr:spPr>
        <a:xfrm>
          <a:off x="6428014" y="402771"/>
          <a:ext cx="7277100" cy="638175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es-ES" sz="2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PADRÓN DE ARRENDAMIENTO INMOBILIARIO</a:t>
          </a:r>
        </a:p>
      </xdr:txBody>
    </xdr:sp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4</xdr:col>
      <xdr:colOff>1034143</xdr:colOff>
      <xdr:row>5</xdr:row>
      <xdr:rowOff>312964</xdr:rowOff>
    </xdr:to>
    <xdr:pic>
      <xdr:nvPicPr>
        <xdr:cNvPr id="2" name="Imagen 7">
          <a:extLst>
            <a:ext uri="{FF2B5EF4-FFF2-40B4-BE49-F238E27FC236}">
              <a16:creationId xmlns:a16="http://schemas.microsoft.com/office/drawing/2014/main" id="{8001AD85-42BD-4158-A905-A23930531FD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85300"/>
        <a:stretch/>
      </xdr:blipFill>
      <xdr:spPr bwMode="auto">
        <a:xfrm>
          <a:off x="0" y="1"/>
          <a:ext cx="7006318" cy="2408463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oneCellAnchor>
    <xdr:from>
      <xdr:col>4</xdr:col>
      <xdr:colOff>455839</xdr:colOff>
      <xdr:row>0</xdr:row>
      <xdr:rowOff>402771</xdr:rowOff>
    </xdr:from>
    <xdr:ext cx="7277100" cy="638175"/>
    <xdr:sp macro="" textlink="">
      <xdr:nvSpPr>
        <xdr:cNvPr id="3" name="Rectángulo 1">
          <a:extLst>
            <a:ext uri="{FF2B5EF4-FFF2-40B4-BE49-F238E27FC236}">
              <a16:creationId xmlns:a16="http://schemas.microsoft.com/office/drawing/2014/main" id="{CFD901E7-8CCE-46D7-A27B-A9E4866291CF}"/>
            </a:ext>
          </a:extLst>
        </xdr:cNvPr>
        <xdr:cNvSpPr/>
      </xdr:nvSpPr>
      <xdr:spPr>
        <a:xfrm>
          <a:off x="6428014" y="402771"/>
          <a:ext cx="7277100" cy="638175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es-ES" sz="2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PADRÓN DE ARRENDAMIENTO INMOBILIARIO</a:t>
          </a:r>
        </a:p>
      </xdr:txBody>
    </xdr:sp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4</xdr:col>
      <xdr:colOff>1034143</xdr:colOff>
      <xdr:row>5</xdr:row>
      <xdr:rowOff>312964</xdr:rowOff>
    </xdr:to>
    <xdr:pic>
      <xdr:nvPicPr>
        <xdr:cNvPr id="2" name="Imagen 7">
          <a:extLst>
            <a:ext uri="{FF2B5EF4-FFF2-40B4-BE49-F238E27FC236}">
              <a16:creationId xmlns:a16="http://schemas.microsoft.com/office/drawing/2014/main" id="{058A71FB-E19F-4531-8E4E-6C4BF19FE04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85300"/>
        <a:stretch/>
      </xdr:blipFill>
      <xdr:spPr bwMode="auto">
        <a:xfrm>
          <a:off x="0" y="1"/>
          <a:ext cx="7006318" cy="2408463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oneCellAnchor>
    <xdr:from>
      <xdr:col>4</xdr:col>
      <xdr:colOff>455839</xdr:colOff>
      <xdr:row>0</xdr:row>
      <xdr:rowOff>402771</xdr:rowOff>
    </xdr:from>
    <xdr:ext cx="7277100" cy="638175"/>
    <xdr:sp macro="" textlink="">
      <xdr:nvSpPr>
        <xdr:cNvPr id="3" name="Rectángulo 1">
          <a:extLst>
            <a:ext uri="{FF2B5EF4-FFF2-40B4-BE49-F238E27FC236}">
              <a16:creationId xmlns:a16="http://schemas.microsoft.com/office/drawing/2014/main" id="{59E31452-E620-450C-8AE2-A929215AD539}"/>
            </a:ext>
          </a:extLst>
        </xdr:cNvPr>
        <xdr:cNvSpPr/>
      </xdr:nvSpPr>
      <xdr:spPr>
        <a:xfrm>
          <a:off x="6428014" y="402771"/>
          <a:ext cx="7277100" cy="638175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es-ES" sz="2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PADRÓN DE ARRENDAMIENTO INMOBILIARIO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to02438wsmdm6\pagos%202011\Documents%20and%20Settings\marisol.diaz\Mis%20documentos\01%20Divisi&#243;n%20de%20Control%20de%20Seguros\01%20&#193;rea%20de%20Suscripci&#243;n\Nueva%20carpeta%20(2)\Presupuesto\Proyecto%20de%20Ptto%202011%20V.5%20reales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guillermo.gomezp\AppData\Local\Microsoft\Windows\INetCache\Content.Outlook\CX6APYSS\23.-%20Padr&#243;n%20servicio%202025.xlsx" TargetMode="External"/><Relationship Id="rId1" Type="http://schemas.openxmlformats.org/officeDocument/2006/relationships/externalLinkPath" Target="/Users/guillermo.gomezp/AppData/Local/Microsoft/Windows/INetCache/Content.Outlook/CX6APYSS/23.-%20Padr&#243;n%20servicio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imación Ptto 2011"/>
      <sheetName val="Global 2000-2010"/>
      <sheetName val="Promedio 2000-2010"/>
      <sheetName val="Tabla Gral T.C."/>
      <sheetName val="Patrimonial"/>
      <sheetName val="Contractual"/>
      <sheetName val="Resumen Premisas Ptto"/>
      <sheetName val="Oficio C Inv"/>
      <sheetName val="Oficio Inversiones"/>
      <sheetName val="Proy Obras 2011"/>
      <sheetName val="Estimación OA"/>
      <sheetName val="Valores Asegurables 2010"/>
      <sheetName val="Estimado IMSSP"/>
      <sheetName val="Incremento en Act_Fijo"/>
      <sheetName val="Severidad II"/>
      <sheetName val="Severidad RC"/>
      <sheetName val="Severidad EE"/>
      <sheetName val="Ptto Pòlizas CH y Mandos"/>
      <sheetName val="Escenarios "/>
      <sheetName val="CH VIDA-INV "/>
      <sheetName val="CH DAÑOS"/>
      <sheetName val="Estimación Presupuesto 2010 (2)"/>
      <sheetName val="LISTA"/>
      <sheetName val="CATÁLOGOS"/>
      <sheetName val="LISTAS"/>
    </sheetNames>
    <sheetDataSet>
      <sheetData sheetId="0">
        <row r="83">
          <cell r="C83">
            <v>0.03</v>
          </cell>
        </row>
        <row r="84">
          <cell r="C84">
            <v>13.1</v>
          </cell>
        </row>
        <row r="85">
          <cell r="C85">
            <v>12.9253</v>
          </cell>
        </row>
      </sheetData>
      <sheetData sheetId="1">
        <row r="114">
          <cell r="B114">
            <v>0.16</v>
          </cell>
        </row>
      </sheetData>
      <sheetData sheetId="2">
        <row r="11">
          <cell r="I11">
            <v>47265154.72771132</v>
          </cell>
        </row>
      </sheetData>
      <sheetData sheetId="3">
        <row r="8">
          <cell r="I8">
            <v>7626903.0033997819</v>
          </cell>
        </row>
      </sheetData>
      <sheetData sheetId="4">
        <row r="8">
          <cell r="I8">
            <v>1857833.5748742633</v>
          </cell>
        </row>
        <row r="114">
          <cell r="B114">
            <v>0.16</v>
          </cell>
        </row>
      </sheetData>
      <sheetData sheetId="5">
        <row r="45">
          <cell r="E45">
            <v>17320201.956319448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1">
          <cell r="I11">
            <v>47265154.72771132</v>
          </cell>
        </row>
      </sheetData>
      <sheetData sheetId="15">
        <row r="8">
          <cell r="I8">
            <v>7626903.0033997819</v>
          </cell>
        </row>
      </sheetData>
      <sheetData sheetId="16">
        <row r="8">
          <cell r="I8">
            <v>1857833.5748742633</v>
          </cell>
        </row>
      </sheetData>
      <sheetData sheetId="17">
        <row r="45">
          <cell r="E45">
            <v>17320201.956319448</v>
          </cell>
          <cell r="O45">
            <v>13495769.446894519</v>
          </cell>
        </row>
        <row r="47">
          <cell r="AG47">
            <v>20900000</v>
          </cell>
        </row>
      </sheetData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UMF"/>
      <sheetName val="Consultorios"/>
      <sheetName val="OAS"/>
      <sheetName val="OAD"/>
      <sheetName val="Tienda"/>
      <sheetName val="BBE"/>
      <sheetName val="Almacenes"/>
      <sheetName val="Casa D"/>
      <sheetName val="CSS"/>
      <sheetName val="Bodega-Archivo"/>
      <sheetName val="Centro Capacitación"/>
      <sheetName val="Guarderia"/>
      <sheetName val="Unidad Deportiva"/>
      <sheetName val="Terren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E30D87"/>
  </sheetPr>
  <dimension ref="A1:BE472"/>
  <sheetViews>
    <sheetView tabSelected="1" zoomScale="70" zoomScaleNormal="70" workbookViewId="0">
      <pane ySplit="8" topLeftCell="A12" activePane="bottomLeft" state="frozen"/>
      <selection pane="bottomLeft" activeCell="A12" sqref="A12"/>
    </sheetView>
  </sheetViews>
  <sheetFormatPr baseColWidth="10" defaultRowHeight="33" customHeight="1" x14ac:dyDescent="0.25"/>
  <cols>
    <col min="2" max="2" width="23.140625" bestFit="1" customWidth="1"/>
    <col min="3" max="3" width="55" customWidth="1"/>
    <col min="4" max="4" width="31.140625" hidden="1" customWidth="1"/>
    <col min="5" max="5" width="33.5703125" customWidth="1"/>
    <col min="6" max="6" width="28.42578125" customWidth="1"/>
    <col min="7" max="7" width="38" customWidth="1"/>
    <col min="8" max="8" width="19" style="1" customWidth="1"/>
    <col min="9" max="9" width="21" style="1" customWidth="1"/>
    <col min="10" max="10" width="27" style="1" customWidth="1"/>
    <col min="11" max="12" width="17" style="2" customWidth="1"/>
    <col min="13" max="13" width="21.28515625" style="2" customWidth="1"/>
    <col min="14" max="15" width="17" style="2" customWidth="1"/>
    <col min="16" max="16" width="23.140625" style="2" customWidth="1"/>
    <col min="17" max="17" width="18.42578125" style="2" customWidth="1"/>
    <col min="18" max="18" width="20.140625" style="2" customWidth="1"/>
    <col min="19" max="19" width="21.42578125" style="2" customWidth="1"/>
    <col min="20" max="20" width="17" style="2" customWidth="1"/>
    <col min="21" max="21" width="20.5703125" style="2" customWidth="1"/>
    <col min="22" max="23" width="17.7109375" style="7" customWidth="1"/>
    <col min="24" max="24" width="22" style="7" customWidth="1"/>
    <col min="25" max="25" width="18.85546875" style="7" customWidth="1"/>
    <col min="26" max="26" width="17.7109375" style="7" customWidth="1"/>
    <col min="27" max="27" width="17.140625" style="8" customWidth="1"/>
    <col min="28" max="28" width="23.5703125" style="8" customWidth="1"/>
    <col min="29" max="29" width="19.85546875" customWidth="1"/>
    <col min="30" max="32" width="19.85546875" style="7" customWidth="1"/>
    <col min="33" max="33" width="27.5703125" style="7" customWidth="1"/>
    <col min="34" max="34" width="27" style="7" customWidth="1"/>
    <col min="35" max="35" width="16.7109375" customWidth="1"/>
    <col min="36" max="36" width="18.5703125" style="2" customWidth="1"/>
    <col min="37" max="37" width="19" style="2" customWidth="1"/>
    <col min="38" max="38" width="19.140625" style="2" customWidth="1"/>
    <col min="39" max="39" width="20.42578125" style="2" customWidth="1"/>
    <col min="40" max="40" width="18.5703125" customWidth="1"/>
    <col min="41" max="41" width="22" customWidth="1"/>
    <col min="42" max="42" width="26" customWidth="1"/>
    <col min="43" max="43" width="22" customWidth="1"/>
    <col min="44" max="45" width="26.42578125" customWidth="1"/>
    <col min="46" max="46" width="61.85546875" customWidth="1"/>
    <col min="47" max="48" width="19" customWidth="1"/>
    <col min="49" max="49" width="20.7109375" customWidth="1"/>
    <col min="50" max="50" width="23.42578125" customWidth="1"/>
    <col min="51" max="53" width="21.7109375" customWidth="1"/>
    <col min="54" max="54" width="18" customWidth="1"/>
    <col min="55" max="55" width="17.42578125" style="2" customWidth="1"/>
    <col min="56" max="57" width="17.42578125" customWidth="1"/>
  </cols>
  <sheetData>
    <row r="1" spans="1:57" ht="33" customHeight="1" thickBot="1" x14ac:dyDescent="0.3">
      <c r="A1" s="609"/>
      <c r="B1" s="609"/>
      <c r="C1" s="609"/>
      <c r="D1" s="609"/>
      <c r="E1" s="609"/>
      <c r="F1" s="609"/>
      <c r="G1" s="609"/>
      <c r="H1" s="609"/>
      <c r="I1" s="609"/>
      <c r="J1" s="609"/>
      <c r="K1" s="609"/>
      <c r="L1" s="536" t="s">
        <v>1932</v>
      </c>
      <c r="M1" s="538">
        <v>10</v>
      </c>
    </row>
    <row r="2" spans="1:57" ht="33" customHeight="1" thickBot="1" x14ac:dyDescent="0.3">
      <c r="A2" s="609"/>
      <c r="B2" s="609"/>
      <c r="C2" s="609"/>
      <c r="D2" s="609"/>
      <c r="E2" s="609"/>
      <c r="F2" s="609"/>
      <c r="G2" s="609"/>
      <c r="H2" s="609"/>
      <c r="I2" s="609"/>
      <c r="J2" s="609"/>
      <c r="K2" s="609"/>
      <c r="L2" s="537" t="s">
        <v>372</v>
      </c>
      <c r="M2" s="534">
        <v>1</v>
      </c>
      <c r="N2" s="547"/>
      <c r="O2" s="545" t="s">
        <v>2025</v>
      </c>
      <c r="P2" s="538">
        <v>4</v>
      </c>
    </row>
    <row r="3" spans="1:57" ht="33" customHeight="1" thickBot="1" x14ac:dyDescent="0.3">
      <c r="A3" s="609"/>
      <c r="B3" s="609"/>
      <c r="C3" s="609"/>
      <c r="D3" s="609"/>
      <c r="E3" s="609"/>
      <c r="F3" s="609"/>
      <c r="G3" s="609"/>
      <c r="H3" s="609"/>
      <c r="I3" s="609"/>
      <c r="J3" s="609"/>
      <c r="K3" s="609"/>
      <c r="L3" s="539" t="s">
        <v>189</v>
      </c>
      <c r="M3" s="538">
        <v>5</v>
      </c>
    </row>
    <row r="4" spans="1:57" ht="33" customHeight="1" thickBot="1" x14ac:dyDescent="0.3">
      <c r="A4" s="609"/>
      <c r="B4" s="609"/>
      <c r="C4" s="609"/>
      <c r="D4" s="609"/>
      <c r="E4" s="609"/>
      <c r="F4" s="609"/>
      <c r="G4" s="609"/>
      <c r="H4" s="609"/>
      <c r="I4" s="609"/>
      <c r="J4" s="609"/>
      <c r="K4" s="609"/>
      <c r="L4" s="540" t="s">
        <v>269</v>
      </c>
      <c r="M4" s="535">
        <v>5</v>
      </c>
      <c r="N4" s="548"/>
      <c r="O4" s="549" t="s">
        <v>2454</v>
      </c>
      <c r="P4" s="546">
        <v>3</v>
      </c>
    </row>
    <row r="5" spans="1:57" ht="33" customHeight="1" thickBot="1" x14ac:dyDescent="0.3">
      <c r="A5" s="609"/>
      <c r="B5" s="609"/>
      <c r="C5" s="609"/>
      <c r="D5" s="609"/>
      <c r="E5" s="609"/>
      <c r="F5" s="609"/>
      <c r="G5" s="609"/>
      <c r="H5" s="609"/>
      <c r="I5" s="609"/>
      <c r="J5" s="609"/>
      <c r="K5" s="609"/>
      <c r="L5" s="576" t="s">
        <v>2848</v>
      </c>
      <c r="M5" s="535">
        <v>2</v>
      </c>
    </row>
    <row r="6" spans="1:57" ht="33" customHeight="1" thickBot="1" x14ac:dyDescent="0.3">
      <c r="A6" s="610"/>
      <c r="B6" s="610"/>
      <c r="C6" s="610"/>
      <c r="D6" s="610"/>
      <c r="E6" s="610"/>
      <c r="F6" s="610"/>
      <c r="G6" s="610"/>
      <c r="H6" s="610"/>
      <c r="I6" s="610"/>
      <c r="J6" s="610"/>
      <c r="K6" s="610"/>
    </row>
    <row r="7" spans="1:57" s="9" customFormat="1" ht="38.25" customHeight="1" thickBot="1" x14ac:dyDescent="0.3">
      <c r="A7" s="611" t="s">
        <v>33</v>
      </c>
      <c r="B7" s="611" t="s">
        <v>4</v>
      </c>
      <c r="C7" s="611" t="s">
        <v>5</v>
      </c>
      <c r="D7" s="611" t="s">
        <v>0</v>
      </c>
      <c r="E7" s="611" t="s">
        <v>1</v>
      </c>
      <c r="F7" s="611" t="s">
        <v>6</v>
      </c>
      <c r="G7" s="611" t="s">
        <v>55</v>
      </c>
      <c r="H7" s="611" t="s">
        <v>7</v>
      </c>
      <c r="I7" s="611" t="s">
        <v>8</v>
      </c>
      <c r="J7" s="611" t="s">
        <v>9</v>
      </c>
      <c r="K7" s="611" t="s">
        <v>2</v>
      </c>
      <c r="L7" s="611" t="s">
        <v>3</v>
      </c>
      <c r="M7" s="617" t="s">
        <v>61</v>
      </c>
      <c r="N7" s="614" t="s">
        <v>27</v>
      </c>
      <c r="O7" s="615"/>
      <c r="P7" s="611" t="s">
        <v>10</v>
      </c>
      <c r="Q7" s="611" t="s">
        <v>14</v>
      </c>
      <c r="R7" s="611" t="s">
        <v>15</v>
      </c>
      <c r="S7" s="611" t="s">
        <v>24</v>
      </c>
      <c r="T7" s="611" t="s">
        <v>11</v>
      </c>
      <c r="U7" s="611" t="s">
        <v>108</v>
      </c>
      <c r="V7" s="611" t="s">
        <v>12</v>
      </c>
      <c r="W7" s="611" t="s">
        <v>16</v>
      </c>
      <c r="X7" s="611" t="s">
        <v>13</v>
      </c>
      <c r="Y7" s="614" t="s">
        <v>66</v>
      </c>
      <c r="Z7" s="616"/>
      <c r="AA7" s="616"/>
      <c r="AB7" s="615"/>
      <c r="AC7" s="614" t="s">
        <v>17</v>
      </c>
      <c r="AD7" s="616"/>
      <c r="AE7" s="616"/>
      <c r="AF7" s="615"/>
      <c r="AG7" s="614" t="s">
        <v>32</v>
      </c>
      <c r="AH7" s="615"/>
      <c r="AI7" s="611" t="s">
        <v>18</v>
      </c>
      <c r="AJ7" s="614" t="s">
        <v>51</v>
      </c>
      <c r="AK7" s="616"/>
      <c r="AL7" s="616"/>
      <c r="AM7" s="615"/>
      <c r="AN7" s="614" t="s">
        <v>26</v>
      </c>
      <c r="AO7" s="615"/>
      <c r="AP7" s="614" t="s">
        <v>44</v>
      </c>
      <c r="AQ7" s="615"/>
      <c r="AR7" s="607" t="s">
        <v>19</v>
      </c>
      <c r="AS7" s="607" t="s">
        <v>1970</v>
      </c>
      <c r="AT7" s="607" t="s">
        <v>25</v>
      </c>
      <c r="AU7" s="607" t="s">
        <v>23</v>
      </c>
      <c r="AV7" s="604" t="s">
        <v>64</v>
      </c>
      <c r="AW7" s="606"/>
      <c r="AX7" s="607" t="s">
        <v>20</v>
      </c>
      <c r="AY7" s="607" t="s">
        <v>21</v>
      </c>
      <c r="AZ7" s="604" t="s">
        <v>22</v>
      </c>
      <c r="BA7" s="605"/>
      <c r="BB7" s="606"/>
      <c r="BC7" s="607" t="s">
        <v>56</v>
      </c>
      <c r="BD7" s="607" t="s">
        <v>58</v>
      </c>
      <c r="BE7" s="607" t="s">
        <v>59</v>
      </c>
    </row>
    <row r="8" spans="1:57" s="9" customFormat="1" ht="44.25" customHeight="1" x14ac:dyDescent="0.25">
      <c r="A8" s="624"/>
      <c r="B8" s="624"/>
      <c r="C8" s="624"/>
      <c r="D8" s="624"/>
      <c r="E8" s="624"/>
      <c r="F8" s="624"/>
      <c r="G8" s="624"/>
      <c r="H8" s="624"/>
      <c r="I8" s="624"/>
      <c r="J8" s="624"/>
      <c r="K8" s="624"/>
      <c r="L8" s="624"/>
      <c r="M8" s="637"/>
      <c r="N8" s="638" t="s">
        <v>28</v>
      </c>
      <c r="O8" s="596" t="s">
        <v>29</v>
      </c>
      <c r="P8" s="624"/>
      <c r="Q8" s="624"/>
      <c r="R8" s="624"/>
      <c r="S8" s="624"/>
      <c r="T8" s="624"/>
      <c r="U8" s="624"/>
      <c r="V8" s="624"/>
      <c r="W8" s="624"/>
      <c r="X8" s="624"/>
      <c r="Y8" s="596" t="s">
        <v>62</v>
      </c>
      <c r="Z8" s="596" t="s">
        <v>53</v>
      </c>
      <c r="AA8" s="596" t="s">
        <v>54</v>
      </c>
      <c r="AB8" s="596" t="s">
        <v>42</v>
      </c>
      <c r="AC8" s="596" t="s">
        <v>45</v>
      </c>
      <c r="AD8" s="596" t="s">
        <v>46</v>
      </c>
      <c r="AE8" s="596" t="s">
        <v>41</v>
      </c>
      <c r="AF8" s="596" t="s">
        <v>47</v>
      </c>
      <c r="AG8" s="596" t="s">
        <v>30</v>
      </c>
      <c r="AH8" s="596" t="s">
        <v>31</v>
      </c>
      <c r="AI8" s="624"/>
      <c r="AJ8" s="596" t="s">
        <v>52</v>
      </c>
      <c r="AK8" s="596" t="s">
        <v>50</v>
      </c>
      <c r="AL8" s="596" t="s">
        <v>48</v>
      </c>
      <c r="AM8" s="596" t="s">
        <v>49</v>
      </c>
      <c r="AN8" s="596" t="s">
        <v>34</v>
      </c>
      <c r="AO8" s="596" t="s">
        <v>43</v>
      </c>
      <c r="AP8" s="596" t="s">
        <v>41</v>
      </c>
      <c r="AQ8" s="596" t="s">
        <v>117</v>
      </c>
      <c r="AR8" s="639"/>
      <c r="AS8" s="639"/>
      <c r="AT8" s="639"/>
      <c r="AU8" s="639"/>
      <c r="AV8" s="597" t="s">
        <v>67</v>
      </c>
      <c r="AW8" s="597" t="s">
        <v>65</v>
      </c>
      <c r="AX8" s="639"/>
      <c r="AY8" s="639"/>
      <c r="AZ8" s="597" t="s">
        <v>63</v>
      </c>
      <c r="BA8" s="597" t="s">
        <v>60</v>
      </c>
      <c r="BB8" s="597" t="s">
        <v>57</v>
      </c>
      <c r="BC8" s="639"/>
      <c r="BD8" s="639"/>
      <c r="BE8" s="639"/>
    </row>
    <row r="9" spans="1:57" s="10" customFormat="1" ht="33" customHeight="1" x14ac:dyDescent="0.2">
      <c r="A9" s="68">
        <v>1</v>
      </c>
      <c r="B9" s="65" t="s">
        <v>72</v>
      </c>
      <c r="C9" s="65" t="s">
        <v>73</v>
      </c>
      <c r="D9" s="65" t="s">
        <v>72</v>
      </c>
      <c r="E9" s="66" t="s">
        <v>72</v>
      </c>
      <c r="F9" s="66" t="s">
        <v>78</v>
      </c>
      <c r="G9" s="66" t="s">
        <v>79</v>
      </c>
      <c r="H9" s="68">
        <v>710</v>
      </c>
      <c r="I9" s="65" t="s">
        <v>80</v>
      </c>
      <c r="J9" s="65" t="s">
        <v>81</v>
      </c>
      <c r="K9" s="68">
        <v>20140</v>
      </c>
      <c r="L9" s="68">
        <v>5</v>
      </c>
      <c r="M9" s="68">
        <v>147</v>
      </c>
      <c r="N9" s="68" t="s">
        <v>96</v>
      </c>
      <c r="O9" s="68">
        <v>900110</v>
      </c>
      <c r="P9" s="68"/>
      <c r="Q9" s="65" t="s">
        <v>100</v>
      </c>
      <c r="R9" s="68" t="s">
        <v>104</v>
      </c>
      <c r="S9" s="68"/>
      <c r="T9" s="85" t="s">
        <v>2759</v>
      </c>
      <c r="U9" s="56">
        <v>149599.14000000001</v>
      </c>
      <c r="V9" s="56">
        <f>U9*1.16</f>
        <v>173535.0024</v>
      </c>
      <c r="W9" s="56">
        <f>U9/AA9</f>
        <v>121.26743026677367</v>
      </c>
      <c r="X9" s="56">
        <f>V9*12</f>
        <v>2082420.0288</v>
      </c>
      <c r="Y9" s="69">
        <v>988</v>
      </c>
      <c r="Z9" s="69">
        <v>1233.6300000000001</v>
      </c>
      <c r="AA9" s="69">
        <v>1233.6300000000001</v>
      </c>
      <c r="AB9" s="68">
        <v>10</v>
      </c>
      <c r="AC9" s="502"/>
      <c r="AD9" s="88">
        <v>11175</v>
      </c>
      <c r="AE9" s="70" t="s">
        <v>109</v>
      </c>
      <c r="AF9" s="70">
        <v>182565</v>
      </c>
      <c r="AG9" s="71">
        <v>21.9131179438</v>
      </c>
      <c r="AH9" s="71">
        <v>-102.2917217016</v>
      </c>
      <c r="AI9" s="71" t="s">
        <v>93</v>
      </c>
      <c r="AJ9" s="68">
        <v>58510</v>
      </c>
      <c r="AK9" s="68"/>
      <c r="AL9" s="68">
        <v>23721</v>
      </c>
      <c r="AM9" s="68"/>
      <c r="AN9" s="72">
        <v>43785</v>
      </c>
      <c r="AO9" s="56">
        <v>134774</v>
      </c>
      <c r="AP9" s="67">
        <v>2023</v>
      </c>
      <c r="AQ9" s="68">
        <v>11</v>
      </c>
      <c r="AR9" s="73" t="s">
        <v>188</v>
      </c>
      <c r="AS9" s="73"/>
      <c r="AT9" s="66"/>
      <c r="AU9" s="73">
        <v>28997</v>
      </c>
      <c r="AV9" s="73"/>
      <c r="AW9" s="73"/>
      <c r="AX9" s="73"/>
      <c r="AY9" s="73"/>
      <c r="AZ9" s="73"/>
      <c r="BA9" s="73"/>
      <c r="BB9" s="66"/>
      <c r="BC9" s="68"/>
      <c r="BD9" s="66"/>
      <c r="BE9" s="66"/>
    </row>
    <row r="10" spans="1:57" ht="33" customHeight="1" x14ac:dyDescent="0.25">
      <c r="A10" s="63">
        <v>2</v>
      </c>
      <c r="B10" s="64" t="s">
        <v>72</v>
      </c>
      <c r="C10" s="65" t="s">
        <v>73</v>
      </c>
      <c r="D10" s="64" t="s">
        <v>72</v>
      </c>
      <c r="E10" s="66" t="s">
        <v>72</v>
      </c>
      <c r="F10" s="66" t="s">
        <v>82</v>
      </c>
      <c r="G10" s="66" t="s">
        <v>83</v>
      </c>
      <c r="H10" s="67" t="s">
        <v>84</v>
      </c>
      <c r="I10" s="65" t="s">
        <v>85</v>
      </c>
      <c r="J10" s="65" t="s">
        <v>86</v>
      </c>
      <c r="K10" s="68">
        <v>20230</v>
      </c>
      <c r="L10" s="68">
        <v>2</v>
      </c>
      <c r="M10" s="68">
        <v>108</v>
      </c>
      <c r="N10" s="68" t="s">
        <v>97</v>
      </c>
      <c r="O10" s="68">
        <v>900110</v>
      </c>
      <c r="P10" s="68"/>
      <c r="Q10" s="65" t="s">
        <v>101</v>
      </c>
      <c r="R10" s="68" t="s">
        <v>105</v>
      </c>
      <c r="S10" s="68"/>
      <c r="T10" s="68"/>
      <c r="U10" s="56">
        <v>94630.5</v>
      </c>
      <c r="V10" s="56">
        <f>U10*1.16</f>
        <v>109771.37999999999</v>
      </c>
      <c r="W10" s="56">
        <f>U10/AA10</f>
        <v>104.68207261222594</v>
      </c>
      <c r="X10" s="56">
        <f>V10*12</f>
        <v>1317256.5599999998</v>
      </c>
      <c r="Y10" s="69">
        <v>2025</v>
      </c>
      <c r="Z10" s="69">
        <v>1590</v>
      </c>
      <c r="AA10" s="69">
        <v>903.98</v>
      </c>
      <c r="AB10" s="68">
        <v>0</v>
      </c>
      <c r="AC10" s="502"/>
      <c r="AD10" s="88">
        <v>11162</v>
      </c>
      <c r="AE10" s="70" t="s">
        <v>110</v>
      </c>
      <c r="AF10" s="70">
        <v>166441</v>
      </c>
      <c r="AG10" s="71">
        <v>21.870403188899999</v>
      </c>
      <c r="AH10" s="71">
        <v>-102.2968388604</v>
      </c>
      <c r="AI10" s="71" t="s">
        <v>94</v>
      </c>
      <c r="AJ10" s="68">
        <v>58512</v>
      </c>
      <c r="AK10" s="68"/>
      <c r="AL10" s="68">
        <v>23719</v>
      </c>
      <c r="AM10" s="68"/>
      <c r="AN10" s="72">
        <v>34639</v>
      </c>
      <c r="AO10" s="56">
        <v>8160</v>
      </c>
      <c r="AP10" s="67">
        <v>2023</v>
      </c>
      <c r="AQ10" s="68">
        <v>11</v>
      </c>
      <c r="AR10" s="73" t="s">
        <v>188</v>
      </c>
      <c r="AS10" s="73"/>
      <c r="AT10" s="66"/>
      <c r="AU10" s="73" t="s">
        <v>2770</v>
      </c>
      <c r="AV10" s="73"/>
      <c r="AW10" s="73"/>
      <c r="AX10" s="73"/>
      <c r="AY10" s="73"/>
      <c r="AZ10" s="73"/>
      <c r="BA10" s="73"/>
      <c r="BB10" s="66"/>
      <c r="BC10" s="68"/>
      <c r="BD10" s="66"/>
      <c r="BE10" s="66"/>
    </row>
    <row r="11" spans="1:57" ht="33" customHeight="1" x14ac:dyDescent="0.25">
      <c r="A11" s="68">
        <v>3</v>
      </c>
      <c r="B11" s="65" t="s">
        <v>72</v>
      </c>
      <c r="C11" s="65" t="s">
        <v>74</v>
      </c>
      <c r="D11" s="65" t="s">
        <v>72</v>
      </c>
      <c r="E11" s="66" t="s">
        <v>72</v>
      </c>
      <c r="F11" s="66" t="s">
        <v>82</v>
      </c>
      <c r="G11" s="66" t="s">
        <v>83</v>
      </c>
      <c r="H11" s="68" t="s">
        <v>87</v>
      </c>
      <c r="I11" s="65" t="s">
        <v>85</v>
      </c>
      <c r="J11" s="65" t="s">
        <v>86</v>
      </c>
      <c r="K11" s="68">
        <v>20230</v>
      </c>
      <c r="L11" s="68">
        <v>2</v>
      </c>
      <c r="M11" s="68">
        <v>8</v>
      </c>
      <c r="N11" s="68" t="s">
        <v>98</v>
      </c>
      <c r="O11" s="68">
        <v>800201</v>
      </c>
      <c r="P11" s="68"/>
      <c r="Q11" s="65" t="s">
        <v>101</v>
      </c>
      <c r="R11" s="68" t="s">
        <v>105</v>
      </c>
      <c r="S11" s="68"/>
      <c r="T11" s="68"/>
      <c r="U11" s="56">
        <v>58610</v>
      </c>
      <c r="V11" s="56">
        <f>U11*1.16</f>
        <v>67987.599999999991</v>
      </c>
      <c r="W11" s="56">
        <f>U11/AA11</f>
        <v>93.031746031746039</v>
      </c>
      <c r="X11" s="56">
        <f>V11*12</f>
        <v>815851.2</v>
      </c>
      <c r="Y11" s="69">
        <v>2025</v>
      </c>
      <c r="Z11" s="69">
        <v>1590</v>
      </c>
      <c r="AA11" s="69">
        <v>630</v>
      </c>
      <c r="AB11" s="68">
        <v>0</v>
      </c>
      <c r="AC11" s="502"/>
      <c r="AD11" s="88">
        <v>11162</v>
      </c>
      <c r="AE11" s="70" t="s">
        <v>110</v>
      </c>
      <c r="AF11" s="70">
        <v>166441</v>
      </c>
      <c r="AG11" s="71">
        <v>21.870403188899999</v>
      </c>
      <c r="AH11" s="71">
        <v>-102.2968388604</v>
      </c>
      <c r="AI11" s="71" t="s">
        <v>94</v>
      </c>
      <c r="AJ11" s="68">
        <v>58511</v>
      </c>
      <c r="AK11" s="68"/>
      <c r="AL11" s="68">
        <v>23730</v>
      </c>
      <c r="AM11" s="68"/>
      <c r="AN11" s="72">
        <v>34639</v>
      </c>
      <c r="AO11" s="56">
        <v>8160</v>
      </c>
      <c r="AP11" s="67">
        <v>2023</v>
      </c>
      <c r="AQ11" s="68">
        <v>17</v>
      </c>
      <c r="AR11" s="73" t="s">
        <v>188</v>
      </c>
      <c r="AS11" s="73"/>
      <c r="AT11" s="66"/>
      <c r="AU11" s="75" t="s">
        <v>2770</v>
      </c>
      <c r="AV11" s="74"/>
      <c r="AW11" s="74"/>
      <c r="AX11" s="75"/>
      <c r="AY11" s="75"/>
      <c r="AZ11" s="75"/>
      <c r="BA11" s="75"/>
      <c r="BB11" s="66"/>
      <c r="BC11" s="68"/>
      <c r="BD11" s="66"/>
      <c r="BE11" s="66"/>
    </row>
    <row r="12" spans="1:57" ht="33" customHeight="1" x14ac:dyDescent="0.25">
      <c r="A12" s="63">
        <v>4</v>
      </c>
      <c r="B12" s="65" t="s">
        <v>72</v>
      </c>
      <c r="C12" s="65" t="s">
        <v>75</v>
      </c>
      <c r="D12" s="65" t="s">
        <v>72</v>
      </c>
      <c r="E12" s="66" t="s">
        <v>72</v>
      </c>
      <c r="F12" s="66" t="s">
        <v>82</v>
      </c>
      <c r="G12" s="66" t="s">
        <v>88</v>
      </c>
      <c r="H12" s="68">
        <v>314</v>
      </c>
      <c r="I12" s="65" t="s">
        <v>85</v>
      </c>
      <c r="J12" s="65" t="s">
        <v>89</v>
      </c>
      <c r="K12" s="68">
        <v>20290</v>
      </c>
      <c r="L12" s="68">
        <v>2</v>
      </c>
      <c r="M12" s="68">
        <v>69</v>
      </c>
      <c r="N12" s="68">
        <v>19001</v>
      </c>
      <c r="O12" s="68">
        <v>150100</v>
      </c>
      <c r="P12" s="68">
        <v>9999999999</v>
      </c>
      <c r="Q12" s="65" t="s">
        <v>102</v>
      </c>
      <c r="R12" s="68" t="s">
        <v>106</v>
      </c>
      <c r="S12" s="68" t="s">
        <v>2876</v>
      </c>
      <c r="T12" s="68"/>
      <c r="U12" s="56">
        <v>275000</v>
      </c>
      <c r="V12" s="56">
        <f>U12*1.16</f>
        <v>319000</v>
      </c>
      <c r="W12" s="56">
        <f>U12/AA12</f>
        <v>48.747888330110058</v>
      </c>
      <c r="X12" s="56">
        <f>V12*12</f>
        <v>3828000</v>
      </c>
      <c r="Y12" s="69">
        <v>5963.4</v>
      </c>
      <c r="Z12" s="69">
        <v>5641.27</v>
      </c>
      <c r="AA12" s="69">
        <v>5641.27</v>
      </c>
      <c r="AB12" s="68">
        <v>14</v>
      </c>
      <c r="AC12" s="502"/>
      <c r="AD12" s="88" t="s">
        <v>113</v>
      </c>
      <c r="AE12" s="70" t="s">
        <v>111</v>
      </c>
      <c r="AF12" s="70">
        <v>282000</v>
      </c>
      <c r="AG12" s="71">
        <v>21.834999799999999</v>
      </c>
      <c r="AH12" s="71">
        <v>-102.284436</v>
      </c>
      <c r="AI12" s="71" t="s">
        <v>95</v>
      </c>
      <c r="AJ12" s="68"/>
      <c r="AK12" s="68"/>
      <c r="AL12" s="68"/>
      <c r="AM12" s="68"/>
      <c r="AN12" s="72">
        <v>38184</v>
      </c>
      <c r="AO12" s="56">
        <v>112200</v>
      </c>
      <c r="AP12" s="67">
        <v>2020</v>
      </c>
      <c r="AQ12" s="68">
        <v>145</v>
      </c>
      <c r="AR12" s="73" t="s">
        <v>189</v>
      </c>
      <c r="AS12" s="73"/>
      <c r="AT12" s="66"/>
      <c r="AU12" s="73">
        <v>16589</v>
      </c>
      <c r="AV12" s="73"/>
      <c r="AW12" s="73"/>
      <c r="AX12" s="73"/>
      <c r="AY12" s="73"/>
      <c r="AZ12" s="73"/>
      <c r="BA12" s="73"/>
      <c r="BB12" s="66"/>
      <c r="BC12" s="68"/>
      <c r="BD12" s="66"/>
      <c r="BE12" s="66"/>
    </row>
    <row r="13" spans="1:57" ht="33" customHeight="1" x14ac:dyDescent="0.25">
      <c r="A13" s="68">
        <v>5</v>
      </c>
      <c r="B13" s="65" t="s">
        <v>72</v>
      </c>
      <c r="C13" s="66" t="s">
        <v>76</v>
      </c>
      <c r="D13" s="65" t="s">
        <v>72</v>
      </c>
      <c r="E13" s="66" t="s">
        <v>77</v>
      </c>
      <c r="F13" s="66" t="s">
        <v>90</v>
      </c>
      <c r="G13" s="66" t="s">
        <v>91</v>
      </c>
      <c r="H13" s="68">
        <v>301</v>
      </c>
      <c r="I13" s="65" t="s">
        <v>85</v>
      </c>
      <c r="J13" s="65" t="s">
        <v>92</v>
      </c>
      <c r="K13" s="68">
        <v>20983</v>
      </c>
      <c r="L13" s="68">
        <v>2</v>
      </c>
      <c r="M13" s="68">
        <v>1</v>
      </c>
      <c r="N13" s="68" t="s">
        <v>99</v>
      </c>
      <c r="O13" s="68">
        <v>50100</v>
      </c>
      <c r="P13" s="68"/>
      <c r="Q13" s="65" t="s">
        <v>103</v>
      </c>
      <c r="R13" s="68" t="s">
        <v>107</v>
      </c>
      <c r="S13" s="68"/>
      <c r="T13" s="68"/>
      <c r="U13" s="56">
        <v>25000</v>
      </c>
      <c r="V13" s="56">
        <f>U13</f>
        <v>25000</v>
      </c>
      <c r="W13" s="56">
        <f>U13/AA13</f>
        <v>97.65625</v>
      </c>
      <c r="X13" s="56">
        <f>V13*12</f>
        <v>300000</v>
      </c>
      <c r="Y13" s="69">
        <v>200</v>
      </c>
      <c r="Z13" s="69">
        <v>256</v>
      </c>
      <c r="AA13" s="69">
        <v>256</v>
      </c>
      <c r="AB13" s="68">
        <v>2</v>
      </c>
      <c r="AC13" s="502"/>
      <c r="AD13" s="88" t="s">
        <v>114</v>
      </c>
      <c r="AE13" s="70" t="s">
        <v>112</v>
      </c>
      <c r="AF13" s="70">
        <v>25200</v>
      </c>
      <c r="AG13" s="71">
        <v>21.9366293390772</v>
      </c>
      <c r="AH13" s="71" t="s">
        <v>116</v>
      </c>
      <c r="AI13" s="71"/>
      <c r="AJ13" s="68"/>
      <c r="AK13" s="68"/>
      <c r="AL13" s="68"/>
      <c r="AM13" s="68"/>
      <c r="AN13" s="72">
        <v>44181</v>
      </c>
      <c r="AO13" s="56">
        <v>23000</v>
      </c>
      <c r="AP13" s="67">
        <v>2023</v>
      </c>
      <c r="AQ13" s="68">
        <v>9</v>
      </c>
      <c r="AR13" s="73" t="s">
        <v>188</v>
      </c>
      <c r="AS13" s="73"/>
      <c r="AT13" s="66"/>
      <c r="AU13" s="75">
        <v>23707</v>
      </c>
      <c r="AV13" s="74"/>
      <c r="AW13" s="74"/>
      <c r="AX13" s="75"/>
      <c r="AY13" s="75"/>
      <c r="AZ13" s="75"/>
      <c r="BA13" s="75"/>
      <c r="BB13" s="66"/>
      <c r="BC13" s="68"/>
      <c r="BD13" s="66"/>
      <c r="BE13" s="66"/>
    </row>
    <row r="14" spans="1:57" ht="33" customHeight="1" x14ac:dyDescent="0.25">
      <c r="A14" s="63">
        <v>6</v>
      </c>
      <c r="B14" s="577" t="s">
        <v>72</v>
      </c>
      <c r="C14" s="578" t="s">
        <v>374</v>
      </c>
      <c r="D14" s="577"/>
      <c r="E14" s="578" t="s">
        <v>72</v>
      </c>
      <c r="F14" s="578" t="s">
        <v>82</v>
      </c>
      <c r="G14" s="578" t="s">
        <v>2855</v>
      </c>
      <c r="H14" s="579">
        <v>201</v>
      </c>
      <c r="I14" s="577" t="s">
        <v>85</v>
      </c>
      <c r="J14" s="577" t="s">
        <v>2857</v>
      </c>
      <c r="K14" s="579">
        <v>20290</v>
      </c>
      <c r="L14" s="579" t="s">
        <v>140</v>
      </c>
      <c r="M14" s="579" t="s">
        <v>140</v>
      </c>
      <c r="N14" s="579"/>
      <c r="O14" s="579"/>
      <c r="P14" s="579"/>
      <c r="Q14" s="577" t="s">
        <v>2850</v>
      </c>
      <c r="R14" s="579" t="s">
        <v>2854</v>
      </c>
      <c r="S14" s="577" t="s">
        <v>2850</v>
      </c>
      <c r="T14" s="579"/>
      <c r="U14" s="580">
        <v>75000</v>
      </c>
      <c r="V14" s="580">
        <f>U14</f>
        <v>75000</v>
      </c>
      <c r="W14" s="580">
        <f>U14/AA14</f>
        <v>34.711455243049606</v>
      </c>
      <c r="X14" s="580">
        <f>V14*12</f>
        <v>900000</v>
      </c>
      <c r="Y14" s="581">
        <v>2195.4</v>
      </c>
      <c r="Z14" s="581">
        <v>2160.67</v>
      </c>
      <c r="AA14" s="581">
        <v>2160.67</v>
      </c>
      <c r="AB14" s="579">
        <v>0</v>
      </c>
      <c r="AC14" s="582" t="s">
        <v>2858</v>
      </c>
      <c r="AD14" s="583" t="s">
        <v>2851</v>
      </c>
      <c r="AE14" s="584" t="s">
        <v>2852</v>
      </c>
      <c r="AF14" s="584">
        <v>97500</v>
      </c>
      <c r="AG14" s="585">
        <v>21.787376999999999</v>
      </c>
      <c r="AH14" s="585">
        <v>-102.279093</v>
      </c>
      <c r="AI14" s="585"/>
      <c r="AJ14" s="579"/>
      <c r="AK14" s="579"/>
      <c r="AL14" s="579"/>
      <c r="AM14" s="579"/>
      <c r="AN14" s="586">
        <v>45748</v>
      </c>
      <c r="AO14" s="580">
        <v>75000</v>
      </c>
      <c r="AP14" s="587" t="s">
        <v>140</v>
      </c>
      <c r="AQ14" s="579" t="s">
        <v>140</v>
      </c>
      <c r="AR14" s="640" t="s">
        <v>1947</v>
      </c>
      <c r="AS14" s="640" t="s">
        <v>1947</v>
      </c>
      <c r="AT14" s="578"/>
      <c r="AU14" s="588">
        <v>21259</v>
      </c>
      <c r="AV14" s="595" t="s">
        <v>2763</v>
      </c>
      <c r="AW14" s="595" t="s">
        <v>2763</v>
      </c>
      <c r="AX14" s="588" t="s">
        <v>2763</v>
      </c>
      <c r="AY14" s="588" t="s">
        <v>2763</v>
      </c>
      <c r="AZ14" s="588"/>
      <c r="BA14" s="588"/>
      <c r="BB14" s="578"/>
      <c r="BC14" s="579" t="s">
        <v>2763</v>
      </c>
      <c r="BD14" s="578"/>
      <c r="BE14" s="578"/>
    </row>
    <row r="15" spans="1:57" ht="33" customHeight="1" x14ac:dyDescent="0.25">
      <c r="A15" s="68">
        <v>7</v>
      </c>
      <c r="B15" s="66" t="s">
        <v>118</v>
      </c>
      <c r="C15" s="66" t="s">
        <v>119</v>
      </c>
      <c r="D15" s="66" t="s">
        <v>118</v>
      </c>
      <c r="E15" s="66" t="s">
        <v>120</v>
      </c>
      <c r="F15" s="66" t="s">
        <v>82</v>
      </c>
      <c r="G15" s="66" t="s">
        <v>121</v>
      </c>
      <c r="H15" s="68"/>
      <c r="I15" s="65" t="s">
        <v>85</v>
      </c>
      <c r="J15" s="65" t="s">
        <v>122</v>
      </c>
      <c r="K15" s="68">
        <v>22790</v>
      </c>
      <c r="L15" s="68">
        <v>1</v>
      </c>
      <c r="M15" s="68">
        <v>10</v>
      </c>
      <c r="N15" s="68" t="s">
        <v>126</v>
      </c>
      <c r="O15" s="68">
        <v>100902</v>
      </c>
      <c r="P15" s="68"/>
      <c r="Q15" s="65" t="s">
        <v>128</v>
      </c>
      <c r="R15" s="68" t="s">
        <v>130</v>
      </c>
      <c r="S15" s="68"/>
      <c r="T15" s="68"/>
      <c r="U15" s="56">
        <v>3330</v>
      </c>
      <c r="V15" s="56">
        <f>U15*1.16</f>
        <v>3862.7999999999997</v>
      </c>
      <c r="W15" s="56">
        <f>U15/AA15</f>
        <v>42.967741935483872</v>
      </c>
      <c r="X15" s="56">
        <f>V15*12</f>
        <v>46353.599999999999</v>
      </c>
      <c r="Y15" s="69">
        <v>77.5</v>
      </c>
      <c r="Z15" s="69">
        <v>77.5</v>
      </c>
      <c r="AA15" s="69">
        <v>77.5</v>
      </c>
      <c r="AB15" s="68">
        <v>4</v>
      </c>
      <c r="AC15" s="502"/>
      <c r="AD15" s="88" t="s">
        <v>132</v>
      </c>
      <c r="AE15" s="70" t="s">
        <v>133</v>
      </c>
      <c r="AF15" s="70">
        <v>7322</v>
      </c>
      <c r="AG15" s="71" t="s">
        <v>136</v>
      </c>
      <c r="AH15" s="71" t="s">
        <v>137</v>
      </c>
      <c r="AI15" s="71" t="s">
        <v>138</v>
      </c>
      <c r="AJ15" s="68"/>
      <c r="AK15" s="68"/>
      <c r="AL15" s="68"/>
      <c r="AM15" s="68"/>
      <c r="AN15" s="72">
        <v>34366</v>
      </c>
      <c r="AO15" s="56">
        <v>3300</v>
      </c>
      <c r="AP15" s="76" t="s">
        <v>141</v>
      </c>
      <c r="AQ15" s="68" t="s">
        <v>140</v>
      </c>
      <c r="AR15" s="73" t="s">
        <v>188</v>
      </c>
      <c r="AS15" s="73"/>
      <c r="AT15" s="66"/>
      <c r="AU15" s="75">
        <v>58626</v>
      </c>
      <c r="AV15" s="74"/>
      <c r="AW15" s="74"/>
      <c r="AX15" s="75"/>
      <c r="AY15" s="75"/>
      <c r="AZ15" s="75"/>
      <c r="BA15" s="75"/>
      <c r="BB15" s="66"/>
      <c r="BC15" s="68"/>
      <c r="BD15" s="66"/>
      <c r="BE15" s="66"/>
    </row>
    <row r="16" spans="1:57" ht="33" customHeight="1" x14ac:dyDescent="0.25">
      <c r="A16" s="63">
        <v>8</v>
      </c>
      <c r="B16" s="65" t="s">
        <v>118</v>
      </c>
      <c r="C16" s="65" t="s">
        <v>73</v>
      </c>
      <c r="D16" s="65" t="s">
        <v>118</v>
      </c>
      <c r="E16" s="66" t="s">
        <v>120</v>
      </c>
      <c r="F16" s="66" t="s">
        <v>78</v>
      </c>
      <c r="G16" s="66" t="s">
        <v>123</v>
      </c>
      <c r="H16" s="68" t="s">
        <v>124</v>
      </c>
      <c r="I16" s="65" t="s">
        <v>85</v>
      </c>
      <c r="J16" s="65" t="s">
        <v>125</v>
      </c>
      <c r="K16" s="68">
        <v>21379</v>
      </c>
      <c r="L16" s="68">
        <v>1</v>
      </c>
      <c r="M16" s="68">
        <v>250</v>
      </c>
      <c r="N16" s="68" t="s">
        <v>127</v>
      </c>
      <c r="O16" s="68">
        <v>900110</v>
      </c>
      <c r="P16" s="68"/>
      <c r="Q16" s="65" t="s">
        <v>129</v>
      </c>
      <c r="R16" s="68" t="s">
        <v>131</v>
      </c>
      <c r="S16" s="68"/>
      <c r="T16" s="68"/>
      <c r="U16" s="56">
        <v>296238</v>
      </c>
      <c r="V16" s="56">
        <f>U16*1.16</f>
        <v>343636.07999999996</v>
      </c>
      <c r="W16" s="56">
        <f>U16/AA16</f>
        <v>120</v>
      </c>
      <c r="X16" s="56">
        <f>V16*12</f>
        <v>4123632.9599999995</v>
      </c>
      <c r="Y16" s="69">
        <v>5283.39</v>
      </c>
      <c r="Z16" s="69">
        <v>2468.65</v>
      </c>
      <c r="AA16" s="69">
        <v>2468.65</v>
      </c>
      <c r="AB16" s="68">
        <v>30</v>
      </c>
      <c r="AC16" s="502"/>
      <c r="AD16" s="88">
        <v>11603</v>
      </c>
      <c r="AE16" s="70" t="s">
        <v>134</v>
      </c>
      <c r="AF16" s="70">
        <v>606992</v>
      </c>
      <c r="AG16" s="71">
        <v>32.370749000000004</v>
      </c>
      <c r="AH16" s="71">
        <v>-115.23546399999999</v>
      </c>
      <c r="AI16" s="71" t="s">
        <v>139</v>
      </c>
      <c r="AJ16" s="68"/>
      <c r="AK16" s="68"/>
      <c r="AL16" s="68"/>
      <c r="AM16" s="68"/>
      <c r="AN16" s="72">
        <v>40179</v>
      </c>
      <c r="AO16" s="56">
        <v>187500</v>
      </c>
      <c r="AP16" s="67">
        <v>2023</v>
      </c>
      <c r="AQ16" s="68">
        <v>171</v>
      </c>
      <c r="AR16" s="73" t="s">
        <v>188</v>
      </c>
      <c r="AS16" s="73"/>
      <c r="AT16" s="66"/>
      <c r="AU16" s="75">
        <v>48582</v>
      </c>
      <c r="AV16" s="75"/>
      <c r="AW16" s="75"/>
      <c r="AX16" s="75"/>
      <c r="AY16" s="75"/>
      <c r="AZ16" s="75"/>
      <c r="BA16" s="75"/>
      <c r="BB16" s="66"/>
      <c r="BC16" s="68"/>
      <c r="BD16" s="66"/>
      <c r="BE16" s="66"/>
    </row>
    <row r="17" spans="1:57" ht="33" customHeight="1" x14ac:dyDescent="0.25">
      <c r="A17" s="68">
        <v>9</v>
      </c>
      <c r="B17" s="65" t="s">
        <v>142</v>
      </c>
      <c r="C17" s="65" t="s">
        <v>143</v>
      </c>
      <c r="D17" s="65" t="s">
        <v>142</v>
      </c>
      <c r="E17" s="66" t="s">
        <v>146</v>
      </c>
      <c r="F17" s="66" t="s">
        <v>82</v>
      </c>
      <c r="G17" s="66" t="s">
        <v>147</v>
      </c>
      <c r="H17" s="68">
        <v>1135</v>
      </c>
      <c r="I17" s="65" t="s">
        <v>85</v>
      </c>
      <c r="J17" s="65" t="s">
        <v>148</v>
      </c>
      <c r="K17" s="68">
        <v>23000</v>
      </c>
      <c r="L17" s="68">
        <v>1</v>
      </c>
      <c r="M17" s="68">
        <v>16</v>
      </c>
      <c r="N17" s="68" t="s">
        <v>159</v>
      </c>
      <c r="O17" s="68">
        <v>200100</v>
      </c>
      <c r="P17" s="68"/>
      <c r="Q17" s="65" t="s">
        <v>163</v>
      </c>
      <c r="R17" s="68" t="s">
        <v>168</v>
      </c>
      <c r="S17" s="68"/>
      <c r="T17" s="68"/>
      <c r="U17" s="56">
        <v>28665</v>
      </c>
      <c r="V17" s="56">
        <f>U17*1.16</f>
        <v>33251.399999999994</v>
      </c>
      <c r="W17" s="56">
        <f>U17/AA17</f>
        <v>47.14638157894737</v>
      </c>
      <c r="X17" s="56">
        <f>V17*12</f>
        <v>399016.79999999993</v>
      </c>
      <c r="Y17" s="69">
        <v>1002.5</v>
      </c>
      <c r="Z17" s="69">
        <v>608</v>
      </c>
      <c r="AA17" s="69">
        <v>608</v>
      </c>
      <c r="AB17" s="68">
        <v>0</v>
      </c>
      <c r="AC17" s="502"/>
      <c r="AD17" s="88">
        <v>8149</v>
      </c>
      <c r="AE17" s="70" t="s">
        <v>173</v>
      </c>
      <c r="AF17" s="70">
        <v>125412</v>
      </c>
      <c r="AG17" s="71" t="s">
        <v>180</v>
      </c>
      <c r="AH17" s="71" t="s">
        <v>181</v>
      </c>
      <c r="AI17" s="71" t="s">
        <v>184</v>
      </c>
      <c r="AJ17" s="68">
        <v>58250</v>
      </c>
      <c r="AK17" s="68"/>
      <c r="AL17" s="68">
        <v>23907</v>
      </c>
      <c r="AM17" s="68"/>
      <c r="AN17" s="72">
        <v>31625</v>
      </c>
      <c r="AO17" s="56">
        <v>250</v>
      </c>
      <c r="AP17" s="67">
        <v>2019</v>
      </c>
      <c r="AQ17" s="68">
        <v>25</v>
      </c>
      <c r="AR17" s="73" t="s">
        <v>189</v>
      </c>
      <c r="AS17" s="73"/>
      <c r="AT17" s="66"/>
      <c r="AU17" s="77">
        <v>6021</v>
      </c>
      <c r="AV17" s="77"/>
      <c r="AW17" s="77"/>
      <c r="AX17" s="77"/>
      <c r="AY17" s="77"/>
      <c r="AZ17" s="77"/>
      <c r="BA17" s="77"/>
      <c r="BB17" s="66"/>
      <c r="BC17" s="68"/>
      <c r="BD17" s="66"/>
      <c r="BE17" s="66"/>
    </row>
    <row r="18" spans="1:57" ht="33" customHeight="1" x14ac:dyDescent="0.25">
      <c r="A18" s="63">
        <v>10</v>
      </c>
      <c r="B18" s="65" t="s">
        <v>142</v>
      </c>
      <c r="C18" s="65" t="s">
        <v>73</v>
      </c>
      <c r="D18" s="65" t="s">
        <v>142</v>
      </c>
      <c r="E18" s="66" t="s">
        <v>149</v>
      </c>
      <c r="F18" s="66" t="s">
        <v>78</v>
      </c>
      <c r="G18" s="66" t="s">
        <v>150</v>
      </c>
      <c r="H18" s="68">
        <v>1810</v>
      </c>
      <c r="I18" s="65" t="s">
        <v>85</v>
      </c>
      <c r="J18" s="65" t="s">
        <v>151</v>
      </c>
      <c r="K18" s="68">
        <v>23407</v>
      </c>
      <c r="L18" s="68">
        <v>2</v>
      </c>
      <c r="M18" s="68">
        <v>14</v>
      </c>
      <c r="N18" s="68" t="s">
        <v>160</v>
      </c>
      <c r="O18" s="68">
        <v>900110</v>
      </c>
      <c r="P18" s="68"/>
      <c r="Q18" s="65" t="s">
        <v>164</v>
      </c>
      <c r="R18" s="68" t="s">
        <v>169</v>
      </c>
      <c r="S18" s="68"/>
      <c r="T18" s="68"/>
      <c r="U18" s="56">
        <v>24725.35</v>
      </c>
      <c r="V18" s="56">
        <f>U18*1.16</f>
        <v>28681.405999999995</v>
      </c>
      <c r="W18" s="56">
        <f>U18/AA18</f>
        <v>167.24397997835496</v>
      </c>
      <c r="X18" s="56">
        <f>V18*12</f>
        <v>344176.87199999997</v>
      </c>
      <c r="Y18" s="69">
        <v>372.24</v>
      </c>
      <c r="Z18" s="69">
        <v>147.84</v>
      </c>
      <c r="AA18" s="69">
        <v>147.84</v>
      </c>
      <c r="AB18" s="68">
        <v>0</v>
      </c>
      <c r="AC18" s="502"/>
      <c r="AD18" s="88" t="s">
        <v>174</v>
      </c>
      <c r="AE18" s="70" t="s">
        <v>175</v>
      </c>
      <c r="AF18" s="70">
        <v>38900</v>
      </c>
      <c r="AG18" s="71" t="s">
        <v>182</v>
      </c>
      <c r="AH18" s="71" t="s">
        <v>183</v>
      </c>
      <c r="AI18" s="71" t="s">
        <v>185</v>
      </c>
      <c r="AJ18" s="68">
        <v>58295</v>
      </c>
      <c r="AK18" s="68"/>
      <c r="AL18" s="68">
        <v>23911</v>
      </c>
      <c r="AM18" s="68"/>
      <c r="AN18" s="72">
        <v>41791</v>
      </c>
      <c r="AO18" s="56">
        <v>16262.4</v>
      </c>
      <c r="AP18" s="67">
        <v>2024</v>
      </c>
      <c r="AQ18" s="68">
        <v>52</v>
      </c>
      <c r="AR18" s="73" t="s">
        <v>188</v>
      </c>
      <c r="AS18" s="73"/>
      <c r="AT18" s="66"/>
      <c r="AU18" s="75">
        <v>24623</v>
      </c>
      <c r="AV18" s="75"/>
      <c r="AW18" s="75"/>
      <c r="AX18" s="75"/>
      <c r="AY18" s="75"/>
      <c r="AZ18" s="75"/>
      <c r="BA18" s="75"/>
      <c r="BB18" s="66"/>
      <c r="BC18" s="68"/>
      <c r="BD18" s="66"/>
      <c r="BE18" s="66"/>
    </row>
    <row r="19" spans="1:57" ht="33" customHeight="1" x14ac:dyDescent="0.25">
      <c r="A19" s="68">
        <v>11</v>
      </c>
      <c r="B19" s="65" t="s">
        <v>142</v>
      </c>
      <c r="C19" s="65" t="s">
        <v>73</v>
      </c>
      <c r="D19" s="65" t="s">
        <v>142</v>
      </c>
      <c r="E19" s="66" t="s">
        <v>152</v>
      </c>
      <c r="F19" s="66" t="s">
        <v>90</v>
      </c>
      <c r="G19" s="66" t="s">
        <v>153</v>
      </c>
      <c r="H19" s="68">
        <v>114</v>
      </c>
      <c r="I19" s="65" t="s">
        <v>85</v>
      </c>
      <c r="J19" s="65" t="s">
        <v>148</v>
      </c>
      <c r="K19" s="68">
        <v>23678</v>
      </c>
      <c r="L19" s="68">
        <v>1</v>
      </c>
      <c r="M19" s="68">
        <v>12</v>
      </c>
      <c r="N19" s="68" t="s">
        <v>161</v>
      </c>
      <c r="O19" s="68">
        <v>900110</v>
      </c>
      <c r="P19" s="68"/>
      <c r="Q19" s="65" t="s">
        <v>165</v>
      </c>
      <c r="R19" s="68" t="s">
        <v>170</v>
      </c>
      <c r="S19" s="68"/>
      <c r="T19" s="68"/>
      <c r="U19" s="56">
        <v>7800</v>
      </c>
      <c r="V19" s="56">
        <f>U19*1.16</f>
        <v>9048</v>
      </c>
      <c r="W19" s="56">
        <f>U19/AA19</f>
        <v>70.270270270270274</v>
      </c>
      <c r="X19" s="56">
        <f>V19*12</f>
        <v>108576</v>
      </c>
      <c r="Y19" s="69">
        <v>700</v>
      </c>
      <c r="Z19" s="69">
        <v>111</v>
      </c>
      <c r="AA19" s="69">
        <v>111</v>
      </c>
      <c r="AB19" s="68">
        <v>0</v>
      </c>
      <c r="AC19" s="502"/>
      <c r="AD19" s="88">
        <v>11052</v>
      </c>
      <c r="AE19" s="70" t="s">
        <v>176</v>
      </c>
      <c r="AF19" s="70">
        <v>9522</v>
      </c>
      <c r="AG19" s="71">
        <v>25.031804000000001</v>
      </c>
      <c r="AH19" s="71">
        <v>-111.668165</v>
      </c>
      <c r="AI19" s="71" t="s">
        <v>186</v>
      </c>
      <c r="AJ19" s="68"/>
      <c r="AK19" s="68"/>
      <c r="AL19" s="68"/>
      <c r="AM19" s="68"/>
      <c r="AN19" s="72">
        <v>41791</v>
      </c>
      <c r="AO19" s="56">
        <v>6500</v>
      </c>
      <c r="AP19" s="67">
        <v>2023</v>
      </c>
      <c r="AQ19" s="68">
        <v>20</v>
      </c>
      <c r="AR19" s="73" t="s">
        <v>189</v>
      </c>
      <c r="AS19" s="73"/>
      <c r="AT19" s="66"/>
      <c r="AU19" s="75">
        <v>16302</v>
      </c>
      <c r="AV19" s="75"/>
      <c r="AW19" s="75"/>
      <c r="AX19" s="75"/>
      <c r="AY19" s="75"/>
      <c r="AZ19" s="75"/>
      <c r="BA19" s="75"/>
      <c r="BB19" s="66"/>
      <c r="BC19" s="68"/>
      <c r="BD19" s="66"/>
      <c r="BE19" s="66"/>
    </row>
    <row r="20" spans="1:57" ht="33" customHeight="1" x14ac:dyDescent="0.25">
      <c r="A20" s="63">
        <v>12</v>
      </c>
      <c r="B20" s="64" t="s">
        <v>142</v>
      </c>
      <c r="C20" s="65" t="s">
        <v>144</v>
      </c>
      <c r="D20" s="64" t="s">
        <v>142</v>
      </c>
      <c r="E20" s="66" t="s">
        <v>146</v>
      </c>
      <c r="F20" s="66" t="s">
        <v>82</v>
      </c>
      <c r="G20" s="66" t="s">
        <v>154</v>
      </c>
      <c r="H20" s="68">
        <v>166</v>
      </c>
      <c r="I20" s="65" t="s">
        <v>85</v>
      </c>
      <c r="J20" s="65" t="s">
        <v>155</v>
      </c>
      <c r="K20" s="68">
        <v>23060</v>
      </c>
      <c r="L20" s="68">
        <v>1</v>
      </c>
      <c r="M20" s="68">
        <v>1</v>
      </c>
      <c r="N20" s="68" t="s">
        <v>162</v>
      </c>
      <c r="O20" s="68">
        <v>920201</v>
      </c>
      <c r="P20" s="68"/>
      <c r="Q20" s="65" t="s">
        <v>166</v>
      </c>
      <c r="R20" s="68" t="s">
        <v>171</v>
      </c>
      <c r="S20" s="68"/>
      <c r="T20" s="68"/>
      <c r="U20" s="56">
        <v>42861.55</v>
      </c>
      <c r="V20" s="56">
        <f>U20*1.16</f>
        <v>49719.398000000001</v>
      </c>
      <c r="W20" s="56">
        <f>U20/AA20</f>
        <v>46.134815133738769</v>
      </c>
      <c r="X20" s="56">
        <f>V20*12</f>
        <v>596632.77600000007</v>
      </c>
      <c r="Y20" s="69">
        <v>1167.49</v>
      </c>
      <c r="Z20" s="69">
        <v>929.05</v>
      </c>
      <c r="AA20" s="69">
        <v>929.05</v>
      </c>
      <c r="AB20" s="68">
        <v>0</v>
      </c>
      <c r="AC20" s="502"/>
      <c r="AD20" s="88" t="s">
        <v>177</v>
      </c>
      <c r="AE20" s="70" t="s">
        <v>175</v>
      </c>
      <c r="AF20" s="70">
        <v>112400</v>
      </c>
      <c r="AG20" s="71">
        <v>24.164518999999999</v>
      </c>
      <c r="AH20" s="71">
        <v>-110.303748</v>
      </c>
      <c r="AI20" s="71" t="s">
        <v>187</v>
      </c>
      <c r="AJ20" s="68">
        <v>58250</v>
      </c>
      <c r="AK20" s="68"/>
      <c r="AL20" s="68">
        <v>23901</v>
      </c>
      <c r="AM20" s="68"/>
      <c r="AN20" s="72">
        <v>43374</v>
      </c>
      <c r="AO20" s="56">
        <v>33638.01</v>
      </c>
      <c r="AP20" s="67">
        <v>2024</v>
      </c>
      <c r="AQ20" s="68">
        <v>27</v>
      </c>
      <c r="AR20" s="73" t="s">
        <v>188</v>
      </c>
      <c r="AS20" s="73"/>
      <c r="AT20" s="66"/>
      <c r="AU20" s="75">
        <v>21931</v>
      </c>
      <c r="AV20" s="75"/>
      <c r="AW20" s="75"/>
      <c r="AX20" s="75"/>
      <c r="AY20" s="75"/>
      <c r="AZ20" s="75"/>
      <c r="BA20" s="75"/>
      <c r="BB20" s="66"/>
      <c r="BC20" s="68"/>
      <c r="BD20" s="66"/>
      <c r="BE20" s="66"/>
    </row>
    <row r="21" spans="1:57" ht="33" customHeight="1" x14ac:dyDescent="0.25">
      <c r="A21" s="68">
        <v>13</v>
      </c>
      <c r="B21" s="64" t="s">
        <v>142</v>
      </c>
      <c r="C21" s="65" t="s">
        <v>145</v>
      </c>
      <c r="D21" s="64" t="s">
        <v>142</v>
      </c>
      <c r="E21" s="66" t="s">
        <v>156</v>
      </c>
      <c r="F21" s="66" t="s">
        <v>82</v>
      </c>
      <c r="G21" s="65">
        <v>22</v>
      </c>
      <c r="H21" s="68" t="s">
        <v>157</v>
      </c>
      <c r="I21" s="65" t="s">
        <v>85</v>
      </c>
      <c r="J21" s="65" t="s">
        <v>158</v>
      </c>
      <c r="K21" s="68">
        <v>23435</v>
      </c>
      <c r="L21" s="68">
        <v>1</v>
      </c>
      <c r="M21" s="68">
        <v>10</v>
      </c>
      <c r="N21" s="68"/>
      <c r="O21" s="68"/>
      <c r="P21" s="68"/>
      <c r="Q21" s="65" t="s">
        <v>167</v>
      </c>
      <c r="R21" s="68" t="s">
        <v>172</v>
      </c>
      <c r="S21" s="68"/>
      <c r="T21" s="68"/>
      <c r="U21" s="56">
        <v>300000</v>
      </c>
      <c r="V21" s="56">
        <f>U21*1.16</f>
        <v>348000</v>
      </c>
      <c r="W21" s="56">
        <f>U21/AA21</f>
        <v>158.02781289506953</v>
      </c>
      <c r="X21" s="56">
        <f>V21*12</f>
        <v>4176000</v>
      </c>
      <c r="Y21" s="69">
        <v>2187.5</v>
      </c>
      <c r="Z21" s="69">
        <v>1898.4</v>
      </c>
      <c r="AA21" s="69">
        <v>1898.4</v>
      </c>
      <c r="AB21" s="68">
        <v>3</v>
      </c>
      <c r="AC21" s="502"/>
      <c r="AD21" s="88" t="s">
        <v>178</v>
      </c>
      <c r="AE21" s="70" t="s">
        <v>179</v>
      </c>
      <c r="AF21" s="70">
        <v>308800</v>
      </c>
      <c r="AG21" s="71">
        <v>23.144784999999999</v>
      </c>
      <c r="AH21" s="71">
        <v>-109.712655</v>
      </c>
      <c r="AI21" s="71" t="s">
        <v>2754</v>
      </c>
      <c r="AJ21" s="68">
        <v>58322</v>
      </c>
      <c r="AK21" s="68"/>
      <c r="AL21" s="68">
        <v>23910</v>
      </c>
      <c r="AM21" s="68"/>
      <c r="AN21" s="72">
        <v>45550</v>
      </c>
      <c r="AO21" s="56">
        <v>300000</v>
      </c>
      <c r="AP21" s="67" t="s">
        <v>140</v>
      </c>
      <c r="AQ21" s="68" t="s">
        <v>140</v>
      </c>
      <c r="AR21" s="73" t="s">
        <v>188</v>
      </c>
      <c r="AS21" s="73"/>
      <c r="AT21" s="66"/>
      <c r="AU21" s="75">
        <v>39220</v>
      </c>
      <c r="AV21" s="75"/>
      <c r="AW21" s="75"/>
      <c r="AX21" s="75"/>
      <c r="AY21" s="75"/>
      <c r="AZ21" s="75"/>
      <c r="BA21" s="75"/>
      <c r="BB21" s="66"/>
      <c r="BC21" s="68"/>
      <c r="BD21" s="66"/>
      <c r="BE21" s="66"/>
    </row>
    <row r="22" spans="1:57" ht="33" customHeight="1" x14ac:dyDescent="0.25">
      <c r="A22" s="63">
        <v>14</v>
      </c>
      <c r="B22" s="64" t="s">
        <v>190</v>
      </c>
      <c r="C22" s="65" t="s">
        <v>76</v>
      </c>
      <c r="D22" s="66" t="s">
        <v>190</v>
      </c>
      <c r="E22" s="66" t="s">
        <v>190</v>
      </c>
      <c r="F22" s="66" t="s">
        <v>82</v>
      </c>
      <c r="G22" s="66" t="s">
        <v>191</v>
      </c>
      <c r="H22" s="68">
        <v>34</v>
      </c>
      <c r="I22" s="65" t="s">
        <v>80</v>
      </c>
      <c r="J22" s="65" t="s">
        <v>192</v>
      </c>
      <c r="K22" s="68">
        <v>24035</v>
      </c>
      <c r="L22" s="68">
        <v>2</v>
      </c>
      <c r="M22" s="68">
        <v>1</v>
      </c>
      <c r="N22" s="68" t="s">
        <v>193</v>
      </c>
      <c r="O22" s="68" t="s">
        <v>194</v>
      </c>
      <c r="P22" s="68"/>
      <c r="Q22" s="65" t="s">
        <v>195</v>
      </c>
      <c r="R22" s="68" t="s">
        <v>196</v>
      </c>
      <c r="S22" s="68"/>
      <c r="T22" s="68"/>
      <c r="U22" s="56">
        <v>13000</v>
      </c>
      <c r="V22" s="56">
        <f>U22</f>
        <v>13000</v>
      </c>
      <c r="W22" s="56">
        <f>U22/AA22</f>
        <v>107.05756402865848</v>
      </c>
      <c r="X22" s="56">
        <f>V22*12</f>
        <v>156000</v>
      </c>
      <c r="Y22" s="69">
        <v>1269.47</v>
      </c>
      <c r="Z22" s="69">
        <v>121.43</v>
      </c>
      <c r="AA22" s="69">
        <v>121.43</v>
      </c>
      <c r="AB22" s="68">
        <v>1</v>
      </c>
      <c r="AC22" s="502"/>
      <c r="AD22" s="88" t="s">
        <v>197</v>
      </c>
      <c r="AE22" s="70" t="s">
        <v>198</v>
      </c>
      <c r="AF22" s="70">
        <v>13500</v>
      </c>
      <c r="AG22" s="71">
        <v>19.830004075365899</v>
      </c>
      <c r="AH22" s="71">
        <v>-90.544686345930998</v>
      </c>
      <c r="AI22" s="71"/>
      <c r="AJ22" s="68"/>
      <c r="AK22" s="68"/>
      <c r="AL22" s="68"/>
      <c r="AM22" s="68"/>
      <c r="AN22" s="72">
        <v>45474</v>
      </c>
      <c r="AO22" s="56">
        <v>13000</v>
      </c>
      <c r="AP22" s="67" t="s">
        <v>140</v>
      </c>
      <c r="AQ22" s="68" t="s">
        <v>140</v>
      </c>
      <c r="AR22" s="73" t="s">
        <v>188</v>
      </c>
      <c r="AS22" s="73"/>
      <c r="AT22" s="66"/>
      <c r="AU22" s="75">
        <v>118</v>
      </c>
      <c r="AV22" s="74"/>
      <c r="AW22" s="74"/>
      <c r="AX22" s="75"/>
      <c r="AY22" s="75"/>
      <c r="AZ22" s="75"/>
      <c r="BA22" s="75"/>
      <c r="BB22" s="66"/>
      <c r="BC22" s="68"/>
      <c r="BD22" s="66"/>
      <c r="BE22" s="66"/>
    </row>
    <row r="23" spans="1:57" ht="33" customHeight="1" x14ac:dyDescent="0.25">
      <c r="A23" s="68">
        <v>15</v>
      </c>
      <c r="B23" s="64" t="s">
        <v>199</v>
      </c>
      <c r="C23" s="65" t="s">
        <v>1892</v>
      </c>
      <c r="D23" s="64" t="s">
        <v>199</v>
      </c>
      <c r="E23" s="66" t="s">
        <v>202</v>
      </c>
      <c r="F23" s="66" t="s">
        <v>82</v>
      </c>
      <c r="G23" s="66" t="s">
        <v>203</v>
      </c>
      <c r="H23" s="68">
        <v>314</v>
      </c>
      <c r="I23" s="65" t="s">
        <v>204</v>
      </c>
      <c r="J23" s="65" t="s">
        <v>148</v>
      </c>
      <c r="K23" s="68">
        <v>25350</v>
      </c>
      <c r="L23" s="68">
        <v>1</v>
      </c>
      <c r="M23" s="68">
        <v>17</v>
      </c>
      <c r="N23" s="68" t="s">
        <v>226</v>
      </c>
      <c r="O23" s="68">
        <v>200200</v>
      </c>
      <c r="P23" s="68"/>
      <c r="Q23" s="65" t="s">
        <v>233</v>
      </c>
      <c r="R23" s="68" t="s">
        <v>242</v>
      </c>
      <c r="S23" s="68"/>
      <c r="T23" s="68"/>
      <c r="U23" s="56">
        <v>6200</v>
      </c>
      <c r="V23" s="56">
        <f>U23*1.16</f>
        <v>7191.9999999999991</v>
      </c>
      <c r="W23" s="56">
        <f>U23/AA23</f>
        <v>31.958762886597938</v>
      </c>
      <c r="X23" s="56">
        <f>V23*12</f>
        <v>86303.999999999985</v>
      </c>
      <c r="Y23" s="69" t="s">
        <v>135</v>
      </c>
      <c r="Z23" s="69" t="s">
        <v>135</v>
      </c>
      <c r="AA23" s="69">
        <v>194</v>
      </c>
      <c r="AB23" s="68">
        <v>0</v>
      </c>
      <c r="AC23" s="502"/>
      <c r="AD23" s="88">
        <v>3423</v>
      </c>
      <c r="AE23" s="70" t="s">
        <v>250</v>
      </c>
      <c r="AF23" s="70">
        <v>16711</v>
      </c>
      <c r="AG23" s="71">
        <v>25.4504482788</v>
      </c>
      <c r="AH23" s="71">
        <v>-100.8539491606</v>
      </c>
      <c r="AI23" s="71" t="s">
        <v>261</v>
      </c>
      <c r="AJ23" s="68"/>
      <c r="AK23" s="68"/>
      <c r="AL23" s="68"/>
      <c r="AM23" s="68"/>
      <c r="AN23" s="72">
        <v>42370</v>
      </c>
      <c r="AO23" s="56">
        <v>6200</v>
      </c>
      <c r="AP23" s="67" t="s">
        <v>140</v>
      </c>
      <c r="AQ23" s="67" t="s">
        <v>140</v>
      </c>
      <c r="AR23" s="75" t="s">
        <v>269</v>
      </c>
      <c r="AS23" s="75"/>
      <c r="AT23" s="66"/>
      <c r="AU23" s="75" t="s">
        <v>2771</v>
      </c>
      <c r="AV23" s="75"/>
      <c r="AW23" s="75"/>
      <c r="AX23" s="73"/>
      <c r="AY23" s="73"/>
      <c r="AZ23" s="73"/>
      <c r="BA23" s="73"/>
      <c r="BB23" s="66"/>
      <c r="BC23" s="68"/>
      <c r="BD23" s="66"/>
      <c r="BE23" s="66"/>
    </row>
    <row r="24" spans="1:57" ht="33" customHeight="1" x14ac:dyDescent="0.25">
      <c r="A24" s="63">
        <v>16</v>
      </c>
      <c r="B24" s="65" t="s">
        <v>199</v>
      </c>
      <c r="C24" s="65" t="s">
        <v>1900</v>
      </c>
      <c r="D24" s="65" t="s">
        <v>199</v>
      </c>
      <c r="E24" s="66" t="s">
        <v>205</v>
      </c>
      <c r="F24" s="66" t="s">
        <v>78</v>
      </c>
      <c r="G24" s="65" t="s">
        <v>206</v>
      </c>
      <c r="H24" s="68"/>
      <c r="I24" s="65" t="s">
        <v>204</v>
      </c>
      <c r="J24" s="65" t="s">
        <v>148</v>
      </c>
      <c r="K24" s="68">
        <v>27080</v>
      </c>
      <c r="L24" s="68">
        <v>1</v>
      </c>
      <c r="M24" s="68"/>
      <c r="N24" s="68" t="s">
        <v>227</v>
      </c>
      <c r="O24" s="68">
        <v>200200</v>
      </c>
      <c r="P24" s="68"/>
      <c r="Q24" s="65" t="s">
        <v>234</v>
      </c>
      <c r="R24" s="68" t="s">
        <v>243</v>
      </c>
      <c r="S24" s="68"/>
      <c r="T24" s="68"/>
      <c r="U24" s="56">
        <v>183860</v>
      </c>
      <c r="V24" s="56">
        <f>U24*1.16</f>
        <v>213277.59999999998</v>
      </c>
      <c r="W24" s="56">
        <f>U24/AA24</f>
        <v>145</v>
      </c>
      <c r="X24" s="56">
        <f>V24*12</f>
        <v>2559331.1999999997</v>
      </c>
      <c r="Y24" s="69">
        <v>1887.01</v>
      </c>
      <c r="Z24" s="69">
        <v>1268</v>
      </c>
      <c r="AA24" s="69">
        <v>1268</v>
      </c>
      <c r="AB24" s="68">
        <v>13</v>
      </c>
      <c r="AC24" s="502"/>
      <c r="AD24" s="88">
        <v>8791</v>
      </c>
      <c r="AE24" s="70" t="s">
        <v>251</v>
      </c>
      <c r="AF24" s="70">
        <v>275815</v>
      </c>
      <c r="AG24" s="71">
        <v>25.546279154499999</v>
      </c>
      <c r="AH24" s="71">
        <v>-103.4525050972</v>
      </c>
      <c r="AI24" s="71" t="s">
        <v>262</v>
      </c>
      <c r="AJ24" s="68"/>
      <c r="AK24" s="68"/>
      <c r="AL24" s="68"/>
      <c r="AM24" s="68"/>
      <c r="AN24" s="72">
        <v>36557</v>
      </c>
      <c r="AO24" s="56">
        <v>120000</v>
      </c>
      <c r="AP24" s="67">
        <v>2020</v>
      </c>
      <c r="AQ24" s="68">
        <v>34</v>
      </c>
      <c r="AR24" s="75" t="s">
        <v>189</v>
      </c>
      <c r="AS24" s="75"/>
      <c r="AT24" s="66"/>
      <c r="AU24" s="75">
        <v>4</v>
      </c>
      <c r="AV24" s="75"/>
      <c r="AW24" s="75"/>
      <c r="AX24" s="75"/>
      <c r="AY24" s="75"/>
      <c r="AZ24" s="75"/>
      <c r="BA24" s="75"/>
      <c r="BB24" s="66"/>
      <c r="BC24" s="68"/>
      <c r="BD24" s="66"/>
      <c r="BE24" s="66"/>
    </row>
    <row r="25" spans="1:57" ht="33" customHeight="1" x14ac:dyDescent="0.25">
      <c r="A25" s="68">
        <v>17</v>
      </c>
      <c r="B25" s="65" t="s">
        <v>199</v>
      </c>
      <c r="C25" s="65" t="s">
        <v>73</v>
      </c>
      <c r="D25" s="65" t="s">
        <v>199</v>
      </c>
      <c r="E25" s="66" t="s">
        <v>207</v>
      </c>
      <c r="F25" s="66" t="s">
        <v>78</v>
      </c>
      <c r="G25" s="66" t="s">
        <v>208</v>
      </c>
      <c r="H25" s="68" t="s">
        <v>209</v>
      </c>
      <c r="I25" s="65" t="s">
        <v>85</v>
      </c>
      <c r="J25" s="65" t="s">
        <v>210</v>
      </c>
      <c r="K25" s="68">
        <v>25260</v>
      </c>
      <c r="L25" s="68">
        <v>1</v>
      </c>
      <c r="M25" s="68">
        <v>121</v>
      </c>
      <c r="N25" s="68" t="s">
        <v>228</v>
      </c>
      <c r="O25" s="68">
        <v>700100</v>
      </c>
      <c r="P25" s="68"/>
      <c r="Q25" s="65" t="s">
        <v>235</v>
      </c>
      <c r="R25" s="68" t="s">
        <v>244</v>
      </c>
      <c r="S25" s="68"/>
      <c r="T25" s="68"/>
      <c r="U25" s="56">
        <v>163275</v>
      </c>
      <c r="V25" s="56">
        <f>U25*1.16</f>
        <v>189399</v>
      </c>
      <c r="W25" s="56">
        <f>U25/AA25</f>
        <v>83.565780382322089</v>
      </c>
      <c r="X25" s="56">
        <f>V25*12</f>
        <v>2272788</v>
      </c>
      <c r="Y25" s="69">
        <v>3450.3</v>
      </c>
      <c r="Z25" s="69">
        <v>1953.85</v>
      </c>
      <c r="AA25" s="69">
        <v>1953.85</v>
      </c>
      <c r="AB25" s="68">
        <v>40</v>
      </c>
      <c r="AC25" s="502"/>
      <c r="AD25" s="88">
        <v>8703</v>
      </c>
      <c r="AE25" s="70" t="s">
        <v>252</v>
      </c>
      <c r="AF25" s="70">
        <v>405990</v>
      </c>
      <c r="AG25" s="71">
        <v>25.4492529473</v>
      </c>
      <c r="AH25" s="71">
        <v>-100.9992974852</v>
      </c>
      <c r="AI25" s="71" t="s">
        <v>263</v>
      </c>
      <c r="AJ25" s="68">
        <v>58439</v>
      </c>
      <c r="AK25" s="68"/>
      <c r="AL25" s="68">
        <v>24020</v>
      </c>
      <c r="AM25" s="68"/>
      <c r="AN25" s="72">
        <v>36150</v>
      </c>
      <c r="AO25" s="56">
        <v>60000</v>
      </c>
      <c r="AP25" s="67">
        <v>2020</v>
      </c>
      <c r="AQ25" s="68">
        <v>112</v>
      </c>
      <c r="AR25" s="75" t="s">
        <v>189</v>
      </c>
      <c r="AS25" s="75"/>
      <c r="AT25" s="66"/>
      <c r="AU25" s="75">
        <v>77</v>
      </c>
      <c r="AV25" s="75"/>
      <c r="AW25" s="75"/>
      <c r="AX25" s="75"/>
      <c r="AY25" s="75"/>
      <c r="AZ25" s="75"/>
      <c r="BA25" s="75"/>
      <c r="BB25" s="66"/>
      <c r="BC25" s="68"/>
      <c r="BD25" s="66"/>
      <c r="BE25" s="66"/>
    </row>
    <row r="26" spans="1:57" ht="33" customHeight="1" x14ac:dyDescent="0.25">
      <c r="A26" s="63">
        <v>18</v>
      </c>
      <c r="B26" s="65" t="s">
        <v>199</v>
      </c>
      <c r="C26" s="66" t="s">
        <v>73</v>
      </c>
      <c r="D26" s="65" t="s">
        <v>199</v>
      </c>
      <c r="E26" s="66" t="s">
        <v>211</v>
      </c>
      <c r="F26" s="66" t="s">
        <v>78</v>
      </c>
      <c r="G26" s="66" t="s">
        <v>212</v>
      </c>
      <c r="H26" s="68" t="s">
        <v>157</v>
      </c>
      <c r="I26" s="65" t="s">
        <v>204</v>
      </c>
      <c r="J26" s="65" t="s">
        <v>148</v>
      </c>
      <c r="K26" s="68">
        <v>27000</v>
      </c>
      <c r="L26" s="68">
        <v>2</v>
      </c>
      <c r="M26" s="68">
        <v>202</v>
      </c>
      <c r="N26" s="68" t="s">
        <v>229</v>
      </c>
      <c r="O26" s="68">
        <v>900110</v>
      </c>
      <c r="P26" s="68"/>
      <c r="Q26" s="65" t="s">
        <v>236</v>
      </c>
      <c r="R26" s="68" t="s">
        <v>243</v>
      </c>
      <c r="S26" s="68"/>
      <c r="T26" s="68"/>
      <c r="U26" s="56">
        <v>363189.65</v>
      </c>
      <c r="V26" s="56">
        <f>U26*1.16</f>
        <v>421299.99400000001</v>
      </c>
      <c r="W26" s="56">
        <f>U26/AA26</f>
        <v>91.714558080808089</v>
      </c>
      <c r="X26" s="56">
        <f>V26*12</f>
        <v>5055599.9280000003</v>
      </c>
      <c r="Y26" s="69">
        <v>4844</v>
      </c>
      <c r="Z26" s="69">
        <v>3960</v>
      </c>
      <c r="AA26" s="69">
        <v>3960</v>
      </c>
      <c r="AB26" s="68">
        <v>52</v>
      </c>
      <c r="AC26" s="502"/>
      <c r="AD26" s="88">
        <v>8773</v>
      </c>
      <c r="AE26" s="70" t="s">
        <v>253</v>
      </c>
      <c r="AF26" s="70">
        <v>670586</v>
      </c>
      <c r="AG26" s="71">
        <v>25.545349625699998</v>
      </c>
      <c r="AH26" s="71">
        <v>-103.4540758368</v>
      </c>
      <c r="AI26" s="71" t="s">
        <v>264</v>
      </c>
      <c r="AJ26" s="68">
        <v>58471</v>
      </c>
      <c r="AK26" s="68"/>
      <c r="AL26" s="68">
        <v>24066</v>
      </c>
      <c r="AM26" s="68"/>
      <c r="AN26" s="72">
        <v>33725</v>
      </c>
      <c r="AO26" s="56">
        <v>38000</v>
      </c>
      <c r="AP26" s="67">
        <v>2020</v>
      </c>
      <c r="AQ26" s="68">
        <v>261</v>
      </c>
      <c r="AR26" s="73" t="s">
        <v>188</v>
      </c>
      <c r="AS26" s="73"/>
      <c r="AT26" s="66"/>
      <c r="AU26" s="77">
        <v>108</v>
      </c>
      <c r="AV26" s="77"/>
      <c r="AW26" s="77"/>
      <c r="AX26" s="73"/>
      <c r="AY26" s="73"/>
      <c r="AZ26" s="73"/>
      <c r="BA26" s="73"/>
      <c r="BB26" s="66"/>
      <c r="BC26" s="68"/>
      <c r="BD26" s="66"/>
      <c r="BE26" s="66"/>
    </row>
    <row r="27" spans="1:57" ht="33" customHeight="1" x14ac:dyDescent="0.25">
      <c r="A27" s="68">
        <v>19</v>
      </c>
      <c r="B27" s="65" t="s">
        <v>199</v>
      </c>
      <c r="C27" s="66" t="s">
        <v>200</v>
      </c>
      <c r="D27" s="65" t="s">
        <v>199</v>
      </c>
      <c r="E27" s="66" t="s">
        <v>213</v>
      </c>
      <c r="F27" s="66" t="s">
        <v>78</v>
      </c>
      <c r="G27" s="66" t="s">
        <v>214</v>
      </c>
      <c r="H27" s="68">
        <v>523</v>
      </c>
      <c r="I27" s="65" t="s">
        <v>85</v>
      </c>
      <c r="J27" s="65" t="s">
        <v>215</v>
      </c>
      <c r="K27" s="68">
        <v>25000</v>
      </c>
      <c r="L27" s="68">
        <v>2</v>
      </c>
      <c r="M27" s="68">
        <v>20</v>
      </c>
      <c r="N27" s="68" t="s">
        <v>230</v>
      </c>
      <c r="O27" s="68">
        <v>380200</v>
      </c>
      <c r="P27" s="68"/>
      <c r="Q27" s="65" t="s">
        <v>237</v>
      </c>
      <c r="R27" s="68" t="s">
        <v>245</v>
      </c>
      <c r="S27" s="68"/>
      <c r="T27" s="68"/>
      <c r="U27" s="56">
        <v>92308</v>
      </c>
      <c r="V27" s="56">
        <f>U27*1.16</f>
        <v>107077.28</v>
      </c>
      <c r="W27" s="56">
        <f>U27/AA27</f>
        <v>82.936208445642407</v>
      </c>
      <c r="X27" s="56">
        <f>V27*12</f>
        <v>1284927.3599999999</v>
      </c>
      <c r="Y27" s="69">
        <v>1948.5</v>
      </c>
      <c r="Z27" s="69">
        <v>1113</v>
      </c>
      <c r="AA27" s="69">
        <v>1113</v>
      </c>
      <c r="AB27" s="68">
        <v>15</v>
      </c>
      <c r="AC27" s="502"/>
      <c r="AD27" s="88">
        <v>10217</v>
      </c>
      <c r="AE27" s="70" t="s">
        <v>254</v>
      </c>
      <c r="AF27" s="70">
        <v>93102</v>
      </c>
      <c r="AG27" s="71">
        <v>26.923569049000001</v>
      </c>
      <c r="AH27" s="71">
        <v>-101.44513503189999</v>
      </c>
      <c r="AI27" s="71" t="s">
        <v>265</v>
      </c>
      <c r="AJ27" s="68"/>
      <c r="AK27" s="68"/>
      <c r="AL27" s="68"/>
      <c r="AM27" s="68"/>
      <c r="AN27" s="72">
        <v>36708</v>
      </c>
      <c r="AO27" s="56">
        <v>11592.83</v>
      </c>
      <c r="AP27" s="67">
        <v>2022</v>
      </c>
      <c r="AQ27" s="68">
        <v>107</v>
      </c>
      <c r="AR27" s="73" t="s">
        <v>188</v>
      </c>
      <c r="AS27" s="73"/>
      <c r="AT27" s="66"/>
      <c r="AU27" s="75">
        <v>174</v>
      </c>
      <c r="AV27" s="75"/>
      <c r="AW27" s="75"/>
      <c r="AX27" s="73"/>
      <c r="AY27" s="73"/>
      <c r="AZ27" s="73"/>
      <c r="BA27" s="73"/>
      <c r="BB27" s="66"/>
      <c r="BC27" s="68"/>
      <c r="BD27" s="66"/>
      <c r="BE27" s="66"/>
    </row>
    <row r="28" spans="1:57" ht="33" customHeight="1" x14ac:dyDescent="0.25">
      <c r="A28" s="63">
        <v>20</v>
      </c>
      <c r="B28" s="65" t="s">
        <v>199</v>
      </c>
      <c r="C28" s="66" t="s">
        <v>200</v>
      </c>
      <c r="D28" s="65" t="s">
        <v>199</v>
      </c>
      <c r="E28" s="66" t="s">
        <v>207</v>
      </c>
      <c r="F28" s="66" t="s">
        <v>82</v>
      </c>
      <c r="G28" s="66" t="s">
        <v>216</v>
      </c>
      <c r="H28" s="68" t="s">
        <v>217</v>
      </c>
      <c r="I28" s="65" t="s">
        <v>204</v>
      </c>
      <c r="J28" s="65" t="s">
        <v>148</v>
      </c>
      <c r="K28" s="68">
        <v>25000</v>
      </c>
      <c r="L28" s="68">
        <v>2</v>
      </c>
      <c r="M28" s="68">
        <v>21</v>
      </c>
      <c r="N28" s="68" t="s">
        <v>231</v>
      </c>
      <c r="O28" s="68">
        <v>380200</v>
      </c>
      <c r="P28" s="68"/>
      <c r="Q28" s="65" t="s">
        <v>238</v>
      </c>
      <c r="R28" s="68" t="s">
        <v>246</v>
      </c>
      <c r="S28" s="68"/>
      <c r="T28" s="68"/>
      <c r="U28" s="56">
        <v>89533</v>
      </c>
      <c r="V28" s="56">
        <f>U28*1.16</f>
        <v>103858.28</v>
      </c>
      <c r="W28" s="56">
        <f>U28/AA28</f>
        <v>30.09978013407115</v>
      </c>
      <c r="X28" s="56">
        <f>V28*12</f>
        <v>1246299.3599999999</v>
      </c>
      <c r="Y28" s="69">
        <v>3560.56</v>
      </c>
      <c r="Z28" s="69">
        <v>2974.54</v>
      </c>
      <c r="AA28" s="69">
        <v>2974.54</v>
      </c>
      <c r="AB28" s="68">
        <v>41</v>
      </c>
      <c r="AC28" s="502"/>
      <c r="AD28" s="88" t="s">
        <v>255</v>
      </c>
      <c r="AE28" s="70" t="s">
        <v>256</v>
      </c>
      <c r="AF28" s="70">
        <v>100301</v>
      </c>
      <c r="AG28" s="71">
        <v>25.429760999999999</v>
      </c>
      <c r="AH28" s="71">
        <v>-100.9940587</v>
      </c>
      <c r="AI28" s="71" t="s">
        <v>266</v>
      </c>
      <c r="AJ28" s="68"/>
      <c r="AK28" s="68"/>
      <c r="AL28" s="68"/>
      <c r="AM28" s="68"/>
      <c r="AN28" s="72">
        <v>39692</v>
      </c>
      <c r="AO28" s="56">
        <v>89533</v>
      </c>
      <c r="AP28" s="67" t="s">
        <v>312</v>
      </c>
      <c r="AQ28" s="68" t="s">
        <v>140</v>
      </c>
      <c r="AR28" s="73" t="s">
        <v>188</v>
      </c>
      <c r="AS28" s="73" t="s">
        <v>2025</v>
      </c>
      <c r="AT28" s="66"/>
      <c r="AU28" s="75">
        <v>76</v>
      </c>
      <c r="AV28" s="75"/>
      <c r="AW28" s="75"/>
      <c r="AX28" s="75"/>
      <c r="AY28" s="75"/>
      <c r="AZ28" s="75"/>
      <c r="BA28" s="75"/>
      <c r="BB28" s="66"/>
      <c r="BC28" s="68"/>
      <c r="BD28" s="66"/>
      <c r="BE28" s="66"/>
    </row>
    <row r="29" spans="1:57" ht="33" customHeight="1" x14ac:dyDescent="0.25">
      <c r="A29" s="68">
        <v>21</v>
      </c>
      <c r="B29" s="65" t="s">
        <v>199</v>
      </c>
      <c r="C29" s="66" t="s">
        <v>201</v>
      </c>
      <c r="D29" s="65" t="s">
        <v>199</v>
      </c>
      <c r="E29" s="66" t="s">
        <v>207</v>
      </c>
      <c r="F29" s="66" t="s">
        <v>82</v>
      </c>
      <c r="G29" s="66" t="s">
        <v>218</v>
      </c>
      <c r="H29" s="68" t="s">
        <v>157</v>
      </c>
      <c r="I29" s="65" t="s">
        <v>80</v>
      </c>
      <c r="J29" s="65" t="s">
        <v>219</v>
      </c>
      <c r="K29" s="68">
        <v>25220</v>
      </c>
      <c r="L29" s="68">
        <v>2</v>
      </c>
      <c r="M29" s="68">
        <v>2</v>
      </c>
      <c r="N29" s="68" t="s">
        <v>228</v>
      </c>
      <c r="O29" s="68">
        <v>140100</v>
      </c>
      <c r="P29" s="68"/>
      <c r="Q29" s="65" t="s">
        <v>239</v>
      </c>
      <c r="R29" s="68" t="s">
        <v>247</v>
      </c>
      <c r="S29" s="68"/>
      <c r="T29" s="68"/>
      <c r="U29" s="56">
        <v>83000</v>
      </c>
      <c r="V29" s="56">
        <f>U29*1.16</f>
        <v>96280</v>
      </c>
      <c r="W29" s="56">
        <f>U29/AA29</f>
        <v>43.08554817275747</v>
      </c>
      <c r="X29" s="56">
        <f>V29*12</f>
        <v>1155360</v>
      </c>
      <c r="Y29" s="69">
        <v>1690.5</v>
      </c>
      <c r="Z29" s="69">
        <v>1926.4</v>
      </c>
      <c r="AA29" s="69">
        <v>1926.4</v>
      </c>
      <c r="AB29" s="68">
        <v>0</v>
      </c>
      <c r="AC29" s="502"/>
      <c r="AD29" s="88" t="s">
        <v>257</v>
      </c>
      <c r="AE29" s="70" t="s">
        <v>258</v>
      </c>
      <c r="AF29" s="70">
        <v>105000</v>
      </c>
      <c r="AG29" s="71">
        <v>25.467804779400002</v>
      </c>
      <c r="AH29" s="71">
        <v>-100.9851476426</v>
      </c>
      <c r="AI29" s="71" t="s">
        <v>267</v>
      </c>
      <c r="AJ29" s="68"/>
      <c r="AK29" s="68"/>
      <c r="AL29" s="68"/>
      <c r="AM29" s="68"/>
      <c r="AN29" s="72">
        <v>37288</v>
      </c>
      <c r="AO29" s="56">
        <v>27000</v>
      </c>
      <c r="AP29" s="67">
        <v>2020</v>
      </c>
      <c r="AQ29" s="68">
        <v>152</v>
      </c>
      <c r="AR29" s="73" t="s">
        <v>188</v>
      </c>
      <c r="AS29" s="73"/>
      <c r="AT29" s="66"/>
      <c r="AU29" s="75">
        <v>98</v>
      </c>
      <c r="AV29" s="75"/>
      <c r="AW29" s="75"/>
      <c r="AX29" s="75"/>
      <c r="AY29" s="75"/>
      <c r="AZ29" s="75"/>
      <c r="BA29" s="75"/>
      <c r="BB29" s="66"/>
      <c r="BC29" s="68"/>
      <c r="BD29" s="66"/>
      <c r="BE29" s="66"/>
    </row>
    <row r="30" spans="1:57" s="46" customFormat="1" ht="33" customHeight="1" x14ac:dyDescent="0.25">
      <c r="A30" s="63">
        <v>22</v>
      </c>
      <c r="B30" s="64" t="s">
        <v>199</v>
      </c>
      <c r="C30" s="78" t="s">
        <v>75</v>
      </c>
      <c r="D30" s="64" t="s">
        <v>199</v>
      </c>
      <c r="E30" s="78" t="s">
        <v>202</v>
      </c>
      <c r="F30" s="78" t="s">
        <v>220</v>
      </c>
      <c r="G30" s="78" t="s">
        <v>221</v>
      </c>
      <c r="H30" s="63" t="s">
        <v>222</v>
      </c>
      <c r="I30" s="64" t="s">
        <v>85</v>
      </c>
      <c r="J30" s="64" t="s">
        <v>223</v>
      </c>
      <c r="K30" s="63">
        <v>25950</v>
      </c>
      <c r="L30" s="63">
        <v>1</v>
      </c>
      <c r="M30" s="63">
        <v>72</v>
      </c>
      <c r="N30" s="63" t="s">
        <v>232</v>
      </c>
      <c r="O30" s="63">
        <v>150100</v>
      </c>
      <c r="P30" s="63"/>
      <c r="Q30" s="64" t="s">
        <v>240</v>
      </c>
      <c r="R30" s="63" t="s">
        <v>248</v>
      </c>
      <c r="S30" s="63"/>
      <c r="T30" s="63"/>
      <c r="U30" s="79">
        <v>580200</v>
      </c>
      <c r="V30" s="56">
        <f>U30*1.16</f>
        <v>673032</v>
      </c>
      <c r="W30" s="56">
        <f>U30/AA30</f>
        <v>96.7</v>
      </c>
      <c r="X30" s="56">
        <f>V30*12</f>
        <v>8076384</v>
      </c>
      <c r="Y30" s="80">
        <v>17197.580000000002</v>
      </c>
      <c r="Z30" s="80">
        <v>6000</v>
      </c>
      <c r="AA30" s="80">
        <v>6000</v>
      </c>
      <c r="AB30" s="63">
        <v>54</v>
      </c>
      <c r="AC30" s="502"/>
      <c r="AD30" s="88" t="s">
        <v>2756</v>
      </c>
      <c r="AE30" s="70">
        <v>45457</v>
      </c>
      <c r="AF30" s="70">
        <v>616000</v>
      </c>
      <c r="AG30" s="71">
        <v>25.446027193100001</v>
      </c>
      <c r="AH30" s="71">
        <v>-100.8899803658</v>
      </c>
      <c r="AI30" s="71" t="s">
        <v>268</v>
      </c>
      <c r="AJ30" s="63"/>
      <c r="AK30" s="63"/>
      <c r="AL30" s="63"/>
      <c r="AM30" s="63"/>
      <c r="AN30" s="72">
        <v>45070</v>
      </c>
      <c r="AO30" s="79">
        <v>580200</v>
      </c>
      <c r="AP30" s="81" t="s">
        <v>140</v>
      </c>
      <c r="AQ30" s="63" t="s">
        <v>140</v>
      </c>
      <c r="AR30" s="73" t="s">
        <v>188</v>
      </c>
      <c r="AS30" s="73"/>
      <c r="AT30" s="78"/>
      <c r="AU30" s="82">
        <v>77</v>
      </c>
      <c r="AV30" s="82"/>
      <c r="AW30" s="82"/>
      <c r="AX30" s="83"/>
      <c r="AY30" s="83"/>
      <c r="AZ30" s="83"/>
      <c r="BA30" s="83"/>
      <c r="BB30" s="78"/>
      <c r="BC30" s="63"/>
      <c r="BD30" s="78"/>
      <c r="BE30" s="78"/>
    </row>
    <row r="31" spans="1:57" ht="33" customHeight="1" x14ac:dyDescent="0.25">
      <c r="A31" s="63">
        <v>23</v>
      </c>
      <c r="B31" s="476" t="s">
        <v>270</v>
      </c>
      <c r="C31" s="476" t="s">
        <v>74</v>
      </c>
      <c r="D31" s="476" t="s">
        <v>270</v>
      </c>
      <c r="E31" s="477" t="s">
        <v>270</v>
      </c>
      <c r="F31" s="477" t="s">
        <v>90</v>
      </c>
      <c r="G31" s="477" t="s">
        <v>272</v>
      </c>
      <c r="H31" s="475">
        <v>324</v>
      </c>
      <c r="I31" s="476" t="s">
        <v>85</v>
      </c>
      <c r="J31" s="476" t="s">
        <v>273</v>
      </c>
      <c r="K31" s="475">
        <v>28050</v>
      </c>
      <c r="L31" s="475">
        <v>2</v>
      </c>
      <c r="M31" s="475">
        <v>5</v>
      </c>
      <c r="N31" s="475" t="s">
        <v>282</v>
      </c>
      <c r="O31" s="475">
        <v>800201</v>
      </c>
      <c r="P31" s="475"/>
      <c r="Q31" s="476" t="s">
        <v>286</v>
      </c>
      <c r="R31" s="475" t="s">
        <v>291</v>
      </c>
      <c r="S31" s="476" t="s">
        <v>2761</v>
      </c>
      <c r="T31" s="506" t="s">
        <v>2759</v>
      </c>
      <c r="U31" s="478">
        <v>19762.3</v>
      </c>
      <c r="V31" s="478">
        <f>U31*1.16</f>
        <v>22924.267999999996</v>
      </c>
      <c r="W31" s="478">
        <f>U31/AA31</f>
        <v>58.753418955880598</v>
      </c>
      <c r="X31" s="478">
        <f>V31*12</f>
        <v>275091.21599999996</v>
      </c>
      <c r="Y31" s="479">
        <v>610.29</v>
      </c>
      <c r="Z31" s="479">
        <v>336.36</v>
      </c>
      <c r="AA31" s="479">
        <v>336.36</v>
      </c>
      <c r="AB31" s="475">
        <v>4</v>
      </c>
      <c r="AC31" s="504" t="s">
        <v>2757</v>
      </c>
      <c r="AD31" s="481" t="s">
        <v>296</v>
      </c>
      <c r="AE31" s="480" t="s">
        <v>297</v>
      </c>
      <c r="AF31" s="480">
        <v>28300</v>
      </c>
      <c r="AG31" s="482" t="s">
        <v>305</v>
      </c>
      <c r="AH31" s="482" t="s">
        <v>306</v>
      </c>
      <c r="AI31" s="482" t="s">
        <v>313</v>
      </c>
      <c r="AJ31" s="475">
        <v>58271</v>
      </c>
      <c r="AK31" s="475"/>
      <c r="AL31" s="475">
        <v>23525</v>
      </c>
      <c r="AM31" s="475"/>
      <c r="AN31" s="483">
        <v>38504</v>
      </c>
      <c r="AO31" s="478">
        <v>12445.32</v>
      </c>
      <c r="AP31" s="484">
        <v>2025</v>
      </c>
      <c r="AQ31" s="475">
        <v>31</v>
      </c>
      <c r="AR31" s="486" t="s">
        <v>188</v>
      </c>
      <c r="AS31" s="486" t="s">
        <v>189</v>
      </c>
      <c r="AT31" s="477" t="s">
        <v>2033</v>
      </c>
      <c r="AU31" s="485">
        <v>27132</v>
      </c>
      <c r="AV31" s="485"/>
      <c r="AW31" s="485"/>
      <c r="AX31" s="486"/>
      <c r="AY31" s="486"/>
      <c r="AZ31" s="486"/>
      <c r="BA31" s="486"/>
      <c r="BB31" s="477"/>
      <c r="BC31" s="475"/>
      <c r="BD31" s="477"/>
      <c r="BE31" s="477"/>
    </row>
    <row r="32" spans="1:57" ht="33" customHeight="1" x14ac:dyDescent="0.25">
      <c r="A32" s="63">
        <v>24</v>
      </c>
      <c r="B32" s="65" t="s">
        <v>270</v>
      </c>
      <c r="C32" s="65" t="s">
        <v>73</v>
      </c>
      <c r="D32" s="65" t="s">
        <v>270</v>
      </c>
      <c r="E32" s="66" t="s">
        <v>274</v>
      </c>
      <c r="F32" s="66" t="s">
        <v>82</v>
      </c>
      <c r="G32" s="65" t="s">
        <v>275</v>
      </c>
      <c r="H32" s="68">
        <v>33</v>
      </c>
      <c r="I32" s="65" t="s">
        <v>85</v>
      </c>
      <c r="J32" s="65" t="s">
        <v>148</v>
      </c>
      <c r="K32" s="68">
        <v>28100</v>
      </c>
      <c r="L32" s="68">
        <v>1</v>
      </c>
      <c r="M32" s="68">
        <v>29</v>
      </c>
      <c r="N32" s="68" t="s">
        <v>283</v>
      </c>
      <c r="O32" s="68">
        <v>900110</v>
      </c>
      <c r="P32" s="68"/>
      <c r="Q32" s="65" t="s">
        <v>287</v>
      </c>
      <c r="R32" s="68" t="s">
        <v>292</v>
      </c>
      <c r="S32" s="68"/>
      <c r="T32" s="68"/>
      <c r="U32" s="56">
        <v>14015.57</v>
      </c>
      <c r="V32" s="56">
        <f>U32*1.16</f>
        <v>16258.061199999998</v>
      </c>
      <c r="W32" s="56">
        <f>U32/AA32</f>
        <v>41.039998828731221</v>
      </c>
      <c r="X32" s="56">
        <f>V32*12</f>
        <v>195096.73439999999</v>
      </c>
      <c r="Y32" s="69">
        <v>341.51</v>
      </c>
      <c r="Z32" s="69">
        <v>341.51</v>
      </c>
      <c r="AA32" s="69">
        <v>341.51</v>
      </c>
      <c r="AB32" s="68">
        <v>0</v>
      </c>
      <c r="AC32" s="502"/>
      <c r="AD32" s="88" t="s">
        <v>298</v>
      </c>
      <c r="AE32" s="70" t="s">
        <v>299</v>
      </c>
      <c r="AF32" s="70">
        <v>31100</v>
      </c>
      <c r="AG32" s="71">
        <v>18.913728534200001</v>
      </c>
      <c r="AH32" s="71">
        <v>-103.8781265004</v>
      </c>
      <c r="AI32" s="71" t="s">
        <v>314</v>
      </c>
      <c r="AJ32" s="68">
        <v>58276</v>
      </c>
      <c r="AK32" s="68"/>
      <c r="AL32" s="68">
        <v>23526</v>
      </c>
      <c r="AM32" s="68"/>
      <c r="AN32" s="72">
        <v>36959</v>
      </c>
      <c r="AO32" s="56">
        <v>8500</v>
      </c>
      <c r="AP32" s="67">
        <v>2022</v>
      </c>
      <c r="AQ32" s="68">
        <v>20</v>
      </c>
      <c r="AR32" s="73" t="s">
        <v>188</v>
      </c>
      <c r="AS32" s="73"/>
      <c r="AT32" s="66"/>
      <c r="AU32" s="75">
        <v>22584</v>
      </c>
      <c r="AV32" s="75"/>
      <c r="AW32" s="75"/>
      <c r="AX32" s="75"/>
      <c r="AY32" s="75"/>
      <c r="AZ32" s="75"/>
      <c r="BA32" s="75"/>
      <c r="BB32" s="66"/>
      <c r="BC32" s="68"/>
      <c r="BD32" s="66"/>
      <c r="BE32" s="66"/>
    </row>
    <row r="33" spans="1:57" ht="33" customHeight="1" x14ac:dyDescent="0.25">
      <c r="A33" s="63">
        <v>25</v>
      </c>
      <c r="B33" s="476" t="s">
        <v>270</v>
      </c>
      <c r="C33" s="476" t="s">
        <v>200</v>
      </c>
      <c r="D33" s="476" t="s">
        <v>270</v>
      </c>
      <c r="E33" s="477" t="s">
        <v>270</v>
      </c>
      <c r="F33" s="477" t="s">
        <v>82</v>
      </c>
      <c r="G33" s="477" t="s">
        <v>276</v>
      </c>
      <c r="H33" s="475">
        <v>120</v>
      </c>
      <c r="I33" s="476" t="s">
        <v>85</v>
      </c>
      <c r="J33" s="476" t="s">
        <v>277</v>
      </c>
      <c r="K33" s="475">
        <v>28060</v>
      </c>
      <c r="L33" s="475">
        <v>2</v>
      </c>
      <c r="M33" s="475">
        <v>19</v>
      </c>
      <c r="N33" s="475" t="s">
        <v>284</v>
      </c>
      <c r="O33" s="475">
        <v>380200</v>
      </c>
      <c r="P33" s="475"/>
      <c r="Q33" s="476" t="s">
        <v>288</v>
      </c>
      <c r="R33" s="475" t="s">
        <v>293</v>
      </c>
      <c r="S33" s="476" t="s">
        <v>288</v>
      </c>
      <c r="T33" s="506" t="s">
        <v>2759</v>
      </c>
      <c r="U33" s="478">
        <v>50000</v>
      </c>
      <c r="V33" s="478">
        <f>U33*1.16</f>
        <v>57999.999999999993</v>
      </c>
      <c r="W33" s="478">
        <f>U33/AA33</f>
        <v>48.332527791203482</v>
      </c>
      <c r="X33" s="478">
        <f>V33*12</f>
        <v>695999.99999999988</v>
      </c>
      <c r="Y33" s="479">
        <v>1123.19</v>
      </c>
      <c r="Z33" s="479">
        <v>1034.5</v>
      </c>
      <c r="AA33" s="479">
        <v>1034.5</v>
      </c>
      <c r="AB33" s="475">
        <v>9</v>
      </c>
      <c r="AC33" s="504" t="s">
        <v>2758</v>
      </c>
      <c r="AD33" s="481" t="s">
        <v>300</v>
      </c>
      <c r="AE33" s="480" t="s">
        <v>301</v>
      </c>
      <c r="AF33" s="480">
        <v>57500</v>
      </c>
      <c r="AG33" s="482" t="s">
        <v>307</v>
      </c>
      <c r="AH33" s="482" t="s">
        <v>308</v>
      </c>
      <c r="AI33" s="482" t="s">
        <v>315</v>
      </c>
      <c r="AJ33" s="475">
        <v>58274</v>
      </c>
      <c r="AK33" s="475"/>
      <c r="AL33" s="475">
        <v>23524</v>
      </c>
      <c r="AM33" s="475"/>
      <c r="AN33" s="483">
        <v>37205</v>
      </c>
      <c r="AO33" s="478">
        <v>16000</v>
      </c>
      <c r="AP33" s="484">
        <v>2025</v>
      </c>
      <c r="AQ33" s="475">
        <v>69</v>
      </c>
      <c r="AR33" s="486" t="s">
        <v>188</v>
      </c>
      <c r="AS33" s="486" t="s">
        <v>189</v>
      </c>
      <c r="AT33" s="477" t="s">
        <v>2036</v>
      </c>
      <c r="AU33" s="485">
        <v>9221</v>
      </c>
      <c r="AV33" s="485"/>
      <c r="AW33" s="485"/>
      <c r="AX33" s="485"/>
      <c r="AY33" s="485"/>
      <c r="AZ33" s="485"/>
      <c r="BA33" s="485"/>
      <c r="BB33" s="477"/>
      <c r="BC33" s="475"/>
      <c r="BD33" s="477"/>
      <c r="BE33" s="477"/>
    </row>
    <row r="34" spans="1:57" ht="33" customHeight="1" x14ac:dyDescent="0.25">
      <c r="A34" s="63">
        <v>26</v>
      </c>
      <c r="B34" s="521" t="s">
        <v>270</v>
      </c>
      <c r="C34" s="522" t="s">
        <v>76</v>
      </c>
      <c r="D34" s="521" t="s">
        <v>270</v>
      </c>
      <c r="E34" s="522" t="s">
        <v>270</v>
      </c>
      <c r="F34" s="522" t="s">
        <v>82</v>
      </c>
      <c r="G34" s="522" t="s">
        <v>280</v>
      </c>
      <c r="H34" s="523">
        <v>346</v>
      </c>
      <c r="I34" s="521" t="s">
        <v>85</v>
      </c>
      <c r="J34" s="521" t="s">
        <v>281</v>
      </c>
      <c r="K34" s="523">
        <v>28018</v>
      </c>
      <c r="L34" s="523"/>
      <c r="M34" s="523"/>
      <c r="N34" s="523" t="s">
        <v>285</v>
      </c>
      <c r="O34" s="523" t="s">
        <v>194</v>
      </c>
      <c r="P34" s="523"/>
      <c r="Q34" s="521" t="s">
        <v>290</v>
      </c>
      <c r="R34" s="523" t="s">
        <v>295</v>
      </c>
      <c r="S34" s="523"/>
      <c r="T34" s="523"/>
      <c r="U34" s="524">
        <v>20800</v>
      </c>
      <c r="V34" s="524">
        <f>U34</f>
        <v>20800</v>
      </c>
      <c r="W34" s="524">
        <f>U34/AA34</f>
        <v>80.414443671228639</v>
      </c>
      <c r="X34" s="524">
        <f>V34*12</f>
        <v>249600</v>
      </c>
      <c r="Y34" s="525">
        <v>405.93</v>
      </c>
      <c r="Z34" s="525">
        <v>288.56</v>
      </c>
      <c r="AA34" s="525">
        <v>258.66000000000003</v>
      </c>
      <c r="AB34" s="523">
        <v>2</v>
      </c>
      <c r="AC34" s="526"/>
      <c r="AD34" s="527" t="s">
        <v>302</v>
      </c>
      <c r="AE34" s="528" t="s">
        <v>303</v>
      </c>
      <c r="AF34" s="528">
        <v>20800</v>
      </c>
      <c r="AG34" s="529" t="s">
        <v>309</v>
      </c>
      <c r="AH34" s="529" t="s">
        <v>310</v>
      </c>
      <c r="AI34" s="529" t="s">
        <v>316</v>
      </c>
      <c r="AJ34" s="523"/>
      <c r="AK34" s="523"/>
      <c r="AL34" s="523"/>
      <c r="AM34" s="523"/>
      <c r="AN34" s="530">
        <v>45658</v>
      </c>
      <c r="AO34" s="524">
        <v>20800</v>
      </c>
      <c r="AP34" s="531" t="s">
        <v>140</v>
      </c>
      <c r="AQ34" s="531" t="s">
        <v>140</v>
      </c>
      <c r="AR34" s="533" t="s">
        <v>188</v>
      </c>
      <c r="AS34" s="533"/>
      <c r="AT34" s="522" t="s">
        <v>2038</v>
      </c>
      <c r="AU34" s="532"/>
      <c r="AV34" s="532"/>
      <c r="AW34" s="532"/>
      <c r="AX34" s="533"/>
      <c r="AY34" s="533"/>
      <c r="AZ34" s="533"/>
      <c r="BA34" s="533"/>
      <c r="BB34" s="522"/>
      <c r="BC34" s="523"/>
      <c r="BD34" s="522"/>
      <c r="BE34" s="522"/>
    </row>
    <row r="35" spans="1:57" ht="33" customHeight="1" x14ac:dyDescent="0.25">
      <c r="A35" s="63">
        <v>27</v>
      </c>
      <c r="B35" s="65" t="s">
        <v>270</v>
      </c>
      <c r="C35" s="66" t="s">
        <v>271</v>
      </c>
      <c r="D35" s="65" t="s">
        <v>270</v>
      </c>
      <c r="E35" s="66" t="s">
        <v>270</v>
      </c>
      <c r="F35" s="66" t="s">
        <v>90</v>
      </c>
      <c r="G35" s="66" t="s">
        <v>278</v>
      </c>
      <c r="H35" s="68">
        <v>1144</v>
      </c>
      <c r="I35" s="65" t="s">
        <v>85</v>
      </c>
      <c r="J35" s="65" t="s">
        <v>279</v>
      </c>
      <c r="K35" s="68">
        <v>28090</v>
      </c>
      <c r="L35" s="68">
        <v>1</v>
      </c>
      <c r="M35" s="68">
        <v>6</v>
      </c>
      <c r="N35" s="68">
        <v>68003</v>
      </c>
      <c r="O35" s="68">
        <v>150900</v>
      </c>
      <c r="P35" s="68"/>
      <c r="Q35" s="65" t="s">
        <v>289</v>
      </c>
      <c r="R35" s="68" t="s">
        <v>294</v>
      </c>
      <c r="S35" s="68"/>
      <c r="T35" s="68"/>
      <c r="U35" s="56">
        <v>85000</v>
      </c>
      <c r="V35" s="56">
        <f>U35*1.16</f>
        <v>98600</v>
      </c>
      <c r="W35" s="56">
        <f>U35/AA35</f>
        <v>98.838358585564947</v>
      </c>
      <c r="X35" s="56">
        <f>V35*12</f>
        <v>1183200</v>
      </c>
      <c r="Y35" s="69">
        <v>1051.2</v>
      </c>
      <c r="Z35" s="69">
        <v>879.99</v>
      </c>
      <c r="AA35" s="69">
        <v>859.99</v>
      </c>
      <c r="AB35" s="68">
        <v>6</v>
      </c>
      <c r="AC35" s="502"/>
      <c r="AD35" s="88" t="s">
        <v>304</v>
      </c>
      <c r="AE35" s="70">
        <v>45139</v>
      </c>
      <c r="AF35" s="70">
        <v>88400</v>
      </c>
      <c r="AG35" s="71">
        <v>19.2560442075008</v>
      </c>
      <c r="AH35" s="71">
        <v>-103.727191922895</v>
      </c>
      <c r="AI35" s="71" t="s">
        <v>317</v>
      </c>
      <c r="AJ35" s="68">
        <v>58274</v>
      </c>
      <c r="AK35" s="68"/>
      <c r="AL35" s="68">
        <v>23523</v>
      </c>
      <c r="AM35" s="68"/>
      <c r="AN35" s="72">
        <v>45252</v>
      </c>
      <c r="AO35" s="56">
        <v>85000</v>
      </c>
      <c r="AP35" s="67" t="s">
        <v>140</v>
      </c>
      <c r="AQ35" s="67" t="s">
        <v>140</v>
      </c>
      <c r="AR35" s="73" t="s">
        <v>188</v>
      </c>
      <c r="AS35" s="73"/>
      <c r="AT35" s="66"/>
      <c r="AU35" s="77">
        <v>15244</v>
      </c>
      <c r="AV35" s="77"/>
      <c r="AW35" s="77"/>
      <c r="AX35" s="73"/>
      <c r="AY35" s="73"/>
      <c r="AZ35" s="73"/>
      <c r="BA35" s="73"/>
      <c r="BB35" s="66"/>
      <c r="BC35" s="68"/>
      <c r="BD35" s="66"/>
      <c r="BE35" s="66"/>
    </row>
    <row r="36" spans="1:57" ht="33" customHeight="1" x14ac:dyDescent="0.25">
      <c r="A36" s="63">
        <v>28</v>
      </c>
      <c r="B36" s="65" t="s">
        <v>318</v>
      </c>
      <c r="C36" s="66" t="s">
        <v>319</v>
      </c>
      <c r="D36" s="66" t="s">
        <v>318</v>
      </c>
      <c r="E36" s="66" t="s">
        <v>322</v>
      </c>
      <c r="F36" s="66" t="s">
        <v>90</v>
      </c>
      <c r="G36" s="66" t="s">
        <v>323</v>
      </c>
      <c r="H36" s="68" t="s">
        <v>157</v>
      </c>
      <c r="I36" s="65" t="s">
        <v>85</v>
      </c>
      <c r="J36" s="65" t="s">
        <v>324</v>
      </c>
      <c r="K36" s="68">
        <v>29010</v>
      </c>
      <c r="L36" s="68">
        <v>1</v>
      </c>
      <c r="M36" s="68" t="s">
        <v>135</v>
      </c>
      <c r="N36" s="68" t="s">
        <v>336</v>
      </c>
      <c r="O36" s="68">
        <v>310203</v>
      </c>
      <c r="P36" s="68"/>
      <c r="Q36" s="65" t="s">
        <v>341</v>
      </c>
      <c r="R36" s="68"/>
      <c r="S36" s="68"/>
      <c r="T36" s="68"/>
      <c r="U36" s="56">
        <v>8118.07</v>
      </c>
      <c r="V36" s="56">
        <f>U36*1.16</f>
        <v>9416.9611999999997</v>
      </c>
      <c r="W36" s="56">
        <f>U36/AA36</f>
        <v>0.1932648333884856</v>
      </c>
      <c r="X36" s="56">
        <f>V36*12</f>
        <v>113003.5344</v>
      </c>
      <c r="Y36" s="69">
        <v>42004.9</v>
      </c>
      <c r="Z36" s="69" t="s">
        <v>135</v>
      </c>
      <c r="AA36" s="69">
        <v>42004.9</v>
      </c>
      <c r="AB36" s="68">
        <v>0</v>
      </c>
      <c r="AC36" s="502"/>
      <c r="AD36" s="88" t="s">
        <v>352</v>
      </c>
      <c r="AE36" s="70" t="s">
        <v>353</v>
      </c>
      <c r="AF36" s="70">
        <v>162361.59</v>
      </c>
      <c r="AG36" s="71">
        <v>16.7604963719</v>
      </c>
      <c r="AH36" s="71">
        <v>-93.103955252000006</v>
      </c>
      <c r="AI36" s="71" t="s">
        <v>365</v>
      </c>
      <c r="AJ36" s="68"/>
      <c r="AK36" s="68"/>
      <c r="AL36" s="68"/>
      <c r="AM36" s="68"/>
      <c r="AN36" s="72">
        <v>32964</v>
      </c>
      <c r="AO36" s="56">
        <v>9247</v>
      </c>
      <c r="AP36" s="67" t="s">
        <v>370</v>
      </c>
      <c r="AQ36" s="68" t="s">
        <v>371</v>
      </c>
      <c r="AR36" s="73" t="s">
        <v>188</v>
      </c>
      <c r="AS36" s="73"/>
      <c r="AT36" s="66"/>
      <c r="AU36" s="541" t="s">
        <v>2772</v>
      </c>
      <c r="AV36" s="75"/>
      <c r="AW36" s="75"/>
      <c r="AX36" s="75"/>
      <c r="AY36" s="75"/>
      <c r="AZ36" s="75"/>
      <c r="BA36" s="75"/>
      <c r="BB36" s="66"/>
      <c r="BC36" s="68"/>
      <c r="BD36" s="66"/>
      <c r="BE36" s="66"/>
    </row>
    <row r="37" spans="1:57" ht="33" customHeight="1" x14ac:dyDescent="0.25">
      <c r="A37" s="63">
        <v>29</v>
      </c>
      <c r="B37" s="65" t="s">
        <v>318</v>
      </c>
      <c r="C37" s="66" t="s">
        <v>320</v>
      </c>
      <c r="D37" s="66" t="s">
        <v>318</v>
      </c>
      <c r="E37" s="66" t="s">
        <v>325</v>
      </c>
      <c r="F37" s="66" t="s">
        <v>82</v>
      </c>
      <c r="G37" s="66" t="s">
        <v>326</v>
      </c>
      <c r="H37" s="68" t="s">
        <v>327</v>
      </c>
      <c r="I37" s="65" t="s">
        <v>204</v>
      </c>
      <c r="J37" s="65" t="s">
        <v>148</v>
      </c>
      <c r="K37" s="68">
        <v>30700</v>
      </c>
      <c r="L37" s="68">
        <v>4</v>
      </c>
      <c r="M37" s="68" t="s">
        <v>135</v>
      </c>
      <c r="N37" s="68" t="s">
        <v>337</v>
      </c>
      <c r="O37" s="68">
        <v>710100</v>
      </c>
      <c r="P37" s="68"/>
      <c r="Q37" s="65" t="s">
        <v>342</v>
      </c>
      <c r="R37" s="68" t="s">
        <v>347</v>
      </c>
      <c r="S37" s="68"/>
      <c r="T37" s="68"/>
      <c r="U37" s="56">
        <v>40000</v>
      </c>
      <c r="V37" s="56">
        <f>U37*1.16</f>
        <v>46400</v>
      </c>
      <c r="W37" s="56">
        <f>U37/AA37</f>
        <v>45.454545454545453</v>
      </c>
      <c r="X37" s="56">
        <f>V37*12</f>
        <v>556800</v>
      </c>
      <c r="Y37" s="69" t="s">
        <v>135</v>
      </c>
      <c r="Z37" s="69" t="s">
        <v>135</v>
      </c>
      <c r="AA37" s="69">
        <v>880</v>
      </c>
      <c r="AB37" s="68">
        <v>0</v>
      </c>
      <c r="AC37" s="502"/>
      <c r="AD37" s="88" t="s">
        <v>354</v>
      </c>
      <c r="AE37" s="70" t="s">
        <v>355</v>
      </c>
      <c r="AF37" s="70">
        <v>40004</v>
      </c>
      <c r="AG37" s="71" t="s">
        <v>363</v>
      </c>
      <c r="AH37" s="71" t="s">
        <v>364</v>
      </c>
      <c r="AI37" s="71" t="s">
        <v>366</v>
      </c>
      <c r="AJ37" s="68"/>
      <c r="AK37" s="68"/>
      <c r="AL37" s="68"/>
      <c r="AM37" s="68"/>
      <c r="AN37" s="72">
        <v>38657</v>
      </c>
      <c r="AO37" s="56">
        <v>40000</v>
      </c>
      <c r="AP37" s="67" t="s">
        <v>312</v>
      </c>
      <c r="AQ37" s="68" t="s">
        <v>140</v>
      </c>
      <c r="AR37" s="73" t="s">
        <v>188</v>
      </c>
      <c r="AS37" s="73"/>
      <c r="AT37" s="66"/>
      <c r="AU37" s="75">
        <v>11273</v>
      </c>
      <c r="AV37" s="75"/>
      <c r="AW37" s="75"/>
      <c r="AX37" s="75"/>
      <c r="AY37" s="75"/>
      <c r="AZ37" s="75"/>
      <c r="BA37" s="75"/>
      <c r="BB37" s="66"/>
      <c r="BC37" s="68"/>
      <c r="BD37" s="66"/>
      <c r="BE37" s="66"/>
    </row>
    <row r="38" spans="1:57" ht="33" customHeight="1" x14ac:dyDescent="0.25">
      <c r="A38" s="63">
        <v>30</v>
      </c>
      <c r="B38" s="64" t="s">
        <v>318</v>
      </c>
      <c r="C38" s="78" t="s">
        <v>1901</v>
      </c>
      <c r="D38" s="78" t="s">
        <v>318</v>
      </c>
      <c r="E38" s="78" t="s">
        <v>325</v>
      </c>
      <c r="F38" s="78" t="s">
        <v>82</v>
      </c>
      <c r="G38" s="78" t="s">
        <v>328</v>
      </c>
      <c r="H38" s="63">
        <v>12</v>
      </c>
      <c r="I38" s="64" t="s">
        <v>85</v>
      </c>
      <c r="J38" s="64" t="s">
        <v>148</v>
      </c>
      <c r="K38" s="63">
        <v>30700</v>
      </c>
      <c r="L38" s="63">
        <v>1</v>
      </c>
      <c r="M38" s="68" t="s">
        <v>135</v>
      </c>
      <c r="N38" s="63" t="s">
        <v>338</v>
      </c>
      <c r="O38" s="63">
        <v>380200</v>
      </c>
      <c r="P38" s="63"/>
      <c r="Q38" s="64" t="s">
        <v>343</v>
      </c>
      <c r="R38" s="63" t="s">
        <v>348</v>
      </c>
      <c r="S38" s="63"/>
      <c r="T38" s="63"/>
      <c r="U38" s="79">
        <v>32031</v>
      </c>
      <c r="V38" s="56">
        <f>U38*1.16</f>
        <v>37155.96</v>
      </c>
      <c r="W38" s="56">
        <f>U38/AA38</f>
        <v>38.223150357995223</v>
      </c>
      <c r="X38" s="56">
        <f>V38*12</f>
        <v>445871.52</v>
      </c>
      <c r="Y38" s="80" t="s">
        <v>135</v>
      </c>
      <c r="Z38" s="80" t="s">
        <v>135</v>
      </c>
      <c r="AA38" s="80">
        <v>838</v>
      </c>
      <c r="AB38" s="63">
        <v>0</v>
      </c>
      <c r="AC38" s="502"/>
      <c r="AD38" s="88" t="s">
        <v>356</v>
      </c>
      <c r="AE38" s="70" t="s">
        <v>357</v>
      </c>
      <c r="AF38" s="70">
        <v>61769</v>
      </c>
      <c r="AG38" s="71">
        <v>14.903090820099999</v>
      </c>
      <c r="AH38" s="71">
        <v>-92.259522052400001</v>
      </c>
      <c r="AI38" s="71" t="s">
        <v>367</v>
      </c>
      <c r="AJ38" s="63"/>
      <c r="AK38" s="63"/>
      <c r="AL38" s="63"/>
      <c r="AM38" s="63"/>
      <c r="AN38" s="72">
        <v>42036</v>
      </c>
      <c r="AO38" s="79">
        <v>30000</v>
      </c>
      <c r="AP38" s="81">
        <v>2018</v>
      </c>
      <c r="AQ38" s="63">
        <v>6.77</v>
      </c>
      <c r="AR38" s="73" t="s">
        <v>372</v>
      </c>
      <c r="AS38" s="73" t="s">
        <v>2025</v>
      </c>
      <c r="AT38" s="78"/>
      <c r="AU38" s="82">
        <v>4659</v>
      </c>
      <c r="AV38" s="82"/>
      <c r="AW38" s="82"/>
      <c r="AX38" s="83"/>
      <c r="AY38" s="83"/>
      <c r="AZ38" s="83"/>
      <c r="BA38" s="83"/>
      <c r="BB38" s="78"/>
      <c r="BC38" s="63"/>
      <c r="BD38" s="78"/>
      <c r="BE38" s="78"/>
    </row>
    <row r="39" spans="1:57" s="46" customFormat="1" ht="33" customHeight="1" x14ac:dyDescent="0.25">
      <c r="A39" s="63">
        <v>31</v>
      </c>
      <c r="B39" s="65" t="s">
        <v>318</v>
      </c>
      <c r="C39" s="65" t="s">
        <v>1902</v>
      </c>
      <c r="D39" s="66" t="s">
        <v>318</v>
      </c>
      <c r="E39" s="66" t="s">
        <v>329</v>
      </c>
      <c r="F39" s="66" t="s">
        <v>82</v>
      </c>
      <c r="G39" s="66" t="s">
        <v>330</v>
      </c>
      <c r="H39" s="68">
        <v>1989</v>
      </c>
      <c r="I39" s="65" t="s">
        <v>85</v>
      </c>
      <c r="J39" s="65" t="s">
        <v>148</v>
      </c>
      <c r="K39" s="68">
        <v>29000</v>
      </c>
      <c r="L39" s="68">
        <v>2</v>
      </c>
      <c r="M39" s="68" t="s">
        <v>135</v>
      </c>
      <c r="N39" s="68" t="s">
        <v>339</v>
      </c>
      <c r="O39" s="68">
        <v>380200</v>
      </c>
      <c r="P39" s="68"/>
      <c r="Q39" s="65" t="s">
        <v>344</v>
      </c>
      <c r="R39" s="68" t="s">
        <v>349</v>
      </c>
      <c r="S39" s="68"/>
      <c r="T39" s="68"/>
      <c r="U39" s="56">
        <v>50000</v>
      </c>
      <c r="V39" s="56">
        <f>U39*1.16</f>
        <v>57999.999999999993</v>
      </c>
      <c r="W39" s="56">
        <f>U39/AA39</f>
        <v>45.998160073597056</v>
      </c>
      <c r="X39" s="56">
        <f>V39*12</f>
        <v>695999.99999999988</v>
      </c>
      <c r="Y39" s="69">
        <v>924</v>
      </c>
      <c r="Z39" s="69">
        <v>1087</v>
      </c>
      <c r="AA39" s="69">
        <v>1087</v>
      </c>
      <c r="AB39" s="68">
        <v>0</v>
      </c>
      <c r="AC39" s="502"/>
      <c r="AD39" s="88" t="s">
        <v>358</v>
      </c>
      <c r="AE39" s="70" t="s">
        <v>359</v>
      </c>
      <c r="AF39" s="70">
        <v>78600</v>
      </c>
      <c r="AG39" s="71">
        <v>16.738770957300002</v>
      </c>
      <c r="AH39" s="71">
        <v>-93.118686753000006</v>
      </c>
      <c r="AI39" s="71" t="s">
        <v>368</v>
      </c>
      <c r="AJ39" s="68">
        <v>58242</v>
      </c>
      <c r="AK39" s="68"/>
      <c r="AL39" s="68">
        <v>23818</v>
      </c>
      <c r="AM39" s="68"/>
      <c r="AN39" s="72">
        <v>37408</v>
      </c>
      <c r="AO39" s="56">
        <v>17000</v>
      </c>
      <c r="AP39" s="67">
        <v>2024</v>
      </c>
      <c r="AQ39" s="68">
        <v>138</v>
      </c>
      <c r="AR39" s="73" t="s">
        <v>188</v>
      </c>
      <c r="AS39" s="73"/>
      <c r="AT39" s="66"/>
      <c r="AU39" s="75">
        <v>5876</v>
      </c>
      <c r="AV39" s="74"/>
      <c r="AW39" s="74"/>
      <c r="AX39" s="75"/>
      <c r="AY39" s="75"/>
      <c r="AZ39" s="75"/>
      <c r="BA39" s="75"/>
      <c r="BB39" s="66"/>
      <c r="BC39" s="68"/>
      <c r="BD39" s="66"/>
      <c r="BE39" s="66"/>
    </row>
    <row r="40" spans="1:57" ht="33" customHeight="1" x14ac:dyDescent="0.25">
      <c r="A40" s="63">
        <v>32</v>
      </c>
      <c r="B40" s="65" t="s">
        <v>318</v>
      </c>
      <c r="C40" s="65" t="s">
        <v>321</v>
      </c>
      <c r="D40" s="66" t="s">
        <v>318</v>
      </c>
      <c r="E40" s="66" t="s">
        <v>322</v>
      </c>
      <c r="F40" s="66" t="s">
        <v>331</v>
      </c>
      <c r="G40" s="66" t="s">
        <v>332</v>
      </c>
      <c r="H40" s="68">
        <v>119</v>
      </c>
      <c r="I40" s="65" t="s">
        <v>80</v>
      </c>
      <c r="J40" s="65" t="s">
        <v>333</v>
      </c>
      <c r="K40" s="68">
        <v>29040</v>
      </c>
      <c r="L40" s="68">
        <v>2</v>
      </c>
      <c r="M40" s="68" t="s">
        <v>135</v>
      </c>
      <c r="N40" s="68" t="s">
        <v>340</v>
      </c>
      <c r="O40" s="68">
        <v>140100</v>
      </c>
      <c r="P40" s="68"/>
      <c r="Q40" s="65" t="s">
        <v>345</v>
      </c>
      <c r="R40" s="68" t="s">
        <v>350</v>
      </c>
      <c r="S40" s="68"/>
      <c r="T40" s="68"/>
      <c r="U40" s="56">
        <v>39000</v>
      </c>
      <c r="V40" s="56">
        <f>U40*1.16</f>
        <v>45240</v>
      </c>
      <c r="W40" s="56">
        <f>U40/AA40</f>
        <v>65.833896016205273</v>
      </c>
      <c r="X40" s="56">
        <f>V40*12</f>
        <v>542880</v>
      </c>
      <c r="Y40" s="69">
        <v>538.4</v>
      </c>
      <c r="Z40" s="69">
        <v>592.4</v>
      </c>
      <c r="AA40" s="69">
        <v>592.4</v>
      </c>
      <c r="AB40" s="68">
        <v>0</v>
      </c>
      <c r="AC40" s="502"/>
      <c r="AD40" s="88" t="s">
        <v>360</v>
      </c>
      <c r="AE40" s="70" t="s">
        <v>361</v>
      </c>
      <c r="AF40" s="70">
        <v>39900</v>
      </c>
      <c r="AG40" s="71">
        <v>16.752179699999999</v>
      </c>
      <c r="AH40" s="71">
        <v>-93.0965664</v>
      </c>
      <c r="AI40" s="71" t="s">
        <v>369</v>
      </c>
      <c r="AJ40" s="68"/>
      <c r="AK40" s="68"/>
      <c r="AL40" s="68"/>
      <c r="AM40" s="68"/>
      <c r="AN40" s="72">
        <v>40634</v>
      </c>
      <c r="AO40" s="56">
        <v>33700</v>
      </c>
      <c r="AP40" s="67">
        <v>2024</v>
      </c>
      <c r="AQ40" s="68">
        <v>16</v>
      </c>
      <c r="AR40" s="73" t="s">
        <v>188</v>
      </c>
      <c r="AS40" s="73"/>
      <c r="AT40" s="66"/>
      <c r="AU40" s="73">
        <v>12054</v>
      </c>
      <c r="AV40" s="73"/>
      <c r="AW40" s="73"/>
      <c r="AX40" s="73"/>
      <c r="AY40" s="73"/>
      <c r="AZ40" s="73"/>
      <c r="BA40" s="73"/>
      <c r="BB40" s="66"/>
      <c r="BC40" s="68"/>
      <c r="BD40" s="66"/>
      <c r="BE40" s="66"/>
    </row>
    <row r="41" spans="1:57" ht="33" customHeight="1" x14ac:dyDescent="0.25">
      <c r="A41" s="63">
        <v>33</v>
      </c>
      <c r="B41" s="66" t="s">
        <v>373</v>
      </c>
      <c r="C41" s="66" t="s">
        <v>1903</v>
      </c>
      <c r="D41" s="66" t="s">
        <v>373</v>
      </c>
      <c r="E41" s="66" t="s">
        <v>375</v>
      </c>
      <c r="F41" s="66" t="s">
        <v>82</v>
      </c>
      <c r="G41" s="66" t="s">
        <v>214</v>
      </c>
      <c r="H41" s="68">
        <v>97</v>
      </c>
      <c r="I41" s="65" t="s">
        <v>85</v>
      </c>
      <c r="J41" s="65" t="s">
        <v>148</v>
      </c>
      <c r="K41" s="68">
        <v>31150</v>
      </c>
      <c r="L41" s="68">
        <v>1</v>
      </c>
      <c r="M41" s="68">
        <v>38</v>
      </c>
      <c r="N41" s="68" t="s">
        <v>405</v>
      </c>
      <c r="O41" s="68">
        <v>200200</v>
      </c>
      <c r="P41" s="68"/>
      <c r="Q41" s="65" t="s">
        <v>418</v>
      </c>
      <c r="R41" s="68" t="s">
        <v>419</v>
      </c>
      <c r="S41" s="68"/>
      <c r="T41" s="68"/>
      <c r="U41" s="56">
        <v>11157</v>
      </c>
      <c r="V41" s="56">
        <f>U41*1.16</f>
        <v>12942.119999999999</v>
      </c>
      <c r="W41" s="56">
        <f>U41/AA41</f>
        <v>8.6271689709566672</v>
      </c>
      <c r="X41" s="56">
        <f>V41*12</f>
        <v>155305.44</v>
      </c>
      <c r="Y41" s="69">
        <v>4544</v>
      </c>
      <c r="Z41" s="69" t="s">
        <v>135</v>
      </c>
      <c r="AA41" s="69">
        <v>1293.24</v>
      </c>
      <c r="AB41" s="68">
        <v>0</v>
      </c>
      <c r="AC41" s="502"/>
      <c r="AD41" s="88" t="s">
        <v>443</v>
      </c>
      <c r="AE41" s="70" t="s">
        <v>444</v>
      </c>
      <c r="AF41" s="70">
        <v>40744</v>
      </c>
      <c r="AG41" s="71" t="s">
        <v>115</v>
      </c>
      <c r="AH41" s="71" t="s">
        <v>115</v>
      </c>
      <c r="AI41" s="71"/>
      <c r="AJ41" s="68"/>
      <c r="AK41" s="68"/>
      <c r="AL41" s="68"/>
      <c r="AM41" s="68"/>
      <c r="AN41" s="72">
        <v>33055</v>
      </c>
      <c r="AO41" s="56">
        <v>6000</v>
      </c>
      <c r="AP41" s="67">
        <v>2010</v>
      </c>
      <c r="AQ41" s="68">
        <v>5</v>
      </c>
      <c r="AR41" s="74" t="s">
        <v>189</v>
      </c>
      <c r="AS41" s="74"/>
      <c r="AT41" s="66"/>
      <c r="AU41" s="75" t="s">
        <v>2773</v>
      </c>
      <c r="AV41" s="74"/>
      <c r="AW41" s="74"/>
      <c r="AX41" s="75"/>
      <c r="AY41" s="75"/>
      <c r="AZ41" s="75"/>
      <c r="BA41" s="75"/>
      <c r="BB41" s="66"/>
      <c r="BC41" s="68"/>
      <c r="BD41" s="66"/>
      <c r="BE41" s="66"/>
    </row>
    <row r="42" spans="1:57" ht="33" customHeight="1" x14ac:dyDescent="0.25">
      <c r="A42" s="68">
        <v>34</v>
      </c>
      <c r="B42" s="65" t="s">
        <v>373</v>
      </c>
      <c r="C42" s="65" t="s">
        <v>1904</v>
      </c>
      <c r="D42" s="65" t="s">
        <v>373</v>
      </c>
      <c r="E42" s="66" t="s">
        <v>376</v>
      </c>
      <c r="F42" s="66" t="s">
        <v>82</v>
      </c>
      <c r="G42" s="66" t="s">
        <v>377</v>
      </c>
      <c r="H42" s="68">
        <v>6</v>
      </c>
      <c r="I42" s="65" t="s">
        <v>378</v>
      </c>
      <c r="J42" s="65" t="s">
        <v>379</v>
      </c>
      <c r="K42" s="68">
        <v>33200</v>
      </c>
      <c r="L42" s="68">
        <v>1</v>
      </c>
      <c r="M42" s="68">
        <v>22</v>
      </c>
      <c r="N42" s="68" t="s">
        <v>406</v>
      </c>
      <c r="O42" s="68">
        <v>200200</v>
      </c>
      <c r="P42" s="68"/>
      <c r="Q42" s="65" t="s">
        <v>420</v>
      </c>
      <c r="R42" s="68" t="s">
        <v>421</v>
      </c>
      <c r="S42" s="68"/>
      <c r="T42" s="68"/>
      <c r="U42" s="56">
        <v>7814</v>
      </c>
      <c r="V42" s="56">
        <f>U42*1.16</f>
        <v>9064.24</v>
      </c>
      <c r="W42" s="56">
        <f>U42/AA42</f>
        <v>57.291590292543447</v>
      </c>
      <c r="X42" s="56">
        <f>V42*12</f>
        <v>108770.88</v>
      </c>
      <c r="Y42" s="69">
        <v>216</v>
      </c>
      <c r="Z42" s="69">
        <v>156.41</v>
      </c>
      <c r="AA42" s="69">
        <v>136.38999999999999</v>
      </c>
      <c r="AB42" s="68">
        <v>5</v>
      </c>
      <c r="AC42" s="502"/>
      <c r="AD42" s="88">
        <v>8223</v>
      </c>
      <c r="AE42" s="70" t="s">
        <v>445</v>
      </c>
      <c r="AF42" s="70">
        <v>7814</v>
      </c>
      <c r="AG42" s="71">
        <v>27.747847702800001</v>
      </c>
      <c r="AH42" s="71">
        <v>-107.6354813576</v>
      </c>
      <c r="AI42" s="71" t="s">
        <v>466</v>
      </c>
      <c r="AJ42" s="68"/>
      <c r="AK42" s="68"/>
      <c r="AL42" s="68"/>
      <c r="AM42" s="68"/>
      <c r="AN42" s="72">
        <v>43800</v>
      </c>
      <c r="AO42" s="56">
        <v>7814</v>
      </c>
      <c r="AP42" s="67" t="s">
        <v>140</v>
      </c>
      <c r="AQ42" s="68" t="s">
        <v>140</v>
      </c>
      <c r="AR42" s="74" t="s">
        <v>189</v>
      </c>
      <c r="AS42" s="74"/>
      <c r="AT42" s="66"/>
      <c r="AU42" s="75" t="s">
        <v>2774</v>
      </c>
      <c r="AV42" s="75"/>
      <c r="AW42" s="75"/>
      <c r="AX42" s="75"/>
      <c r="AY42" s="75"/>
      <c r="AZ42" s="75"/>
      <c r="BA42" s="75"/>
      <c r="BB42" s="66"/>
      <c r="BC42" s="68"/>
      <c r="BD42" s="66"/>
      <c r="BE42" s="66"/>
    </row>
    <row r="43" spans="1:57" ht="33" customHeight="1" x14ac:dyDescent="0.25">
      <c r="A43" s="63">
        <v>35</v>
      </c>
      <c r="B43" s="65" t="s">
        <v>373</v>
      </c>
      <c r="C43" s="65" t="s">
        <v>1905</v>
      </c>
      <c r="D43" s="65" t="s">
        <v>373</v>
      </c>
      <c r="E43" s="66" t="s">
        <v>380</v>
      </c>
      <c r="F43" s="66" t="s">
        <v>90</v>
      </c>
      <c r="G43" s="66" t="s">
        <v>381</v>
      </c>
      <c r="H43" s="68" t="s">
        <v>157</v>
      </c>
      <c r="I43" s="65" t="s">
        <v>85</v>
      </c>
      <c r="J43" s="65" t="s">
        <v>148</v>
      </c>
      <c r="K43" s="68">
        <v>31820</v>
      </c>
      <c r="L43" s="68">
        <v>1</v>
      </c>
      <c r="M43" s="68">
        <v>28</v>
      </c>
      <c r="N43" s="68" t="s">
        <v>407</v>
      </c>
      <c r="O43" s="68">
        <v>200200</v>
      </c>
      <c r="P43" s="68"/>
      <c r="Q43" s="65" t="s">
        <v>422</v>
      </c>
      <c r="R43" s="68" t="s">
        <v>423</v>
      </c>
      <c r="S43" s="68"/>
      <c r="T43" s="68"/>
      <c r="U43" s="56">
        <v>3675</v>
      </c>
      <c r="V43" s="56">
        <f>U43*1.16</f>
        <v>4263</v>
      </c>
      <c r="W43" s="56">
        <f>U43/AA43</f>
        <v>17.490005711022274</v>
      </c>
      <c r="X43" s="56">
        <f>V43*12</f>
        <v>51156</v>
      </c>
      <c r="Y43" s="69">
        <v>193</v>
      </c>
      <c r="Z43" s="69" t="s">
        <v>135</v>
      </c>
      <c r="AA43" s="69">
        <v>210.12</v>
      </c>
      <c r="AB43" s="68">
        <v>0</v>
      </c>
      <c r="AC43" s="502"/>
      <c r="AD43" s="88" t="s">
        <v>446</v>
      </c>
      <c r="AE43" s="70" t="s">
        <v>447</v>
      </c>
      <c r="AF43" s="70">
        <v>7801</v>
      </c>
      <c r="AG43" s="71" t="s">
        <v>115</v>
      </c>
      <c r="AH43" s="71" t="s">
        <v>115</v>
      </c>
      <c r="AI43" s="71" t="s">
        <v>467</v>
      </c>
      <c r="AJ43" s="68"/>
      <c r="AK43" s="68"/>
      <c r="AL43" s="68"/>
      <c r="AM43" s="68"/>
      <c r="AN43" s="72">
        <v>36526</v>
      </c>
      <c r="AO43" s="56">
        <v>3500</v>
      </c>
      <c r="AP43" s="67">
        <v>2010</v>
      </c>
      <c r="AQ43" s="68">
        <v>5</v>
      </c>
      <c r="AR43" s="74" t="s">
        <v>189</v>
      </c>
      <c r="AS43" s="74"/>
      <c r="AT43" s="66"/>
      <c r="AU43" s="77">
        <v>5900</v>
      </c>
      <c r="AV43" s="77"/>
      <c r="AW43" s="77"/>
      <c r="AX43" s="77"/>
      <c r="AY43" s="77"/>
      <c r="AZ43" s="77"/>
      <c r="BA43" s="77"/>
      <c r="BB43" s="66"/>
      <c r="BC43" s="68"/>
      <c r="BD43" s="66"/>
      <c r="BE43" s="66"/>
    </row>
    <row r="44" spans="1:57" ht="33" customHeight="1" x14ac:dyDescent="0.25">
      <c r="A44" s="68">
        <v>36</v>
      </c>
      <c r="B44" s="65" t="s">
        <v>373</v>
      </c>
      <c r="C44" s="65" t="s">
        <v>1906</v>
      </c>
      <c r="D44" s="65" t="s">
        <v>373</v>
      </c>
      <c r="E44" s="66" t="s">
        <v>382</v>
      </c>
      <c r="F44" s="66" t="s">
        <v>90</v>
      </c>
      <c r="G44" s="66" t="s">
        <v>383</v>
      </c>
      <c r="H44" s="68">
        <v>700</v>
      </c>
      <c r="I44" s="65" t="s">
        <v>85</v>
      </c>
      <c r="J44" s="65" t="s">
        <v>384</v>
      </c>
      <c r="K44" s="68">
        <v>33000</v>
      </c>
      <c r="L44" s="68">
        <v>1</v>
      </c>
      <c r="M44" s="68">
        <v>81</v>
      </c>
      <c r="N44" s="68" t="s">
        <v>408</v>
      </c>
      <c r="O44" s="68">
        <v>200200</v>
      </c>
      <c r="P44" s="68"/>
      <c r="Q44" s="65" t="s">
        <v>424</v>
      </c>
      <c r="R44" s="68" t="s">
        <v>425</v>
      </c>
      <c r="S44" s="68"/>
      <c r="T44" s="68"/>
      <c r="U44" s="56">
        <v>14921</v>
      </c>
      <c r="V44" s="56">
        <f>U44*1.16</f>
        <v>17308.36</v>
      </c>
      <c r="W44" s="56">
        <f>U44/AA44</f>
        <v>40.656675749318801</v>
      </c>
      <c r="X44" s="56">
        <f>V44*12</f>
        <v>207700.32</v>
      </c>
      <c r="Y44" s="69">
        <v>675</v>
      </c>
      <c r="Z44" s="69">
        <v>367</v>
      </c>
      <c r="AA44" s="69">
        <v>367</v>
      </c>
      <c r="AB44" s="68">
        <v>0</v>
      </c>
      <c r="AC44" s="502"/>
      <c r="AD44" s="88" t="s">
        <v>448</v>
      </c>
      <c r="AE44" s="70" t="s">
        <v>449</v>
      </c>
      <c r="AF44" s="70">
        <v>14921</v>
      </c>
      <c r="AG44" s="71" t="s">
        <v>115</v>
      </c>
      <c r="AH44" s="71" t="s">
        <v>115</v>
      </c>
      <c r="AI44" s="71" t="s">
        <v>468</v>
      </c>
      <c r="AJ44" s="68"/>
      <c r="AK44" s="68"/>
      <c r="AL44" s="68"/>
      <c r="AM44" s="68"/>
      <c r="AN44" s="72">
        <v>33938</v>
      </c>
      <c r="AO44" s="56">
        <v>7500</v>
      </c>
      <c r="AP44" s="67">
        <v>2010</v>
      </c>
      <c r="AQ44" s="68">
        <v>5</v>
      </c>
      <c r="AR44" s="74" t="s">
        <v>189</v>
      </c>
      <c r="AS44" s="74"/>
      <c r="AT44" s="66"/>
      <c r="AU44" s="75">
        <v>10336</v>
      </c>
      <c r="AV44" s="75"/>
      <c r="AW44" s="75"/>
      <c r="AX44" s="75"/>
      <c r="AY44" s="75"/>
      <c r="AZ44" s="75"/>
      <c r="BA44" s="75"/>
      <c r="BB44" s="66"/>
      <c r="BC44" s="68"/>
      <c r="BD44" s="66"/>
      <c r="BE44" s="66"/>
    </row>
    <row r="45" spans="1:57" ht="33" customHeight="1" x14ac:dyDescent="0.25">
      <c r="A45" s="63">
        <v>37</v>
      </c>
      <c r="B45" s="65" t="s">
        <v>373</v>
      </c>
      <c r="C45" s="65" t="s">
        <v>73</v>
      </c>
      <c r="D45" s="65" t="s">
        <v>373</v>
      </c>
      <c r="E45" s="66" t="s">
        <v>385</v>
      </c>
      <c r="F45" s="66" t="s">
        <v>90</v>
      </c>
      <c r="G45" s="66" t="s">
        <v>386</v>
      </c>
      <c r="H45" s="68">
        <v>4508</v>
      </c>
      <c r="I45" s="65" t="s">
        <v>204</v>
      </c>
      <c r="J45" s="65" t="s">
        <v>387</v>
      </c>
      <c r="K45" s="68">
        <v>32315</v>
      </c>
      <c r="L45" s="68">
        <v>2</v>
      </c>
      <c r="M45" s="68">
        <v>203</v>
      </c>
      <c r="N45" s="68" t="s">
        <v>409</v>
      </c>
      <c r="O45" s="68">
        <v>900110</v>
      </c>
      <c r="P45" s="68"/>
      <c r="Q45" s="65" t="s">
        <v>426</v>
      </c>
      <c r="R45" s="68" t="s">
        <v>427</v>
      </c>
      <c r="S45" s="68"/>
      <c r="T45" s="68"/>
      <c r="U45" s="56">
        <v>52241.7</v>
      </c>
      <c r="V45" s="56">
        <f>U45*1.16</f>
        <v>60600.371999999996</v>
      </c>
      <c r="W45" s="56">
        <f>U45/AA45</f>
        <v>58.355618109312687</v>
      </c>
      <c r="X45" s="56">
        <f>V45*12</f>
        <v>727204.46399999992</v>
      </c>
      <c r="Y45" s="69">
        <v>1757</v>
      </c>
      <c r="Z45" s="69" t="s">
        <v>135</v>
      </c>
      <c r="AA45" s="69">
        <v>895.23</v>
      </c>
      <c r="AB45" s="68">
        <v>0</v>
      </c>
      <c r="AC45" s="502"/>
      <c r="AD45" s="88" t="s">
        <v>450</v>
      </c>
      <c r="AE45" s="70" t="s">
        <v>451</v>
      </c>
      <c r="AF45" s="70">
        <v>56651</v>
      </c>
      <c r="AG45" s="71" t="s">
        <v>115</v>
      </c>
      <c r="AH45" s="71" t="s">
        <v>115</v>
      </c>
      <c r="AI45" s="71" t="s">
        <v>469</v>
      </c>
      <c r="AJ45" s="68"/>
      <c r="AK45" s="68"/>
      <c r="AL45" s="68"/>
      <c r="AM45" s="68"/>
      <c r="AN45" s="72">
        <v>34366</v>
      </c>
      <c r="AO45" s="56">
        <v>23000</v>
      </c>
      <c r="AP45" s="67">
        <v>2009</v>
      </c>
      <c r="AQ45" s="68">
        <v>5</v>
      </c>
      <c r="AR45" s="75" t="s">
        <v>372</v>
      </c>
      <c r="AS45" s="75"/>
      <c r="AT45" s="66"/>
      <c r="AU45" s="75">
        <v>1460</v>
      </c>
      <c r="AV45" s="75"/>
      <c r="AW45" s="75"/>
      <c r="AX45" s="75"/>
      <c r="AY45" s="75"/>
      <c r="AZ45" s="75"/>
      <c r="BA45" s="75"/>
      <c r="BB45" s="66"/>
      <c r="BC45" s="68"/>
      <c r="BD45" s="66"/>
      <c r="BE45" s="66"/>
    </row>
    <row r="46" spans="1:57" ht="33" customHeight="1" x14ac:dyDescent="0.25">
      <c r="A46" s="68">
        <v>38</v>
      </c>
      <c r="B46" s="64" t="s">
        <v>373</v>
      </c>
      <c r="C46" s="65" t="s">
        <v>73</v>
      </c>
      <c r="D46" s="64" t="s">
        <v>373</v>
      </c>
      <c r="E46" s="66" t="s">
        <v>388</v>
      </c>
      <c r="F46" s="66" t="s">
        <v>90</v>
      </c>
      <c r="G46" s="66" t="s">
        <v>150</v>
      </c>
      <c r="H46" s="68">
        <v>343</v>
      </c>
      <c r="I46" s="65" t="s">
        <v>85</v>
      </c>
      <c r="J46" s="65" t="s">
        <v>389</v>
      </c>
      <c r="K46" s="68">
        <v>31520</v>
      </c>
      <c r="L46" s="68">
        <v>1</v>
      </c>
      <c r="M46" s="68">
        <v>133</v>
      </c>
      <c r="N46" s="68" t="s">
        <v>410</v>
      </c>
      <c r="O46" s="68">
        <v>900110</v>
      </c>
      <c r="P46" s="68"/>
      <c r="Q46" s="65" t="s">
        <v>428</v>
      </c>
      <c r="R46" s="68" t="s">
        <v>429</v>
      </c>
      <c r="S46" s="68"/>
      <c r="T46" s="68"/>
      <c r="U46" s="56">
        <v>20326</v>
      </c>
      <c r="V46" s="56">
        <f>U46*1.16</f>
        <v>23578.16</v>
      </c>
      <c r="W46" s="56">
        <f>U46/AA46</f>
        <v>22.584444444444443</v>
      </c>
      <c r="X46" s="56">
        <f>V46*12</f>
        <v>282937.92</v>
      </c>
      <c r="Y46" s="69">
        <v>2325</v>
      </c>
      <c r="Z46" s="69">
        <v>900</v>
      </c>
      <c r="AA46" s="69">
        <v>900</v>
      </c>
      <c r="AB46" s="68">
        <v>0</v>
      </c>
      <c r="AC46" s="502"/>
      <c r="AD46" s="88" t="s">
        <v>452</v>
      </c>
      <c r="AE46" s="70" t="s">
        <v>453</v>
      </c>
      <c r="AF46" s="70">
        <v>20326</v>
      </c>
      <c r="AG46" s="71">
        <v>28.404981426599999</v>
      </c>
      <c r="AH46" s="71">
        <v>-106.8960270086</v>
      </c>
      <c r="AI46" s="71" t="s">
        <v>470</v>
      </c>
      <c r="AJ46" s="68"/>
      <c r="AK46" s="68"/>
      <c r="AL46" s="68"/>
      <c r="AM46" s="68"/>
      <c r="AN46" s="72">
        <v>40909</v>
      </c>
      <c r="AO46" s="56">
        <v>20326</v>
      </c>
      <c r="AP46" s="67" t="s">
        <v>311</v>
      </c>
      <c r="AQ46" s="68" t="s">
        <v>140</v>
      </c>
      <c r="AR46" s="74" t="s">
        <v>189</v>
      </c>
      <c r="AS46" s="74"/>
      <c r="AT46" s="66"/>
      <c r="AU46" s="75">
        <v>6514</v>
      </c>
      <c r="AV46" s="75"/>
      <c r="AW46" s="75"/>
      <c r="AX46" s="75"/>
      <c r="AY46" s="75"/>
      <c r="AZ46" s="75"/>
      <c r="BA46" s="75"/>
      <c r="BB46" s="66"/>
      <c r="BC46" s="68"/>
      <c r="BD46" s="66"/>
      <c r="BE46" s="66"/>
    </row>
    <row r="47" spans="1:57" ht="33" customHeight="1" x14ac:dyDescent="0.25">
      <c r="A47" s="63">
        <v>39</v>
      </c>
      <c r="B47" s="64" t="s">
        <v>373</v>
      </c>
      <c r="C47" s="65" t="s">
        <v>73</v>
      </c>
      <c r="D47" s="64" t="s">
        <v>373</v>
      </c>
      <c r="E47" s="66" t="s">
        <v>390</v>
      </c>
      <c r="F47" s="66" t="s">
        <v>82</v>
      </c>
      <c r="G47" s="66" t="s">
        <v>391</v>
      </c>
      <c r="H47" s="68">
        <v>3</v>
      </c>
      <c r="I47" s="65" t="s">
        <v>85</v>
      </c>
      <c r="J47" s="65" t="s">
        <v>148</v>
      </c>
      <c r="K47" s="68">
        <v>33890</v>
      </c>
      <c r="L47" s="68">
        <v>2</v>
      </c>
      <c r="M47" s="68">
        <v>162</v>
      </c>
      <c r="N47" s="68" t="s">
        <v>411</v>
      </c>
      <c r="O47" s="68">
        <v>900110</v>
      </c>
      <c r="P47" s="68"/>
      <c r="Q47" s="65" t="s">
        <v>430</v>
      </c>
      <c r="R47" s="68" t="s">
        <v>431</v>
      </c>
      <c r="S47" s="68"/>
      <c r="T47" s="68"/>
      <c r="U47" s="56">
        <v>33735</v>
      </c>
      <c r="V47" s="56">
        <f>U47*1.16</f>
        <v>39132.6</v>
      </c>
      <c r="W47" s="56">
        <f>U47/AA47</f>
        <v>42.168750000000003</v>
      </c>
      <c r="X47" s="56">
        <f>V47*12</f>
        <v>469591.19999999995</v>
      </c>
      <c r="Y47" s="69">
        <v>1538</v>
      </c>
      <c r="Z47" s="69">
        <v>800</v>
      </c>
      <c r="AA47" s="69">
        <v>800</v>
      </c>
      <c r="AB47" s="68">
        <v>13</v>
      </c>
      <c r="AC47" s="502"/>
      <c r="AD47" s="88" t="s">
        <v>454</v>
      </c>
      <c r="AE47" s="70" t="s">
        <v>455</v>
      </c>
      <c r="AF47" s="70">
        <v>47600</v>
      </c>
      <c r="AG47" s="71">
        <v>26.923991724699999</v>
      </c>
      <c r="AH47" s="71">
        <v>-105.6518931536</v>
      </c>
      <c r="AI47" s="71" t="s">
        <v>471</v>
      </c>
      <c r="AJ47" s="68"/>
      <c r="AK47" s="68"/>
      <c r="AL47" s="68"/>
      <c r="AM47" s="68"/>
      <c r="AN47" s="72">
        <v>38718</v>
      </c>
      <c r="AO47" s="56">
        <v>30600</v>
      </c>
      <c r="AP47" s="67">
        <v>2008</v>
      </c>
      <c r="AQ47" s="68">
        <v>5</v>
      </c>
      <c r="AR47" s="74" t="s">
        <v>189</v>
      </c>
      <c r="AS47" s="74"/>
      <c r="AT47" s="66"/>
      <c r="AU47" s="75">
        <v>13455</v>
      </c>
      <c r="AV47" s="75"/>
      <c r="AW47" s="75"/>
      <c r="AX47" s="75"/>
      <c r="AY47" s="75"/>
      <c r="AZ47" s="75"/>
      <c r="BA47" s="75"/>
      <c r="BB47" s="66"/>
      <c r="BC47" s="68"/>
      <c r="BD47" s="66"/>
      <c r="BE47" s="66"/>
    </row>
    <row r="48" spans="1:57" ht="33" customHeight="1" x14ac:dyDescent="0.25">
      <c r="A48" s="68">
        <v>40</v>
      </c>
      <c r="B48" s="64" t="s">
        <v>373</v>
      </c>
      <c r="C48" s="65" t="s">
        <v>73</v>
      </c>
      <c r="D48" s="64" t="s">
        <v>373</v>
      </c>
      <c r="E48" s="66" t="s">
        <v>382</v>
      </c>
      <c r="F48" s="66" t="s">
        <v>90</v>
      </c>
      <c r="G48" s="66" t="s">
        <v>392</v>
      </c>
      <c r="H48" s="68">
        <v>206</v>
      </c>
      <c r="I48" s="65" t="s">
        <v>393</v>
      </c>
      <c r="J48" s="65" t="s">
        <v>394</v>
      </c>
      <c r="K48" s="68">
        <v>33000</v>
      </c>
      <c r="L48" s="68">
        <v>1</v>
      </c>
      <c r="M48" s="68">
        <v>256</v>
      </c>
      <c r="N48" s="68" t="s">
        <v>412</v>
      </c>
      <c r="O48" s="68">
        <v>900110</v>
      </c>
      <c r="P48" s="68"/>
      <c r="Q48" s="65" t="s">
        <v>424</v>
      </c>
      <c r="R48" s="68" t="s">
        <v>432</v>
      </c>
      <c r="S48" s="68"/>
      <c r="T48" s="68"/>
      <c r="U48" s="56">
        <v>21849</v>
      </c>
      <c r="V48" s="56">
        <f>U48*1.16</f>
        <v>25344.839999999997</v>
      </c>
      <c r="W48" s="56">
        <f>U48/AA48</f>
        <v>28.843564356435643</v>
      </c>
      <c r="X48" s="56">
        <f>V48*12</f>
        <v>304138.07999999996</v>
      </c>
      <c r="Y48" s="69" t="s">
        <v>135</v>
      </c>
      <c r="Z48" s="69" t="s">
        <v>135</v>
      </c>
      <c r="AA48" s="69">
        <v>757.5</v>
      </c>
      <c r="AB48" s="68">
        <v>46</v>
      </c>
      <c r="AC48" s="502"/>
      <c r="AD48" s="88" t="s">
        <v>456</v>
      </c>
      <c r="AE48" s="70" t="s">
        <v>457</v>
      </c>
      <c r="AF48" s="70">
        <v>40252.25</v>
      </c>
      <c r="AG48" s="71" t="s">
        <v>115</v>
      </c>
      <c r="AH48" s="71" t="s">
        <v>115</v>
      </c>
      <c r="AI48" s="71" t="s">
        <v>472</v>
      </c>
      <c r="AJ48" s="68"/>
      <c r="AK48" s="68"/>
      <c r="AL48" s="68"/>
      <c r="AM48" s="68"/>
      <c r="AN48" s="72">
        <v>42095</v>
      </c>
      <c r="AO48" s="56">
        <v>21849</v>
      </c>
      <c r="AP48" s="67" t="s">
        <v>311</v>
      </c>
      <c r="AQ48" s="68" t="s">
        <v>140</v>
      </c>
      <c r="AR48" s="74" t="s">
        <v>189</v>
      </c>
      <c r="AS48" s="74"/>
      <c r="AT48" s="66"/>
      <c r="AU48" s="75">
        <v>2295</v>
      </c>
      <c r="AV48" s="74"/>
      <c r="AW48" s="74"/>
      <c r="AX48" s="75"/>
      <c r="AY48" s="75"/>
      <c r="AZ48" s="75"/>
      <c r="BA48" s="75"/>
      <c r="BB48" s="66"/>
      <c r="BC48" s="68"/>
      <c r="BD48" s="66"/>
      <c r="BE48" s="66"/>
    </row>
    <row r="49" spans="1:57" ht="33" customHeight="1" x14ac:dyDescent="0.25">
      <c r="A49" s="63">
        <v>41</v>
      </c>
      <c r="B49" s="64" t="s">
        <v>373</v>
      </c>
      <c r="C49" s="65" t="s">
        <v>1907</v>
      </c>
      <c r="D49" s="64" t="s">
        <v>373</v>
      </c>
      <c r="E49" s="66" t="s">
        <v>373</v>
      </c>
      <c r="F49" s="66" t="s">
        <v>82</v>
      </c>
      <c r="G49" s="66">
        <v>21</v>
      </c>
      <c r="H49" s="68">
        <v>1109</v>
      </c>
      <c r="I49" s="65" t="s">
        <v>85</v>
      </c>
      <c r="J49" s="65" t="s">
        <v>395</v>
      </c>
      <c r="K49" s="68">
        <v>31150</v>
      </c>
      <c r="L49" s="68">
        <v>1</v>
      </c>
      <c r="M49" s="68">
        <v>50</v>
      </c>
      <c r="N49" s="68" t="s">
        <v>413</v>
      </c>
      <c r="O49" s="68">
        <v>380200</v>
      </c>
      <c r="P49" s="68"/>
      <c r="Q49" s="65" t="s">
        <v>433</v>
      </c>
      <c r="R49" s="68" t="s">
        <v>434</v>
      </c>
      <c r="S49" s="68"/>
      <c r="T49" s="68"/>
      <c r="U49" s="56">
        <v>21042.95</v>
      </c>
      <c r="V49" s="56">
        <f>U49*1.16</f>
        <v>24409.822</v>
      </c>
      <c r="W49" s="56">
        <f>U49/AA49</f>
        <v>17.811875740646691</v>
      </c>
      <c r="X49" s="56">
        <f>V49*12</f>
        <v>292917.864</v>
      </c>
      <c r="Y49" s="69">
        <v>1181.4000000000001</v>
      </c>
      <c r="Z49" s="69" t="s">
        <v>135</v>
      </c>
      <c r="AA49" s="69">
        <v>1181.4000000000001</v>
      </c>
      <c r="AB49" s="68">
        <v>0</v>
      </c>
      <c r="AC49" s="502"/>
      <c r="AD49" s="88" t="s">
        <v>458</v>
      </c>
      <c r="AE49" s="70" t="s">
        <v>459</v>
      </c>
      <c r="AF49" s="70">
        <v>26357</v>
      </c>
      <c r="AG49" s="71">
        <v>28.648264535700001</v>
      </c>
      <c r="AH49" s="71">
        <v>-106.0770750046</v>
      </c>
      <c r="AI49" s="71" t="s">
        <v>473</v>
      </c>
      <c r="AJ49" s="68"/>
      <c r="AK49" s="68"/>
      <c r="AL49" s="68"/>
      <c r="AM49" s="68"/>
      <c r="AN49" s="72">
        <v>33817</v>
      </c>
      <c r="AO49" s="56">
        <v>10000</v>
      </c>
      <c r="AP49" s="67">
        <v>2010</v>
      </c>
      <c r="AQ49" s="68">
        <v>5</v>
      </c>
      <c r="AR49" s="74" t="s">
        <v>189</v>
      </c>
      <c r="AS49" s="74"/>
      <c r="AT49" s="66"/>
      <c r="AU49" s="75">
        <v>7474</v>
      </c>
      <c r="AV49" s="75"/>
      <c r="AW49" s="75"/>
      <c r="AX49" s="73"/>
      <c r="AY49" s="73"/>
      <c r="AZ49" s="73"/>
      <c r="BA49" s="73"/>
      <c r="BB49" s="66"/>
      <c r="BC49" s="68"/>
      <c r="BD49" s="66"/>
      <c r="BE49" s="66"/>
    </row>
    <row r="50" spans="1:57" ht="33" customHeight="1" x14ac:dyDescent="0.25">
      <c r="A50" s="68">
        <v>42</v>
      </c>
      <c r="B50" s="65" t="s">
        <v>373</v>
      </c>
      <c r="C50" s="65" t="s">
        <v>1908</v>
      </c>
      <c r="D50" s="65" t="s">
        <v>373</v>
      </c>
      <c r="E50" s="66" t="s">
        <v>385</v>
      </c>
      <c r="F50" s="66" t="s">
        <v>78</v>
      </c>
      <c r="G50" s="65" t="s">
        <v>396</v>
      </c>
      <c r="H50" s="68">
        <v>2250</v>
      </c>
      <c r="I50" s="65" t="s">
        <v>85</v>
      </c>
      <c r="J50" s="65" t="s">
        <v>397</v>
      </c>
      <c r="K50" s="68">
        <v>32695</v>
      </c>
      <c r="L50" s="68">
        <v>1</v>
      </c>
      <c r="M50" s="68">
        <v>37.700000000000003</v>
      </c>
      <c r="N50" s="68" t="s">
        <v>414</v>
      </c>
      <c r="O50" s="68">
        <v>380200</v>
      </c>
      <c r="P50" s="68"/>
      <c r="Q50" s="65" t="s">
        <v>435</v>
      </c>
      <c r="R50" s="68" t="s">
        <v>436</v>
      </c>
      <c r="S50" s="68"/>
      <c r="T50" s="68"/>
      <c r="U50" s="56">
        <v>62534</v>
      </c>
      <c r="V50" s="56">
        <f>U50*1.16</f>
        <v>72539.439999999988</v>
      </c>
      <c r="W50" s="56">
        <f>U50/AA50</f>
        <v>32.358450536599499</v>
      </c>
      <c r="X50" s="56">
        <f>V50*12</f>
        <v>870473.2799999998</v>
      </c>
      <c r="Y50" s="69">
        <v>966.27</v>
      </c>
      <c r="Z50" s="69" t="s">
        <v>135</v>
      </c>
      <c r="AA50" s="69">
        <v>1932.54</v>
      </c>
      <c r="AB50" s="68">
        <v>0</v>
      </c>
      <c r="AC50" s="502"/>
      <c r="AD50" s="88" t="s">
        <v>460</v>
      </c>
      <c r="AE50" s="70" t="s">
        <v>461</v>
      </c>
      <c r="AF50" s="70">
        <v>62807.55</v>
      </c>
      <c r="AG50" s="71">
        <v>31.715025580399999</v>
      </c>
      <c r="AH50" s="71">
        <v>-106.456360817</v>
      </c>
      <c r="AI50" s="71" t="s">
        <v>474</v>
      </c>
      <c r="AJ50" s="68"/>
      <c r="AK50" s="68"/>
      <c r="AL50" s="68"/>
      <c r="AM50" s="68"/>
      <c r="AN50" s="72">
        <v>31671</v>
      </c>
      <c r="AO50" s="56">
        <v>2029</v>
      </c>
      <c r="AP50" s="67">
        <v>2008</v>
      </c>
      <c r="AQ50" s="68">
        <v>8</v>
      </c>
      <c r="AR50" s="75" t="s">
        <v>372</v>
      </c>
      <c r="AS50" s="75"/>
      <c r="AT50" s="66"/>
      <c r="AU50" s="75">
        <v>1618</v>
      </c>
      <c r="AV50" s="75"/>
      <c r="AW50" s="75"/>
      <c r="AX50" s="75"/>
      <c r="AY50" s="75"/>
      <c r="AZ50" s="75"/>
      <c r="BA50" s="75"/>
      <c r="BB50" s="66"/>
      <c r="BC50" s="68"/>
      <c r="BD50" s="66"/>
      <c r="BE50" s="66"/>
    </row>
    <row r="51" spans="1:57" ht="33" customHeight="1" x14ac:dyDescent="0.25">
      <c r="A51" s="63">
        <v>43</v>
      </c>
      <c r="B51" s="65" t="s">
        <v>373</v>
      </c>
      <c r="C51" s="65" t="s">
        <v>75</v>
      </c>
      <c r="D51" s="65" t="s">
        <v>373</v>
      </c>
      <c r="E51" s="66" t="s">
        <v>373</v>
      </c>
      <c r="F51" s="66" t="s">
        <v>82</v>
      </c>
      <c r="G51" s="66" t="s">
        <v>398</v>
      </c>
      <c r="H51" s="68">
        <v>21</v>
      </c>
      <c r="I51" s="65" t="s">
        <v>85</v>
      </c>
      <c r="J51" s="65" t="s">
        <v>148</v>
      </c>
      <c r="K51" s="68">
        <v>31150</v>
      </c>
      <c r="L51" s="68">
        <v>1</v>
      </c>
      <c r="M51" s="68">
        <v>304</v>
      </c>
      <c r="N51" s="68" t="s">
        <v>415</v>
      </c>
      <c r="O51" s="68">
        <v>150900</v>
      </c>
      <c r="P51" s="68"/>
      <c r="Q51" s="65" t="s">
        <v>437</v>
      </c>
      <c r="R51" s="68" t="s">
        <v>438</v>
      </c>
      <c r="S51" s="68"/>
      <c r="T51" s="68"/>
      <c r="U51" s="56">
        <v>42244</v>
      </c>
      <c r="V51" s="56">
        <f>U51*1.16</f>
        <v>49003.039999999994</v>
      </c>
      <c r="W51" s="56">
        <f>U51/AA51</f>
        <v>29.67344043044892</v>
      </c>
      <c r="X51" s="56">
        <f>V51*12</f>
        <v>588036.48</v>
      </c>
      <c r="Y51" s="69">
        <v>1423.63</v>
      </c>
      <c r="Z51" s="69" t="s">
        <v>135</v>
      </c>
      <c r="AA51" s="69">
        <v>1423.63</v>
      </c>
      <c r="AB51" s="68">
        <v>0</v>
      </c>
      <c r="AC51" s="502"/>
      <c r="AD51" s="88" t="s">
        <v>462</v>
      </c>
      <c r="AE51" s="70" t="s">
        <v>463</v>
      </c>
      <c r="AF51" s="70">
        <v>18338.54</v>
      </c>
      <c r="AG51" s="71" t="s">
        <v>115</v>
      </c>
      <c r="AH51" s="71" t="s">
        <v>115</v>
      </c>
      <c r="AI51" s="71" t="s">
        <v>475</v>
      </c>
      <c r="AJ51" s="68"/>
      <c r="AK51" s="68"/>
      <c r="AL51" s="68"/>
      <c r="AM51" s="68"/>
      <c r="AN51" s="72">
        <v>33329</v>
      </c>
      <c r="AO51" s="56">
        <v>6000</v>
      </c>
      <c r="AP51" s="67">
        <v>2013</v>
      </c>
      <c r="AQ51" s="68">
        <v>13</v>
      </c>
      <c r="AR51" s="75" t="s">
        <v>372</v>
      </c>
      <c r="AS51" s="75"/>
      <c r="AT51" s="66"/>
      <c r="AU51" s="75" t="s">
        <v>2775</v>
      </c>
      <c r="AV51" s="75"/>
      <c r="AW51" s="75"/>
      <c r="AX51" s="75"/>
      <c r="AY51" s="75"/>
      <c r="AZ51" s="75"/>
      <c r="BA51" s="75"/>
      <c r="BB51" s="66"/>
      <c r="BC51" s="68"/>
      <c r="BD51" s="66"/>
      <c r="BE51" s="66"/>
    </row>
    <row r="52" spans="1:57" ht="33" customHeight="1" x14ac:dyDescent="0.25">
      <c r="A52" s="68">
        <v>44</v>
      </c>
      <c r="B52" s="65" t="s">
        <v>373</v>
      </c>
      <c r="C52" s="66" t="s">
        <v>75</v>
      </c>
      <c r="D52" s="65" t="s">
        <v>373</v>
      </c>
      <c r="E52" s="66" t="s">
        <v>373</v>
      </c>
      <c r="F52" s="66" t="s">
        <v>82</v>
      </c>
      <c r="G52" s="66" t="s">
        <v>399</v>
      </c>
      <c r="H52" s="68" t="s">
        <v>400</v>
      </c>
      <c r="I52" s="65" t="s">
        <v>85</v>
      </c>
      <c r="J52" s="65" t="s">
        <v>148</v>
      </c>
      <c r="K52" s="68">
        <v>31150</v>
      </c>
      <c r="L52" s="68">
        <v>1</v>
      </c>
      <c r="M52" s="68">
        <v>185</v>
      </c>
      <c r="N52" s="68" t="s">
        <v>415</v>
      </c>
      <c r="O52" s="68">
        <v>150900</v>
      </c>
      <c r="P52" s="68"/>
      <c r="Q52" s="65" t="s">
        <v>437</v>
      </c>
      <c r="R52" s="68" t="s">
        <v>438</v>
      </c>
      <c r="S52" s="68"/>
      <c r="T52" s="68"/>
      <c r="U52" s="56">
        <v>89568.75</v>
      </c>
      <c r="V52" s="56">
        <f>U52*1.16</f>
        <v>103899.75</v>
      </c>
      <c r="W52" s="56">
        <f>U52/AA52</f>
        <v>28.826657869752022</v>
      </c>
      <c r="X52" s="56">
        <f>V52*12</f>
        <v>1246797</v>
      </c>
      <c r="Y52" s="69">
        <v>3107.15</v>
      </c>
      <c r="Z52" s="69">
        <v>3107.15</v>
      </c>
      <c r="AA52" s="69">
        <v>3107.15</v>
      </c>
      <c r="AB52" s="68">
        <v>0</v>
      </c>
      <c r="AC52" s="502"/>
      <c r="AD52" s="88" t="s">
        <v>140</v>
      </c>
      <c r="AE52" s="70" t="s">
        <v>463</v>
      </c>
      <c r="AF52" s="70">
        <v>38533</v>
      </c>
      <c r="AG52" s="71" t="s">
        <v>115</v>
      </c>
      <c r="AH52" s="71" t="s">
        <v>115</v>
      </c>
      <c r="AI52" s="71" t="s">
        <v>476</v>
      </c>
      <c r="AJ52" s="68"/>
      <c r="AK52" s="68"/>
      <c r="AL52" s="68"/>
      <c r="AM52" s="68"/>
      <c r="AN52" s="72">
        <v>33543</v>
      </c>
      <c r="AO52" s="56">
        <v>700</v>
      </c>
      <c r="AP52" s="67">
        <v>2013</v>
      </c>
      <c r="AQ52" s="68">
        <v>10</v>
      </c>
      <c r="AR52" s="77" t="s">
        <v>372</v>
      </c>
      <c r="AS52" s="77"/>
      <c r="AT52" s="66"/>
      <c r="AU52" s="77" t="s">
        <v>2775</v>
      </c>
      <c r="AV52" s="77"/>
      <c r="AW52" s="77"/>
      <c r="AX52" s="73"/>
      <c r="AY52" s="73"/>
      <c r="AZ52" s="73"/>
      <c r="BA52" s="73"/>
      <c r="BB52" s="66"/>
      <c r="BC52" s="68"/>
      <c r="BD52" s="66"/>
      <c r="BE52" s="66"/>
    </row>
    <row r="53" spans="1:57" ht="33" customHeight="1" x14ac:dyDescent="0.25">
      <c r="A53" s="63">
        <v>45</v>
      </c>
      <c r="B53" s="65" t="s">
        <v>373</v>
      </c>
      <c r="C53" s="66" t="s">
        <v>374</v>
      </c>
      <c r="D53" s="65" t="s">
        <v>373</v>
      </c>
      <c r="E53" s="66" t="s">
        <v>373</v>
      </c>
      <c r="F53" s="66" t="s">
        <v>82</v>
      </c>
      <c r="G53" s="66" t="s">
        <v>401</v>
      </c>
      <c r="H53" s="68">
        <v>5</v>
      </c>
      <c r="I53" s="65" t="s">
        <v>85</v>
      </c>
      <c r="J53" s="65" t="s">
        <v>402</v>
      </c>
      <c r="K53" s="68">
        <v>31350</v>
      </c>
      <c r="L53" s="68">
        <v>2</v>
      </c>
      <c r="M53" s="68">
        <v>33</v>
      </c>
      <c r="N53" s="68" t="s">
        <v>416</v>
      </c>
      <c r="O53" s="68">
        <v>920201</v>
      </c>
      <c r="P53" s="68"/>
      <c r="Q53" s="65" t="s">
        <v>439</v>
      </c>
      <c r="R53" s="68" t="s">
        <v>440</v>
      </c>
      <c r="S53" s="68"/>
      <c r="T53" s="68"/>
      <c r="U53" s="56">
        <v>24248</v>
      </c>
      <c r="V53" s="56">
        <f>U53*1.16</f>
        <v>28127.679999999997</v>
      </c>
      <c r="W53" s="56">
        <f>U53/AA53</f>
        <v>23.988207710495335</v>
      </c>
      <c r="X53" s="56">
        <f>V53*12</f>
        <v>337532.15999999997</v>
      </c>
      <c r="Y53" s="69">
        <v>134.56</v>
      </c>
      <c r="Z53" s="69" t="s">
        <v>135</v>
      </c>
      <c r="AA53" s="69">
        <v>1010.83</v>
      </c>
      <c r="AB53" s="68">
        <v>0</v>
      </c>
      <c r="AC53" s="502"/>
      <c r="AD53" s="88" t="s">
        <v>140</v>
      </c>
      <c r="AE53" s="70" t="s">
        <v>464</v>
      </c>
      <c r="AF53" s="70">
        <v>29769</v>
      </c>
      <c r="AG53" s="71">
        <v>28.653341670300001</v>
      </c>
      <c r="AH53" s="71">
        <v>-106.0602642596</v>
      </c>
      <c r="AI53" s="71"/>
      <c r="AJ53" s="68"/>
      <c r="AK53" s="68"/>
      <c r="AL53" s="68"/>
      <c r="AM53" s="68"/>
      <c r="AN53" s="72">
        <v>40909</v>
      </c>
      <c r="AO53" s="56">
        <v>24248</v>
      </c>
      <c r="AP53" s="67" t="s">
        <v>311</v>
      </c>
      <c r="AQ53" s="68" t="s">
        <v>140</v>
      </c>
      <c r="AR53" s="75" t="s">
        <v>372</v>
      </c>
      <c r="AS53" s="75"/>
      <c r="AT53" s="66"/>
      <c r="AU53" s="75" t="s">
        <v>2776</v>
      </c>
      <c r="AV53" s="75"/>
      <c r="AW53" s="75"/>
      <c r="AX53" s="73"/>
      <c r="AY53" s="73"/>
      <c r="AZ53" s="73"/>
      <c r="BA53" s="73"/>
      <c r="BB53" s="66"/>
      <c r="BC53" s="68"/>
      <c r="BD53" s="66"/>
      <c r="BE53" s="66"/>
    </row>
    <row r="54" spans="1:57" ht="33" customHeight="1" x14ac:dyDescent="0.25">
      <c r="A54" s="68">
        <v>46</v>
      </c>
      <c r="B54" s="65" t="s">
        <v>373</v>
      </c>
      <c r="C54" s="66" t="s">
        <v>374</v>
      </c>
      <c r="D54" s="65" t="s">
        <v>373</v>
      </c>
      <c r="E54" s="66" t="s">
        <v>385</v>
      </c>
      <c r="F54" s="66" t="s">
        <v>90</v>
      </c>
      <c r="G54" s="66" t="s">
        <v>403</v>
      </c>
      <c r="H54" s="68">
        <v>6011</v>
      </c>
      <c r="I54" s="65" t="s">
        <v>80</v>
      </c>
      <c r="J54" s="65" t="s">
        <v>404</v>
      </c>
      <c r="K54" s="68">
        <v>32650</v>
      </c>
      <c r="L54" s="68">
        <v>1</v>
      </c>
      <c r="M54" s="68">
        <v>30</v>
      </c>
      <c r="N54" s="68" t="s">
        <v>417</v>
      </c>
      <c r="O54" s="68">
        <v>920110</v>
      </c>
      <c r="P54" s="68"/>
      <c r="Q54" s="65" t="s">
        <v>441</v>
      </c>
      <c r="R54" s="68" t="s">
        <v>442</v>
      </c>
      <c r="S54" s="68"/>
      <c r="T54" s="68"/>
      <c r="U54" s="56">
        <v>26686</v>
      </c>
      <c r="V54" s="56">
        <f>U54*1.16</f>
        <v>30955.759999999998</v>
      </c>
      <c r="W54" s="56">
        <f>U54/AA54</f>
        <v>29.293406074709932</v>
      </c>
      <c r="X54" s="56">
        <f>V54*12</f>
        <v>371469.12</v>
      </c>
      <c r="Y54" s="69">
        <v>910.99</v>
      </c>
      <c r="Z54" s="69">
        <v>910.99</v>
      </c>
      <c r="AA54" s="69">
        <v>910.99</v>
      </c>
      <c r="AB54" s="68">
        <v>0</v>
      </c>
      <c r="AC54" s="502"/>
      <c r="AD54" s="88" t="s">
        <v>140</v>
      </c>
      <c r="AE54" s="70" t="s">
        <v>465</v>
      </c>
      <c r="AF54" s="70">
        <v>33160</v>
      </c>
      <c r="AG54" s="71">
        <v>31.657086958200001</v>
      </c>
      <c r="AH54" s="71">
        <v>-106.39247864479999</v>
      </c>
      <c r="AI54" s="71"/>
      <c r="AJ54" s="68"/>
      <c r="AK54" s="68"/>
      <c r="AL54" s="68"/>
      <c r="AM54" s="68"/>
      <c r="AN54" s="72" t="s">
        <v>477</v>
      </c>
      <c r="AO54" s="56">
        <v>23275</v>
      </c>
      <c r="AP54" s="67">
        <v>2008</v>
      </c>
      <c r="AQ54" s="68">
        <v>5</v>
      </c>
      <c r="AR54" s="75" t="s">
        <v>372</v>
      </c>
      <c r="AS54" s="75"/>
      <c r="AT54" s="66"/>
      <c r="AU54" s="75" t="s">
        <v>2777</v>
      </c>
      <c r="AV54" s="75"/>
      <c r="AW54" s="75"/>
      <c r="AX54" s="75"/>
      <c r="AY54" s="75"/>
      <c r="AZ54" s="75"/>
      <c r="BA54" s="75"/>
      <c r="BB54" s="66"/>
      <c r="BC54" s="68"/>
      <c r="BD54" s="66"/>
      <c r="BE54" s="66"/>
    </row>
    <row r="55" spans="1:57" ht="33" customHeight="1" x14ac:dyDescent="0.25">
      <c r="A55" s="63">
        <v>47</v>
      </c>
      <c r="B55" s="65" t="s">
        <v>373</v>
      </c>
      <c r="C55" s="66" t="s">
        <v>75</v>
      </c>
      <c r="D55" s="65" t="s">
        <v>373</v>
      </c>
      <c r="E55" s="66" t="s">
        <v>373</v>
      </c>
      <c r="F55" s="66" t="s">
        <v>82</v>
      </c>
      <c r="G55" s="66" t="s">
        <v>399</v>
      </c>
      <c r="H55" s="68">
        <v>19</v>
      </c>
      <c r="I55" s="65" t="s">
        <v>85</v>
      </c>
      <c r="J55" s="65" t="s">
        <v>148</v>
      </c>
      <c r="K55" s="68">
        <v>31150</v>
      </c>
      <c r="L55" s="68">
        <v>1</v>
      </c>
      <c r="M55" s="68">
        <v>30</v>
      </c>
      <c r="N55" s="68" t="s">
        <v>415</v>
      </c>
      <c r="O55" s="68">
        <v>150900</v>
      </c>
      <c r="P55" s="68"/>
      <c r="Q55" s="65" t="s">
        <v>437</v>
      </c>
      <c r="R55" s="68" t="s">
        <v>438</v>
      </c>
      <c r="S55" s="68"/>
      <c r="T55" s="68"/>
      <c r="U55" s="56">
        <v>26525.27</v>
      </c>
      <c r="V55" s="56">
        <f>U55*1.16</f>
        <v>30769.313199999997</v>
      </c>
      <c r="W55" s="56">
        <f>U55/AA55</f>
        <v>18.646414160585994</v>
      </c>
      <c r="X55" s="56">
        <f>V55*12</f>
        <v>369231.75839999993</v>
      </c>
      <c r="Y55" s="69">
        <v>1422.54</v>
      </c>
      <c r="Z55" s="69">
        <v>1422.54</v>
      </c>
      <c r="AA55" s="69">
        <v>1422.54</v>
      </c>
      <c r="AB55" s="68">
        <v>0</v>
      </c>
      <c r="AC55" s="502"/>
      <c r="AD55" s="88" t="s">
        <v>140</v>
      </c>
      <c r="AE55" s="70" t="s">
        <v>140</v>
      </c>
      <c r="AF55" s="70" t="s">
        <v>140</v>
      </c>
      <c r="AG55" s="71" t="s">
        <v>115</v>
      </c>
      <c r="AH55" s="71" t="s">
        <v>115</v>
      </c>
      <c r="AI55" s="71" t="s">
        <v>476</v>
      </c>
      <c r="AJ55" s="68"/>
      <c r="AK55" s="68"/>
      <c r="AL55" s="68"/>
      <c r="AM55" s="68"/>
      <c r="AN55" s="72">
        <v>41275</v>
      </c>
      <c r="AO55" s="56">
        <v>26525</v>
      </c>
      <c r="AP55" s="67">
        <v>2014</v>
      </c>
      <c r="AQ55" s="68">
        <v>1</v>
      </c>
      <c r="AR55" s="75" t="s">
        <v>372</v>
      </c>
      <c r="AS55" s="75"/>
      <c r="AT55" s="66"/>
      <c r="AU55" s="75" t="s">
        <v>2775</v>
      </c>
      <c r="AV55" s="75"/>
      <c r="AW55" s="75"/>
      <c r="AX55" s="75"/>
      <c r="AY55" s="75"/>
      <c r="AZ55" s="75"/>
      <c r="BA55" s="75"/>
      <c r="BB55" s="66"/>
      <c r="BC55" s="68"/>
      <c r="BD55" s="66"/>
      <c r="BE55" s="66"/>
    </row>
    <row r="56" spans="1:57" ht="33" customHeight="1" x14ac:dyDescent="0.25">
      <c r="A56" s="68">
        <v>48</v>
      </c>
      <c r="B56" s="508" t="s">
        <v>478</v>
      </c>
      <c r="C56" s="509" t="s">
        <v>320</v>
      </c>
      <c r="D56" s="509" t="s">
        <v>478</v>
      </c>
      <c r="E56" s="509" t="s">
        <v>479</v>
      </c>
      <c r="F56" s="509" t="s">
        <v>82</v>
      </c>
      <c r="G56" s="509" t="s">
        <v>480</v>
      </c>
      <c r="H56" s="510">
        <v>15</v>
      </c>
      <c r="I56" s="508" t="s">
        <v>85</v>
      </c>
      <c r="J56" s="508" t="s">
        <v>481</v>
      </c>
      <c r="K56" s="510">
        <v>11850</v>
      </c>
      <c r="L56" s="510">
        <v>7</v>
      </c>
      <c r="M56" s="510">
        <v>315</v>
      </c>
      <c r="N56" s="510" t="s">
        <v>495</v>
      </c>
      <c r="O56" s="510" t="s">
        <v>496</v>
      </c>
      <c r="P56" s="510" t="s">
        <v>2822</v>
      </c>
      <c r="Q56" s="508" t="s">
        <v>2819</v>
      </c>
      <c r="R56" s="510" t="s">
        <v>497</v>
      </c>
      <c r="S56" s="510" t="s">
        <v>2820</v>
      </c>
      <c r="T56" s="520" t="s">
        <v>2759</v>
      </c>
      <c r="U56" s="511">
        <v>1564052.3</v>
      </c>
      <c r="V56" s="511">
        <f>U56*1.16</f>
        <v>1814300.6679999998</v>
      </c>
      <c r="W56" s="511">
        <f>U56/AA56</f>
        <v>232.64617247370174</v>
      </c>
      <c r="X56" s="511">
        <f>V56*12</f>
        <v>21771608.015999999</v>
      </c>
      <c r="Y56" s="512">
        <v>6722.88</v>
      </c>
      <c r="Z56" s="512">
        <v>6722.88</v>
      </c>
      <c r="AA56" s="512">
        <v>6722.88</v>
      </c>
      <c r="AB56" s="510">
        <v>57</v>
      </c>
      <c r="AC56" s="513" t="s">
        <v>2821</v>
      </c>
      <c r="AD56" s="514" t="s">
        <v>505</v>
      </c>
      <c r="AE56" s="515" t="s">
        <v>506</v>
      </c>
      <c r="AF56" s="515">
        <v>2007000</v>
      </c>
      <c r="AG56" s="516">
        <v>19.4145462</v>
      </c>
      <c r="AH56" s="516">
        <v>-99.184998392993194</v>
      </c>
      <c r="AI56" s="516" t="s">
        <v>517</v>
      </c>
      <c r="AJ56" s="510"/>
      <c r="AK56" s="510"/>
      <c r="AL56" s="510"/>
      <c r="AM56" s="510"/>
      <c r="AN56" s="517">
        <v>41015</v>
      </c>
      <c r="AO56" s="511">
        <v>1196672.6399999999</v>
      </c>
      <c r="AP56" s="518">
        <v>2024</v>
      </c>
      <c r="AQ56" s="510">
        <v>10</v>
      </c>
      <c r="AR56" s="559" t="s">
        <v>188</v>
      </c>
      <c r="AS56" s="559" t="s">
        <v>188</v>
      </c>
      <c r="AT56" s="509"/>
      <c r="AU56" s="559">
        <v>19532</v>
      </c>
      <c r="AV56" s="559"/>
      <c r="AW56" s="559" t="s">
        <v>2763</v>
      </c>
      <c r="AX56" s="550" t="s">
        <v>2763</v>
      </c>
      <c r="AY56" s="550"/>
      <c r="AZ56" s="550"/>
      <c r="BA56" s="550"/>
      <c r="BB56" s="509"/>
      <c r="BC56" s="510" t="s">
        <v>2763</v>
      </c>
      <c r="BD56" s="509"/>
      <c r="BE56" s="509"/>
    </row>
    <row r="57" spans="1:57" ht="33" customHeight="1" x14ac:dyDescent="0.25">
      <c r="A57" s="63">
        <v>49</v>
      </c>
      <c r="B57" s="508" t="s">
        <v>478</v>
      </c>
      <c r="C57" s="508" t="s">
        <v>320</v>
      </c>
      <c r="D57" s="509" t="s">
        <v>478</v>
      </c>
      <c r="E57" s="509" t="s">
        <v>482</v>
      </c>
      <c r="F57" s="509" t="s">
        <v>82</v>
      </c>
      <c r="G57" s="509" t="s">
        <v>483</v>
      </c>
      <c r="H57" s="510">
        <v>224</v>
      </c>
      <c r="I57" s="508" t="s">
        <v>85</v>
      </c>
      <c r="J57" s="508" t="s">
        <v>482</v>
      </c>
      <c r="K57" s="510" t="s">
        <v>484</v>
      </c>
      <c r="L57" s="510">
        <v>8</v>
      </c>
      <c r="M57" s="510">
        <v>238</v>
      </c>
      <c r="N57" s="510" t="s">
        <v>495</v>
      </c>
      <c r="O57" s="510" t="s">
        <v>496</v>
      </c>
      <c r="P57" s="510" t="s">
        <v>2811</v>
      </c>
      <c r="Q57" s="508" t="s">
        <v>498</v>
      </c>
      <c r="R57" s="510" t="s">
        <v>499</v>
      </c>
      <c r="S57" s="508" t="s">
        <v>2812</v>
      </c>
      <c r="T57" s="520" t="s">
        <v>2759</v>
      </c>
      <c r="U57" s="511">
        <v>790000</v>
      </c>
      <c r="V57" s="511">
        <f>U57*1.16</f>
        <v>916399.99999999988</v>
      </c>
      <c r="W57" s="511">
        <f>U57/AA57</f>
        <v>329.39449786102051</v>
      </c>
      <c r="X57" s="511">
        <f>V57*12</f>
        <v>10996799.999999998</v>
      </c>
      <c r="Y57" s="512">
        <v>438.15</v>
      </c>
      <c r="Z57" s="512">
        <v>2449.98</v>
      </c>
      <c r="AA57" s="512">
        <v>2398.34</v>
      </c>
      <c r="AB57" s="510">
        <v>4</v>
      </c>
      <c r="AC57" s="513" t="s">
        <v>2813</v>
      </c>
      <c r="AD57" s="514" t="s">
        <v>507</v>
      </c>
      <c r="AE57" s="515" t="s">
        <v>508</v>
      </c>
      <c r="AF57" s="515">
        <v>801600</v>
      </c>
      <c r="AG57" s="516">
        <v>19.426982558100001</v>
      </c>
      <c r="AH57" s="516">
        <v>-99.174929112200005</v>
      </c>
      <c r="AI57" s="516" t="s">
        <v>518</v>
      </c>
      <c r="AJ57" s="510">
        <v>58506</v>
      </c>
      <c r="AK57" s="510"/>
      <c r="AL57" s="510">
        <v>24141</v>
      </c>
      <c r="AM57" s="510"/>
      <c r="AN57" s="517">
        <v>43009</v>
      </c>
      <c r="AO57" s="511">
        <v>787080</v>
      </c>
      <c r="AP57" s="518">
        <v>2023</v>
      </c>
      <c r="AQ57" s="510">
        <v>5</v>
      </c>
      <c r="AR57" s="551" t="s">
        <v>189</v>
      </c>
      <c r="AS57" s="551" t="s">
        <v>188</v>
      </c>
      <c r="AT57" s="509"/>
      <c r="AU57" s="519">
        <v>124032</v>
      </c>
      <c r="AV57" s="551"/>
      <c r="AW57" s="551" t="s">
        <v>2763</v>
      </c>
      <c r="AX57" s="519" t="s">
        <v>2763</v>
      </c>
      <c r="AY57" s="519"/>
      <c r="AZ57" s="519"/>
      <c r="BA57" s="519"/>
      <c r="BB57" s="509"/>
      <c r="BC57" s="510" t="s">
        <v>2763</v>
      </c>
      <c r="BD57" s="509"/>
      <c r="BE57" s="509"/>
    </row>
    <row r="58" spans="1:57" s="46" customFormat="1" ht="33" customHeight="1" x14ac:dyDescent="0.25">
      <c r="A58" s="68">
        <v>50</v>
      </c>
      <c r="B58" s="508" t="s">
        <v>478</v>
      </c>
      <c r="C58" s="508" t="s">
        <v>320</v>
      </c>
      <c r="D58" s="509" t="s">
        <v>478</v>
      </c>
      <c r="E58" s="509" t="s">
        <v>482</v>
      </c>
      <c r="F58" s="509" t="s">
        <v>82</v>
      </c>
      <c r="G58" s="509" t="s">
        <v>485</v>
      </c>
      <c r="H58" s="510">
        <v>18</v>
      </c>
      <c r="I58" s="508" t="s">
        <v>85</v>
      </c>
      <c r="J58" s="508" t="s">
        <v>486</v>
      </c>
      <c r="K58" s="510" t="s">
        <v>487</v>
      </c>
      <c r="L58" s="510">
        <v>4</v>
      </c>
      <c r="M58" s="510">
        <v>220</v>
      </c>
      <c r="N58" s="510" t="s">
        <v>495</v>
      </c>
      <c r="O58" s="510" t="s">
        <v>496</v>
      </c>
      <c r="P58" s="510" t="s">
        <v>2814</v>
      </c>
      <c r="Q58" s="508" t="s">
        <v>500</v>
      </c>
      <c r="R58" s="510" t="s">
        <v>501</v>
      </c>
      <c r="S58" s="508" t="s">
        <v>2815</v>
      </c>
      <c r="T58" s="520" t="s">
        <v>2759</v>
      </c>
      <c r="U58" s="511">
        <v>561170.5</v>
      </c>
      <c r="V58" s="511">
        <f>U58*1.16</f>
        <v>650957.77999999991</v>
      </c>
      <c r="W58" s="511">
        <f>U58/AA58</f>
        <v>239.06961585815253</v>
      </c>
      <c r="X58" s="511">
        <f>V58*12</f>
        <v>7811493.3599999994</v>
      </c>
      <c r="Y58" s="512">
        <v>2347.31</v>
      </c>
      <c r="Z58" s="512">
        <v>2347.31</v>
      </c>
      <c r="AA58" s="512">
        <v>2347.31</v>
      </c>
      <c r="AB58" s="510">
        <v>2</v>
      </c>
      <c r="AC58" s="513" t="s">
        <v>2816</v>
      </c>
      <c r="AD58" s="514" t="s">
        <v>509</v>
      </c>
      <c r="AE58" s="515" t="s">
        <v>510</v>
      </c>
      <c r="AF58" s="515">
        <v>730900</v>
      </c>
      <c r="AG58" s="516">
        <v>19.428680100000001</v>
      </c>
      <c r="AH58" s="516">
        <v>-99.158717999999993</v>
      </c>
      <c r="AI58" s="516" t="s">
        <v>519</v>
      </c>
      <c r="AJ58" s="510">
        <v>58477</v>
      </c>
      <c r="AK58" s="510"/>
      <c r="AL58" s="510">
        <v>24123</v>
      </c>
      <c r="AM58" s="510"/>
      <c r="AN58" s="517">
        <v>42201</v>
      </c>
      <c r="AO58" s="511">
        <v>421615.7</v>
      </c>
      <c r="AP58" s="518">
        <v>2024</v>
      </c>
      <c r="AQ58" s="510">
        <v>10</v>
      </c>
      <c r="AR58" s="519" t="s">
        <v>188</v>
      </c>
      <c r="AS58" s="551" t="s">
        <v>188</v>
      </c>
      <c r="AT58" s="509"/>
      <c r="AU58" s="519">
        <v>9630</v>
      </c>
      <c r="AV58" s="519"/>
      <c r="AW58" s="519" t="s">
        <v>2763</v>
      </c>
      <c r="AX58" s="550" t="s">
        <v>2763</v>
      </c>
      <c r="AY58" s="550"/>
      <c r="AZ58" s="550"/>
      <c r="BA58" s="550"/>
      <c r="BB58" s="509"/>
      <c r="BC58" s="510" t="s">
        <v>2763</v>
      </c>
      <c r="BD58" s="509"/>
      <c r="BE58" s="509"/>
    </row>
    <row r="59" spans="1:57" ht="33" customHeight="1" x14ac:dyDescent="0.25">
      <c r="A59" s="63">
        <v>51</v>
      </c>
      <c r="B59" s="508" t="s">
        <v>478</v>
      </c>
      <c r="C59" s="508" t="s">
        <v>320</v>
      </c>
      <c r="D59" s="509" t="s">
        <v>478</v>
      </c>
      <c r="E59" s="509" t="s">
        <v>488</v>
      </c>
      <c r="F59" s="509" t="s">
        <v>90</v>
      </c>
      <c r="G59" s="508" t="s">
        <v>489</v>
      </c>
      <c r="H59" s="510">
        <v>1586</v>
      </c>
      <c r="I59" s="508" t="s">
        <v>85</v>
      </c>
      <c r="J59" s="508" t="s">
        <v>490</v>
      </c>
      <c r="K59" s="510" t="s">
        <v>491</v>
      </c>
      <c r="L59" s="510">
        <v>8</v>
      </c>
      <c r="M59" s="510">
        <v>254</v>
      </c>
      <c r="N59" s="510" t="s">
        <v>495</v>
      </c>
      <c r="O59" s="510" t="s">
        <v>496</v>
      </c>
      <c r="P59" s="510" t="s">
        <v>2823</v>
      </c>
      <c r="Q59" s="508" t="s">
        <v>2824</v>
      </c>
      <c r="R59" s="510" t="s">
        <v>502</v>
      </c>
      <c r="S59" s="508" t="s">
        <v>2825</v>
      </c>
      <c r="T59" s="520" t="s">
        <v>2759</v>
      </c>
      <c r="U59" s="511">
        <v>1414000</v>
      </c>
      <c r="V59" s="511">
        <f>U59*1.16</f>
        <v>1640240</v>
      </c>
      <c r="W59" s="511">
        <f>U59/AA59</f>
        <v>358.84317487387193</v>
      </c>
      <c r="X59" s="511">
        <f>V59*12</f>
        <v>19682880</v>
      </c>
      <c r="Y59" s="512">
        <v>2338.71</v>
      </c>
      <c r="Z59" s="512">
        <v>4680</v>
      </c>
      <c r="AA59" s="512">
        <v>3940.44</v>
      </c>
      <c r="AB59" s="510">
        <v>36</v>
      </c>
      <c r="AC59" s="513" t="s">
        <v>2826</v>
      </c>
      <c r="AD59" s="514" t="s">
        <v>511</v>
      </c>
      <c r="AE59" s="515" t="s">
        <v>512</v>
      </c>
      <c r="AF59" s="515">
        <v>1512000</v>
      </c>
      <c r="AG59" s="516">
        <v>19.350265500199999</v>
      </c>
      <c r="AH59" s="516">
        <v>-99.190245172800005</v>
      </c>
      <c r="AI59" s="516" t="s">
        <v>520</v>
      </c>
      <c r="AJ59" s="510">
        <v>58468</v>
      </c>
      <c r="AK59" s="510"/>
      <c r="AL59" s="510">
        <v>24114</v>
      </c>
      <c r="AM59" s="510"/>
      <c r="AN59" s="517">
        <v>41685</v>
      </c>
      <c r="AO59" s="511">
        <v>1060000</v>
      </c>
      <c r="AP59" s="518">
        <v>2023</v>
      </c>
      <c r="AQ59" s="510">
        <v>16</v>
      </c>
      <c r="AR59" s="519" t="s">
        <v>189</v>
      </c>
      <c r="AS59" s="551" t="s">
        <v>188</v>
      </c>
      <c r="AT59" s="509"/>
      <c r="AU59" s="519">
        <v>47187</v>
      </c>
      <c r="AV59" s="519"/>
      <c r="AW59" s="519" t="s">
        <v>2763</v>
      </c>
      <c r="AX59" s="519" t="s">
        <v>2763</v>
      </c>
      <c r="AY59" s="519"/>
      <c r="AZ59" s="519"/>
      <c r="BA59" s="519"/>
      <c r="BB59" s="509"/>
      <c r="BC59" s="510" t="s">
        <v>2763</v>
      </c>
      <c r="BD59" s="509"/>
      <c r="BE59" s="509"/>
    </row>
    <row r="60" spans="1:57" ht="33" customHeight="1" x14ac:dyDescent="0.25">
      <c r="A60" s="68">
        <v>52</v>
      </c>
      <c r="B60" s="508" t="s">
        <v>478</v>
      </c>
      <c r="C60" s="508" t="s">
        <v>320</v>
      </c>
      <c r="D60" s="509" t="s">
        <v>478</v>
      </c>
      <c r="E60" s="509" t="s">
        <v>482</v>
      </c>
      <c r="F60" s="509" t="s">
        <v>82</v>
      </c>
      <c r="G60" s="509" t="s">
        <v>492</v>
      </c>
      <c r="H60" s="510">
        <v>43</v>
      </c>
      <c r="I60" s="508" t="s">
        <v>85</v>
      </c>
      <c r="J60" s="508" t="s">
        <v>493</v>
      </c>
      <c r="K60" s="510" t="s">
        <v>494</v>
      </c>
      <c r="L60" s="510">
        <v>7</v>
      </c>
      <c r="M60" s="510">
        <v>222</v>
      </c>
      <c r="N60" s="510" t="s">
        <v>495</v>
      </c>
      <c r="O60" s="510" t="s">
        <v>496</v>
      </c>
      <c r="P60" s="510" t="s">
        <v>2827</v>
      </c>
      <c r="Q60" s="508" t="s">
        <v>503</v>
      </c>
      <c r="R60" s="510" t="s">
        <v>504</v>
      </c>
      <c r="S60" s="508" t="s">
        <v>503</v>
      </c>
      <c r="T60" s="520" t="s">
        <v>2759</v>
      </c>
      <c r="U60" s="511">
        <v>1295222.2</v>
      </c>
      <c r="V60" s="511">
        <f>U60*1.16</f>
        <v>1502457.7519999999</v>
      </c>
      <c r="W60" s="511">
        <f>U60/AA60</f>
        <v>388.99299632397106</v>
      </c>
      <c r="X60" s="511">
        <f>V60*12</f>
        <v>18029493.023999996</v>
      </c>
      <c r="Y60" s="512">
        <v>3329.68</v>
      </c>
      <c r="Z60" s="512">
        <v>3329.68</v>
      </c>
      <c r="AA60" s="512">
        <v>3329.68</v>
      </c>
      <c r="AB60" s="510">
        <v>75</v>
      </c>
      <c r="AC60" s="513" t="s">
        <v>2828</v>
      </c>
      <c r="AD60" s="514" t="s">
        <v>513</v>
      </c>
      <c r="AE60" s="515" t="s">
        <v>514</v>
      </c>
      <c r="AF60" s="515">
        <v>1348000</v>
      </c>
      <c r="AG60" s="516">
        <v>19.419199098699998</v>
      </c>
      <c r="AH60" s="516">
        <v>-99.171141833099995</v>
      </c>
      <c r="AI60" s="516" t="s">
        <v>521</v>
      </c>
      <c r="AJ60" s="510">
        <v>58523</v>
      </c>
      <c r="AK60" s="510"/>
      <c r="AL60" s="510">
        <v>24151</v>
      </c>
      <c r="AM60" s="510"/>
      <c r="AN60" s="517">
        <v>43009</v>
      </c>
      <c r="AO60" s="511">
        <v>980000</v>
      </c>
      <c r="AP60" s="518">
        <v>2024</v>
      </c>
      <c r="AQ60" s="510">
        <v>10</v>
      </c>
      <c r="AR60" s="519" t="s">
        <v>189</v>
      </c>
      <c r="AS60" s="551" t="s">
        <v>188</v>
      </c>
      <c r="AT60" s="509"/>
      <c r="AU60" s="519">
        <v>36244</v>
      </c>
      <c r="AV60" s="519"/>
      <c r="AW60" s="519" t="s">
        <v>2763</v>
      </c>
      <c r="AX60" s="519" t="s">
        <v>2763</v>
      </c>
      <c r="AY60" s="519"/>
      <c r="AZ60" s="519"/>
      <c r="BA60" s="519"/>
      <c r="BB60" s="509"/>
      <c r="BC60" s="510" t="s">
        <v>2763</v>
      </c>
      <c r="BD60" s="509"/>
      <c r="BE60" s="509"/>
    </row>
    <row r="61" spans="1:57" ht="33" customHeight="1" x14ac:dyDescent="0.25">
      <c r="A61" s="63">
        <v>53</v>
      </c>
      <c r="B61" s="508" t="s">
        <v>478</v>
      </c>
      <c r="C61" s="509" t="s">
        <v>320</v>
      </c>
      <c r="D61" s="509" t="s">
        <v>478</v>
      </c>
      <c r="E61" s="509" t="s">
        <v>482</v>
      </c>
      <c r="F61" s="509" t="s">
        <v>82</v>
      </c>
      <c r="G61" s="509" t="s">
        <v>485</v>
      </c>
      <c r="H61" s="510">
        <v>64</v>
      </c>
      <c r="I61" s="508" t="s">
        <v>85</v>
      </c>
      <c r="J61" s="508" t="s">
        <v>486</v>
      </c>
      <c r="K61" s="510" t="s">
        <v>487</v>
      </c>
      <c r="L61" s="510">
        <v>6</v>
      </c>
      <c r="M61" s="510">
        <v>470</v>
      </c>
      <c r="N61" s="510" t="s">
        <v>495</v>
      </c>
      <c r="O61" s="510" t="s">
        <v>496</v>
      </c>
      <c r="P61" s="510" t="s">
        <v>2831</v>
      </c>
      <c r="Q61" s="508" t="s">
        <v>2832</v>
      </c>
      <c r="R61" s="508" t="s">
        <v>2830</v>
      </c>
      <c r="S61" s="508" t="s">
        <v>2833</v>
      </c>
      <c r="T61" s="520" t="s">
        <v>2759</v>
      </c>
      <c r="U61" s="511">
        <v>2022665.98</v>
      </c>
      <c r="V61" s="511">
        <f>U61*1.16</f>
        <v>2346292.5367999999</v>
      </c>
      <c r="W61" s="511">
        <f>U61/AA61</f>
        <v>394</v>
      </c>
      <c r="X61" s="511">
        <f>V61*12</f>
        <v>28155510.441599999</v>
      </c>
      <c r="Y61" s="512">
        <v>1029.8800000000001</v>
      </c>
      <c r="Z61" s="512">
        <v>5133.67</v>
      </c>
      <c r="AA61" s="512">
        <v>5133.67</v>
      </c>
      <c r="AB61" s="510">
        <v>30</v>
      </c>
      <c r="AC61" s="513" t="s">
        <v>2834</v>
      </c>
      <c r="AD61" s="514" t="s">
        <v>515</v>
      </c>
      <c r="AE61" s="515" t="s">
        <v>516</v>
      </c>
      <c r="AF61" s="515">
        <v>2137000</v>
      </c>
      <c r="AG61" s="516">
        <v>19.427399999999999</v>
      </c>
      <c r="AH61" s="516">
        <v>-99.161990000000003</v>
      </c>
      <c r="AI61" s="516" t="s">
        <v>522</v>
      </c>
      <c r="AJ61" s="510">
        <v>58502</v>
      </c>
      <c r="AK61" s="510"/>
      <c r="AL61" s="510">
        <v>24139</v>
      </c>
      <c r="AM61" s="510"/>
      <c r="AN61" s="517">
        <v>45366</v>
      </c>
      <c r="AO61" s="511">
        <v>2022665.98</v>
      </c>
      <c r="AP61" s="518" t="s">
        <v>140</v>
      </c>
      <c r="AQ61" s="510" t="s">
        <v>140</v>
      </c>
      <c r="AR61" s="519" t="s">
        <v>189</v>
      </c>
      <c r="AS61" s="551" t="s">
        <v>188</v>
      </c>
      <c r="AT61" s="509"/>
      <c r="AU61" s="559">
        <v>71216</v>
      </c>
      <c r="AV61" s="559"/>
      <c r="AW61" s="559" t="s">
        <v>2763</v>
      </c>
      <c r="AX61" s="550" t="s">
        <v>2763</v>
      </c>
      <c r="AY61" s="550"/>
      <c r="AZ61" s="550"/>
      <c r="BA61" s="550"/>
      <c r="BB61" s="509"/>
      <c r="BC61" s="510" t="s">
        <v>2763</v>
      </c>
      <c r="BD61" s="509"/>
      <c r="BE61" s="509"/>
    </row>
    <row r="62" spans="1:57" ht="33" customHeight="1" x14ac:dyDescent="0.25">
      <c r="A62" s="68">
        <v>54</v>
      </c>
      <c r="B62" s="65" t="s">
        <v>523</v>
      </c>
      <c r="C62" s="66" t="s">
        <v>1892</v>
      </c>
      <c r="D62" s="65" t="s">
        <v>523</v>
      </c>
      <c r="E62" s="66" t="s">
        <v>525</v>
      </c>
      <c r="F62" s="66" t="s">
        <v>82</v>
      </c>
      <c r="G62" s="66" t="s">
        <v>526</v>
      </c>
      <c r="H62" s="68">
        <v>106</v>
      </c>
      <c r="I62" s="65" t="s">
        <v>85</v>
      </c>
      <c r="J62" s="65" t="s">
        <v>527</v>
      </c>
      <c r="K62" s="68">
        <v>34800</v>
      </c>
      <c r="L62" s="68">
        <v>1</v>
      </c>
      <c r="M62" s="68">
        <v>5</v>
      </c>
      <c r="N62" s="68">
        <v>102416</v>
      </c>
      <c r="O62" s="68">
        <v>200200</v>
      </c>
      <c r="P62" s="68"/>
      <c r="Q62" s="65" t="s">
        <v>563</v>
      </c>
      <c r="R62" s="68" t="s">
        <v>564</v>
      </c>
      <c r="S62" s="68"/>
      <c r="T62" s="68"/>
      <c r="U62" s="56">
        <v>5217.2</v>
      </c>
      <c r="V62" s="56">
        <f>U62*1.16</f>
        <v>6051.9519999999993</v>
      </c>
      <c r="W62" s="56">
        <f>U62/AA62</f>
        <v>28.900952803013514</v>
      </c>
      <c r="X62" s="56">
        <f>V62*12</f>
        <v>72623.423999999999</v>
      </c>
      <c r="Y62" s="69">
        <v>317.16000000000003</v>
      </c>
      <c r="Z62" s="69">
        <v>180.52</v>
      </c>
      <c r="AA62" s="69">
        <v>180.52</v>
      </c>
      <c r="AB62" s="68">
        <v>0</v>
      </c>
      <c r="AC62" s="502"/>
      <c r="AD62" s="88" t="s">
        <v>589</v>
      </c>
      <c r="AE62" s="70" t="s">
        <v>590</v>
      </c>
      <c r="AF62" s="70">
        <v>4791</v>
      </c>
      <c r="AG62" s="71">
        <v>23.969945583400001</v>
      </c>
      <c r="AH62" s="71">
        <v>-104.04376590779999</v>
      </c>
      <c r="AI62" s="71" t="s">
        <v>551</v>
      </c>
      <c r="AJ62" s="68"/>
      <c r="AK62" s="68"/>
      <c r="AL62" s="68"/>
      <c r="AM62" s="68"/>
      <c r="AN62" s="72">
        <v>35171</v>
      </c>
      <c r="AO62" s="56">
        <v>830</v>
      </c>
      <c r="AP62" s="67">
        <v>2018</v>
      </c>
      <c r="AQ62" s="68">
        <v>81.17</v>
      </c>
      <c r="AR62" s="75" t="s">
        <v>189</v>
      </c>
      <c r="AS62" s="75"/>
      <c r="AT62" s="66"/>
      <c r="AU62" s="75" t="s">
        <v>2778</v>
      </c>
      <c r="AV62" s="75"/>
      <c r="AW62" s="75"/>
      <c r="AX62" s="73"/>
      <c r="AY62" s="73"/>
      <c r="AZ62" s="73"/>
      <c r="BA62" s="73"/>
      <c r="BB62" s="66"/>
      <c r="BC62" s="68"/>
      <c r="BD62" s="66"/>
      <c r="BE62" s="66"/>
    </row>
    <row r="63" spans="1:57" ht="33" customHeight="1" x14ac:dyDescent="0.25">
      <c r="A63" s="63">
        <v>55</v>
      </c>
      <c r="B63" s="65" t="s">
        <v>523</v>
      </c>
      <c r="C63" s="66" t="s">
        <v>1893</v>
      </c>
      <c r="D63" s="65" t="s">
        <v>523</v>
      </c>
      <c r="E63" s="66" t="s">
        <v>528</v>
      </c>
      <c r="F63" s="66" t="s">
        <v>82</v>
      </c>
      <c r="G63" s="66" t="s">
        <v>526</v>
      </c>
      <c r="H63" s="68">
        <v>416</v>
      </c>
      <c r="I63" s="65" t="s">
        <v>85</v>
      </c>
      <c r="J63" s="65" t="s">
        <v>148</v>
      </c>
      <c r="K63" s="68">
        <v>35800</v>
      </c>
      <c r="L63" s="68">
        <v>1</v>
      </c>
      <c r="M63" s="68">
        <v>4</v>
      </c>
      <c r="N63" s="68">
        <v>102406</v>
      </c>
      <c r="O63" s="68">
        <v>200200</v>
      </c>
      <c r="P63" s="68"/>
      <c r="Q63" s="65" t="s">
        <v>565</v>
      </c>
      <c r="R63" s="68" t="s">
        <v>566</v>
      </c>
      <c r="S63" s="68"/>
      <c r="T63" s="68"/>
      <c r="U63" s="56">
        <v>6000</v>
      </c>
      <c r="V63" s="56">
        <f>U63*1.16</f>
        <v>6959.9999999999991</v>
      </c>
      <c r="W63" s="56">
        <f>U63/AA63</f>
        <v>38.117019249094724</v>
      </c>
      <c r="X63" s="56">
        <f>V63*12</f>
        <v>83519.999999999985</v>
      </c>
      <c r="Y63" s="69">
        <v>550.63</v>
      </c>
      <c r="Z63" s="69" t="s">
        <v>135</v>
      </c>
      <c r="AA63" s="69">
        <v>157.41</v>
      </c>
      <c r="AB63" s="68">
        <v>0</v>
      </c>
      <c r="AC63" s="502"/>
      <c r="AD63" s="88" t="s">
        <v>591</v>
      </c>
      <c r="AE63" s="70" t="s">
        <v>592</v>
      </c>
      <c r="AF63" s="70">
        <v>5346</v>
      </c>
      <c r="AG63" s="71">
        <v>24.868989581299999</v>
      </c>
      <c r="AH63" s="71">
        <v>-103.6936305463</v>
      </c>
      <c r="AI63" s="71" t="s">
        <v>552</v>
      </c>
      <c r="AJ63" s="68"/>
      <c r="AK63" s="68"/>
      <c r="AL63" s="68"/>
      <c r="AM63" s="68"/>
      <c r="AN63" s="72">
        <v>38124</v>
      </c>
      <c r="AO63" s="56">
        <v>3000</v>
      </c>
      <c r="AP63" s="67">
        <v>2024</v>
      </c>
      <c r="AQ63" s="68">
        <v>33</v>
      </c>
      <c r="AR63" s="75" t="s">
        <v>188</v>
      </c>
      <c r="AS63" s="75"/>
      <c r="AT63" s="66"/>
      <c r="AU63" s="75">
        <v>8149</v>
      </c>
      <c r="AV63" s="75"/>
      <c r="AW63" s="75"/>
      <c r="AX63" s="75"/>
      <c r="AY63" s="75"/>
      <c r="AZ63" s="75"/>
      <c r="BA63" s="75"/>
      <c r="BB63" s="66"/>
      <c r="BC63" s="68"/>
      <c r="BD63" s="66"/>
      <c r="BE63" s="66"/>
    </row>
    <row r="64" spans="1:57" ht="33" customHeight="1" x14ac:dyDescent="0.25">
      <c r="A64" s="68">
        <v>56</v>
      </c>
      <c r="B64" s="65" t="s">
        <v>523</v>
      </c>
      <c r="C64" s="66" t="s">
        <v>1894</v>
      </c>
      <c r="D64" s="65" t="s">
        <v>523</v>
      </c>
      <c r="E64" s="66" t="s">
        <v>529</v>
      </c>
      <c r="F64" s="66" t="s">
        <v>90</v>
      </c>
      <c r="G64" s="66" t="s">
        <v>530</v>
      </c>
      <c r="H64" s="68">
        <v>31</v>
      </c>
      <c r="I64" s="65" t="s">
        <v>85</v>
      </c>
      <c r="J64" s="65" t="s">
        <v>148</v>
      </c>
      <c r="K64" s="68">
        <v>35700</v>
      </c>
      <c r="L64" s="68">
        <v>1</v>
      </c>
      <c r="M64" s="68">
        <v>5</v>
      </c>
      <c r="N64" s="68">
        <v>102418</v>
      </c>
      <c r="O64" s="68">
        <v>200200</v>
      </c>
      <c r="P64" s="68"/>
      <c r="Q64" s="65" t="s">
        <v>567</v>
      </c>
      <c r="R64" s="68" t="s">
        <v>568</v>
      </c>
      <c r="S64" s="68"/>
      <c r="T64" s="68"/>
      <c r="U64" s="56">
        <v>7000</v>
      </c>
      <c r="V64" s="56">
        <f>U64*1.16</f>
        <v>8119.9999999999991</v>
      </c>
      <c r="W64" s="56">
        <f>U64/AA64</f>
        <v>29.331657238633984</v>
      </c>
      <c r="X64" s="56">
        <f>V64*12</f>
        <v>97439.999999999985</v>
      </c>
      <c r="Y64" s="69">
        <v>506</v>
      </c>
      <c r="Z64" s="69" t="s">
        <v>135</v>
      </c>
      <c r="AA64" s="69">
        <v>238.65</v>
      </c>
      <c r="AB64" s="68">
        <v>0</v>
      </c>
      <c r="AC64" s="502"/>
      <c r="AD64" s="88" t="s">
        <v>593</v>
      </c>
      <c r="AE64" s="70" t="s">
        <v>592</v>
      </c>
      <c r="AF64" s="70">
        <v>7637</v>
      </c>
      <c r="AG64" s="71">
        <v>25.228536760000001</v>
      </c>
      <c r="AH64" s="71">
        <v>-104.1112548386</v>
      </c>
      <c r="AI64" s="71" t="s">
        <v>553</v>
      </c>
      <c r="AJ64" s="68"/>
      <c r="AK64" s="68"/>
      <c r="AL64" s="68"/>
      <c r="AM64" s="68"/>
      <c r="AN64" s="72">
        <v>40483</v>
      </c>
      <c r="AO64" s="56">
        <v>2000</v>
      </c>
      <c r="AP64" s="67">
        <v>2024</v>
      </c>
      <c r="AQ64" s="68">
        <v>40</v>
      </c>
      <c r="AR64" s="75" t="s">
        <v>188</v>
      </c>
      <c r="AS64" s="75"/>
      <c r="AT64" s="66"/>
      <c r="AU64" s="75">
        <v>58</v>
      </c>
      <c r="AV64" s="75"/>
      <c r="AW64" s="75"/>
      <c r="AX64" s="75"/>
      <c r="AY64" s="75"/>
      <c r="AZ64" s="75"/>
      <c r="BA64" s="75"/>
      <c r="BB64" s="66"/>
      <c r="BC64" s="68"/>
      <c r="BD64" s="66"/>
      <c r="BE64" s="66"/>
    </row>
    <row r="65" spans="1:57" ht="33" customHeight="1" x14ac:dyDescent="0.25">
      <c r="A65" s="63">
        <v>57</v>
      </c>
      <c r="B65" s="64" t="s">
        <v>523</v>
      </c>
      <c r="C65" s="78" t="s">
        <v>1895</v>
      </c>
      <c r="D65" s="64" t="s">
        <v>523</v>
      </c>
      <c r="E65" s="78" t="s">
        <v>523</v>
      </c>
      <c r="F65" s="78" t="s">
        <v>220</v>
      </c>
      <c r="G65" s="78" t="s">
        <v>531</v>
      </c>
      <c r="H65" s="63">
        <v>219</v>
      </c>
      <c r="I65" s="64" t="s">
        <v>80</v>
      </c>
      <c r="J65" s="64" t="s">
        <v>532</v>
      </c>
      <c r="K65" s="63">
        <v>34199</v>
      </c>
      <c r="L65" s="63">
        <v>1</v>
      </c>
      <c r="M65" s="63">
        <v>204</v>
      </c>
      <c r="N65" s="63">
        <v>102403</v>
      </c>
      <c r="O65" s="63">
        <v>200200</v>
      </c>
      <c r="P65" s="63"/>
      <c r="Q65" s="64" t="s">
        <v>569</v>
      </c>
      <c r="R65" s="63" t="s">
        <v>570</v>
      </c>
      <c r="S65" s="63"/>
      <c r="T65" s="63"/>
      <c r="U65" s="79">
        <v>103448.28</v>
      </c>
      <c r="V65" s="56">
        <f>U65*1.16</f>
        <v>120000.0048</v>
      </c>
      <c r="W65" s="56">
        <f>U65/AA65</f>
        <v>49.643577660258558</v>
      </c>
      <c r="X65" s="56">
        <f>V65*12</f>
        <v>1440000.0575999999</v>
      </c>
      <c r="Y65" s="80">
        <v>2194</v>
      </c>
      <c r="Z65" s="80" t="s">
        <v>135</v>
      </c>
      <c r="AA65" s="80">
        <v>2083.8200000000002</v>
      </c>
      <c r="AB65" s="63">
        <v>0</v>
      </c>
      <c r="AC65" s="502"/>
      <c r="AD65" s="88">
        <v>3172</v>
      </c>
      <c r="AE65" s="70" t="s">
        <v>594</v>
      </c>
      <c r="AF65" s="70">
        <v>143679</v>
      </c>
      <c r="AG65" s="71">
        <v>24.000197028999999</v>
      </c>
      <c r="AH65" s="71">
        <v>-104.64853442250001</v>
      </c>
      <c r="AI65" s="71" t="s">
        <v>554</v>
      </c>
      <c r="AJ65" s="63"/>
      <c r="AK65" s="63"/>
      <c r="AL65" s="63"/>
      <c r="AM65" s="63"/>
      <c r="AN65" s="72">
        <v>41122</v>
      </c>
      <c r="AO65" s="79">
        <v>103448.28</v>
      </c>
      <c r="AP65" s="81" t="s">
        <v>312</v>
      </c>
      <c r="AQ65" s="63" t="s">
        <v>140</v>
      </c>
      <c r="AR65" s="82" t="s">
        <v>189</v>
      </c>
      <c r="AS65" s="82"/>
      <c r="AT65" s="78"/>
      <c r="AU65" s="82">
        <v>9455</v>
      </c>
      <c r="AV65" s="82"/>
      <c r="AW65" s="82"/>
      <c r="AX65" s="83"/>
      <c r="AY65" s="83"/>
      <c r="AZ65" s="83"/>
      <c r="BA65" s="83"/>
      <c r="BB65" s="78"/>
      <c r="BC65" s="63"/>
      <c r="BD65" s="78"/>
      <c r="BE65" s="78"/>
    </row>
    <row r="66" spans="1:57" ht="33" customHeight="1" x14ac:dyDescent="0.25">
      <c r="A66" s="68">
        <v>58</v>
      </c>
      <c r="B66" s="65" t="s">
        <v>523</v>
      </c>
      <c r="C66" s="66" t="s">
        <v>1896</v>
      </c>
      <c r="D66" s="65" t="s">
        <v>523</v>
      </c>
      <c r="E66" s="66" t="s">
        <v>523</v>
      </c>
      <c r="F66" s="66" t="s">
        <v>82</v>
      </c>
      <c r="G66" s="66" t="s">
        <v>533</v>
      </c>
      <c r="H66" s="68" t="s">
        <v>157</v>
      </c>
      <c r="I66" s="65" t="s">
        <v>85</v>
      </c>
      <c r="J66" s="65" t="s">
        <v>534</v>
      </c>
      <c r="K66" s="68">
        <v>34840</v>
      </c>
      <c r="L66" s="68">
        <v>5</v>
      </c>
      <c r="M66" s="68">
        <v>180</v>
      </c>
      <c r="N66" s="68">
        <v>102419</v>
      </c>
      <c r="O66" s="68">
        <v>200200</v>
      </c>
      <c r="P66" s="68"/>
      <c r="Q66" s="65" t="s">
        <v>571</v>
      </c>
      <c r="R66" s="68" t="s">
        <v>572</v>
      </c>
      <c r="S66" s="68"/>
      <c r="T66" s="68"/>
      <c r="U66" s="56">
        <v>3000</v>
      </c>
      <c r="V66" s="56">
        <f>U66*1.16</f>
        <v>3479.9999999999995</v>
      </c>
      <c r="W66" s="56">
        <f>U66/AA66</f>
        <v>22.329735764793451</v>
      </c>
      <c r="X66" s="56">
        <f>V66*12</f>
        <v>41759.999999999993</v>
      </c>
      <c r="Y66" s="69">
        <v>544.36</v>
      </c>
      <c r="Z66" s="69">
        <v>134.35</v>
      </c>
      <c r="AA66" s="69">
        <v>134.35</v>
      </c>
      <c r="AB66" s="68">
        <v>0</v>
      </c>
      <c r="AC66" s="502"/>
      <c r="AD66" s="88">
        <v>7025</v>
      </c>
      <c r="AE66" s="70" t="s">
        <v>595</v>
      </c>
      <c r="AF66" s="70">
        <v>5884.53</v>
      </c>
      <c r="AG66" s="71">
        <v>23.850749638500002</v>
      </c>
      <c r="AH66" s="71">
        <v>-104.24644375690001</v>
      </c>
      <c r="AI66" s="71" t="s">
        <v>555</v>
      </c>
      <c r="AJ66" s="68"/>
      <c r="AK66" s="68"/>
      <c r="AL66" s="68"/>
      <c r="AM66" s="68"/>
      <c r="AN66" s="72">
        <v>37378</v>
      </c>
      <c r="AO66" s="56">
        <v>1000</v>
      </c>
      <c r="AP66" s="67">
        <v>2018</v>
      </c>
      <c r="AQ66" s="68">
        <v>50</v>
      </c>
      <c r="AR66" s="74" t="s">
        <v>189</v>
      </c>
      <c r="AS66" s="74"/>
      <c r="AT66" s="66"/>
      <c r="AU66" s="75">
        <v>922</v>
      </c>
      <c r="AV66" s="74"/>
      <c r="AW66" s="74"/>
      <c r="AX66" s="75"/>
      <c r="AY66" s="75"/>
      <c r="AZ66" s="75"/>
      <c r="BA66" s="75"/>
      <c r="BB66" s="66"/>
      <c r="BC66" s="68"/>
      <c r="BD66" s="66"/>
      <c r="BE66" s="66"/>
    </row>
    <row r="67" spans="1:57" s="46" customFormat="1" ht="33" customHeight="1" x14ac:dyDescent="0.25">
      <c r="A67" s="63">
        <v>59</v>
      </c>
      <c r="B67" s="66" t="s">
        <v>523</v>
      </c>
      <c r="C67" s="66" t="s">
        <v>1897</v>
      </c>
      <c r="D67" s="66" t="s">
        <v>523</v>
      </c>
      <c r="E67" s="66" t="s">
        <v>535</v>
      </c>
      <c r="F67" s="66" t="s">
        <v>82</v>
      </c>
      <c r="G67" s="66" t="s">
        <v>536</v>
      </c>
      <c r="H67" s="68">
        <v>77</v>
      </c>
      <c r="I67" s="65" t="s">
        <v>204</v>
      </c>
      <c r="J67" s="65" t="s">
        <v>148</v>
      </c>
      <c r="K67" s="68">
        <v>35590</v>
      </c>
      <c r="L67" s="68">
        <v>1</v>
      </c>
      <c r="M67" s="68">
        <v>5</v>
      </c>
      <c r="N67" s="68">
        <v>102410</v>
      </c>
      <c r="O67" s="68">
        <v>200201</v>
      </c>
      <c r="P67" s="68"/>
      <c r="Q67" s="65" t="s">
        <v>573</v>
      </c>
      <c r="R67" s="68" t="s">
        <v>574</v>
      </c>
      <c r="S67" s="68"/>
      <c r="T67" s="68"/>
      <c r="U67" s="56">
        <v>9800</v>
      </c>
      <c r="V67" s="56">
        <f>U67*1.16</f>
        <v>11368</v>
      </c>
      <c r="W67" s="56">
        <f>U67/AA67</f>
        <v>45.856534556174253</v>
      </c>
      <c r="X67" s="56">
        <f>V67*12</f>
        <v>136416</v>
      </c>
      <c r="Y67" s="69">
        <v>573.75</v>
      </c>
      <c r="Z67" s="69">
        <v>213.71</v>
      </c>
      <c r="AA67" s="69">
        <v>213.71</v>
      </c>
      <c r="AB67" s="68">
        <v>0</v>
      </c>
      <c r="AC67" s="502"/>
      <c r="AD67" s="88">
        <v>8709</v>
      </c>
      <c r="AE67" s="70">
        <v>44015</v>
      </c>
      <c r="AF67" s="70">
        <v>11842</v>
      </c>
      <c r="AG67" s="71">
        <v>25.9559811747</v>
      </c>
      <c r="AH67" s="71">
        <v>-105.3663473363</v>
      </c>
      <c r="AI67" s="71" t="s">
        <v>556</v>
      </c>
      <c r="AJ67" s="68"/>
      <c r="AK67" s="68"/>
      <c r="AL67" s="68"/>
      <c r="AM67" s="68"/>
      <c r="AN67" s="72">
        <v>42461</v>
      </c>
      <c r="AO67" s="56">
        <v>7000</v>
      </c>
      <c r="AP67" s="67" t="s">
        <v>609</v>
      </c>
      <c r="AQ67" s="68">
        <v>40</v>
      </c>
      <c r="AR67" s="74" t="s">
        <v>189</v>
      </c>
      <c r="AS67" s="74"/>
      <c r="AT67" s="66"/>
      <c r="AU67" s="75">
        <v>8063</v>
      </c>
      <c r="AV67" s="74"/>
      <c r="AW67" s="74"/>
      <c r="AX67" s="75"/>
      <c r="AY67" s="75"/>
      <c r="AZ67" s="75"/>
      <c r="BA67" s="75"/>
      <c r="BB67" s="66"/>
      <c r="BC67" s="68"/>
      <c r="BD67" s="66"/>
      <c r="BE67" s="66"/>
    </row>
    <row r="68" spans="1:57" ht="33" customHeight="1" x14ac:dyDescent="0.25">
      <c r="A68" s="68">
        <v>60</v>
      </c>
      <c r="B68" s="65" t="s">
        <v>523</v>
      </c>
      <c r="C68" s="65" t="s">
        <v>1898</v>
      </c>
      <c r="D68" s="65" t="s">
        <v>523</v>
      </c>
      <c r="E68" s="66" t="s">
        <v>537</v>
      </c>
      <c r="F68" s="66" t="s">
        <v>82</v>
      </c>
      <c r="G68" s="66" t="s">
        <v>538</v>
      </c>
      <c r="H68" s="68" t="s">
        <v>157</v>
      </c>
      <c r="I68" s="65" t="s">
        <v>85</v>
      </c>
      <c r="J68" s="65" t="s">
        <v>148</v>
      </c>
      <c r="K68" s="68">
        <v>34956</v>
      </c>
      <c r="L68" s="68"/>
      <c r="M68" s="68"/>
      <c r="N68" s="68">
        <v>100401</v>
      </c>
      <c r="O68" s="68">
        <v>200201</v>
      </c>
      <c r="P68" s="68"/>
      <c r="Q68" s="65" t="s">
        <v>575</v>
      </c>
      <c r="R68" s="68" t="s">
        <v>576</v>
      </c>
      <c r="S68" s="68"/>
      <c r="T68" s="68"/>
      <c r="U68" s="56">
        <v>500</v>
      </c>
      <c r="V68" s="56">
        <f>U68*1.16</f>
        <v>580</v>
      </c>
      <c r="W68" s="56">
        <f>U68/AA68</f>
        <v>5.3407391582995087</v>
      </c>
      <c r="X68" s="56">
        <f>V68*12</f>
        <v>6960</v>
      </c>
      <c r="Y68" s="69">
        <v>93.62</v>
      </c>
      <c r="Z68" s="69">
        <v>93.62</v>
      </c>
      <c r="AA68" s="69">
        <v>93.62</v>
      </c>
      <c r="AB68" s="68">
        <v>0</v>
      </c>
      <c r="AC68" s="502"/>
      <c r="AD68" s="88" t="s">
        <v>596</v>
      </c>
      <c r="AE68" s="70" t="s">
        <v>597</v>
      </c>
      <c r="AF68" s="70">
        <v>327.67</v>
      </c>
      <c r="AG68" s="71" t="s">
        <v>135</v>
      </c>
      <c r="AH68" s="71" t="s">
        <v>135</v>
      </c>
      <c r="AI68" s="71" t="s">
        <v>557</v>
      </c>
      <c r="AJ68" s="68"/>
      <c r="AK68" s="68"/>
      <c r="AL68" s="68"/>
      <c r="AM68" s="68"/>
      <c r="AN68" s="72">
        <v>32509</v>
      </c>
      <c r="AO68" s="56">
        <v>50</v>
      </c>
      <c r="AP68" s="67" t="s">
        <v>610</v>
      </c>
      <c r="AQ68" s="68">
        <v>138</v>
      </c>
      <c r="AR68" s="75" t="s">
        <v>188</v>
      </c>
      <c r="AS68" s="75"/>
      <c r="AT68" s="66"/>
      <c r="AU68" s="75" t="s">
        <v>2779</v>
      </c>
      <c r="AV68" s="75"/>
      <c r="AW68" s="75"/>
      <c r="AX68" s="75"/>
      <c r="AY68" s="75"/>
      <c r="AZ68" s="75"/>
      <c r="BA68" s="75"/>
      <c r="BB68" s="66"/>
      <c r="BC68" s="68"/>
      <c r="BD68" s="66"/>
      <c r="BE68" s="66"/>
    </row>
    <row r="69" spans="1:57" ht="33" customHeight="1" x14ac:dyDescent="0.25">
      <c r="A69" s="63">
        <v>61</v>
      </c>
      <c r="B69" s="476" t="s">
        <v>523</v>
      </c>
      <c r="C69" s="476" t="s">
        <v>1899</v>
      </c>
      <c r="D69" s="476" t="s">
        <v>523</v>
      </c>
      <c r="E69" s="477" t="s">
        <v>539</v>
      </c>
      <c r="F69" s="477" t="s">
        <v>90</v>
      </c>
      <c r="G69" s="477" t="s">
        <v>479</v>
      </c>
      <c r="H69" s="475" t="s">
        <v>540</v>
      </c>
      <c r="I69" s="476" t="s">
        <v>85</v>
      </c>
      <c r="J69" s="476" t="s">
        <v>148</v>
      </c>
      <c r="K69" s="475">
        <v>35000</v>
      </c>
      <c r="L69" s="475">
        <v>2</v>
      </c>
      <c r="M69" s="475">
        <v>12</v>
      </c>
      <c r="N69" s="475">
        <v>105902</v>
      </c>
      <c r="O69" s="475">
        <v>380200</v>
      </c>
      <c r="P69" s="475"/>
      <c r="Q69" s="476" t="s">
        <v>577</v>
      </c>
      <c r="R69" s="475" t="s">
        <v>578</v>
      </c>
      <c r="S69" s="476" t="s">
        <v>577</v>
      </c>
      <c r="T69" s="506" t="s">
        <v>2759</v>
      </c>
      <c r="U69" s="478">
        <v>35000</v>
      </c>
      <c r="V69" s="478">
        <f>U69*1.16</f>
        <v>40600</v>
      </c>
      <c r="W69" s="478">
        <f>U69/AA69</f>
        <v>46.078095789778558</v>
      </c>
      <c r="X69" s="478">
        <f>V69*12</f>
        <v>487200</v>
      </c>
      <c r="Y69" s="479">
        <v>768.6</v>
      </c>
      <c r="Z69" s="479">
        <v>759.58</v>
      </c>
      <c r="AA69" s="479">
        <v>759.58</v>
      </c>
      <c r="AB69" s="475">
        <v>4</v>
      </c>
      <c r="AC69" s="504" t="s">
        <v>2760</v>
      </c>
      <c r="AD69" s="481" t="s">
        <v>598</v>
      </c>
      <c r="AE69" s="480" t="s">
        <v>301</v>
      </c>
      <c r="AF69" s="480">
        <v>40100</v>
      </c>
      <c r="AG69" s="482" t="s">
        <v>607</v>
      </c>
      <c r="AH69" s="482" t="s">
        <v>608</v>
      </c>
      <c r="AI69" s="482" t="s">
        <v>558</v>
      </c>
      <c r="AJ69" s="475"/>
      <c r="AK69" s="475"/>
      <c r="AL69" s="475"/>
      <c r="AM69" s="475"/>
      <c r="AN69" s="483">
        <v>40756</v>
      </c>
      <c r="AO69" s="478">
        <v>23638</v>
      </c>
      <c r="AP69" s="484">
        <v>2025</v>
      </c>
      <c r="AQ69" s="475">
        <v>48</v>
      </c>
      <c r="AR69" s="474" t="s">
        <v>189</v>
      </c>
      <c r="AS69" s="474" t="s">
        <v>189</v>
      </c>
      <c r="AT69" s="477" t="s">
        <v>2137</v>
      </c>
      <c r="AU69" s="474">
        <v>43929</v>
      </c>
      <c r="AV69" s="474"/>
      <c r="AW69" s="474"/>
      <c r="AX69" s="474"/>
      <c r="AY69" s="474"/>
      <c r="AZ69" s="474"/>
      <c r="BA69" s="474"/>
      <c r="BB69" s="477"/>
      <c r="BC69" s="475"/>
      <c r="BD69" s="477"/>
      <c r="BE69" s="477"/>
    </row>
    <row r="70" spans="1:57" ht="33" customHeight="1" x14ac:dyDescent="0.25">
      <c r="A70" s="68">
        <v>62</v>
      </c>
      <c r="B70" s="508" t="s">
        <v>523</v>
      </c>
      <c r="C70" s="508" t="s">
        <v>320</v>
      </c>
      <c r="D70" s="508" t="s">
        <v>523</v>
      </c>
      <c r="E70" s="509" t="s">
        <v>523</v>
      </c>
      <c r="F70" s="509" t="s">
        <v>82</v>
      </c>
      <c r="G70" s="509" t="s">
        <v>536</v>
      </c>
      <c r="H70" s="510" t="s">
        <v>541</v>
      </c>
      <c r="I70" s="508" t="s">
        <v>85</v>
      </c>
      <c r="J70" s="508" t="s">
        <v>148</v>
      </c>
      <c r="K70" s="510" t="s">
        <v>542</v>
      </c>
      <c r="L70" s="510">
        <v>4</v>
      </c>
      <c r="M70" s="510">
        <v>195</v>
      </c>
      <c r="N70" s="510">
        <v>109001</v>
      </c>
      <c r="O70" s="510" t="s">
        <v>194</v>
      </c>
      <c r="P70" s="510" t="s">
        <v>2765</v>
      </c>
      <c r="Q70" s="508" t="s">
        <v>579</v>
      </c>
      <c r="R70" s="510" t="s">
        <v>580</v>
      </c>
      <c r="S70" s="508" t="s">
        <v>2766</v>
      </c>
      <c r="T70" s="520" t="s">
        <v>2759</v>
      </c>
      <c r="U70" s="511">
        <v>125475.65</v>
      </c>
      <c r="V70" s="511">
        <f>U70*1.16</f>
        <v>145551.75399999999</v>
      </c>
      <c r="W70" s="511">
        <f>U70/AA70</f>
        <v>64.317461863364215</v>
      </c>
      <c r="X70" s="511">
        <f>V70*12</f>
        <v>1746621.048</v>
      </c>
      <c r="Y70" s="512">
        <v>1357</v>
      </c>
      <c r="Z70" s="512">
        <v>1950.88</v>
      </c>
      <c r="AA70" s="512">
        <v>1950.88</v>
      </c>
      <c r="AB70" s="510">
        <v>64</v>
      </c>
      <c r="AC70" s="513" t="s">
        <v>599</v>
      </c>
      <c r="AD70" s="514" t="s">
        <v>599</v>
      </c>
      <c r="AE70" s="515" t="s">
        <v>600</v>
      </c>
      <c r="AF70" s="515">
        <v>147994</v>
      </c>
      <c r="AG70" s="516">
        <v>24.0119963</v>
      </c>
      <c r="AH70" s="516">
        <v>-104.6221541</v>
      </c>
      <c r="AI70" s="516" t="s">
        <v>559</v>
      </c>
      <c r="AJ70" s="510"/>
      <c r="AK70" s="510"/>
      <c r="AL70" s="510"/>
      <c r="AM70" s="510"/>
      <c r="AN70" s="517">
        <v>34486</v>
      </c>
      <c r="AO70" s="511">
        <v>55000</v>
      </c>
      <c r="AP70" s="518">
        <v>2018</v>
      </c>
      <c r="AQ70" s="510">
        <v>6.77</v>
      </c>
      <c r="AR70" s="519" t="s">
        <v>189</v>
      </c>
      <c r="AS70" s="519" t="s">
        <v>188</v>
      </c>
      <c r="AT70" s="509"/>
      <c r="AU70" s="519">
        <v>40233</v>
      </c>
      <c r="AV70" s="519" t="s">
        <v>2763</v>
      </c>
      <c r="AW70" s="519" t="s">
        <v>2763</v>
      </c>
      <c r="AX70" s="519" t="s">
        <v>2763</v>
      </c>
      <c r="AY70" s="519" t="s">
        <v>2763</v>
      </c>
      <c r="AZ70" s="519" t="s">
        <v>2767</v>
      </c>
      <c r="BA70" s="519" t="s">
        <v>2769</v>
      </c>
      <c r="BB70" s="509" t="s">
        <v>2768</v>
      </c>
      <c r="BC70" s="510" t="s">
        <v>2763</v>
      </c>
      <c r="BD70" s="509"/>
      <c r="BE70" s="509"/>
    </row>
    <row r="71" spans="1:57" ht="33" customHeight="1" x14ac:dyDescent="0.25">
      <c r="A71" s="68">
        <v>63</v>
      </c>
      <c r="B71" s="64" t="s">
        <v>523</v>
      </c>
      <c r="C71" s="65" t="s">
        <v>73</v>
      </c>
      <c r="D71" s="64" t="s">
        <v>523</v>
      </c>
      <c r="E71" s="66" t="s">
        <v>523</v>
      </c>
      <c r="F71" s="66" t="s">
        <v>90</v>
      </c>
      <c r="G71" s="66" t="s">
        <v>544</v>
      </c>
      <c r="H71" s="68">
        <v>379</v>
      </c>
      <c r="I71" s="65" t="s">
        <v>85</v>
      </c>
      <c r="J71" s="65" t="s">
        <v>545</v>
      </c>
      <c r="K71" s="68">
        <v>34000</v>
      </c>
      <c r="L71" s="68">
        <v>2</v>
      </c>
      <c r="M71" s="68">
        <v>185</v>
      </c>
      <c r="N71" s="68">
        <v>109101</v>
      </c>
      <c r="O71" s="68">
        <v>900110</v>
      </c>
      <c r="P71" s="68"/>
      <c r="Q71" s="65" t="s">
        <v>583</v>
      </c>
      <c r="R71" s="68" t="s">
        <v>584</v>
      </c>
      <c r="S71" s="68"/>
      <c r="T71" s="68"/>
      <c r="U71" s="56">
        <v>250610</v>
      </c>
      <c r="V71" s="56">
        <f>U71*1.16</f>
        <v>290707.59999999998</v>
      </c>
      <c r="W71" s="56">
        <f>U71/AA71</f>
        <v>125.30500000000001</v>
      </c>
      <c r="X71" s="56">
        <f>V71*12</f>
        <v>3488491.1999999997</v>
      </c>
      <c r="Y71" s="69">
        <v>1341</v>
      </c>
      <c r="Z71" s="69">
        <v>3527</v>
      </c>
      <c r="AA71" s="69">
        <v>2000</v>
      </c>
      <c r="AB71" s="68">
        <v>30</v>
      </c>
      <c r="AC71" s="502"/>
      <c r="AD71" s="88" t="s">
        <v>602</v>
      </c>
      <c r="AE71" s="70" t="s">
        <v>603</v>
      </c>
      <c r="AF71" s="70">
        <v>263800</v>
      </c>
      <c r="AG71" s="71">
        <v>24.031065932400001</v>
      </c>
      <c r="AH71" s="71">
        <v>-104.6722210944</v>
      </c>
      <c r="AI71" s="71" t="s">
        <v>561</v>
      </c>
      <c r="AJ71" s="68"/>
      <c r="AK71" s="68"/>
      <c r="AL71" s="68"/>
      <c r="AM71" s="68"/>
      <c r="AN71" s="72">
        <v>44059</v>
      </c>
      <c r="AO71" s="56">
        <v>215517.24</v>
      </c>
      <c r="AP71" s="67">
        <v>2024</v>
      </c>
      <c r="AQ71" s="68">
        <v>16</v>
      </c>
      <c r="AR71" s="75" t="s">
        <v>188</v>
      </c>
      <c r="AS71" s="75"/>
      <c r="AT71" s="66"/>
      <c r="AU71" s="75" t="s">
        <v>2780</v>
      </c>
      <c r="AV71" s="75"/>
      <c r="AW71" s="75"/>
      <c r="AX71" s="75"/>
      <c r="AY71" s="75"/>
      <c r="AZ71" s="75"/>
      <c r="BA71" s="75"/>
      <c r="BB71" s="66"/>
      <c r="BC71" s="68"/>
      <c r="BD71" s="66"/>
      <c r="BE71" s="66"/>
    </row>
    <row r="72" spans="1:57" ht="33" customHeight="1" x14ac:dyDescent="0.25">
      <c r="A72" s="63">
        <v>64</v>
      </c>
      <c r="B72" s="64" t="s">
        <v>523</v>
      </c>
      <c r="C72" s="65" t="s">
        <v>75</v>
      </c>
      <c r="D72" s="64" t="s">
        <v>523</v>
      </c>
      <c r="E72" s="66" t="s">
        <v>523</v>
      </c>
      <c r="F72" s="66" t="s">
        <v>82</v>
      </c>
      <c r="G72" s="66" t="s">
        <v>546</v>
      </c>
      <c r="H72" s="68" t="s">
        <v>157</v>
      </c>
      <c r="I72" s="65" t="s">
        <v>80</v>
      </c>
      <c r="J72" s="65" t="s">
        <v>89</v>
      </c>
      <c r="K72" s="68">
        <v>35078</v>
      </c>
      <c r="L72" s="68">
        <v>1</v>
      </c>
      <c r="M72" s="68">
        <v>50</v>
      </c>
      <c r="N72" s="68">
        <v>108002</v>
      </c>
      <c r="O72" s="68">
        <v>150900</v>
      </c>
      <c r="P72" s="68"/>
      <c r="Q72" s="65" t="s">
        <v>585</v>
      </c>
      <c r="R72" s="68" t="s">
        <v>586</v>
      </c>
      <c r="S72" s="68"/>
      <c r="T72" s="68"/>
      <c r="U72" s="56">
        <v>322550.21999999997</v>
      </c>
      <c r="V72" s="56">
        <f>U72*1.16</f>
        <v>374158.25519999996</v>
      </c>
      <c r="W72" s="56">
        <f>U72/AA72</f>
        <v>55.000463807656232</v>
      </c>
      <c r="X72" s="56">
        <f>V72*12</f>
        <v>4489899.0623999992</v>
      </c>
      <c r="Y72" s="69">
        <v>9280</v>
      </c>
      <c r="Z72" s="69">
        <v>5864.5</v>
      </c>
      <c r="AA72" s="69">
        <v>5864.5</v>
      </c>
      <c r="AB72" s="68">
        <v>0</v>
      </c>
      <c r="AC72" s="502"/>
      <c r="AD72" s="88">
        <v>10563</v>
      </c>
      <c r="AE72" s="70" t="s">
        <v>604</v>
      </c>
      <c r="AF72" s="70">
        <v>474262</v>
      </c>
      <c r="AG72" s="71">
        <v>24.070419624100001</v>
      </c>
      <c r="AH72" s="71">
        <v>-104.6058242884</v>
      </c>
      <c r="AI72" s="71" t="s">
        <v>562</v>
      </c>
      <c r="AJ72" s="68"/>
      <c r="AK72" s="68"/>
      <c r="AL72" s="68"/>
      <c r="AM72" s="68"/>
      <c r="AN72" s="72">
        <v>43632</v>
      </c>
      <c r="AO72" s="56">
        <v>258016</v>
      </c>
      <c r="AP72" s="67">
        <v>2023</v>
      </c>
      <c r="AQ72" s="68">
        <v>25</v>
      </c>
      <c r="AR72" s="75" t="s">
        <v>189</v>
      </c>
      <c r="AS72" s="75"/>
      <c r="AT72" s="66"/>
      <c r="AU72" s="75">
        <v>34033</v>
      </c>
      <c r="AV72" s="75"/>
      <c r="AW72" s="75"/>
      <c r="AX72" s="75"/>
      <c r="AY72" s="75"/>
      <c r="AZ72" s="75"/>
      <c r="BA72" s="75"/>
      <c r="BB72" s="66"/>
      <c r="BC72" s="68"/>
      <c r="BD72" s="66"/>
      <c r="BE72" s="66"/>
    </row>
    <row r="73" spans="1:57" ht="33" customHeight="1" x14ac:dyDescent="0.25">
      <c r="A73" s="68">
        <v>65</v>
      </c>
      <c r="B73" s="64" t="s">
        <v>523</v>
      </c>
      <c r="C73" s="65" t="s">
        <v>524</v>
      </c>
      <c r="D73" s="64" t="s">
        <v>523</v>
      </c>
      <c r="E73" s="66" t="s">
        <v>523</v>
      </c>
      <c r="F73" s="66" t="s">
        <v>547</v>
      </c>
      <c r="G73" s="66" t="s">
        <v>548</v>
      </c>
      <c r="H73" s="68" t="s">
        <v>549</v>
      </c>
      <c r="I73" s="65" t="s">
        <v>85</v>
      </c>
      <c r="J73" s="65" t="s">
        <v>550</v>
      </c>
      <c r="K73" s="68">
        <v>35159</v>
      </c>
      <c r="L73" s="68">
        <v>1</v>
      </c>
      <c r="M73" s="68">
        <v>2</v>
      </c>
      <c r="N73" s="68">
        <v>108102</v>
      </c>
      <c r="O73" s="68">
        <v>150904</v>
      </c>
      <c r="P73" s="68"/>
      <c r="Q73" s="65" t="s">
        <v>587</v>
      </c>
      <c r="R73" s="68" t="s">
        <v>588</v>
      </c>
      <c r="S73" s="68"/>
      <c r="T73" s="68"/>
      <c r="U73" s="56">
        <v>105007.59</v>
      </c>
      <c r="V73" s="56">
        <f>U73*1.16</f>
        <v>121808.80439999999</v>
      </c>
      <c r="W73" s="56">
        <f>U73/AA73</f>
        <v>24.070011163093483</v>
      </c>
      <c r="X73" s="56">
        <f>V73*12</f>
        <v>1461705.6527999998</v>
      </c>
      <c r="Y73" s="69">
        <v>4403.72</v>
      </c>
      <c r="Z73" s="69">
        <v>1549.45</v>
      </c>
      <c r="AA73" s="69">
        <v>4362.59</v>
      </c>
      <c r="AB73" s="68">
        <v>0</v>
      </c>
      <c r="AC73" s="502"/>
      <c r="AD73" s="88" t="s">
        <v>605</v>
      </c>
      <c r="AE73" s="70" t="s">
        <v>606</v>
      </c>
      <c r="AF73" s="70">
        <v>133000</v>
      </c>
      <c r="AG73" s="71">
        <v>25.5609503219289</v>
      </c>
      <c r="AH73" s="71">
        <v>-103.524166345487</v>
      </c>
      <c r="AI73" s="71" t="s">
        <v>2755</v>
      </c>
      <c r="AJ73" s="68"/>
      <c r="AK73" s="68"/>
      <c r="AL73" s="68"/>
      <c r="AM73" s="68"/>
      <c r="AN73" s="72">
        <v>45550</v>
      </c>
      <c r="AO73" s="56">
        <v>105007.59</v>
      </c>
      <c r="AP73" s="67" t="s">
        <v>140</v>
      </c>
      <c r="AQ73" s="68" t="s">
        <v>140</v>
      </c>
      <c r="AR73" s="74" t="s">
        <v>188</v>
      </c>
      <c r="AS73" s="74"/>
      <c r="AT73" s="66"/>
      <c r="AU73" s="75">
        <v>6434</v>
      </c>
      <c r="AV73" s="74"/>
      <c r="AW73" s="74"/>
      <c r="AX73" s="75"/>
      <c r="AY73" s="75"/>
      <c r="AZ73" s="75"/>
      <c r="BA73" s="75"/>
      <c r="BB73" s="66"/>
      <c r="BC73" s="68"/>
      <c r="BD73" s="66"/>
      <c r="BE73" s="66"/>
    </row>
    <row r="74" spans="1:57" ht="33" customHeight="1" x14ac:dyDescent="0.25">
      <c r="A74" s="63">
        <v>66</v>
      </c>
      <c r="B74" s="64" t="s">
        <v>611</v>
      </c>
      <c r="C74" s="65" t="s">
        <v>1909</v>
      </c>
      <c r="D74" s="64" t="s">
        <v>611</v>
      </c>
      <c r="E74" s="66" t="s">
        <v>613</v>
      </c>
      <c r="F74" s="66" t="s">
        <v>78</v>
      </c>
      <c r="G74" s="66" t="s">
        <v>614</v>
      </c>
      <c r="H74" s="68">
        <v>406</v>
      </c>
      <c r="I74" s="65" t="s">
        <v>204</v>
      </c>
      <c r="J74" s="65" t="s">
        <v>148</v>
      </c>
      <c r="K74" s="68">
        <v>38000</v>
      </c>
      <c r="L74" s="68">
        <v>3</v>
      </c>
      <c r="M74" s="68">
        <v>0</v>
      </c>
      <c r="N74" s="68" t="s">
        <v>634</v>
      </c>
      <c r="O74" s="68">
        <v>200201</v>
      </c>
      <c r="P74" s="68"/>
      <c r="Q74" s="65" t="s">
        <v>643</v>
      </c>
      <c r="R74" s="68" t="s">
        <v>644</v>
      </c>
      <c r="S74" s="68"/>
      <c r="T74" s="68"/>
      <c r="U74" s="56">
        <v>78500</v>
      </c>
      <c r="V74" s="56">
        <f>U74*1.16</f>
        <v>91060</v>
      </c>
      <c r="W74" s="56">
        <f>U74/AA74</f>
        <v>32.838593085907434</v>
      </c>
      <c r="X74" s="56">
        <f>V74*12</f>
        <v>1092720</v>
      </c>
      <c r="Y74" s="69">
        <v>1758.31</v>
      </c>
      <c r="Z74" s="69">
        <v>2390.48</v>
      </c>
      <c r="AA74" s="69">
        <v>2390.48</v>
      </c>
      <c r="AB74" s="68">
        <v>19</v>
      </c>
      <c r="AC74" s="502"/>
      <c r="AD74" s="88">
        <v>11163</v>
      </c>
      <c r="AE74" s="70" t="s">
        <v>661</v>
      </c>
      <c r="AF74" s="70">
        <v>270315</v>
      </c>
      <c r="AG74" s="71">
        <v>20.519688599999999</v>
      </c>
      <c r="AH74" s="71">
        <v>-100.8164841</v>
      </c>
      <c r="AI74" s="71" t="s">
        <v>674</v>
      </c>
      <c r="AJ74" s="68">
        <v>58136</v>
      </c>
      <c r="AK74" s="68"/>
      <c r="AL74" s="68">
        <v>23760</v>
      </c>
      <c r="AM74" s="68"/>
      <c r="AN74" s="72">
        <v>42278</v>
      </c>
      <c r="AO74" s="56">
        <v>39809</v>
      </c>
      <c r="AP74" s="67">
        <v>2023</v>
      </c>
      <c r="AQ74" s="68">
        <v>97</v>
      </c>
      <c r="AR74" s="74" t="s">
        <v>188</v>
      </c>
      <c r="AS74" s="74"/>
      <c r="AT74" s="66"/>
      <c r="AU74" s="75">
        <v>10065</v>
      </c>
      <c r="AV74" s="75"/>
      <c r="AW74" s="75"/>
      <c r="AX74" s="73"/>
      <c r="AY74" s="73"/>
      <c r="AZ74" s="73"/>
      <c r="BA74" s="73"/>
      <c r="BB74" s="66"/>
      <c r="BC74" s="68"/>
      <c r="BD74" s="66"/>
      <c r="BE74" s="66"/>
    </row>
    <row r="75" spans="1:57" ht="33" customHeight="1" x14ac:dyDescent="0.25">
      <c r="A75" s="68">
        <v>67</v>
      </c>
      <c r="B75" s="65" t="s">
        <v>611</v>
      </c>
      <c r="C75" s="65" t="s">
        <v>73</v>
      </c>
      <c r="D75" s="65" t="s">
        <v>611</v>
      </c>
      <c r="E75" s="66" t="s">
        <v>613</v>
      </c>
      <c r="F75" s="66" t="s">
        <v>82</v>
      </c>
      <c r="G75" s="65" t="s">
        <v>615</v>
      </c>
      <c r="H75" s="68">
        <v>110</v>
      </c>
      <c r="I75" s="65" t="s">
        <v>616</v>
      </c>
      <c r="J75" s="65" t="s">
        <v>617</v>
      </c>
      <c r="K75" s="68">
        <v>38080</v>
      </c>
      <c r="L75" s="68">
        <v>3</v>
      </c>
      <c r="M75" s="68">
        <v>0</v>
      </c>
      <c r="N75" s="68" t="s">
        <v>635</v>
      </c>
      <c r="O75" s="68">
        <v>900110</v>
      </c>
      <c r="P75" s="68"/>
      <c r="Q75" s="65" t="s">
        <v>645</v>
      </c>
      <c r="R75" s="68" t="s">
        <v>646</v>
      </c>
      <c r="S75" s="68"/>
      <c r="T75" s="68"/>
      <c r="U75" s="56">
        <v>32031</v>
      </c>
      <c r="V75" s="56">
        <f>U75*1.16</f>
        <v>37155.96</v>
      </c>
      <c r="W75" s="56">
        <f>U75/AA75</f>
        <v>40.595929127271809</v>
      </c>
      <c r="X75" s="56">
        <f>V75*12</f>
        <v>445871.52</v>
      </c>
      <c r="Y75" s="69">
        <v>1132.45</v>
      </c>
      <c r="Z75" s="69" t="s">
        <v>135</v>
      </c>
      <c r="AA75" s="69">
        <v>789.02</v>
      </c>
      <c r="AB75" s="68">
        <v>10</v>
      </c>
      <c r="AC75" s="502"/>
      <c r="AD75" s="88" t="s">
        <v>662</v>
      </c>
      <c r="AE75" s="70" t="s">
        <v>663</v>
      </c>
      <c r="AF75" s="70">
        <v>33346</v>
      </c>
      <c r="AG75" s="71">
        <v>20.518089109999998</v>
      </c>
      <c r="AH75" s="71">
        <v>-100.7972206182</v>
      </c>
      <c r="AI75" s="71" t="s">
        <v>675</v>
      </c>
      <c r="AJ75" s="68">
        <v>58140</v>
      </c>
      <c r="AK75" s="68"/>
      <c r="AL75" s="68">
        <v>23762</v>
      </c>
      <c r="AM75" s="68"/>
      <c r="AN75" s="72">
        <v>40940</v>
      </c>
      <c r="AO75" s="56">
        <v>30000</v>
      </c>
      <c r="AP75" s="67">
        <v>2018</v>
      </c>
      <c r="AQ75" s="68">
        <v>6.77</v>
      </c>
      <c r="AR75" s="75" t="s">
        <v>189</v>
      </c>
      <c r="AS75" s="75"/>
      <c r="AT75" s="66"/>
      <c r="AU75" s="75" t="s">
        <v>2781</v>
      </c>
      <c r="AV75" s="75"/>
      <c r="AW75" s="75"/>
      <c r="AX75" s="75"/>
      <c r="AY75" s="75"/>
      <c r="AZ75" s="75"/>
      <c r="BA75" s="75"/>
      <c r="BB75" s="66"/>
      <c r="BC75" s="68"/>
      <c r="BD75" s="66"/>
      <c r="BE75" s="66"/>
    </row>
    <row r="76" spans="1:57" ht="33" customHeight="1" x14ac:dyDescent="0.25">
      <c r="A76" s="63">
        <v>68</v>
      </c>
      <c r="B76" s="65" t="s">
        <v>611</v>
      </c>
      <c r="C76" s="65" t="s">
        <v>73</v>
      </c>
      <c r="D76" s="65" t="s">
        <v>611</v>
      </c>
      <c r="E76" s="66" t="s">
        <v>618</v>
      </c>
      <c r="F76" s="66" t="s">
        <v>82</v>
      </c>
      <c r="G76" s="66" t="s">
        <v>619</v>
      </c>
      <c r="H76" s="68" t="s">
        <v>620</v>
      </c>
      <c r="I76" s="65" t="s">
        <v>204</v>
      </c>
      <c r="J76" s="65" t="s">
        <v>148</v>
      </c>
      <c r="K76" s="68">
        <v>36700</v>
      </c>
      <c r="L76" s="68">
        <v>2</v>
      </c>
      <c r="M76" s="68">
        <v>0</v>
      </c>
      <c r="N76" s="68" t="s">
        <v>636</v>
      </c>
      <c r="O76" s="68">
        <v>900110</v>
      </c>
      <c r="P76" s="68"/>
      <c r="Q76" s="65" t="s">
        <v>647</v>
      </c>
      <c r="R76" s="68" t="s">
        <v>648</v>
      </c>
      <c r="S76" s="68"/>
      <c r="T76" s="68"/>
      <c r="U76" s="56">
        <v>60800</v>
      </c>
      <c r="V76" s="56">
        <f>U76*1.16</f>
        <v>70528</v>
      </c>
      <c r="W76" s="56">
        <f>U76/AA76</f>
        <v>47.816034100382218</v>
      </c>
      <c r="X76" s="56">
        <f>V76*12</f>
        <v>846336</v>
      </c>
      <c r="Y76" s="69">
        <v>1279.3900000000001</v>
      </c>
      <c r="Z76" s="69">
        <v>1271.54</v>
      </c>
      <c r="AA76" s="69">
        <v>1271.54</v>
      </c>
      <c r="AB76" s="68">
        <v>0</v>
      </c>
      <c r="AC76" s="502"/>
      <c r="AD76" s="88">
        <v>10247</v>
      </c>
      <c r="AE76" s="70" t="s">
        <v>664</v>
      </c>
      <c r="AF76" s="70">
        <v>75351</v>
      </c>
      <c r="AG76" s="71">
        <v>20.572144612500001</v>
      </c>
      <c r="AH76" s="71">
        <v>-101.2015700021</v>
      </c>
      <c r="AI76" s="71" t="s">
        <v>676</v>
      </c>
      <c r="AJ76" s="68">
        <v>58141</v>
      </c>
      <c r="AK76" s="68"/>
      <c r="AL76" s="68">
        <v>23766</v>
      </c>
      <c r="AM76" s="68"/>
      <c r="AN76" s="72">
        <v>34151</v>
      </c>
      <c r="AO76" s="56">
        <v>15000</v>
      </c>
      <c r="AP76" s="67">
        <v>2022</v>
      </c>
      <c r="AQ76" s="68">
        <v>60</v>
      </c>
      <c r="AR76" s="75" t="s">
        <v>189</v>
      </c>
      <c r="AS76" s="75"/>
      <c r="AT76" s="66"/>
      <c r="AU76" s="75">
        <v>3775</v>
      </c>
      <c r="AV76" s="75"/>
      <c r="AW76" s="75"/>
      <c r="AX76" s="75"/>
      <c r="AY76" s="75"/>
      <c r="AZ76" s="75"/>
      <c r="BA76" s="75"/>
      <c r="BB76" s="66"/>
      <c r="BC76" s="68"/>
      <c r="BD76" s="66"/>
      <c r="BE76" s="66"/>
    </row>
    <row r="77" spans="1:57" ht="33" customHeight="1" x14ac:dyDescent="0.25">
      <c r="A77" s="68">
        <v>69</v>
      </c>
      <c r="B77" s="65" t="s">
        <v>611</v>
      </c>
      <c r="C77" s="66" t="s">
        <v>1910</v>
      </c>
      <c r="D77" s="65" t="s">
        <v>611</v>
      </c>
      <c r="E77" s="66" t="s">
        <v>613</v>
      </c>
      <c r="F77" s="66" t="s">
        <v>82</v>
      </c>
      <c r="G77" s="66" t="s">
        <v>621</v>
      </c>
      <c r="H77" s="68">
        <v>107</v>
      </c>
      <c r="I77" s="65" t="s">
        <v>85</v>
      </c>
      <c r="J77" s="65" t="s">
        <v>622</v>
      </c>
      <c r="K77" s="68">
        <v>38000</v>
      </c>
      <c r="L77" s="68">
        <v>2</v>
      </c>
      <c r="M77" s="68">
        <v>0</v>
      </c>
      <c r="N77" s="68" t="s">
        <v>637</v>
      </c>
      <c r="O77" s="68">
        <v>380200</v>
      </c>
      <c r="P77" s="68"/>
      <c r="Q77" s="65" t="s">
        <v>649</v>
      </c>
      <c r="R77" s="68" t="s">
        <v>650</v>
      </c>
      <c r="S77" s="68"/>
      <c r="T77" s="68"/>
      <c r="U77" s="56">
        <v>58577.88</v>
      </c>
      <c r="V77" s="56">
        <f>U77*1.16</f>
        <v>67950.340799999991</v>
      </c>
      <c r="W77" s="56">
        <f>U77/AA77</f>
        <v>66.114988713318283</v>
      </c>
      <c r="X77" s="56">
        <f>V77*12</f>
        <v>815404.08959999983</v>
      </c>
      <c r="Y77" s="69">
        <v>800</v>
      </c>
      <c r="Z77" s="69">
        <v>886</v>
      </c>
      <c r="AA77" s="69">
        <v>886</v>
      </c>
      <c r="AB77" s="68">
        <v>0</v>
      </c>
      <c r="AC77" s="502"/>
      <c r="AD77" s="88" t="s">
        <v>665</v>
      </c>
      <c r="AE77" s="70" t="s">
        <v>603</v>
      </c>
      <c r="AF77" s="70">
        <v>69900</v>
      </c>
      <c r="AG77" s="71">
        <v>20.527175214</v>
      </c>
      <c r="AH77" s="71">
        <v>-100.81379969060001</v>
      </c>
      <c r="AI77" s="71" t="s">
        <v>677</v>
      </c>
      <c r="AJ77" s="68">
        <v>58142</v>
      </c>
      <c r="AK77" s="68"/>
      <c r="AL77" s="68">
        <v>23767</v>
      </c>
      <c r="AM77" s="68"/>
      <c r="AN77" s="72">
        <v>36008</v>
      </c>
      <c r="AO77" s="56">
        <v>8000</v>
      </c>
      <c r="AP77" s="67">
        <v>2024</v>
      </c>
      <c r="AQ77" s="68">
        <v>9</v>
      </c>
      <c r="AR77" s="77" t="s">
        <v>188</v>
      </c>
      <c r="AS77" s="77"/>
      <c r="AT77" s="66"/>
      <c r="AU77" s="77">
        <v>33095</v>
      </c>
      <c r="AV77" s="77"/>
      <c r="AW77" s="77"/>
      <c r="AX77" s="73"/>
      <c r="AY77" s="73"/>
      <c r="AZ77" s="73"/>
      <c r="BA77" s="73"/>
      <c r="BB77" s="66"/>
      <c r="BC77" s="68"/>
      <c r="BD77" s="66"/>
      <c r="BE77" s="66"/>
    </row>
    <row r="78" spans="1:57" ht="33" customHeight="1" x14ac:dyDescent="0.25">
      <c r="A78" s="63">
        <v>70</v>
      </c>
      <c r="B78" s="65" t="s">
        <v>611</v>
      </c>
      <c r="C78" s="66" t="s">
        <v>1911</v>
      </c>
      <c r="D78" s="65" t="s">
        <v>611</v>
      </c>
      <c r="E78" s="66" t="s">
        <v>623</v>
      </c>
      <c r="F78" s="66" t="s">
        <v>82</v>
      </c>
      <c r="G78" s="66" t="s">
        <v>624</v>
      </c>
      <c r="H78" s="68">
        <v>735</v>
      </c>
      <c r="I78" s="65" t="s">
        <v>204</v>
      </c>
      <c r="J78" s="65" t="s">
        <v>148</v>
      </c>
      <c r="K78" s="68">
        <v>36500</v>
      </c>
      <c r="L78" s="68">
        <v>2</v>
      </c>
      <c r="M78" s="68">
        <v>0</v>
      </c>
      <c r="N78" s="68" t="s">
        <v>638</v>
      </c>
      <c r="O78" s="68">
        <v>380200</v>
      </c>
      <c r="P78" s="68"/>
      <c r="Q78" s="65" t="s">
        <v>651</v>
      </c>
      <c r="R78" s="68" t="s">
        <v>652</v>
      </c>
      <c r="S78" s="68" t="s">
        <v>2862</v>
      </c>
      <c r="T78" s="68"/>
      <c r="U78" s="56">
        <v>28159.99</v>
      </c>
      <c r="V78" s="56">
        <f>U78*1.16</f>
        <v>32665.588400000001</v>
      </c>
      <c r="W78" s="56">
        <f>U78/AA78</f>
        <v>20.419995069033533</v>
      </c>
      <c r="X78" s="56">
        <f>V78*12</f>
        <v>391987.06079999998</v>
      </c>
      <c r="Y78" s="69">
        <v>1379.04</v>
      </c>
      <c r="Z78" s="69">
        <v>1379.04</v>
      </c>
      <c r="AA78" s="69">
        <v>1379.04</v>
      </c>
      <c r="AB78" s="68">
        <v>0</v>
      </c>
      <c r="AC78" s="502" t="s">
        <v>2861</v>
      </c>
      <c r="AD78" s="88" t="s">
        <v>2859</v>
      </c>
      <c r="AE78" s="70" t="s">
        <v>2860</v>
      </c>
      <c r="AF78" s="70">
        <v>70500</v>
      </c>
      <c r="AG78" s="71">
        <v>20.6791885132</v>
      </c>
      <c r="AH78" s="71">
        <v>-101.3496257826</v>
      </c>
      <c r="AI78" s="71" t="s">
        <v>678</v>
      </c>
      <c r="AJ78" s="68">
        <v>58143</v>
      </c>
      <c r="AK78" s="68"/>
      <c r="AL78" s="68">
        <v>23761</v>
      </c>
      <c r="AM78" s="68">
        <v>14465</v>
      </c>
      <c r="AN78" s="72">
        <v>31929</v>
      </c>
      <c r="AO78" s="56">
        <v>950</v>
      </c>
      <c r="AP78" s="67" t="s">
        <v>683</v>
      </c>
      <c r="AQ78" s="68" t="s">
        <v>140</v>
      </c>
      <c r="AR78" s="75" t="s">
        <v>189</v>
      </c>
      <c r="AS78" s="75"/>
      <c r="AT78" s="66"/>
      <c r="AU78" s="75">
        <v>2047</v>
      </c>
      <c r="AV78" s="75"/>
      <c r="AW78" s="75"/>
      <c r="AX78" s="73" t="s">
        <v>2763</v>
      </c>
      <c r="AY78" s="73"/>
      <c r="AZ78" s="73"/>
      <c r="BA78" s="73"/>
      <c r="BB78" s="66"/>
      <c r="BC78" s="68" t="s">
        <v>2763</v>
      </c>
      <c r="BD78" s="66"/>
      <c r="BE78" s="66"/>
    </row>
    <row r="79" spans="1:57" ht="33" customHeight="1" x14ac:dyDescent="0.25">
      <c r="A79" s="68">
        <v>71</v>
      </c>
      <c r="B79" s="65" t="s">
        <v>611</v>
      </c>
      <c r="C79" s="66" t="s">
        <v>1912</v>
      </c>
      <c r="D79" s="65" t="s">
        <v>611</v>
      </c>
      <c r="E79" s="66" t="s">
        <v>625</v>
      </c>
      <c r="F79" s="66" t="s">
        <v>78</v>
      </c>
      <c r="G79" s="66" t="s">
        <v>153</v>
      </c>
      <c r="H79" s="68">
        <v>205</v>
      </c>
      <c r="I79" s="65" t="s">
        <v>85</v>
      </c>
      <c r="J79" s="65" t="s">
        <v>626</v>
      </c>
      <c r="K79" s="68">
        <v>37235</v>
      </c>
      <c r="L79" s="68">
        <v>1</v>
      </c>
      <c r="M79" s="68">
        <v>0</v>
      </c>
      <c r="N79" s="68" t="s">
        <v>639</v>
      </c>
      <c r="O79" s="68">
        <v>380200</v>
      </c>
      <c r="P79" s="68"/>
      <c r="Q79" s="65" t="s">
        <v>653</v>
      </c>
      <c r="R79" s="68" t="s">
        <v>654</v>
      </c>
      <c r="S79" s="68"/>
      <c r="T79" s="68"/>
      <c r="U79" s="56">
        <v>38702.300000000003</v>
      </c>
      <c r="V79" s="56">
        <f>U79*1.16</f>
        <v>44894.667999999998</v>
      </c>
      <c r="W79" s="56">
        <f>U79/AA79</f>
        <v>37.043492409885339</v>
      </c>
      <c r="X79" s="56">
        <f>V79*12</f>
        <v>538736.01599999995</v>
      </c>
      <c r="Y79" s="69">
        <v>1478.15</v>
      </c>
      <c r="Z79" s="69">
        <v>1250</v>
      </c>
      <c r="AA79" s="69">
        <v>1044.78</v>
      </c>
      <c r="AB79" s="68">
        <v>0</v>
      </c>
      <c r="AC79" s="502"/>
      <c r="AD79" s="88">
        <v>9477</v>
      </c>
      <c r="AE79" s="70" t="s">
        <v>668</v>
      </c>
      <c r="AF79" s="70">
        <v>135330</v>
      </c>
      <c r="AG79" s="71">
        <v>21.107942941699999</v>
      </c>
      <c r="AH79" s="71">
        <v>-101.6871678829</v>
      </c>
      <c r="AI79" s="71" t="s">
        <v>679</v>
      </c>
      <c r="AJ79" s="68">
        <v>58145</v>
      </c>
      <c r="AK79" s="68"/>
      <c r="AL79" s="68">
        <v>23765</v>
      </c>
      <c r="AM79" s="68"/>
      <c r="AN79" s="72">
        <v>43374</v>
      </c>
      <c r="AO79" s="56">
        <v>43500</v>
      </c>
      <c r="AP79" s="67">
        <v>2021</v>
      </c>
      <c r="AQ79" s="68">
        <v>3</v>
      </c>
      <c r="AR79" s="75" t="s">
        <v>189</v>
      </c>
      <c r="AS79" s="75"/>
      <c r="AT79" s="66"/>
      <c r="AU79" s="75">
        <v>35347</v>
      </c>
      <c r="AV79" s="75"/>
      <c r="AW79" s="75"/>
      <c r="AX79" s="75"/>
      <c r="AY79" s="75"/>
      <c r="AZ79" s="75"/>
      <c r="BA79" s="75"/>
      <c r="BB79" s="66"/>
      <c r="BC79" s="68"/>
      <c r="BD79" s="66"/>
      <c r="BE79" s="66"/>
    </row>
    <row r="80" spans="1:57" ht="33" customHeight="1" x14ac:dyDescent="0.25">
      <c r="A80" s="63">
        <v>72</v>
      </c>
      <c r="B80" s="65" t="s">
        <v>611</v>
      </c>
      <c r="C80" s="66" t="s">
        <v>374</v>
      </c>
      <c r="D80" s="65" t="s">
        <v>611</v>
      </c>
      <c r="E80" s="66" t="s">
        <v>613</v>
      </c>
      <c r="F80" s="66" t="s">
        <v>82</v>
      </c>
      <c r="G80" s="66" t="s">
        <v>627</v>
      </c>
      <c r="H80" s="68">
        <v>100</v>
      </c>
      <c r="I80" s="65" t="s">
        <v>85</v>
      </c>
      <c r="J80" s="65" t="s">
        <v>628</v>
      </c>
      <c r="K80" s="68">
        <v>38080</v>
      </c>
      <c r="L80" s="68">
        <v>2</v>
      </c>
      <c r="M80" s="68">
        <v>0</v>
      </c>
      <c r="N80" s="68" t="s">
        <v>640</v>
      </c>
      <c r="O80" s="68">
        <v>920201</v>
      </c>
      <c r="P80" s="68"/>
      <c r="Q80" s="65" t="s">
        <v>655</v>
      </c>
      <c r="R80" s="68" t="s">
        <v>656</v>
      </c>
      <c r="S80" s="68"/>
      <c r="T80" s="68"/>
      <c r="U80" s="56">
        <v>35000</v>
      </c>
      <c r="V80" s="56">
        <f>U80*1.16</f>
        <v>40600</v>
      </c>
      <c r="W80" s="56">
        <f>U80/AA80</f>
        <v>46.723981417205103</v>
      </c>
      <c r="X80" s="56">
        <f>V80*12</f>
        <v>487200</v>
      </c>
      <c r="Y80" s="69"/>
      <c r="Z80" s="69"/>
      <c r="AA80" s="69">
        <v>749.08</v>
      </c>
      <c r="AB80" s="68">
        <v>4</v>
      </c>
      <c r="AC80" s="502"/>
      <c r="AD80" s="88" t="s">
        <v>669</v>
      </c>
      <c r="AE80" s="70" t="s">
        <v>670</v>
      </c>
      <c r="AF80" s="70">
        <v>10702</v>
      </c>
      <c r="AG80" s="71">
        <v>20.513554924800001</v>
      </c>
      <c r="AH80" s="71">
        <v>-100.8048552275</v>
      </c>
      <c r="AI80" s="71" t="s">
        <v>680</v>
      </c>
      <c r="AJ80" s="68">
        <v>58138</v>
      </c>
      <c r="AK80" s="68"/>
      <c r="AL80" s="68">
        <v>23764</v>
      </c>
      <c r="AM80" s="68"/>
      <c r="AN80" s="72">
        <v>45078</v>
      </c>
      <c r="AO80" s="56">
        <v>35000</v>
      </c>
      <c r="AP80" s="67" t="s">
        <v>140</v>
      </c>
      <c r="AQ80" s="68" t="s">
        <v>140</v>
      </c>
      <c r="AR80" s="75" t="s">
        <v>189</v>
      </c>
      <c r="AS80" s="75"/>
      <c r="AT80" s="66"/>
      <c r="AU80" s="75">
        <v>4551</v>
      </c>
      <c r="AV80" s="75"/>
      <c r="AW80" s="75"/>
      <c r="AX80" s="75"/>
      <c r="AY80" s="75"/>
      <c r="AZ80" s="75"/>
      <c r="BA80" s="75"/>
      <c r="BB80" s="66"/>
      <c r="BC80" s="68"/>
      <c r="BD80" s="66"/>
      <c r="BE80" s="66"/>
    </row>
    <row r="81" spans="1:57" ht="33" customHeight="1" x14ac:dyDescent="0.25">
      <c r="A81" s="68">
        <v>73</v>
      </c>
      <c r="B81" s="64" t="s">
        <v>611</v>
      </c>
      <c r="C81" s="78" t="s">
        <v>374</v>
      </c>
      <c r="D81" s="64" t="s">
        <v>611</v>
      </c>
      <c r="E81" s="78" t="s">
        <v>618</v>
      </c>
      <c r="F81" s="78" t="s">
        <v>220</v>
      </c>
      <c r="G81" s="78" t="s">
        <v>629</v>
      </c>
      <c r="H81" s="63" t="s">
        <v>630</v>
      </c>
      <c r="I81" s="64" t="s">
        <v>85</v>
      </c>
      <c r="J81" s="64" t="s">
        <v>631</v>
      </c>
      <c r="K81" s="63">
        <v>36251</v>
      </c>
      <c r="L81" s="63">
        <v>1</v>
      </c>
      <c r="M81" s="63">
        <v>0</v>
      </c>
      <c r="N81" s="63" t="s">
        <v>641</v>
      </c>
      <c r="O81" s="63">
        <v>920201</v>
      </c>
      <c r="P81" s="63"/>
      <c r="Q81" s="64" t="s">
        <v>657</v>
      </c>
      <c r="R81" s="63" t="s">
        <v>658</v>
      </c>
      <c r="S81" s="63"/>
      <c r="T81" s="63"/>
      <c r="U81" s="79">
        <v>10319.92</v>
      </c>
      <c r="V81" s="56">
        <f>U81*1.16</f>
        <v>11971.107199999999</v>
      </c>
      <c r="W81" s="56">
        <f>U81/AA81</f>
        <v>19.634550989345509</v>
      </c>
      <c r="X81" s="56">
        <f>V81*12</f>
        <v>143653.28639999998</v>
      </c>
      <c r="Y81" s="80">
        <v>556</v>
      </c>
      <c r="Z81" s="80" t="s">
        <v>135</v>
      </c>
      <c r="AA81" s="80">
        <v>525.6</v>
      </c>
      <c r="AB81" s="63">
        <v>0</v>
      </c>
      <c r="AC81" s="502"/>
      <c r="AD81" s="88" t="s">
        <v>671</v>
      </c>
      <c r="AE81" s="70" t="s">
        <v>672</v>
      </c>
      <c r="AF81" s="70">
        <v>19006</v>
      </c>
      <c r="AG81" s="71">
        <v>20.994603999999999</v>
      </c>
      <c r="AH81" s="71">
        <v>-101.28606000000001</v>
      </c>
      <c r="AI81" s="71" t="s">
        <v>681</v>
      </c>
      <c r="AJ81" s="63">
        <v>58139</v>
      </c>
      <c r="AK81" s="63"/>
      <c r="AL81" s="63">
        <v>23759</v>
      </c>
      <c r="AM81" s="63"/>
      <c r="AN81" s="72">
        <v>38899</v>
      </c>
      <c r="AO81" s="79">
        <v>8935</v>
      </c>
      <c r="AP81" s="81">
        <v>2012</v>
      </c>
      <c r="AQ81" s="63">
        <v>5</v>
      </c>
      <c r="AR81" s="82" t="s">
        <v>372</v>
      </c>
      <c r="AS81" s="82"/>
      <c r="AT81" s="78"/>
      <c r="AU81" s="82">
        <v>2824</v>
      </c>
      <c r="AV81" s="82"/>
      <c r="AW81" s="82"/>
      <c r="AX81" s="83"/>
      <c r="AY81" s="83"/>
      <c r="AZ81" s="83"/>
      <c r="BA81" s="83"/>
      <c r="BB81" s="78"/>
      <c r="BC81" s="63"/>
      <c r="BD81" s="78"/>
      <c r="BE81" s="78"/>
    </row>
    <row r="82" spans="1:57" ht="33" customHeight="1" x14ac:dyDescent="0.25">
      <c r="A82" s="63">
        <v>74</v>
      </c>
      <c r="B82" s="64" t="s">
        <v>611</v>
      </c>
      <c r="C82" s="65" t="s">
        <v>612</v>
      </c>
      <c r="D82" s="64" t="s">
        <v>611</v>
      </c>
      <c r="E82" s="66" t="s">
        <v>625</v>
      </c>
      <c r="F82" s="66" t="s">
        <v>82</v>
      </c>
      <c r="G82" s="66" t="s">
        <v>632</v>
      </c>
      <c r="H82" s="68">
        <v>404</v>
      </c>
      <c r="I82" s="65" t="s">
        <v>85</v>
      </c>
      <c r="J82" s="65" t="s">
        <v>633</v>
      </c>
      <c r="K82" s="68">
        <v>37020</v>
      </c>
      <c r="L82" s="68">
        <v>2</v>
      </c>
      <c r="M82" s="68">
        <v>0</v>
      </c>
      <c r="N82" s="68" t="s">
        <v>642</v>
      </c>
      <c r="O82" s="68">
        <v>150100</v>
      </c>
      <c r="P82" s="68"/>
      <c r="Q82" s="65" t="s">
        <v>659</v>
      </c>
      <c r="R82" s="68" t="s">
        <v>660</v>
      </c>
      <c r="S82" s="68"/>
      <c r="T82" s="68"/>
      <c r="U82" s="56">
        <v>31582.21</v>
      </c>
      <c r="V82" s="56">
        <f>U82*1.16</f>
        <v>36635.363599999997</v>
      </c>
      <c r="W82" s="56">
        <f>U82/AA82</f>
        <v>13.478239160122909</v>
      </c>
      <c r="X82" s="56">
        <f>V82*12</f>
        <v>439624.36319999996</v>
      </c>
      <c r="Y82" s="69">
        <v>2327</v>
      </c>
      <c r="Z82" s="69">
        <v>2343.1999999999998</v>
      </c>
      <c r="AA82" s="69">
        <v>2343.1999999999998</v>
      </c>
      <c r="AB82" s="68">
        <v>0</v>
      </c>
      <c r="AC82" s="502"/>
      <c r="AD82" s="88">
        <v>6785</v>
      </c>
      <c r="AE82" s="70" t="s">
        <v>673</v>
      </c>
      <c r="AF82" s="70">
        <v>245544</v>
      </c>
      <c r="AG82" s="71">
        <v>21.114677400000001</v>
      </c>
      <c r="AH82" s="71">
        <v>-101.6746998</v>
      </c>
      <c r="AI82" s="71" t="s">
        <v>682</v>
      </c>
      <c r="AJ82" s="68">
        <v>58137</v>
      </c>
      <c r="AK82" s="68"/>
      <c r="AL82" s="68">
        <v>23763</v>
      </c>
      <c r="AM82" s="68"/>
      <c r="AN82" s="72">
        <v>35186</v>
      </c>
      <c r="AO82" s="56">
        <v>16443.89</v>
      </c>
      <c r="AP82" s="67" t="s">
        <v>684</v>
      </c>
      <c r="AQ82" s="68">
        <v>10</v>
      </c>
      <c r="AR82" s="74" t="s">
        <v>372</v>
      </c>
      <c r="AS82" s="74"/>
      <c r="AT82" s="66"/>
      <c r="AU82" s="75">
        <v>2993</v>
      </c>
      <c r="AV82" s="74"/>
      <c r="AW82" s="74"/>
      <c r="AX82" s="75"/>
      <c r="AY82" s="75"/>
      <c r="AZ82" s="75"/>
      <c r="BA82" s="75"/>
      <c r="BB82" s="66"/>
      <c r="BC82" s="68"/>
      <c r="BD82" s="66"/>
      <c r="BE82" s="66"/>
    </row>
    <row r="83" spans="1:57" ht="33" customHeight="1" x14ac:dyDescent="0.25">
      <c r="A83" s="68">
        <v>75</v>
      </c>
      <c r="B83" s="64" t="s">
        <v>685</v>
      </c>
      <c r="C83" s="65" t="s">
        <v>1913</v>
      </c>
      <c r="D83" s="64" t="s">
        <v>685</v>
      </c>
      <c r="E83" s="66" t="s">
        <v>688</v>
      </c>
      <c r="F83" s="66" t="s">
        <v>220</v>
      </c>
      <c r="G83" s="66" t="s">
        <v>689</v>
      </c>
      <c r="H83" s="68" t="s">
        <v>157</v>
      </c>
      <c r="I83" s="65" t="s">
        <v>85</v>
      </c>
      <c r="J83" s="65" t="s">
        <v>148</v>
      </c>
      <c r="K83" s="68">
        <v>39840</v>
      </c>
      <c r="L83" s="68">
        <v>2</v>
      </c>
      <c r="M83" s="68">
        <v>9</v>
      </c>
      <c r="N83" s="68">
        <v>122409</v>
      </c>
      <c r="O83" s="68">
        <v>200200</v>
      </c>
      <c r="P83" s="68"/>
      <c r="Q83" s="65" t="s">
        <v>698</v>
      </c>
      <c r="R83" s="68" t="s">
        <v>699</v>
      </c>
      <c r="S83" s="68"/>
      <c r="T83" s="68"/>
      <c r="U83" s="56">
        <v>6061</v>
      </c>
      <c r="V83" s="56">
        <f>U83*1.16</f>
        <v>7030.7599999999993</v>
      </c>
      <c r="W83" s="56">
        <f>U83/AA83</f>
        <v>18.736282419858419</v>
      </c>
      <c r="X83" s="56">
        <f>V83*12</f>
        <v>84369.12</v>
      </c>
      <c r="Y83" s="69">
        <v>914.62</v>
      </c>
      <c r="Z83" s="69" t="s">
        <v>135</v>
      </c>
      <c r="AA83" s="69">
        <v>323.49</v>
      </c>
      <c r="AB83" s="68">
        <v>2</v>
      </c>
      <c r="AC83" s="502"/>
      <c r="AD83" s="88" t="s">
        <v>710</v>
      </c>
      <c r="AE83" s="70" t="s">
        <v>711</v>
      </c>
      <c r="AF83" s="70">
        <v>7958</v>
      </c>
      <c r="AG83" s="71">
        <v>17.149238094800001</v>
      </c>
      <c r="AH83" s="71">
        <v>-99.470257759099994</v>
      </c>
      <c r="AI83" s="71" t="s">
        <v>719</v>
      </c>
      <c r="AJ83" s="68">
        <v>58225</v>
      </c>
      <c r="AK83" s="68"/>
      <c r="AL83" s="68">
        <v>23879</v>
      </c>
      <c r="AM83" s="68"/>
      <c r="AN83" s="72">
        <v>33451</v>
      </c>
      <c r="AO83" s="56">
        <v>2800</v>
      </c>
      <c r="AP83" s="67" t="s">
        <v>683</v>
      </c>
      <c r="AQ83" s="68" t="s">
        <v>140</v>
      </c>
      <c r="AR83" s="75" t="s">
        <v>188</v>
      </c>
      <c r="AS83" s="75"/>
      <c r="AT83" s="66"/>
      <c r="AU83" s="75" t="s">
        <v>2782</v>
      </c>
      <c r="AV83" s="75"/>
      <c r="AW83" s="75"/>
      <c r="AX83" s="73"/>
      <c r="AY83" s="73"/>
      <c r="AZ83" s="73"/>
      <c r="BA83" s="73"/>
      <c r="BB83" s="66"/>
      <c r="BC83" s="68"/>
      <c r="BD83" s="66"/>
      <c r="BE83" s="66"/>
    </row>
    <row r="84" spans="1:57" s="46" customFormat="1" ht="33" customHeight="1" x14ac:dyDescent="0.25">
      <c r="A84" s="63">
        <v>76</v>
      </c>
      <c r="B84" s="65" t="s">
        <v>685</v>
      </c>
      <c r="C84" s="65" t="s">
        <v>736</v>
      </c>
      <c r="D84" s="65" t="s">
        <v>685</v>
      </c>
      <c r="E84" s="66" t="s">
        <v>690</v>
      </c>
      <c r="F84" s="66" t="s">
        <v>82</v>
      </c>
      <c r="G84" s="65" t="s">
        <v>147</v>
      </c>
      <c r="H84" s="68">
        <v>4</v>
      </c>
      <c r="I84" s="65" t="s">
        <v>85</v>
      </c>
      <c r="J84" s="65" t="s">
        <v>148</v>
      </c>
      <c r="K84" s="68">
        <v>40930</v>
      </c>
      <c r="L84" s="68">
        <v>1</v>
      </c>
      <c r="M84" s="68">
        <v>6</v>
      </c>
      <c r="N84" s="68">
        <v>122401</v>
      </c>
      <c r="O84" s="68">
        <v>200201</v>
      </c>
      <c r="P84" s="68"/>
      <c r="Q84" s="65" t="s">
        <v>700</v>
      </c>
      <c r="R84" s="68" t="s">
        <v>701</v>
      </c>
      <c r="S84" s="68"/>
      <c r="T84" s="68"/>
      <c r="U84" s="56">
        <v>5000</v>
      </c>
      <c r="V84" s="56">
        <f>U84*1.16</f>
        <v>5800</v>
      </c>
      <c r="W84" s="56">
        <f>U84/AA84</f>
        <v>32.686147610642607</v>
      </c>
      <c r="X84" s="56">
        <f>V84*12</f>
        <v>69600</v>
      </c>
      <c r="Y84" s="69">
        <v>89.55</v>
      </c>
      <c r="Z84" s="69" t="s">
        <v>135</v>
      </c>
      <c r="AA84" s="69">
        <v>152.97</v>
      </c>
      <c r="AB84" s="68">
        <v>0</v>
      </c>
      <c r="AC84" s="502"/>
      <c r="AD84" s="88" t="s">
        <v>712</v>
      </c>
      <c r="AE84" s="70" t="s">
        <v>713</v>
      </c>
      <c r="AF84" s="70">
        <v>8228</v>
      </c>
      <c r="AG84" s="71">
        <v>17.2138720385</v>
      </c>
      <c r="AH84" s="71">
        <v>-100.4321601227</v>
      </c>
      <c r="AI84" s="71" t="s">
        <v>720</v>
      </c>
      <c r="AJ84" s="68">
        <v>58224</v>
      </c>
      <c r="AK84" s="68"/>
      <c r="AL84" s="68">
        <v>23867</v>
      </c>
      <c r="AM84" s="68"/>
      <c r="AN84" s="72">
        <v>41091</v>
      </c>
      <c r="AO84" s="56">
        <v>5000</v>
      </c>
      <c r="AP84" s="67" t="s">
        <v>312</v>
      </c>
      <c r="AQ84" s="68" t="s">
        <v>140</v>
      </c>
      <c r="AR84" s="75" t="s">
        <v>188</v>
      </c>
      <c r="AS84" s="75"/>
      <c r="AT84" s="66"/>
      <c r="AU84" s="75">
        <v>6585</v>
      </c>
      <c r="AV84" s="75"/>
      <c r="AW84" s="75"/>
      <c r="AX84" s="75"/>
      <c r="AY84" s="75"/>
      <c r="AZ84" s="75"/>
      <c r="BA84" s="75"/>
      <c r="BB84" s="66"/>
      <c r="BC84" s="68"/>
      <c r="BD84" s="66"/>
      <c r="BE84" s="66"/>
    </row>
    <row r="85" spans="1:57" ht="33" customHeight="1" x14ac:dyDescent="0.25">
      <c r="A85" s="68">
        <v>77</v>
      </c>
      <c r="B85" s="65" t="s">
        <v>685</v>
      </c>
      <c r="C85" s="65" t="s">
        <v>1914</v>
      </c>
      <c r="D85" s="65" t="s">
        <v>685</v>
      </c>
      <c r="E85" s="66" t="s">
        <v>691</v>
      </c>
      <c r="F85" s="66" t="s">
        <v>82</v>
      </c>
      <c r="G85" s="66" t="s">
        <v>692</v>
      </c>
      <c r="H85" s="68" t="s">
        <v>157</v>
      </c>
      <c r="I85" s="65" t="s">
        <v>85</v>
      </c>
      <c r="J85" s="65" t="s">
        <v>691</v>
      </c>
      <c r="K85" s="68">
        <v>40811</v>
      </c>
      <c r="L85" s="68">
        <v>1</v>
      </c>
      <c r="M85" s="68">
        <v>7</v>
      </c>
      <c r="N85" s="68">
        <v>122415</v>
      </c>
      <c r="O85" s="68">
        <v>200200</v>
      </c>
      <c r="P85" s="68"/>
      <c r="Q85" s="65" t="s">
        <v>702</v>
      </c>
      <c r="R85" s="68" t="s">
        <v>703</v>
      </c>
      <c r="S85" s="68"/>
      <c r="T85" s="68"/>
      <c r="U85" s="56">
        <v>4241</v>
      </c>
      <c r="V85" s="56">
        <f>U85*1.16</f>
        <v>4919.5599999999995</v>
      </c>
      <c r="W85" s="56">
        <f>U85/AA85</f>
        <v>22.830534022394488</v>
      </c>
      <c r="X85" s="56">
        <f>V85*12</f>
        <v>59034.719999999994</v>
      </c>
      <c r="Y85" s="69" t="s">
        <v>135</v>
      </c>
      <c r="Z85" s="69" t="s">
        <v>135</v>
      </c>
      <c r="AA85" s="69">
        <v>185.76</v>
      </c>
      <c r="AB85" s="68">
        <v>4</v>
      </c>
      <c r="AC85" s="502"/>
      <c r="AD85" s="88">
        <v>4818</v>
      </c>
      <c r="AE85" s="70" t="s">
        <v>714</v>
      </c>
      <c r="AF85" s="70">
        <v>4241</v>
      </c>
      <c r="AG85" s="71">
        <v>17.978182177800001</v>
      </c>
      <c r="AH85" s="71">
        <v>-102.109203177</v>
      </c>
      <c r="AI85" s="71" t="s">
        <v>721</v>
      </c>
      <c r="AJ85" s="68">
        <v>58229</v>
      </c>
      <c r="AK85" s="68"/>
      <c r="AL85" s="68">
        <v>23882</v>
      </c>
      <c r="AM85" s="68"/>
      <c r="AN85" s="72">
        <v>42583</v>
      </c>
      <c r="AO85" s="56">
        <v>4241</v>
      </c>
      <c r="AP85" s="67" t="s">
        <v>140</v>
      </c>
      <c r="AQ85" s="68" t="s">
        <v>140</v>
      </c>
      <c r="AR85" s="75" t="s">
        <v>188</v>
      </c>
      <c r="AS85" s="75"/>
      <c r="AT85" s="66"/>
      <c r="AU85" s="75" t="s">
        <v>2783</v>
      </c>
      <c r="AV85" s="75"/>
      <c r="AW85" s="75"/>
      <c r="AX85" s="75"/>
      <c r="AY85" s="75"/>
      <c r="AZ85" s="75"/>
      <c r="BA85" s="75"/>
      <c r="BB85" s="66"/>
      <c r="BC85" s="68"/>
      <c r="BD85" s="66"/>
      <c r="BE85" s="66"/>
    </row>
    <row r="86" spans="1:57" ht="33" customHeight="1" x14ac:dyDescent="0.25">
      <c r="A86" s="63">
        <v>78</v>
      </c>
      <c r="B86" s="65" t="s">
        <v>685</v>
      </c>
      <c r="C86" s="66" t="s">
        <v>1915</v>
      </c>
      <c r="D86" s="65" t="s">
        <v>685</v>
      </c>
      <c r="E86" s="66" t="s">
        <v>693</v>
      </c>
      <c r="F86" s="66" t="s">
        <v>82</v>
      </c>
      <c r="G86" s="66" t="s">
        <v>482</v>
      </c>
      <c r="H86" s="68">
        <v>11</v>
      </c>
      <c r="I86" s="65" t="s">
        <v>85</v>
      </c>
      <c r="J86" s="65" t="s">
        <v>148</v>
      </c>
      <c r="K86" s="68">
        <v>40400</v>
      </c>
      <c r="L86" s="68">
        <v>2</v>
      </c>
      <c r="M86" s="68">
        <v>7</v>
      </c>
      <c r="N86" s="68">
        <v>120201</v>
      </c>
      <c r="O86" s="68">
        <v>200201</v>
      </c>
      <c r="P86" s="68"/>
      <c r="Q86" s="65" t="s">
        <v>704</v>
      </c>
      <c r="R86" s="68" t="s">
        <v>705</v>
      </c>
      <c r="S86" s="68"/>
      <c r="T86" s="68"/>
      <c r="U86" s="56">
        <v>5500</v>
      </c>
      <c r="V86" s="56">
        <f>U86*1.16</f>
        <v>6380</v>
      </c>
      <c r="W86" s="56">
        <f>U86/AA86</f>
        <v>29.797377830750893</v>
      </c>
      <c r="X86" s="56">
        <f>V86*12</f>
        <v>76560</v>
      </c>
      <c r="Y86" s="69">
        <v>191.18</v>
      </c>
      <c r="Z86" s="69">
        <v>209.5</v>
      </c>
      <c r="AA86" s="69">
        <v>184.58</v>
      </c>
      <c r="AB86" s="68">
        <v>2</v>
      </c>
      <c r="AC86" s="502"/>
      <c r="AD86" s="88" t="s">
        <v>715</v>
      </c>
      <c r="AE86" s="70">
        <v>39403</v>
      </c>
      <c r="AF86" s="70">
        <v>5404.94</v>
      </c>
      <c r="AG86" s="71">
        <v>18.375368594400001</v>
      </c>
      <c r="AH86" s="71">
        <v>-99.867134335599999</v>
      </c>
      <c r="AI86" s="71" t="s">
        <v>722</v>
      </c>
      <c r="AJ86" s="68">
        <v>58234</v>
      </c>
      <c r="AK86" s="68">
        <v>45734</v>
      </c>
      <c r="AL86" s="68">
        <v>23887</v>
      </c>
      <c r="AM86" s="68"/>
      <c r="AN86" s="72">
        <v>38139</v>
      </c>
      <c r="AO86" s="56">
        <v>3000</v>
      </c>
      <c r="AP86" s="67">
        <v>2023</v>
      </c>
      <c r="AQ86" s="68">
        <v>75</v>
      </c>
      <c r="AR86" s="77" t="s">
        <v>189</v>
      </c>
      <c r="AS86" s="77"/>
      <c r="AT86" s="66"/>
      <c r="AU86" s="77" t="s">
        <v>2784</v>
      </c>
      <c r="AV86" s="77"/>
      <c r="AW86" s="77"/>
      <c r="AX86" s="73"/>
      <c r="AY86" s="73"/>
      <c r="AZ86" s="73"/>
      <c r="BA86" s="73"/>
      <c r="BB86" s="66"/>
      <c r="BC86" s="68"/>
      <c r="BD86" s="66"/>
      <c r="BE86" s="66"/>
    </row>
    <row r="87" spans="1:57" ht="33" customHeight="1" x14ac:dyDescent="0.25">
      <c r="A87" s="68">
        <v>79</v>
      </c>
      <c r="B87" s="65" t="s">
        <v>685</v>
      </c>
      <c r="C87" s="66" t="s">
        <v>686</v>
      </c>
      <c r="D87" s="65" t="s">
        <v>685</v>
      </c>
      <c r="E87" s="66" t="s">
        <v>694</v>
      </c>
      <c r="F87" s="66" t="s">
        <v>82</v>
      </c>
      <c r="G87" s="66" t="s">
        <v>695</v>
      </c>
      <c r="H87" s="68">
        <v>11</v>
      </c>
      <c r="I87" s="65" t="s">
        <v>85</v>
      </c>
      <c r="J87" s="65" t="s">
        <v>148</v>
      </c>
      <c r="K87" s="68">
        <v>40880</v>
      </c>
      <c r="L87" s="68">
        <v>1</v>
      </c>
      <c r="M87" s="68">
        <v>11</v>
      </c>
      <c r="N87" s="68">
        <v>126303</v>
      </c>
      <c r="O87" s="68">
        <v>320200</v>
      </c>
      <c r="P87" s="68"/>
      <c r="Q87" s="65" t="s">
        <v>706</v>
      </c>
      <c r="R87" s="68" t="s">
        <v>707</v>
      </c>
      <c r="S87" s="68"/>
      <c r="T87" s="68"/>
      <c r="U87" s="56">
        <v>23100</v>
      </c>
      <c r="V87" s="56">
        <f>U87*1.16</f>
        <v>26795.999999999996</v>
      </c>
      <c r="W87" s="56">
        <f>U87/AA87</f>
        <v>49.275795132148723</v>
      </c>
      <c r="X87" s="56">
        <f>V87*12</f>
        <v>321551.99999999994</v>
      </c>
      <c r="Y87" s="69">
        <v>1491</v>
      </c>
      <c r="Z87" s="69" t="s">
        <v>135</v>
      </c>
      <c r="AA87" s="69">
        <v>468.79</v>
      </c>
      <c r="AB87" s="68">
        <v>0</v>
      </c>
      <c r="AC87" s="502"/>
      <c r="AD87" s="88" t="s">
        <v>716</v>
      </c>
      <c r="AE87" s="70" t="s">
        <v>717</v>
      </c>
      <c r="AF87" s="70">
        <v>51117</v>
      </c>
      <c r="AG87" s="71">
        <v>17.649345785200001</v>
      </c>
      <c r="AH87" s="71">
        <v>-101.54988212310001</v>
      </c>
      <c r="AI87" s="71" t="s">
        <v>723</v>
      </c>
      <c r="AJ87" s="68">
        <v>58252</v>
      </c>
      <c r="AK87" s="68">
        <v>45736</v>
      </c>
      <c r="AL87" s="68">
        <v>23890</v>
      </c>
      <c r="AM87" s="68"/>
      <c r="AN87" s="72">
        <v>37408</v>
      </c>
      <c r="AO87" s="56">
        <v>21000</v>
      </c>
      <c r="AP87" s="67">
        <v>2015</v>
      </c>
      <c r="AQ87" s="68">
        <v>10</v>
      </c>
      <c r="AR87" s="75" t="s">
        <v>188</v>
      </c>
      <c r="AS87" s="75"/>
      <c r="AT87" s="66"/>
      <c r="AU87" s="75">
        <v>43522</v>
      </c>
      <c r="AV87" s="75"/>
      <c r="AW87" s="75"/>
      <c r="AX87" s="73"/>
      <c r="AY87" s="73"/>
      <c r="AZ87" s="73"/>
      <c r="BA87" s="73"/>
      <c r="BB87" s="66"/>
      <c r="BC87" s="68"/>
      <c r="BD87" s="66"/>
      <c r="BE87" s="66"/>
    </row>
    <row r="88" spans="1:57" ht="33" customHeight="1" x14ac:dyDescent="0.25">
      <c r="A88" s="68">
        <v>80</v>
      </c>
      <c r="B88" s="65" t="s">
        <v>725</v>
      </c>
      <c r="C88" s="66" t="s">
        <v>320</v>
      </c>
      <c r="D88" s="65" t="s">
        <v>725</v>
      </c>
      <c r="E88" s="66" t="s">
        <v>726</v>
      </c>
      <c r="F88" s="66" t="s">
        <v>78</v>
      </c>
      <c r="G88" s="66" t="s">
        <v>727</v>
      </c>
      <c r="H88" s="68">
        <v>4604</v>
      </c>
      <c r="I88" s="65" t="s">
        <v>80</v>
      </c>
      <c r="J88" s="65" t="s">
        <v>728</v>
      </c>
      <c r="K88" s="68">
        <v>42088</v>
      </c>
      <c r="L88" s="68">
        <v>5</v>
      </c>
      <c r="M88" s="68">
        <v>474</v>
      </c>
      <c r="N88" s="68" t="s">
        <v>729</v>
      </c>
      <c r="O88" s="68" t="s">
        <v>194</v>
      </c>
      <c r="P88" s="68"/>
      <c r="Q88" s="65" t="s">
        <v>730</v>
      </c>
      <c r="R88" s="68" t="s">
        <v>731</v>
      </c>
      <c r="S88" s="68"/>
      <c r="T88" s="68"/>
      <c r="U88" s="56">
        <v>497343.44</v>
      </c>
      <c r="V88" s="56">
        <f>U88*1.16</f>
        <v>576918.39039999992</v>
      </c>
      <c r="W88" s="56">
        <f>U88/AA88</f>
        <v>88.001557100466599</v>
      </c>
      <c r="X88" s="56">
        <f>V88*12</f>
        <v>6923020.684799999</v>
      </c>
      <c r="Y88" s="69" t="s">
        <v>135</v>
      </c>
      <c r="Z88" s="69" t="s">
        <v>135</v>
      </c>
      <c r="AA88" s="69">
        <v>5651.53</v>
      </c>
      <c r="AB88" s="68">
        <v>177</v>
      </c>
      <c r="AC88" s="502"/>
      <c r="AD88" s="88">
        <v>4092</v>
      </c>
      <c r="AE88" s="70" t="s">
        <v>732</v>
      </c>
      <c r="AF88" s="70">
        <v>889808</v>
      </c>
      <c r="AG88" s="71">
        <v>20.099575828900001</v>
      </c>
      <c r="AH88" s="71">
        <v>-98.761666373500006</v>
      </c>
      <c r="AI88" s="71" t="s">
        <v>733</v>
      </c>
      <c r="AJ88" s="68">
        <v>58163</v>
      </c>
      <c r="AK88" s="68">
        <v>45723</v>
      </c>
      <c r="AL88" s="68">
        <v>23544</v>
      </c>
      <c r="AM88" s="68"/>
      <c r="AN88" s="72">
        <v>42339</v>
      </c>
      <c r="AO88" s="56">
        <v>497343.44</v>
      </c>
      <c r="AP88" s="67" t="s">
        <v>734</v>
      </c>
      <c r="AQ88" s="68" t="s">
        <v>140</v>
      </c>
      <c r="AR88" s="75" t="s">
        <v>188</v>
      </c>
      <c r="AS88" s="75"/>
      <c r="AT88" s="66"/>
      <c r="AU88" s="75">
        <v>803</v>
      </c>
      <c r="AV88" s="75"/>
      <c r="AW88" s="75"/>
      <c r="AX88" s="75"/>
      <c r="AY88" s="75"/>
      <c r="AZ88" s="75"/>
      <c r="BA88" s="75"/>
      <c r="BB88" s="66"/>
      <c r="BC88" s="68"/>
      <c r="BD88" s="66"/>
      <c r="BE88" s="66"/>
    </row>
    <row r="89" spans="1:57" ht="33" customHeight="1" x14ac:dyDescent="0.25">
      <c r="A89" s="63">
        <v>81</v>
      </c>
      <c r="B89" s="64" t="s">
        <v>735</v>
      </c>
      <c r="C89" s="78" t="s">
        <v>736</v>
      </c>
      <c r="D89" s="64" t="s">
        <v>735</v>
      </c>
      <c r="E89" s="78" t="s">
        <v>763</v>
      </c>
      <c r="F89" s="78" t="s">
        <v>82</v>
      </c>
      <c r="G89" s="78" t="s">
        <v>764</v>
      </c>
      <c r="H89" s="63">
        <v>10</v>
      </c>
      <c r="I89" s="64" t="s">
        <v>85</v>
      </c>
      <c r="J89" s="64" t="s">
        <v>765</v>
      </c>
      <c r="K89" s="63">
        <v>45380</v>
      </c>
      <c r="L89" s="63">
        <v>2</v>
      </c>
      <c r="M89" s="63">
        <v>14</v>
      </c>
      <c r="N89" s="63">
        <v>142416</v>
      </c>
      <c r="O89" s="63">
        <v>200200</v>
      </c>
      <c r="P89" s="63"/>
      <c r="Q89" s="64" t="s">
        <v>826</v>
      </c>
      <c r="R89" s="63" t="s">
        <v>827</v>
      </c>
      <c r="S89" s="63"/>
      <c r="T89" s="63"/>
      <c r="U89" s="79">
        <v>7114.5</v>
      </c>
      <c r="V89" s="56">
        <f>U89*1.16</f>
        <v>8252.82</v>
      </c>
      <c r="W89" s="56">
        <f>U89/AA89</f>
        <v>32.755524861878456</v>
      </c>
      <c r="X89" s="56">
        <f>V89*12</f>
        <v>99033.84</v>
      </c>
      <c r="Y89" s="80">
        <v>203.9</v>
      </c>
      <c r="Z89" s="80">
        <v>217.2</v>
      </c>
      <c r="AA89" s="80">
        <v>217.2</v>
      </c>
      <c r="AB89" s="63">
        <v>0</v>
      </c>
      <c r="AC89" s="502"/>
      <c r="AD89" s="88">
        <v>7058</v>
      </c>
      <c r="AE89" s="70" t="s">
        <v>891</v>
      </c>
      <c r="AF89" s="70">
        <v>7706</v>
      </c>
      <c r="AG89" s="71">
        <v>20.831964329000002</v>
      </c>
      <c r="AH89" s="71">
        <v>-103.7384261612</v>
      </c>
      <c r="AI89" s="71" t="s">
        <v>938</v>
      </c>
      <c r="AJ89" s="63"/>
      <c r="AK89" s="63"/>
      <c r="AL89" s="63"/>
      <c r="AM89" s="63"/>
      <c r="AN89" s="72">
        <v>40179</v>
      </c>
      <c r="AO89" s="79">
        <v>5270</v>
      </c>
      <c r="AP89" s="81">
        <v>2018</v>
      </c>
      <c r="AQ89" s="63">
        <v>35</v>
      </c>
      <c r="AR89" s="82" t="s">
        <v>189</v>
      </c>
      <c r="AS89" s="82"/>
      <c r="AT89" s="78"/>
      <c r="AU89" s="82">
        <v>13973</v>
      </c>
      <c r="AV89" s="82"/>
      <c r="AW89" s="82"/>
      <c r="AX89" s="83"/>
      <c r="AY89" s="83"/>
      <c r="AZ89" s="83"/>
      <c r="BA89" s="83"/>
      <c r="BB89" s="78"/>
      <c r="BC89" s="63"/>
      <c r="BD89" s="78"/>
      <c r="BE89" s="78"/>
    </row>
    <row r="90" spans="1:57" ht="33" customHeight="1" x14ac:dyDescent="0.25">
      <c r="A90" s="68">
        <v>82</v>
      </c>
      <c r="B90" s="65" t="s">
        <v>735</v>
      </c>
      <c r="C90" s="65" t="s">
        <v>737</v>
      </c>
      <c r="D90" s="65" t="s">
        <v>735</v>
      </c>
      <c r="E90" s="66" t="s">
        <v>766</v>
      </c>
      <c r="F90" s="66" t="s">
        <v>82</v>
      </c>
      <c r="G90" s="66" t="s">
        <v>725</v>
      </c>
      <c r="H90" s="68">
        <v>45</v>
      </c>
      <c r="I90" s="65" t="s">
        <v>85</v>
      </c>
      <c r="J90" s="65" t="s">
        <v>148</v>
      </c>
      <c r="K90" s="68">
        <v>45350</v>
      </c>
      <c r="L90" s="68">
        <v>1</v>
      </c>
      <c r="M90" s="68">
        <v>14</v>
      </c>
      <c r="N90" s="68">
        <v>142421</v>
      </c>
      <c r="O90" s="68">
        <v>200200</v>
      </c>
      <c r="P90" s="68"/>
      <c r="Q90" s="65" t="s">
        <v>828</v>
      </c>
      <c r="R90" s="68" t="s">
        <v>829</v>
      </c>
      <c r="S90" s="68"/>
      <c r="T90" s="68"/>
      <c r="U90" s="56">
        <v>2500</v>
      </c>
      <c r="V90" s="56">
        <f>U90*1.16</f>
        <v>2900</v>
      </c>
      <c r="W90" s="56">
        <f>U90/AA90</f>
        <v>14.534883720930232</v>
      </c>
      <c r="X90" s="56">
        <f>V90*12</f>
        <v>34800</v>
      </c>
      <c r="Y90" s="69">
        <v>222</v>
      </c>
      <c r="Z90" s="69" t="s">
        <v>135</v>
      </c>
      <c r="AA90" s="69">
        <v>172</v>
      </c>
      <c r="AB90" s="68">
        <v>0</v>
      </c>
      <c r="AC90" s="502"/>
      <c r="AD90" s="88" t="s">
        <v>892</v>
      </c>
      <c r="AE90" s="70" t="s">
        <v>893</v>
      </c>
      <c r="AF90" s="70">
        <v>2580</v>
      </c>
      <c r="AG90" s="71">
        <v>20.775768231899999</v>
      </c>
      <c r="AH90" s="71">
        <v>-103.6938315398</v>
      </c>
      <c r="AI90" s="71" t="s">
        <v>939</v>
      </c>
      <c r="AJ90" s="68"/>
      <c r="AK90" s="68"/>
      <c r="AL90" s="68"/>
      <c r="AM90" s="68"/>
      <c r="AN90" s="72">
        <v>38565</v>
      </c>
      <c r="AO90" s="56">
        <v>1500</v>
      </c>
      <c r="AP90" s="67">
        <v>2018</v>
      </c>
      <c r="AQ90" s="68">
        <v>43.97</v>
      </c>
      <c r="AR90" s="82" t="s">
        <v>189</v>
      </c>
      <c r="AS90" s="82"/>
      <c r="AT90" s="66"/>
      <c r="AU90" s="75" t="s">
        <v>2785</v>
      </c>
      <c r="AV90" s="74"/>
      <c r="AW90" s="74"/>
      <c r="AX90" s="75"/>
      <c r="AY90" s="75"/>
      <c r="AZ90" s="75"/>
      <c r="BA90" s="75"/>
      <c r="BB90" s="66"/>
      <c r="BC90" s="68"/>
      <c r="BD90" s="66"/>
      <c r="BE90" s="66"/>
    </row>
    <row r="91" spans="1:57" ht="33" customHeight="1" x14ac:dyDescent="0.25">
      <c r="A91" s="63">
        <v>83</v>
      </c>
      <c r="B91" s="65" t="s">
        <v>735</v>
      </c>
      <c r="C91" s="65" t="s">
        <v>738</v>
      </c>
      <c r="D91" s="65" t="s">
        <v>735</v>
      </c>
      <c r="E91" s="66" t="s">
        <v>767</v>
      </c>
      <c r="F91" s="66" t="s">
        <v>82</v>
      </c>
      <c r="G91" s="66" t="s">
        <v>725</v>
      </c>
      <c r="H91" s="68">
        <v>10</v>
      </c>
      <c r="I91" s="65" t="s">
        <v>85</v>
      </c>
      <c r="J91" s="65" t="s">
        <v>148</v>
      </c>
      <c r="K91" s="68">
        <v>49820</v>
      </c>
      <c r="L91" s="68">
        <v>1</v>
      </c>
      <c r="M91" s="68">
        <v>5</v>
      </c>
      <c r="N91" s="68">
        <v>142211</v>
      </c>
      <c r="O91" s="68">
        <v>200200</v>
      </c>
      <c r="P91" s="68"/>
      <c r="Q91" s="65" t="s">
        <v>830</v>
      </c>
      <c r="R91" s="68" t="s">
        <v>831</v>
      </c>
      <c r="S91" s="68"/>
      <c r="T91" s="68"/>
      <c r="U91" s="56">
        <v>5528</v>
      </c>
      <c r="V91" s="56">
        <f>U91*1.16</f>
        <v>6412.48</v>
      </c>
      <c r="W91" s="56">
        <f>U91/AA91</f>
        <v>7.6423258771808555</v>
      </c>
      <c r="X91" s="56">
        <f>V91*12</f>
        <v>76949.759999999995</v>
      </c>
      <c r="Y91" s="69">
        <v>723.34</v>
      </c>
      <c r="Z91" s="69" t="s">
        <v>135</v>
      </c>
      <c r="AA91" s="69">
        <v>723.34</v>
      </c>
      <c r="AB91" s="68">
        <v>0</v>
      </c>
      <c r="AC91" s="502"/>
      <c r="AD91" s="88" t="s">
        <v>894</v>
      </c>
      <c r="AE91" s="70" t="s">
        <v>895</v>
      </c>
      <c r="AF91" s="70">
        <v>20997</v>
      </c>
      <c r="AG91" s="71">
        <v>19.5262183197</v>
      </c>
      <c r="AH91" s="71">
        <v>-103.43750987049999</v>
      </c>
      <c r="AI91" s="71" t="s">
        <v>940</v>
      </c>
      <c r="AJ91" s="68"/>
      <c r="AK91" s="68"/>
      <c r="AL91" s="68"/>
      <c r="AM91" s="68"/>
      <c r="AN91" s="72">
        <v>30365</v>
      </c>
      <c r="AO91" s="56">
        <v>55</v>
      </c>
      <c r="AP91" s="67">
        <v>2009</v>
      </c>
      <c r="AQ91" s="68">
        <v>4</v>
      </c>
      <c r="AR91" s="82" t="s">
        <v>189</v>
      </c>
      <c r="AS91" s="82"/>
      <c r="AT91" s="66"/>
      <c r="AU91" s="73">
        <v>385</v>
      </c>
      <c r="AV91" s="73"/>
      <c r="AW91" s="73"/>
      <c r="AX91" s="73"/>
      <c r="AY91" s="73"/>
      <c r="AZ91" s="73"/>
      <c r="BA91" s="73"/>
      <c r="BB91" s="66"/>
      <c r="BC91" s="68"/>
      <c r="BD91" s="66"/>
      <c r="BE91" s="66"/>
    </row>
    <row r="92" spans="1:57" ht="33" customHeight="1" x14ac:dyDescent="0.25">
      <c r="A92" s="68">
        <v>84</v>
      </c>
      <c r="B92" s="65" t="s">
        <v>735</v>
      </c>
      <c r="C92" s="66" t="s">
        <v>739</v>
      </c>
      <c r="D92" s="65" t="s">
        <v>735</v>
      </c>
      <c r="E92" s="66" t="s">
        <v>768</v>
      </c>
      <c r="F92" s="66" t="s">
        <v>90</v>
      </c>
      <c r="G92" s="66" t="s">
        <v>769</v>
      </c>
      <c r="H92" s="68">
        <v>9</v>
      </c>
      <c r="I92" s="65" t="s">
        <v>85</v>
      </c>
      <c r="J92" s="65" t="s">
        <v>148</v>
      </c>
      <c r="K92" s="68">
        <v>45900</v>
      </c>
      <c r="L92" s="68">
        <v>1</v>
      </c>
      <c r="M92" s="68">
        <v>48</v>
      </c>
      <c r="N92" s="68">
        <v>142212</v>
      </c>
      <c r="O92" s="68">
        <v>200200</v>
      </c>
      <c r="P92" s="68"/>
      <c r="Q92" s="65" t="s">
        <v>832</v>
      </c>
      <c r="R92" s="68" t="s">
        <v>833</v>
      </c>
      <c r="S92" s="68"/>
      <c r="T92" s="68"/>
      <c r="U92" s="56">
        <v>13000</v>
      </c>
      <c r="V92" s="56">
        <f>U92*1.16</f>
        <v>15079.999999999998</v>
      </c>
      <c r="W92" s="56">
        <f>U92/AA92</f>
        <v>25.083450711019353</v>
      </c>
      <c r="X92" s="56">
        <f>V92*12</f>
        <v>180959.99999999997</v>
      </c>
      <c r="Y92" s="69">
        <v>2715</v>
      </c>
      <c r="Z92" s="69" t="s">
        <v>135</v>
      </c>
      <c r="AA92" s="69">
        <v>518.27</v>
      </c>
      <c r="AB92" s="68">
        <v>0</v>
      </c>
      <c r="AC92" s="502"/>
      <c r="AD92" s="88" t="s">
        <v>896</v>
      </c>
      <c r="AE92" s="70">
        <v>41635</v>
      </c>
      <c r="AF92" s="70">
        <v>13993</v>
      </c>
      <c r="AG92" s="71">
        <v>20.2913584643</v>
      </c>
      <c r="AH92" s="71">
        <v>-103.184408815</v>
      </c>
      <c r="AI92" s="71" t="s">
        <v>941</v>
      </c>
      <c r="AJ92" s="68"/>
      <c r="AK92" s="68"/>
      <c r="AL92" s="68"/>
      <c r="AM92" s="68"/>
      <c r="AN92" s="72">
        <v>41883</v>
      </c>
      <c r="AO92" s="56">
        <v>13000</v>
      </c>
      <c r="AP92" s="67" t="s">
        <v>312</v>
      </c>
      <c r="AQ92" s="68" t="s">
        <v>140</v>
      </c>
      <c r="AR92" s="82" t="s">
        <v>189</v>
      </c>
      <c r="AS92" s="82"/>
      <c r="AT92" s="66"/>
      <c r="AU92" s="75">
        <v>24575</v>
      </c>
      <c r="AV92" s="74"/>
      <c r="AW92" s="74"/>
      <c r="AX92" s="75"/>
      <c r="AY92" s="75"/>
      <c r="AZ92" s="75"/>
      <c r="BA92" s="75"/>
      <c r="BB92" s="66"/>
      <c r="BC92" s="68"/>
      <c r="BD92" s="66"/>
      <c r="BE92" s="66"/>
    </row>
    <row r="93" spans="1:57" s="46" customFormat="1" ht="33" customHeight="1" x14ac:dyDescent="0.25">
      <c r="A93" s="63">
        <v>85</v>
      </c>
      <c r="B93" s="66" t="s">
        <v>735</v>
      </c>
      <c r="C93" s="66" t="s">
        <v>740</v>
      </c>
      <c r="D93" s="66" t="s">
        <v>735</v>
      </c>
      <c r="E93" s="66" t="s">
        <v>770</v>
      </c>
      <c r="F93" s="66" t="s">
        <v>82</v>
      </c>
      <c r="G93" s="66" t="s">
        <v>771</v>
      </c>
      <c r="H93" s="68">
        <v>875</v>
      </c>
      <c r="I93" s="65" t="s">
        <v>85</v>
      </c>
      <c r="J93" s="65" t="s">
        <v>772</v>
      </c>
      <c r="K93" s="68">
        <v>45550</v>
      </c>
      <c r="L93" s="68">
        <v>2</v>
      </c>
      <c r="M93" s="68"/>
      <c r="N93" s="68">
        <v>142443</v>
      </c>
      <c r="O93" s="68">
        <v>200200</v>
      </c>
      <c r="P93" s="68"/>
      <c r="Q93" s="65" t="s">
        <v>834</v>
      </c>
      <c r="R93" s="68" t="s">
        <v>835</v>
      </c>
      <c r="S93" s="68"/>
      <c r="T93" s="68"/>
      <c r="U93" s="56">
        <v>31829.200000000001</v>
      </c>
      <c r="V93" s="56">
        <f>U93*1.16</f>
        <v>36921.871999999996</v>
      </c>
      <c r="W93" s="56">
        <f>U93/AA93</f>
        <v>20.338146964856229</v>
      </c>
      <c r="X93" s="56">
        <f>V93*12</f>
        <v>443062.46399999992</v>
      </c>
      <c r="Y93" s="69">
        <v>1845</v>
      </c>
      <c r="Z93" s="69" t="s">
        <v>135</v>
      </c>
      <c r="AA93" s="69">
        <v>1565</v>
      </c>
      <c r="AB93" s="68">
        <v>0</v>
      </c>
      <c r="AC93" s="502"/>
      <c r="AD93" s="88" t="s">
        <v>897</v>
      </c>
      <c r="AE93" s="70" t="s">
        <v>898</v>
      </c>
      <c r="AF93" s="70">
        <v>72568</v>
      </c>
      <c r="AG93" s="71">
        <v>20.634128241799999</v>
      </c>
      <c r="AH93" s="71">
        <v>-103.2901085762</v>
      </c>
      <c r="AI93" s="71" t="s">
        <v>942</v>
      </c>
      <c r="AJ93" s="68"/>
      <c r="AK93" s="68"/>
      <c r="AL93" s="68"/>
      <c r="AM93" s="68"/>
      <c r="AN93" s="72">
        <v>32827</v>
      </c>
      <c r="AO93" s="56">
        <v>10000</v>
      </c>
      <c r="AP93" s="67">
        <v>2018</v>
      </c>
      <c r="AQ93" s="68">
        <v>6.77</v>
      </c>
      <c r="AR93" s="82" t="s">
        <v>189</v>
      </c>
      <c r="AS93" s="82"/>
      <c r="AT93" s="66"/>
      <c r="AU93" s="75">
        <v>14852</v>
      </c>
      <c r="AV93" s="74"/>
      <c r="AW93" s="74"/>
      <c r="AX93" s="75"/>
      <c r="AY93" s="75"/>
      <c r="AZ93" s="75"/>
      <c r="BA93" s="75"/>
      <c r="BB93" s="66"/>
      <c r="BC93" s="68"/>
      <c r="BD93" s="66"/>
      <c r="BE93" s="66"/>
    </row>
    <row r="94" spans="1:57" ht="33" customHeight="1" x14ac:dyDescent="0.25">
      <c r="A94" s="68">
        <v>86</v>
      </c>
      <c r="B94" s="65" t="s">
        <v>735</v>
      </c>
      <c r="C94" s="65" t="s">
        <v>741</v>
      </c>
      <c r="D94" s="65" t="s">
        <v>735</v>
      </c>
      <c r="E94" s="66" t="s">
        <v>773</v>
      </c>
      <c r="F94" s="66" t="s">
        <v>82</v>
      </c>
      <c r="G94" s="66" t="s">
        <v>774</v>
      </c>
      <c r="H94" s="68">
        <v>55</v>
      </c>
      <c r="I94" s="65" t="s">
        <v>85</v>
      </c>
      <c r="J94" s="65" t="s">
        <v>148</v>
      </c>
      <c r="K94" s="68">
        <v>45700</v>
      </c>
      <c r="L94" s="68">
        <v>2</v>
      </c>
      <c r="M94" s="68">
        <v>17</v>
      </c>
      <c r="N94" s="68">
        <v>142423</v>
      </c>
      <c r="O94" s="68">
        <v>200200</v>
      </c>
      <c r="P94" s="68"/>
      <c r="Q94" s="65" t="s">
        <v>836</v>
      </c>
      <c r="R94" s="68" t="s">
        <v>837</v>
      </c>
      <c r="S94" s="68"/>
      <c r="T94" s="68"/>
      <c r="U94" s="56">
        <v>5315.1</v>
      </c>
      <c r="V94" s="56">
        <f>U94*1.16</f>
        <v>6165.5159999999996</v>
      </c>
      <c r="W94" s="56">
        <f>U94/AA94</f>
        <v>15.865970149253732</v>
      </c>
      <c r="X94" s="56">
        <f>V94*12</f>
        <v>73986.191999999995</v>
      </c>
      <c r="Y94" s="69">
        <v>274.60000000000002</v>
      </c>
      <c r="Z94" s="69">
        <v>335</v>
      </c>
      <c r="AA94" s="69">
        <v>335</v>
      </c>
      <c r="AB94" s="68">
        <v>0</v>
      </c>
      <c r="AC94" s="502"/>
      <c r="AD94" s="88" t="s">
        <v>899</v>
      </c>
      <c r="AE94" s="70" t="s">
        <v>900</v>
      </c>
      <c r="AF94" s="70">
        <v>9045</v>
      </c>
      <c r="AG94" s="71">
        <v>20.423296472800001</v>
      </c>
      <c r="AH94" s="71">
        <v>-103.5918435594</v>
      </c>
      <c r="AI94" s="71" t="s">
        <v>943</v>
      </c>
      <c r="AJ94" s="68"/>
      <c r="AK94" s="68"/>
      <c r="AL94" s="68"/>
      <c r="AM94" s="68"/>
      <c r="AN94" s="72">
        <v>36966</v>
      </c>
      <c r="AO94" s="56">
        <v>4500</v>
      </c>
      <c r="AP94" s="67">
        <v>2009</v>
      </c>
      <c r="AQ94" s="68">
        <v>5</v>
      </c>
      <c r="AR94" s="82" t="s">
        <v>189</v>
      </c>
      <c r="AS94" s="82"/>
      <c r="AT94" s="66"/>
      <c r="AU94" s="75">
        <v>14852</v>
      </c>
      <c r="AV94" s="75"/>
      <c r="AW94" s="75"/>
      <c r="AX94" s="75"/>
      <c r="AY94" s="75"/>
      <c r="AZ94" s="75"/>
      <c r="BA94" s="75"/>
      <c r="BB94" s="66"/>
      <c r="BC94" s="68"/>
      <c r="BD94" s="66"/>
      <c r="BE94" s="66"/>
    </row>
    <row r="95" spans="1:57" ht="33" customHeight="1" x14ac:dyDescent="0.25">
      <c r="A95" s="63">
        <v>87</v>
      </c>
      <c r="B95" s="65" t="s">
        <v>735</v>
      </c>
      <c r="C95" s="65" t="s">
        <v>742</v>
      </c>
      <c r="D95" s="65" t="s">
        <v>735</v>
      </c>
      <c r="E95" s="66" t="s">
        <v>775</v>
      </c>
      <c r="F95" s="66" t="s">
        <v>82</v>
      </c>
      <c r="G95" s="66" t="s">
        <v>776</v>
      </c>
      <c r="H95" s="68" t="s">
        <v>157</v>
      </c>
      <c r="I95" s="65" t="s">
        <v>393</v>
      </c>
      <c r="J95" s="65" t="s">
        <v>725</v>
      </c>
      <c r="K95" s="68">
        <v>44280</v>
      </c>
      <c r="L95" s="68">
        <v>3</v>
      </c>
      <c r="M95" s="68">
        <v>89</v>
      </c>
      <c r="N95" s="68">
        <v>142409</v>
      </c>
      <c r="O95" s="68">
        <v>200200</v>
      </c>
      <c r="P95" s="68"/>
      <c r="Q95" s="65" t="s">
        <v>838</v>
      </c>
      <c r="R95" s="68"/>
      <c r="S95" s="68"/>
      <c r="T95" s="68"/>
      <c r="U95" s="56">
        <v>19500</v>
      </c>
      <c r="V95" s="56">
        <f>U95*1.16</f>
        <v>22620</v>
      </c>
      <c r="W95" s="56">
        <f>U95/AA95</f>
        <v>11.439432604142834</v>
      </c>
      <c r="X95" s="56">
        <f>V95*12</f>
        <v>271440</v>
      </c>
      <c r="Y95" s="69">
        <v>652.79999999999995</v>
      </c>
      <c r="Z95" s="69">
        <v>1704.63</v>
      </c>
      <c r="AA95" s="69">
        <v>1704.63</v>
      </c>
      <c r="AB95" s="68">
        <v>0</v>
      </c>
      <c r="AC95" s="502"/>
      <c r="AD95" s="88" t="s">
        <v>901</v>
      </c>
      <c r="AE95" s="70" t="s">
        <v>902</v>
      </c>
      <c r="AF95" s="70">
        <v>50030.89</v>
      </c>
      <c r="AG95" s="71">
        <v>20.691529890399998</v>
      </c>
      <c r="AH95" s="71">
        <v>-103.35197639170001</v>
      </c>
      <c r="AI95" s="71" t="s">
        <v>944</v>
      </c>
      <c r="AJ95" s="68"/>
      <c r="AK95" s="68"/>
      <c r="AL95" s="68"/>
      <c r="AM95" s="68"/>
      <c r="AN95" s="72">
        <v>32295</v>
      </c>
      <c r="AO95" s="56">
        <v>8000</v>
      </c>
      <c r="AP95" s="67" t="s">
        <v>683</v>
      </c>
      <c r="AQ95" s="68" t="s">
        <v>140</v>
      </c>
      <c r="AR95" s="77" t="s">
        <v>188</v>
      </c>
      <c r="AS95" s="77"/>
      <c r="AT95" s="66"/>
      <c r="AU95" s="77" t="s">
        <v>2786</v>
      </c>
      <c r="AV95" s="77"/>
      <c r="AW95" s="77"/>
      <c r="AX95" s="77"/>
      <c r="AY95" s="77"/>
      <c r="AZ95" s="77"/>
      <c r="BA95" s="77"/>
      <c r="BB95" s="66"/>
      <c r="BC95" s="68"/>
      <c r="BD95" s="66"/>
      <c r="BE95" s="66"/>
    </row>
    <row r="96" spans="1:57" ht="33" customHeight="1" x14ac:dyDescent="0.25">
      <c r="A96" s="68">
        <v>88</v>
      </c>
      <c r="B96" s="65" t="s">
        <v>735</v>
      </c>
      <c r="C96" s="65" t="s">
        <v>743</v>
      </c>
      <c r="D96" s="65" t="s">
        <v>735</v>
      </c>
      <c r="E96" s="66" t="s">
        <v>777</v>
      </c>
      <c r="F96" s="66" t="s">
        <v>82</v>
      </c>
      <c r="G96" s="66" t="s">
        <v>530</v>
      </c>
      <c r="H96" s="68">
        <v>97</v>
      </c>
      <c r="I96" s="65" t="s">
        <v>85</v>
      </c>
      <c r="J96" s="65" t="s">
        <v>148</v>
      </c>
      <c r="K96" s="68">
        <v>47300</v>
      </c>
      <c r="L96" s="68">
        <v>1</v>
      </c>
      <c r="M96" s="68">
        <v>11</v>
      </c>
      <c r="N96" s="68">
        <v>142450</v>
      </c>
      <c r="O96" s="68">
        <v>200200</v>
      </c>
      <c r="P96" s="68"/>
      <c r="Q96" s="65" t="s">
        <v>839</v>
      </c>
      <c r="R96" s="68" t="s">
        <v>840</v>
      </c>
      <c r="S96" s="68"/>
      <c r="T96" s="68"/>
      <c r="U96" s="56">
        <v>5000</v>
      </c>
      <c r="V96" s="56">
        <f>U96*1.16</f>
        <v>5800</v>
      </c>
      <c r="W96" s="56">
        <f>U96/AA96</f>
        <v>22.522522522522522</v>
      </c>
      <c r="X96" s="56">
        <f>V96*12</f>
        <v>69600</v>
      </c>
      <c r="Y96" s="69">
        <v>306.77</v>
      </c>
      <c r="Z96" s="69">
        <v>222</v>
      </c>
      <c r="AA96" s="69">
        <v>222</v>
      </c>
      <c r="AB96" s="68">
        <v>0</v>
      </c>
      <c r="AC96" s="502"/>
      <c r="AD96" s="88">
        <v>7051</v>
      </c>
      <c r="AE96" s="70" t="s">
        <v>903</v>
      </c>
      <c r="AF96" s="70">
        <v>10432</v>
      </c>
      <c r="AG96" s="71">
        <v>21.178030400000001</v>
      </c>
      <c r="AH96" s="71">
        <v>-102.8843159</v>
      </c>
      <c r="AI96" s="71" t="s">
        <v>945</v>
      </c>
      <c r="AJ96" s="68"/>
      <c r="AK96" s="68"/>
      <c r="AL96" s="68"/>
      <c r="AM96" s="68"/>
      <c r="AN96" s="72">
        <v>35125</v>
      </c>
      <c r="AO96" s="56">
        <v>1406</v>
      </c>
      <c r="AP96" s="67">
        <v>2018</v>
      </c>
      <c r="AQ96" s="68">
        <v>68.349999999999994</v>
      </c>
      <c r="AR96" s="82" t="s">
        <v>189</v>
      </c>
      <c r="AS96" s="82"/>
      <c r="AT96" s="66"/>
      <c r="AU96" s="75">
        <v>20471</v>
      </c>
      <c r="AV96" s="75"/>
      <c r="AW96" s="75"/>
      <c r="AX96" s="75"/>
      <c r="AY96" s="75"/>
      <c r="AZ96" s="75"/>
      <c r="BA96" s="75"/>
      <c r="BB96" s="66"/>
      <c r="BC96" s="68"/>
      <c r="BD96" s="66"/>
      <c r="BE96" s="66"/>
    </row>
    <row r="97" spans="1:57" ht="33" customHeight="1" x14ac:dyDescent="0.25">
      <c r="A97" s="63">
        <v>89</v>
      </c>
      <c r="B97" s="65" t="s">
        <v>735</v>
      </c>
      <c r="C97" s="65" t="s">
        <v>744</v>
      </c>
      <c r="D97" s="65" t="s">
        <v>735</v>
      </c>
      <c r="E97" s="66" t="s">
        <v>778</v>
      </c>
      <c r="F97" s="66" t="s">
        <v>82</v>
      </c>
      <c r="G97" s="66" t="s">
        <v>779</v>
      </c>
      <c r="H97" s="68">
        <v>295</v>
      </c>
      <c r="I97" s="65" t="s">
        <v>85</v>
      </c>
      <c r="J97" s="65" t="s">
        <v>148</v>
      </c>
      <c r="K97" s="68">
        <v>46900</v>
      </c>
      <c r="L97" s="68">
        <v>1</v>
      </c>
      <c r="M97" s="68"/>
      <c r="N97" s="68">
        <v>142470</v>
      </c>
      <c r="O97" s="68">
        <v>200200</v>
      </c>
      <c r="P97" s="68"/>
      <c r="Q97" s="65" t="s">
        <v>841</v>
      </c>
      <c r="R97" s="68" t="s">
        <v>842</v>
      </c>
      <c r="S97" s="68"/>
      <c r="T97" s="68"/>
      <c r="U97" s="56">
        <v>5999.65</v>
      </c>
      <c r="V97" s="56">
        <f>U97*1.16</f>
        <v>6959.5939999999991</v>
      </c>
      <c r="W97" s="56">
        <f>U97/AA97</f>
        <v>33.383318495437344</v>
      </c>
      <c r="X97" s="56">
        <f>V97*12</f>
        <v>83515.127999999997</v>
      </c>
      <c r="Y97" s="69">
        <v>296</v>
      </c>
      <c r="Z97" s="69" t="s">
        <v>135</v>
      </c>
      <c r="AA97" s="69">
        <v>179.72</v>
      </c>
      <c r="AB97" s="68">
        <v>0</v>
      </c>
      <c r="AC97" s="502"/>
      <c r="AD97" s="88" t="s">
        <v>904</v>
      </c>
      <c r="AE97" s="70" t="s">
        <v>898</v>
      </c>
      <c r="AF97" s="70">
        <v>5999.65</v>
      </c>
      <c r="AG97" s="71">
        <v>20.523966504200001</v>
      </c>
      <c r="AH97" s="71">
        <v>-104.78031199679999</v>
      </c>
      <c r="AI97" s="71" t="s">
        <v>946</v>
      </c>
      <c r="AJ97" s="68"/>
      <c r="AK97" s="68"/>
      <c r="AL97" s="68"/>
      <c r="AM97" s="68"/>
      <c r="AN97" s="72">
        <v>40179</v>
      </c>
      <c r="AO97" s="56">
        <v>4000</v>
      </c>
      <c r="AP97" s="67" t="s">
        <v>312</v>
      </c>
      <c r="AQ97" s="68" t="s">
        <v>140</v>
      </c>
      <c r="AR97" s="82" t="s">
        <v>189</v>
      </c>
      <c r="AS97" s="82"/>
      <c r="AT97" s="66"/>
      <c r="AU97" s="75">
        <v>11331</v>
      </c>
      <c r="AV97" s="75"/>
      <c r="AW97" s="75"/>
      <c r="AX97" s="75"/>
      <c r="AY97" s="75"/>
      <c r="AZ97" s="75"/>
      <c r="BA97" s="75"/>
      <c r="BB97" s="66"/>
      <c r="BC97" s="68"/>
      <c r="BD97" s="66"/>
      <c r="BE97" s="66"/>
    </row>
    <row r="98" spans="1:57" ht="33" customHeight="1" x14ac:dyDescent="0.25">
      <c r="A98" s="68">
        <v>90</v>
      </c>
      <c r="B98" s="64" t="s">
        <v>735</v>
      </c>
      <c r="C98" s="65" t="s">
        <v>745</v>
      </c>
      <c r="D98" s="64" t="s">
        <v>735</v>
      </c>
      <c r="E98" s="66" t="s">
        <v>780</v>
      </c>
      <c r="F98" s="66" t="s">
        <v>82</v>
      </c>
      <c r="G98" s="66" t="s">
        <v>781</v>
      </c>
      <c r="H98" s="68">
        <v>129</v>
      </c>
      <c r="I98" s="65" t="s">
        <v>85</v>
      </c>
      <c r="J98" s="65" t="s">
        <v>148</v>
      </c>
      <c r="K98" s="68">
        <v>47900</v>
      </c>
      <c r="L98" s="68">
        <v>2</v>
      </c>
      <c r="M98" s="68">
        <v>14</v>
      </c>
      <c r="N98" s="68">
        <v>142486</v>
      </c>
      <c r="O98" s="68">
        <v>200200</v>
      </c>
      <c r="P98" s="68"/>
      <c r="Q98" s="65" t="s">
        <v>843</v>
      </c>
      <c r="R98" s="68" t="s">
        <v>844</v>
      </c>
      <c r="S98" s="68"/>
      <c r="T98" s="68"/>
      <c r="U98" s="56">
        <v>7500</v>
      </c>
      <c r="V98" s="56">
        <f>U98*1.16</f>
        <v>8700</v>
      </c>
      <c r="W98" s="56">
        <f>U98/AA98</f>
        <v>18.605805011163483</v>
      </c>
      <c r="X98" s="56">
        <f>V98*12</f>
        <v>104400</v>
      </c>
      <c r="Y98" s="69">
        <v>348.56</v>
      </c>
      <c r="Z98" s="69">
        <v>403.1</v>
      </c>
      <c r="AA98" s="69">
        <v>403.1</v>
      </c>
      <c r="AB98" s="68">
        <v>0</v>
      </c>
      <c r="AC98" s="502"/>
      <c r="AD98" s="88">
        <v>7104</v>
      </c>
      <c r="AE98" s="70" t="s">
        <v>905</v>
      </c>
      <c r="AF98" s="70">
        <v>18216.09</v>
      </c>
      <c r="AG98" s="71">
        <v>20.292564645199999</v>
      </c>
      <c r="AH98" s="71">
        <v>-102.71259467279999</v>
      </c>
      <c r="AI98" s="71" t="s">
        <v>947</v>
      </c>
      <c r="AJ98" s="68"/>
      <c r="AK98" s="68"/>
      <c r="AL98" s="68"/>
      <c r="AM98" s="68"/>
      <c r="AN98" s="72">
        <v>37500</v>
      </c>
      <c r="AO98" s="56">
        <v>4800</v>
      </c>
      <c r="AP98" s="67">
        <v>2018</v>
      </c>
      <c r="AQ98" s="68">
        <v>22.45</v>
      </c>
      <c r="AR98" s="82" t="s">
        <v>189</v>
      </c>
      <c r="AS98" s="82"/>
      <c r="AT98" s="66"/>
      <c r="AU98" s="75">
        <v>389</v>
      </c>
      <c r="AV98" s="75"/>
      <c r="AW98" s="75"/>
      <c r="AX98" s="75"/>
      <c r="AY98" s="75"/>
      <c r="AZ98" s="75"/>
      <c r="BA98" s="75"/>
      <c r="BB98" s="66"/>
      <c r="BC98" s="68"/>
      <c r="BD98" s="66"/>
      <c r="BE98" s="66"/>
    </row>
    <row r="99" spans="1:57" ht="33" customHeight="1" x14ac:dyDescent="0.25">
      <c r="A99" s="63">
        <v>91</v>
      </c>
      <c r="B99" s="64" t="s">
        <v>735</v>
      </c>
      <c r="C99" s="65" t="s">
        <v>746</v>
      </c>
      <c r="D99" s="64" t="s">
        <v>735</v>
      </c>
      <c r="E99" s="66" t="s">
        <v>782</v>
      </c>
      <c r="F99" s="66" t="s">
        <v>82</v>
      </c>
      <c r="G99" s="66" t="s">
        <v>783</v>
      </c>
      <c r="H99" s="68">
        <v>28</v>
      </c>
      <c r="I99" s="65" t="s">
        <v>85</v>
      </c>
      <c r="J99" s="65" t="s">
        <v>148</v>
      </c>
      <c r="K99" s="68">
        <v>49120</v>
      </c>
      <c r="L99" s="68">
        <v>1</v>
      </c>
      <c r="M99" s="68">
        <v>13</v>
      </c>
      <c r="N99" s="68">
        <v>142487</v>
      </c>
      <c r="O99" s="68">
        <v>200200</v>
      </c>
      <c r="P99" s="68"/>
      <c r="Q99" s="65" t="s">
        <v>845</v>
      </c>
      <c r="R99" s="68" t="s">
        <v>846</v>
      </c>
      <c r="S99" s="68"/>
      <c r="T99" s="68"/>
      <c r="U99" s="56">
        <v>3152</v>
      </c>
      <c r="V99" s="56">
        <f>U99*1.16</f>
        <v>3656.3199999999997</v>
      </c>
      <c r="W99" s="56">
        <f>U99/AA99</f>
        <v>17.366391184573004</v>
      </c>
      <c r="X99" s="56">
        <f>V99*12</f>
        <v>43875.839999999997</v>
      </c>
      <c r="Y99" s="69">
        <v>366</v>
      </c>
      <c r="Z99" s="69" t="s">
        <v>135</v>
      </c>
      <c r="AA99" s="69">
        <v>181.5</v>
      </c>
      <c r="AB99" s="68">
        <v>0</v>
      </c>
      <c r="AC99" s="502"/>
      <c r="AD99" s="88" t="s">
        <v>906</v>
      </c>
      <c r="AE99" s="70" t="s">
        <v>907</v>
      </c>
      <c r="AF99" s="70">
        <v>3993</v>
      </c>
      <c r="AG99" s="71" t="s">
        <v>135</v>
      </c>
      <c r="AH99" s="71" t="s">
        <v>135</v>
      </c>
      <c r="AI99" s="71" t="s">
        <v>948</v>
      </c>
      <c r="AJ99" s="68"/>
      <c r="AK99" s="68"/>
      <c r="AL99" s="68"/>
      <c r="AM99" s="68"/>
      <c r="AN99" s="72">
        <v>38473</v>
      </c>
      <c r="AO99" s="56">
        <v>1300</v>
      </c>
      <c r="AP99" s="67">
        <v>2018</v>
      </c>
      <c r="AQ99" s="68">
        <v>26.68</v>
      </c>
      <c r="AR99" s="75" t="s">
        <v>269</v>
      </c>
      <c r="AS99" s="75"/>
      <c r="AT99" s="66"/>
      <c r="AU99" s="75">
        <v>5440</v>
      </c>
      <c r="AV99" s="75"/>
      <c r="AW99" s="75"/>
      <c r="AX99" s="75"/>
      <c r="AY99" s="75"/>
      <c r="AZ99" s="75"/>
      <c r="BA99" s="75"/>
      <c r="BB99" s="66"/>
      <c r="BC99" s="68"/>
      <c r="BD99" s="66"/>
      <c r="BE99" s="66"/>
    </row>
    <row r="100" spans="1:57" ht="33" customHeight="1" x14ac:dyDescent="0.25">
      <c r="A100" s="68">
        <v>92</v>
      </c>
      <c r="B100" s="64" t="s">
        <v>735</v>
      </c>
      <c r="C100" s="65" t="s">
        <v>747</v>
      </c>
      <c r="D100" s="64" t="s">
        <v>735</v>
      </c>
      <c r="E100" s="66" t="s">
        <v>784</v>
      </c>
      <c r="F100" s="66" t="s">
        <v>90</v>
      </c>
      <c r="G100" s="66" t="s">
        <v>784</v>
      </c>
      <c r="H100" s="68">
        <v>80</v>
      </c>
      <c r="I100" s="65" t="s">
        <v>85</v>
      </c>
      <c r="J100" s="65" t="s">
        <v>148</v>
      </c>
      <c r="K100" s="68">
        <v>47950</v>
      </c>
      <c r="L100" s="68">
        <v>1</v>
      </c>
      <c r="M100" s="68">
        <v>11</v>
      </c>
      <c r="N100" s="68">
        <v>142419</v>
      </c>
      <c r="O100" s="68">
        <v>200200</v>
      </c>
      <c r="P100" s="68"/>
      <c r="Q100" s="65" t="s">
        <v>847</v>
      </c>
      <c r="R100" s="68" t="s">
        <v>848</v>
      </c>
      <c r="S100" s="68"/>
      <c r="T100" s="68"/>
      <c r="U100" s="56">
        <v>15000</v>
      </c>
      <c r="V100" s="56">
        <f>U100*1.16</f>
        <v>17400</v>
      </c>
      <c r="W100" s="56">
        <f>U100/AA100</f>
        <v>38.760691490736193</v>
      </c>
      <c r="X100" s="56">
        <f>V100*12</f>
        <v>208800</v>
      </c>
      <c r="Y100" s="69">
        <v>978</v>
      </c>
      <c r="Z100" s="69" t="s">
        <v>135</v>
      </c>
      <c r="AA100" s="69">
        <v>386.99</v>
      </c>
      <c r="AB100" s="68">
        <v>0</v>
      </c>
      <c r="AC100" s="502"/>
      <c r="AD100" s="88" t="s">
        <v>908</v>
      </c>
      <c r="AE100" s="70" t="s">
        <v>909</v>
      </c>
      <c r="AF100" s="70">
        <v>13158</v>
      </c>
      <c r="AG100" s="71">
        <v>20.606413839399998</v>
      </c>
      <c r="AH100" s="71">
        <v>-102.22327009030001</v>
      </c>
      <c r="AI100" s="71" t="s">
        <v>949</v>
      </c>
      <c r="AJ100" s="68"/>
      <c r="AK100" s="68"/>
      <c r="AL100" s="68"/>
      <c r="AM100" s="68"/>
      <c r="AN100" s="72">
        <v>39753</v>
      </c>
      <c r="AO100" s="56">
        <v>12000</v>
      </c>
      <c r="AP100" s="67" t="s">
        <v>312</v>
      </c>
      <c r="AQ100" s="68" t="s">
        <v>140</v>
      </c>
      <c r="AR100" s="82" t="s">
        <v>189</v>
      </c>
      <c r="AS100" s="82"/>
      <c r="AT100" s="66"/>
      <c r="AU100" s="75">
        <v>8115</v>
      </c>
      <c r="AV100" s="74"/>
      <c r="AW100" s="74"/>
      <c r="AX100" s="75"/>
      <c r="AY100" s="75"/>
      <c r="AZ100" s="75"/>
      <c r="BA100" s="75"/>
      <c r="BB100" s="66"/>
      <c r="BC100" s="68"/>
      <c r="BD100" s="66"/>
      <c r="BE100" s="66"/>
    </row>
    <row r="101" spans="1:57" ht="33" customHeight="1" x14ac:dyDescent="0.25">
      <c r="A101" s="63">
        <v>93</v>
      </c>
      <c r="B101" s="64" t="s">
        <v>735</v>
      </c>
      <c r="C101" s="65" t="s">
        <v>748</v>
      </c>
      <c r="D101" s="64" t="s">
        <v>735</v>
      </c>
      <c r="E101" s="66" t="s">
        <v>785</v>
      </c>
      <c r="F101" s="66" t="s">
        <v>82</v>
      </c>
      <c r="G101" s="66" t="s">
        <v>786</v>
      </c>
      <c r="H101" s="68">
        <v>611</v>
      </c>
      <c r="I101" s="65" t="s">
        <v>85</v>
      </c>
      <c r="J101" s="65" t="s">
        <v>778</v>
      </c>
      <c r="K101" s="68">
        <v>47860</v>
      </c>
      <c r="L101" s="68">
        <v>1</v>
      </c>
      <c r="M101" s="68">
        <v>52</v>
      </c>
      <c r="N101" s="68">
        <v>142420</v>
      </c>
      <c r="O101" s="68">
        <v>200200</v>
      </c>
      <c r="P101" s="68"/>
      <c r="Q101" s="65" t="s">
        <v>849</v>
      </c>
      <c r="R101" s="68" t="s">
        <v>850</v>
      </c>
      <c r="S101" s="68"/>
      <c r="T101" s="68"/>
      <c r="U101" s="56">
        <v>55000</v>
      </c>
      <c r="V101" s="56">
        <f>U101*1.16</f>
        <v>63799.999999999993</v>
      </c>
      <c r="W101" s="56">
        <f>U101/AA101</f>
        <v>83.847854257184224</v>
      </c>
      <c r="X101" s="56">
        <f>V101*12</f>
        <v>765599.99999999988</v>
      </c>
      <c r="Y101" s="69">
        <v>1072</v>
      </c>
      <c r="Z101" s="69">
        <v>655.95</v>
      </c>
      <c r="AA101" s="69">
        <v>655.95</v>
      </c>
      <c r="AB101" s="68">
        <v>0</v>
      </c>
      <c r="AC101" s="502"/>
      <c r="AD101" s="88">
        <v>7268</v>
      </c>
      <c r="AE101" s="70" t="s">
        <v>910</v>
      </c>
      <c r="AF101" s="70">
        <v>59022.38</v>
      </c>
      <c r="AG101" s="71" t="s">
        <v>135</v>
      </c>
      <c r="AH101" s="71" t="s">
        <v>135</v>
      </c>
      <c r="AI101" s="71" t="s">
        <v>950</v>
      </c>
      <c r="AJ101" s="68"/>
      <c r="AK101" s="68"/>
      <c r="AL101" s="68"/>
      <c r="AM101" s="68"/>
      <c r="AN101" s="72">
        <v>43435</v>
      </c>
      <c r="AO101" s="56">
        <v>55000</v>
      </c>
      <c r="AP101" s="67" t="s">
        <v>140</v>
      </c>
      <c r="AQ101" s="68" t="s">
        <v>140</v>
      </c>
      <c r="AR101" s="82" t="s">
        <v>189</v>
      </c>
      <c r="AS101" s="82"/>
      <c r="AT101" s="66"/>
      <c r="AU101" s="75">
        <v>1358</v>
      </c>
      <c r="AV101" s="75"/>
      <c r="AW101" s="75"/>
      <c r="AX101" s="73"/>
      <c r="AY101" s="73"/>
      <c r="AZ101" s="73"/>
      <c r="BA101" s="73"/>
      <c r="BB101" s="66"/>
      <c r="BC101" s="68"/>
      <c r="BD101" s="66"/>
      <c r="BE101" s="66"/>
    </row>
    <row r="102" spans="1:57" ht="33" customHeight="1" x14ac:dyDescent="0.25">
      <c r="A102" s="68">
        <v>94</v>
      </c>
      <c r="B102" s="65" t="s">
        <v>735</v>
      </c>
      <c r="C102" s="65" t="s">
        <v>749</v>
      </c>
      <c r="D102" s="65" t="s">
        <v>735</v>
      </c>
      <c r="E102" s="66" t="s">
        <v>787</v>
      </c>
      <c r="F102" s="66" t="s">
        <v>82</v>
      </c>
      <c r="G102" s="65" t="s">
        <v>788</v>
      </c>
      <c r="H102" s="68">
        <v>9</v>
      </c>
      <c r="I102" s="65" t="s">
        <v>85</v>
      </c>
      <c r="J102" s="65" t="s">
        <v>148</v>
      </c>
      <c r="K102" s="68">
        <v>46350</v>
      </c>
      <c r="L102" s="68">
        <v>2</v>
      </c>
      <c r="M102" s="68"/>
      <c r="N102" s="68">
        <v>142488</v>
      </c>
      <c r="O102" s="68">
        <v>200200</v>
      </c>
      <c r="P102" s="68"/>
      <c r="Q102" s="65" t="s">
        <v>851</v>
      </c>
      <c r="R102" s="68" t="s">
        <v>852</v>
      </c>
      <c r="S102" s="68"/>
      <c r="T102" s="68"/>
      <c r="U102" s="56">
        <v>4200</v>
      </c>
      <c r="V102" s="56">
        <f>U102*1.16</f>
        <v>4872</v>
      </c>
      <c r="W102" s="56">
        <f>U102/AA102</f>
        <v>16.357051057366515</v>
      </c>
      <c r="X102" s="56">
        <f>V102*12</f>
        <v>58464</v>
      </c>
      <c r="Y102" s="69">
        <v>1575</v>
      </c>
      <c r="Z102" s="69" t="s">
        <v>135</v>
      </c>
      <c r="AA102" s="69">
        <v>256.77</v>
      </c>
      <c r="AB102" s="68">
        <v>0</v>
      </c>
      <c r="AC102" s="502"/>
      <c r="AD102" s="88" t="s">
        <v>911</v>
      </c>
      <c r="AE102" s="70" t="s">
        <v>893</v>
      </c>
      <c r="AF102" s="70">
        <v>6419</v>
      </c>
      <c r="AG102" s="71">
        <v>21.680045700000001</v>
      </c>
      <c r="AH102" s="71">
        <v>-103.8115055</v>
      </c>
      <c r="AI102" s="71" t="s">
        <v>951</v>
      </c>
      <c r="AJ102" s="68"/>
      <c r="AK102" s="68"/>
      <c r="AL102" s="68"/>
      <c r="AM102" s="68"/>
      <c r="AN102" s="72">
        <v>33482</v>
      </c>
      <c r="AO102" s="56">
        <v>500</v>
      </c>
      <c r="AP102" s="67">
        <v>2008</v>
      </c>
      <c r="AQ102" s="68">
        <v>5</v>
      </c>
      <c r="AR102" s="82" t="s">
        <v>189</v>
      </c>
      <c r="AS102" s="82"/>
      <c r="AT102" s="66"/>
      <c r="AU102" s="75" t="s">
        <v>2787</v>
      </c>
      <c r="AV102" s="75"/>
      <c r="AW102" s="75"/>
      <c r="AX102" s="75"/>
      <c r="AY102" s="75"/>
      <c r="AZ102" s="75"/>
      <c r="BA102" s="75"/>
      <c r="BB102" s="66"/>
      <c r="BC102" s="68"/>
      <c r="BD102" s="66"/>
      <c r="BE102" s="66"/>
    </row>
    <row r="103" spans="1:57" ht="33" customHeight="1" x14ac:dyDescent="0.25">
      <c r="A103" s="63">
        <v>95</v>
      </c>
      <c r="B103" s="65" t="s">
        <v>735</v>
      </c>
      <c r="C103" s="65" t="s">
        <v>750</v>
      </c>
      <c r="D103" s="65" t="s">
        <v>735</v>
      </c>
      <c r="E103" s="66" t="s">
        <v>789</v>
      </c>
      <c r="F103" s="66" t="s">
        <v>82</v>
      </c>
      <c r="G103" s="66" t="s">
        <v>611</v>
      </c>
      <c r="H103" s="68">
        <v>92</v>
      </c>
      <c r="I103" s="65" t="s">
        <v>85</v>
      </c>
      <c r="J103" s="65" t="s">
        <v>148</v>
      </c>
      <c r="K103" s="68">
        <v>49541</v>
      </c>
      <c r="L103" s="68">
        <v>2</v>
      </c>
      <c r="M103" s="68">
        <v>2</v>
      </c>
      <c r="N103" s="68">
        <v>142477</v>
      </c>
      <c r="O103" s="68">
        <v>200201</v>
      </c>
      <c r="P103" s="68"/>
      <c r="Q103" s="65" t="s">
        <v>853</v>
      </c>
      <c r="R103" s="68" t="s">
        <v>854</v>
      </c>
      <c r="S103" s="68"/>
      <c r="T103" s="68"/>
      <c r="U103" s="56">
        <v>2800</v>
      </c>
      <c r="V103" s="56">
        <f>U103*1.16</f>
        <v>3248</v>
      </c>
      <c r="W103" s="56">
        <f>U103/AA103</f>
        <v>24.347826086956523</v>
      </c>
      <c r="X103" s="56">
        <f>V103*12</f>
        <v>38976</v>
      </c>
      <c r="Y103" s="69">
        <v>115</v>
      </c>
      <c r="Z103" s="69">
        <v>115</v>
      </c>
      <c r="AA103" s="69">
        <v>115</v>
      </c>
      <c r="AB103" s="68">
        <v>0</v>
      </c>
      <c r="AC103" s="502"/>
      <c r="AD103" s="88">
        <v>7052</v>
      </c>
      <c r="AE103" s="70" t="s">
        <v>903</v>
      </c>
      <c r="AF103" s="70">
        <v>4004</v>
      </c>
      <c r="AG103" s="71">
        <v>19.931704499999999</v>
      </c>
      <c r="AH103" s="71">
        <v>-102.94632319999999</v>
      </c>
      <c r="AI103" s="71" t="s">
        <v>952</v>
      </c>
      <c r="AJ103" s="68"/>
      <c r="AK103" s="68"/>
      <c r="AL103" s="68"/>
      <c r="AM103" s="68"/>
      <c r="AN103" s="72">
        <v>35999</v>
      </c>
      <c r="AO103" s="56">
        <v>850</v>
      </c>
      <c r="AP103" s="67">
        <v>2018</v>
      </c>
      <c r="AQ103" s="68">
        <v>42.29</v>
      </c>
      <c r="AR103" s="75" t="s">
        <v>372</v>
      </c>
      <c r="AS103" s="75"/>
      <c r="AT103" s="66"/>
      <c r="AU103" s="75">
        <v>1975</v>
      </c>
      <c r="AV103" s="75"/>
      <c r="AW103" s="75"/>
      <c r="AX103" s="75"/>
      <c r="AY103" s="75"/>
      <c r="AZ103" s="75"/>
      <c r="BA103" s="75"/>
      <c r="BB103" s="66"/>
      <c r="BC103" s="68"/>
      <c r="BD103" s="66"/>
      <c r="BE103" s="66"/>
    </row>
    <row r="104" spans="1:57" ht="33" customHeight="1" x14ac:dyDescent="0.25">
      <c r="A104" s="68">
        <v>96</v>
      </c>
      <c r="B104" s="65" t="s">
        <v>735</v>
      </c>
      <c r="C104" s="66" t="s">
        <v>751</v>
      </c>
      <c r="D104" s="65" t="s">
        <v>735</v>
      </c>
      <c r="E104" s="66" t="s">
        <v>790</v>
      </c>
      <c r="F104" s="66" t="s">
        <v>82</v>
      </c>
      <c r="G104" s="66" t="s">
        <v>791</v>
      </c>
      <c r="H104" s="68" t="s">
        <v>157</v>
      </c>
      <c r="I104" s="65" t="s">
        <v>85</v>
      </c>
      <c r="J104" s="65" t="s">
        <v>148</v>
      </c>
      <c r="K104" s="68">
        <v>47690</v>
      </c>
      <c r="L104" s="68">
        <v>1</v>
      </c>
      <c r="M104" s="68">
        <v>11</v>
      </c>
      <c r="N104" s="68">
        <v>142445</v>
      </c>
      <c r="O104" s="68">
        <v>200200</v>
      </c>
      <c r="P104" s="68"/>
      <c r="Q104" s="65" t="s">
        <v>855</v>
      </c>
      <c r="R104" s="68" t="s">
        <v>856</v>
      </c>
      <c r="S104" s="68"/>
      <c r="T104" s="68"/>
      <c r="U104" s="56">
        <v>1212.3499999999999</v>
      </c>
      <c r="V104" s="56">
        <f>U104*1.16</f>
        <v>1406.3259999999998</v>
      </c>
      <c r="W104" s="56">
        <f>U104/AA104</f>
        <v>8.8816849816849803</v>
      </c>
      <c r="X104" s="56">
        <f>V104*12</f>
        <v>16875.911999999997</v>
      </c>
      <c r="Y104" s="69" t="s">
        <v>135</v>
      </c>
      <c r="Z104" s="69" t="s">
        <v>135</v>
      </c>
      <c r="AA104" s="69">
        <v>136.5</v>
      </c>
      <c r="AB104" s="68">
        <v>0</v>
      </c>
      <c r="AC104" s="502"/>
      <c r="AD104" s="88" t="s">
        <v>912</v>
      </c>
      <c r="AE104" s="70" t="s">
        <v>913</v>
      </c>
      <c r="AF104" s="70">
        <v>1569.75</v>
      </c>
      <c r="AG104" s="71">
        <v>21.860866825700001</v>
      </c>
      <c r="AH104" s="71">
        <v>-101.5935970718</v>
      </c>
      <c r="AI104" s="71" t="s">
        <v>953</v>
      </c>
      <c r="AJ104" s="68"/>
      <c r="AK104" s="68"/>
      <c r="AL104" s="68"/>
      <c r="AM104" s="68"/>
      <c r="AN104" s="72">
        <v>36617</v>
      </c>
      <c r="AO104" s="56">
        <v>1100</v>
      </c>
      <c r="AP104" s="67" t="s">
        <v>683</v>
      </c>
      <c r="AQ104" s="68" t="s">
        <v>140</v>
      </c>
      <c r="AR104" s="75" t="s">
        <v>372</v>
      </c>
      <c r="AS104" s="75"/>
      <c r="AT104" s="66"/>
      <c r="AU104" s="77">
        <v>2689</v>
      </c>
      <c r="AV104" s="77"/>
      <c r="AW104" s="77"/>
      <c r="AX104" s="73"/>
      <c r="AY104" s="73"/>
      <c r="AZ104" s="73"/>
      <c r="BA104" s="73"/>
      <c r="BB104" s="66"/>
      <c r="BC104" s="68"/>
      <c r="BD104" s="66"/>
      <c r="BE104" s="66"/>
    </row>
    <row r="105" spans="1:57" ht="33" customHeight="1" x14ac:dyDescent="0.25">
      <c r="A105" s="63">
        <v>97</v>
      </c>
      <c r="B105" s="65" t="s">
        <v>735</v>
      </c>
      <c r="C105" s="66" t="s">
        <v>752</v>
      </c>
      <c r="D105" s="65" t="s">
        <v>735</v>
      </c>
      <c r="E105" s="66" t="s">
        <v>792</v>
      </c>
      <c r="F105" s="66" t="s">
        <v>82</v>
      </c>
      <c r="G105" s="66" t="s">
        <v>275</v>
      </c>
      <c r="H105" s="68" t="s">
        <v>157</v>
      </c>
      <c r="I105" s="65" t="s">
        <v>85</v>
      </c>
      <c r="J105" s="65" t="s">
        <v>148</v>
      </c>
      <c r="K105" s="68">
        <v>47690</v>
      </c>
      <c r="L105" s="68">
        <v>1</v>
      </c>
      <c r="M105" s="68">
        <v>3</v>
      </c>
      <c r="N105" s="68">
        <v>140102</v>
      </c>
      <c r="O105" s="68">
        <v>200201</v>
      </c>
      <c r="P105" s="68"/>
      <c r="Q105" s="65" t="s">
        <v>857</v>
      </c>
      <c r="R105" s="68" t="s">
        <v>858</v>
      </c>
      <c r="S105" s="68"/>
      <c r="T105" s="68"/>
      <c r="U105" s="56">
        <v>787.4</v>
      </c>
      <c r="V105" s="56">
        <f>U105*1.16</f>
        <v>913.3839999999999</v>
      </c>
      <c r="W105" s="56">
        <f>U105/AA105</f>
        <v>5.284563758389262</v>
      </c>
      <c r="X105" s="56">
        <f>V105*12</f>
        <v>10960.607999999998</v>
      </c>
      <c r="Y105" s="69" t="s">
        <v>135</v>
      </c>
      <c r="Z105" s="69" t="s">
        <v>135</v>
      </c>
      <c r="AA105" s="69">
        <v>149</v>
      </c>
      <c r="AB105" s="68">
        <v>0</v>
      </c>
      <c r="AC105" s="502"/>
      <c r="AD105" s="88" t="s">
        <v>914</v>
      </c>
      <c r="AE105" s="70" t="s">
        <v>915</v>
      </c>
      <c r="AF105" s="70">
        <v>1005.75</v>
      </c>
      <c r="AG105" s="71">
        <v>20.993245903399998</v>
      </c>
      <c r="AH105" s="71">
        <v>-101.9916200072</v>
      </c>
      <c r="AI105" s="71" t="s">
        <v>954</v>
      </c>
      <c r="AJ105" s="68"/>
      <c r="AK105" s="68"/>
      <c r="AL105" s="68"/>
      <c r="AM105" s="68"/>
      <c r="AN105" s="72">
        <v>34973</v>
      </c>
      <c r="AO105" s="56">
        <v>650</v>
      </c>
      <c r="AP105" s="67" t="s">
        <v>683</v>
      </c>
      <c r="AQ105" s="68" t="s">
        <v>140</v>
      </c>
      <c r="AR105" s="75" t="s">
        <v>372</v>
      </c>
      <c r="AS105" s="75"/>
      <c r="AT105" s="66"/>
      <c r="AU105" s="75">
        <v>12842</v>
      </c>
      <c r="AV105" s="75"/>
      <c r="AW105" s="75"/>
      <c r="AX105" s="73"/>
      <c r="AY105" s="73"/>
      <c r="AZ105" s="73"/>
      <c r="BA105" s="73"/>
      <c r="BB105" s="66"/>
      <c r="BC105" s="68"/>
      <c r="BD105" s="66"/>
      <c r="BE105" s="66"/>
    </row>
    <row r="106" spans="1:57" ht="33" customHeight="1" x14ac:dyDescent="0.25">
      <c r="A106" s="68">
        <v>98</v>
      </c>
      <c r="B106" s="65" t="s">
        <v>735</v>
      </c>
      <c r="C106" s="66" t="s">
        <v>753</v>
      </c>
      <c r="D106" s="65" t="s">
        <v>735</v>
      </c>
      <c r="E106" s="66" t="s">
        <v>793</v>
      </c>
      <c r="F106" s="66" t="s">
        <v>82</v>
      </c>
      <c r="G106" s="66" t="s">
        <v>794</v>
      </c>
      <c r="H106" s="68">
        <v>9</v>
      </c>
      <c r="I106" s="65" t="s">
        <v>85</v>
      </c>
      <c r="J106" s="65" t="s">
        <v>795</v>
      </c>
      <c r="K106" s="68">
        <v>47574</v>
      </c>
      <c r="L106" s="68">
        <v>1</v>
      </c>
      <c r="M106" s="68">
        <v>11</v>
      </c>
      <c r="N106" s="68">
        <v>142446</v>
      </c>
      <c r="O106" s="68">
        <v>200200</v>
      </c>
      <c r="P106" s="68"/>
      <c r="Q106" s="65" t="s">
        <v>859</v>
      </c>
      <c r="R106" s="68" t="s">
        <v>860</v>
      </c>
      <c r="S106" s="68"/>
      <c r="T106" s="68"/>
      <c r="U106" s="56">
        <v>5100</v>
      </c>
      <c r="V106" s="56">
        <f>U106*1.16</f>
        <v>5916</v>
      </c>
      <c r="W106" s="56">
        <f>U106/AA106</f>
        <v>26.842105263157894</v>
      </c>
      <c r="X106" s="56">
        <f>V106*12</f>
        <v>70992</v>
      </c>
      <c r="Y106" s="69">
        <v>190</v>
      </c>
      <c r="Z106" s="69">
        <v>190</v>
      </c>
      <c r="AA106" s="69">
        <v>190</v>
      </c>
      <c r="AB106" s="68">
        <v>0</v>
      </c>
      <c r="AC106" s="502"/>
      <c r="AD106" s="88">
        <v>5695</v>
      </c>
      <c r="AE106" s="70" t="s">
        <v>916</v>
      </c>
      <c r="AF106" s="70">
        <v>6200</v>
      </c>
      <c r="AG106" s="71">
        <v>21.130886090000001</v>
      </c>
      <c r="AH106" s="71">
        <v>-102.0117073</v>
      </c>
      <c r="AI106" s="71" t="s">
        <v>955</v>
      </c>
      <c r="AJ106" s="68"/>
      <c r="AK106" s="68"/>
      <c r="AL106" s="68"/>
      <c r="AM106" s="68"/>
      <c r="AN106" s="72">
        <v>43009</v>
      </c>
      <c r="AO106" s="56">
        <v>5100</v>
      </c>
      <c r="AP106" s="67" t="s">
        <v>140</v>
      </c>
      <c r="AQ106" s="68" t="s">
        <v>140</v>
      </c>
      <c r="AR106" s="75" t="s">
        <v>189</v>
      </c>
      <c r="AS106" s="75"/>
      <c r="AT106" s="66"/>
      <c r="AU106" s="75">
        <v>37210</v>
      </c>
      <c r="AV106" s="75"/>
      <c r="AW106" s="75"/>
      <c r="AX106" s="75"/>
      <c r="AY106" s="75"/>
      <c r="AZ106" s="75"/>
      <c r="BA106" s="75"/>
      <c r="BB106" s="66"/>
      <c r="BC106" s="68"/>
      <c r="BD106" s="66"/>
      <c r="BE106" s="66"/>
    </row>
    <row r="107" spans="1:57" ht="33" customHeight="1" x14ac:dyDescent="0.25">
      <c r="A107" s="63">
        <v>99</v>
      </c>
      <c r="B107" s="65" t="s">
        <v>735</v>
      </c>
      <c r="C107" s="66" t="s">
        <v>754</v>
      </c>
      <c r="D107" s="65" t="s">
        <v>735</v>
      </c>
      <c r="E107" s="66" t="s">
        <v>796</v>
      </c>
      <c r="F107" s="66" t="s">
        <v>82</v>
      </c>
      <c r="G107" s="66" t="s">
        <v>797</v>
      </c>
      <c r="H107" s="68">
        <v>177</v>
      </c>
      <c r="I107" s="65" t="s">
        <v>85</v>
      </c>
      <c r="J107" s="65" t="s">
        <v>798</v>
      </c>
      <c r="K107" s="68">
        <v>47380</v>
      </c>
      <c r="L107" s="68">
        <v>2</v>
      </c>
      <c r="M107" s="68">
        <v>4</v>
      </c>
      <c r="N107" s="68">
        <v>142474</v>
      </c>
      <c r="O107" s="68">
        <v>200200</v>
      </c>
      <c r="P107" s="68"/>
      <c r="Q107" s="65" t="s">
        <v>861</v>
      </c>
      <c r="R107" s="68" t="s">
        <v>862</v>
      </c>
      <c r="S107" s="68"/>
      <c r="T107" s="68"/>
      <c r="U107" s="56">
        <v>4025</v>
      </c>
      <c r="V107" s="56">
        <f>U107*1.16</f>
        <v>4669</v>
      </c>
      <c r="W107" s="56">
        <f>U107/AA107</f>
        <v>20.173416198877305</v>
      </c>
      <c r="X107" s="56">
        <f>V107*12</f>
        <v>56028</v>
      </c>
      <c r="Y107" s="69">
        <v>225</v>
      </c>
      <c r="Z107" s="69">
        <v>199.52</v>
      </c>
      <c r="AA107" s="69">
        <v>199.52</v>
      </c>
      <c r="AB107" s="68">
        <v>0</v>
      </c>
      <c r="AC107" s="502"/>
      <c r="AD107" s="88">
        <v>7068</v>
      </c>
      <c r="AE107" s="70" t="s">
        <v>917</v>
      </c>
      <c r="AF107" s="70">
        <v>7169</v>
      </c>
      <c r="AG107" s="71">
        <v>21.005567899999999</v>
      </c>
      <c r="AH107" s="71">
        <v>-102.6214641</v>
      </c>
      <c r="AI107" s="71" t="s">
        <v>956</v>
      </c>
      <c r="AJ107" s="68"/>
      <c r="AK107" s="68"/>
      <c r="AL107" s="68"/>
      <c r="AM107" s="68"/>
      <c r="AN107" s="72">
        <v>40909</v>
      </c>
      <c r="AO107" s="56">
        <v>2394</v>
      </c>
      <c r="AP107" s="67">
        <v>2023</v>
      </c>
      <c r="AQ107" s="68">
        <v>15</v>
      </c>
      <c r="AR107" s="75" t="s">
        <v>189</v>
      </c>
      <c r="AS107" s="75"/>
      <c r="AT107" s="66"/>
      <c r="AU107" s="75">
        <v>56054</v>
      </c>
      <c r="AV107" s="75"/>
      <c r="AW107" s="75"/>
      <c r="AX107" s="75"/>
      <c r="AY107" s="75"/>
      <c r="AZ107" s="75"/>
      <c r="BA107" s="75"/>
      <c r="BB107" s="66"/>
      <c r="BC107" s="68"/>
      <c r="BD107" s="66"/>
      <c r="BE107" s="66"/>
    </row>
    <row r="108" spans="1:57" ht="33" customHeight="1" x14ac:dyDescent="0.25">
      <c r="A108" s="68">
        <v>100</v>
      </c>
      <c r="B108" s="64" t="s">
        <v>735</v>
      </c>
      <c r="C108" s="78" t="s">
        <v>755</v>
      </c>
      <c r="D108" s="64" t="s">
        <v>735</v>
      </c>
      <c r="E108" s="78" t="s">
        <v>799</v>
      </c>
      <c r="F108" s="78" t="s">
        <v>82</v>
      </c>
      <c r="G108" s="78" t="s">
        <v>530</v>
      </c>
      <c r="H108" s="63">
        <v>36</v>
      </c>
      <c r="I108" s="64" t="s">
        <v>85</v>
      </c>
      <c r="J108" s="64" t="s">
        <v>148</v>
      </c>
      <c r="K108" s="63">
        <v>47250</v>
      </c>
      <c r="L108" s="63">
        <v>1</v>
      </c>
      <c r="M108" s="63">
        <v>5</v>
      </c>
      <c r="N108" s="63">
        <v>142455</v>
      </c>
      <c r="O108" s="63">
        <v>200201</v>
      </c>
      <c r="P108" s="63"/>
      <c r="Q108" s="64" t="s">
        <v>863</v>
      </c>
      <c r="R108" s="63" t="s">
        <v>864</v>
      </c>
      <c r="S108" s="63"/>
      <c r="T108" s="63"/>
      <c r="U108" s="79">
        <v>2247</v>
      </c>
      <c r="V108" s="56">
        <f>U108*1.16</f>
        <v>2606.52</v>
      </c>
      <c r="W108" s="56">
        <f>U108/AA108</f>
        <v>21</v>
      </c>
      <c r="X108" s="56">
        <f>V108*12</f>
        <v>31278.239999999998</v>
      </c>
      <c r="Y108" s="80">
        <v>179</v>
      </c>
      <c r="Z108" s="80" t="s">
        <v>135</v>
      </c>
      <c r="AA108" s="80">
        <v>107</v>
      </c>
      <c r="AB108" s="63">
        <v>0</v>
      </c>
      <c r="AC108" s="502"/>
      <c r="AD108" s="88" t="s">
        <v>918</v>
      </c>
      <c r="AE108" s="70" t="s">
        <v>919</v>
      </c>
      <c r="AF108" s="70">
        <v>2782</v>
      </c>
      <c r="AG108" s="71">
        <v>21.672445956099999</v>
      </c>
      <c r="AH108" s="71">
        <v>-102.5871241449</v>
      </c>
      <c r="AI108" s="71" t="s">
        <v>957</v>
      </c>
      <c r="AJ108" s="63"/>
      <c r="AK108" s="63"/>
      <c r="AL108" s="63"/>
      <c r="AM108" s="63"/>
      <c r="AN108" s="72">
        <v>33909</v>
      </c>
      <c r="AO108" s="79">
        <v>380</v>
      </c>
      <c r="AP108" s="67" t="s">
        <v>683</v>
      </c>
      <c r="AQ108" s="63" t="s">
        <v>140</v>
      </c>
      <c r="AR108" s="82" t="s">
        <v>372</v>
      </c>
      <c r="AS108" s="82"/>
      <c r="AT108" s="78"/>
      <c r="AU108" s="82">
        <v>17795</v>
      </c>
      <c r="AV108" s="82"/>
      <c r="AW108" s="82"/>
      <c r="AX108" s="83"/>
      <c r="AY108" s="83"/>
      <c r="AZ108" s="83"/>
      <c r="BA108" s="83"/>
      <c r="BB108" s="78"/>
      <c r="BC108" s="63"/>
      <c r="BD108" s="78"/>
      <c r="BE108" s="78"/>
    </row>
    <row r="109" spans="1:57" ht="33" customHeight="1" x14ac:dyDescent="0.25">
      <c r="A109" s="63">
        <v>101</v>
      </c>
      <c r="B109" s="64" t="s">
        <v>735</v>
      </c>
      <c r="C109" s="65" t="s">
        <v>756</v>
      </c>
      <c r="D109" s="64" t="s">
        <v>735</v>
      </c>
      <c r="E109" s="66" t="s">
        <v>800</v>
      </c>
      <c r="F109" s="66" t="s">
        <v>82</v>
      </c>
      <c r="G109" s="66" t="s">
        <v>801</v>
      </c>
      <c r="H109" s="68">
        <v>1</v>
      </c>
      <c r="I109" s="65" t="s">
        <v>85</v>
      </c>
      <c r="J109" s="65" t="s">
        <v>148</v>
      </c>
      <c r="K109" s="68">
        <v>47300</v>
      </c>
      <c r="L109" s="68">
        <v>2</v>
      </c>
      <c r="M109" s="68">
        <v>2</v>
      </c>
      <c r="N109" s="68">
        <v>142418</v>
      </c>
      <c r="O109" s="68">
        <v>200200</v>
      </c>
      <c r="P109" s="68"/>
      <c r="Q109" s="65" t="s">
        <v>865</v>
      </c>
      <c r="R109" s="68" t="s">
        <v>866</v>
      </c>
      <c r="S109" s="68"/>
      <c r="T109" s="68"/>
      <c r="U109" s="56">
        <v>3000</v>
      </c>
      <c r="V109" s="56">
        <f>U109*1.16</f>
        <v>3479.9999999999995</v>
      </c>
      <c r="W109" s="56">
        <f>U109/AA109</f>
        <v>11.55802126675913</v>
      </c>
      <c r="X109" s="56">
        <f>V109*12</f>
        <v>41759.999999999993</v>
      </c>
      <c r="Y109" s="69">
        <v>200</v>
      </c>
      <c r="Z109" s="69" t="s">
        <v>135</v>
      </c>
      <c r="AA109" s="69">
        <v>259.56</v>
      </c>
      <c r="AB109" s="68">
        <v>0</v>
      </c>
      <c r="AC109" s="502"/>
      <c r="AD109" s="88" t="s">
        <v>920</v>
      </c>
      <c r="AE109" s="70" t="s">
        <v>921</v>
      </c>
      <c r="AF109" s="70">
        <v>5022</v>
      </c>
      <c r="AG109" s="71">
        <v>21.146364299999998</v>
      </c>
      <c r="AH109" s="71">
        <v>-102.685941</v>
      </c>
      <c r="AI109" s="71" t="s">
        <v>958</v>
      </c>
      <c r="AJ109" s="68"/>
      <c r="AK109" s="68"/>
      <c r="AL109" s="68"/>
      <c r="AM109" s="68"/>
      <c r="AN109" s="72">
        <v>37886</v>
      </c>
      <c r="AO109" s="56">
        <v>1700</v>
      </c>
      <c r="AP109" s="67">
        <v>2018</v>
      </c>
      <c r="AQ109" s="68">
        <v>60.06</v>
      </c>
      <c r="AR109" s="74" t="s">
        <v>189</v>
      </c>
      <c r="AS109" s="74"/>
      <c r="AT109" s="66"/>
      <c r="AU109" s="75">
        <v>17469</v>
      </c>
      <c r="AV109" s="74"/>
      <c r="AW109" s="74"/>
      <c r="AX109" s="75"/>
      <c r="AY109" s="75"/>
      <c r="AZ109" s="75"/>
      <c r="BA109" s="75"/>
      <c r="BB109" s="66"/>
      <c r="BC109" s="68"/>
      <c r="BD109" s="66"/>
      <c r="BE109" s="66"/>
    </row>
    <row r="110" spans="1:57" ht="33" customHeight="1" x14ac:dyDescent="0.25">
      <c r="A110" s="68">
        <v>102</v>
      </c>
      <c r="B110" s="64" t="s">
        <v>735</v>
      </c>
      <c r="C110" s="65" t="s">
        <v>757</v>
      </c>
      <c r="D110" s="64" t="s">
        <v>735</v>
      </c>
      <c r="E110" s="66" t="s">
        <v>802</v>
      </c>
      <c r="F110" s="66" t="s">
        <v>82</v>
      </c>
      <c r="G110" s="66" t="s">
        <v>725</v>
      </c>
      <c r="H110" s="68">
        <v>73</v>
      </c>
      <c r="I110" s="65" t="s">
        <v>85</v>
      </c>
      <c r="J110" s="65" t="s">
        <v>148</v>
      </c>
      <c r="K110" s="68">
        <v>46560</v>
      </c>
      <c r="L110" s="68">
        <v>2</v>
      </c>
      <c r="M110" s="68">
        <v>10</v>
      </c>
      <c r="N110" s="68">
        <v>142448</v>
      </c>
      <c r="O110" s="68">
        <v>200200</v>
      </c>
      <c r="P110" s="68"/>
      <c r="Q110" s="65" t="s">
        <v>867</v>
      </c>
      <c r="R110" s="68" t="s">
        <v>868</v>
      </c>
      <c r="S110" s="68"/>
      <c r="T110" s="68"/>
      <c r="U110" s="56">
        <v>960.3</v>
      </c>
      <c r="V110" s="56">
        <f>U110*1.16</f>
        <v>1113.9479999999999</v>
      </c>
      <c r="W110" s="56">
        <f>U110/AA110</f>
        <v>6.7375289412755208</v>
      </c>
      <c r="X110" s="56">
        <f>V110*12</f>
        <v>13367.375999999998</v>
      </c>
      <c r="Y110" s="69">
        <v>354.3</v>
      </c>
      <c r="Z110" s="69" t="s">
        <v>135</v>
      </c>
      <c r="AA110" s="69">
        <v>142.53</v>
      </c>
      <c r="AB110" s="68"/>
      <c r="AC110" s="502"/>
      <c r="AD110" s="88" t="s">
        <v>922</v>
      </c>
      <c r="AE110" s="70">
        <v>40302</v>
      </c>
      <c r="AF110" s="70">
        <v>1568</v>
      </c>
      <c r="AG110" s="71">
        <v>20.799415</v>
      </c>
      <c r="AH110" s="71">
        <v>-104.00459360000001</v>
      </c>
      <c r="AI110" s="71" t="s">
        <v>959</v>
      </c>
      <c r="AJ110" s="68"/>
      <c r="AK110" s="68"/>
      <c r="AL110" s="68"/>
      <c r="AM110" s="68"/>
      <c r="AN110" s="72">
        <v>33604</v>
      </c>
      <c r="AO110" s="56">
        <v>225</v>
      </c>
      <c r="AP110" s="67">
        <v>2009</v>
      </c>
      <c r="AQ110" s="68">
        <v>9</v>
      </c>
      <c r="AR110" s="75" t="s">
        <v>372</v>
      </c>
      <c r="AS110" s="75"/>
      <c r="AT110" s="66"/>
      <c r="AU110" s="75">
        <v>4959</v>
      </c>
      <c r="AV110" s="75"/>
      <c r="AW110" s="75"/>
      <c r="AX110" s="73"/>
      <c r="AY110" s="73"/>
      <c r="AZ110" s="73"/>
      <c r="BA110" s="73"/>
      <c r="BB110" s="66"/>
      <c r="BC110" s="68"/>
      <c r="BD110" s="66"/>
      <c r="BE110" s="66"/>
    </row>
    <row r="111" spans="1:57" ht="33" customHeight="1" x14ac:dyDescent="0.25">
      <c r="A111" s="63">
        <v>103</v>
      </c>
      <c r="B111" s="65" t="s">
        <v>735</v>
      </c>
      <c r="C111" s="65" t="s">
        <v>758</v>
      </c>
      <c r="D111" s="65" t="s">
        <v>735</v>
      </c>
      <c r="E111" s="66" t="s">
        <v>803</v>
      </c>
      <c r="F111" s="66" t="s">
        <v>82</v>
      </c>
      <c r="G111" s="65" t="s">
        <v>774</v>
      </c>
      <c r="H111" s="68">
        <v>363</v>
      </c>
      <c r="I111" s="65" t="s">
        <v>85</v>
      </c>
      <c r="J111" s="65" t="s">
        <v>148</v>
      </c>
      <c r="K111" s="68">
        <v>49400</v>
      </c>
      <c r="L111" s="68">
        <v>2</v>
      </c>
      <c r="M111" s="68">
        <v>10</v>
      </c>
      <c r="N111" s="68">
        <v>142491</v>
      </c>
      <c r="O111" s="68">
        <v>200200</v>
      </c>
      <c r="P111" s="68"/>
      <c r="Q111" s="65" t="s">
        <v>869</v>
      </c>
      <c r="R111" s="68" t="s">
        <v>870</v>
      </c>
      <c r="S111" s="68"/>
      <c r="T111" s="68"/>
      <c r="U111" s="56">
        <v>4256</v>
      </c>
      <c r="V111" s="56">
        <f>U111*1.16</f>
        <v>4936.96</v>
      </c>
      <c r="W111" s="56">
        <f>U111/AA111</f>
        <v>22.4</v>
      </c>
      <c r="X111" s="56">
        <f>V111*12</f>
        <v>59243.520000000004</v>
      </c>
      <c r="Y111" s="69">
        <v>178</v>
      </c>
      <c r="Z111" s="69" t="s">
        <v>135</v>
      </c>
      <c r="AA111" s="69">
        <v>190</v>
      </c>
      <c r="AB111" s="68">
        <v>0</v>
      </c>
      <c r="AC111" s="502"/>
      <c r="AD111" s="88">
        <v>7135</v>
      </c>
      <c r="AE111" s="70" t="s">
        <v>923</v>
      </c>
      <c r="AF111" s="70">
        <v>9910</v>
      </c>
      <c r="AG111" s="71">
        <v>20.156792066400001</v>
      </c>
      <c r="AH111" s="71">
        <v>-103.0475105005</v>
      </c>
      <c r="AI111" s="71" t="s">
        <v>960</v>
      </c>
      <c r="AJ111" s="68"/>
      <c r="AK111" s="68"/>
      <c r="AL111" s="68"/>
      <c r="AM111" s="68"/>
      <c r="AN111" s="72">
        <v>34639</v>
      </c>
      <c r="AO111" s="56">
        <v>650</v>
      </c>
      <c r="AP111" s="67">
        <v>2018</v>
      </c>
      <c r="AQ111" s="68">
        <v>60</v>
      </c>
      <c r="AR111" s="75" t="s">
        <v>372</v>
      </c>
      <c r="AS111" s="75"/>
      <c r="AT111" s="66"/>
      <c r="AU111" s="75">
        <v>38</v>
      </c>
      <c r="AV111" s="75"/>
      <c r="AW111" s="75"/>
      <c r="AX111" s="75"/>
      <c r="AY111" s="75"/>
      <c r="AZ111" s="75"/>
      <c r="BA111" s="75"/>
      <c r="BB111" s="66"/>
      <c r="BC111" s="68"/>
      <c r="BD111" s="66"/>
      <c r="BE111" s="66"/>
    </row>
    <row r="112" spans="1:57" s="46" customFormat="1" ht="33" customHeight="1" x14ac:dyDescent="0.25">
      <c r="A112" s="68">
        <v>104</v>
      </c>
      <c r="B112" s="65" t="s">
        <v>735</v>
      </c>
      <c r="C112" s="65" t="s">
        <v>759</v>
      </c>
      <c r="D112" s="65" t="s">
        <v>735</v>
      </c>
      <c r="E112" s="66" t="s">
        <v>804</v>
      </c>
      <c r="F112" s="66" t="s">
        <v>82</v>
      </c>
      <c r="G112" s="66" t="s">
        <v>805</v>
      </c>
      <c r="H112" s="68">
        <v>160</v>
      </c>
      <c r="I112" s="65" t="s">
        <v>85</v>
      </c>
      <c r="J112" s="65" t="s">
        <v>148</v>
      </c>
      <c r="K112" s="68">
        <v>47930</v>
      </c>
      <c r="L112" s="68">
        <v>1</v>
      </c>
      <c r="M112" s="68">
        <v>9</v>
      </c>
      <c r="N112" s="68">
        <v>142490</v>
      </c>
      <c r="O112" s="68">
        <v>200200</v>
      </c>
      <c r="P112" s="68"/>
      <c r="Q112" s="65" t="s">
        <v>871</v>
      </c>
      <c r="R112" s="68" t="s">
        <v>872</v>
      </c>
      <c r="S112" s="68"/>
      <c r="T112" s="68"/>
      <c r="U112" s="56">
        <v>8400</v>
      </c>
      <c r="V112" s="56">
        <f>U112*1.16</f>
        <v>9744</v>
      </c>
      <c r="W112" s="56">
        <f>U112/AA112</f>
        <v>42.531645569620252</v>
      </c>
      <c r="X112" s="56">
        <f>V112*12</f>
        <v>116928</v>
      </c>
      <c r="Y112" s="69">
        <v>271</v>
      </c>
      <c r="Z112" s="69">
        <v>197.5</v>
      </c>
      <c r="AA112" s="69">
        <v>197.5</v>
      </c>
      <c r="AB112" s="68">
        <v>0</v>
      </c>
      <c r="AC112" s="502"/>
      <c r="AD112" s="88">
        <v>7079</v>
      </c>
      <c r="AE112" s="70" t="s">
        <v>924</v>
      </c>
      <c r="AF112" s="70">
        <v>13529</v>
      </c>
      <c r="AG112" s="71">
        <v>20.450337326100001</v>
      </c>
      <c r="AH112" s="71">
        <v>-102.13787324650001</v>
      </c>
      <c r="AI112" s="71" t="s">
        <v>961</v>
      </c>
      <c r="AJ112" s="68"/>
      <c r="AK112" s="68"/>
      <c r="AL112" s="68"/>
      <c r="AM112" s="68"/>
      <c r="AN112" s="72">
        <v>39753</v>
      </c>
      <c r="AO112" s="56">
        <v>7000</v>
      </c>
      <c r="AP112" s="67" t="s">
        <v>312</v>
      </c>
      <c r="AQ112" s="68">
        <v>20</v>
      </c>
      <c r="AR112" s="74" t="s">
        <v>189</v>
      </c>
      <c r="AS112" s="74"/>
      <c r="AT112" s="66"/>
      <c r="AU112" s="75">
        <v>1697</v>
      </c>
      <c r="AV112" s="75"/>
      <c r="AW112" s="75"/>
      <c r="AX112" s="75"/>
      <c r="AY112" s="75"/>
      <c r="AZ112" s="75"/>
      <c r="BA112" s="75"/>
      <c r="BB112" s="66"/>
      <c r="BC112" s="68"/>
      <c r="BD112" s="66"/>
      <c r="BE112" s="66"/>
    </row>
    <row r="113" spans="1:57" ht="33" customHeight="1" x14ac:dyDescent="0.25">
      <c r="A113" s="63">
        <v>105</v>
      </c>
      <c r="B113" s="65" t="s">
        <v>735</v>
      </c>
      <c r="C113" s="66" t="s">
        <v>1916</v>
      </c>
      <c r="D113" s="65" t="s">
        <v>735</v>
      </c>
      <c r="E113" s="66" t="s">
        <v>775</v>
      </c>
      <c r="F113" s="66" t="s">
        <v>82</v>
      </c>
      <c r="G113" s="66" t="s">
        <v>806</v>
      </c>
      <c r="H113" s="68">
        <v>1066</v>
      </c>
      <c r="I113" s="65" t="s">
        <v>393</v>
      </c>
      <c r="J113" s="65" t="s">
        <v>725</v>
      </c>
      <c r="K113" s="68">
        <v>44200</v>
      </c>
      <c r="L113" s="68">
        <v>2</v>
      </c>
      <c r="M113" s="68"/>
      <c r="N113" s="68">
        <v>140501</v>
      </c>
      <c r="O113" s="68">
        <v>200217</v>
      </c>
      <c r="P113" s="68"/>
      <c r="Q113" s="65" t="s">
        <v>873</v>
      </c>
      <c r="R113" s="68" t="s">
        <v>874</v>
      </c>
      <c r="S113" s="68"/>
      <c r="T113" s="68"/>
      <c r="U113" s="56">
        <v>9061.5</v>
      </c>
      <c r="V113" s="56">
        <f>U113*1.16</f>
        <v>10511.34</v>
      </c>
      <c r="W113" s="56">
        <f>U113/AA113</f>
        <v>23.057251908396946</v>
      </c>
      <c r="X113" s="56">
        <f>V113*12</f>
        <v>126136.08</v>
      </c>
      <c r="Y113" s="69">
        <v>379.5</v>
      </c>
      <c r="Z113" s="69" t="s">
        <v>135</v>
      </c>
      <c r="AA113" s="69">
        <v>393</v>
      </c>
      <c r="AB113" s="68">
        <v>0</v>
      </c>
      <c r="AC113" s="502"/>
      <c r="AD113" s="88" t="s">
        <v>925</v>
      </c>
      <c r="AE113" s="70" t="s">
        <v>926</v>
      </c>
      <c r="AF113" s="70">
        <v>12183</v>
      </c>
      <c r="AG113" s="71">
        <v>20.679410499999999</v>
      </c>
      <c r="AH113" s="71">
        <v>-103.3615075</v>
      </c>
      <c r="AI113" s="71" t="s">
        <v>962</v>
      </c>
      <c r="AJ113" s="68"/>
      <c r="AK113" s="68"/>
      <c r="AL113" s="68"/>
      <c r="AM113" s="68"/>
      <c r="AN113" s="72">
        <v>26043</v>
      </c>
      <c r="AO113" s="56">
        <v>4000</v>
      </c>
      <c r="AP113" s="67">
        <v>2008</v>
      </c>
      <c r="AQ113" s="68">
        <v>5</v>
      </c>
      <c r="AR113" s="77" t="s">
        <v>188</v>
      </c>
      <c r="AS113" s="77"/>
      <c r="AT113" s="66"/>
      <c r="AU113" s="77">
        <v>35014</v>
      </c>
      <c r="AV113" s="77"/>
      <c r="AW113" s="77"/>
      <c r="AX113" s="73"/>
      <c r="AY113" s="73"/>
      <c r="AZ113" s="73"/>
      <c r="BA113" s="73"/>
      <c r="BB113" s="66"/>
      <c r="BC113" s="68"/>
      <c r="BD113" s="66"/>
      <c r="BE113" s="66"/>
    </row>
    <row r="114" spans="1:57" ht="33" customHeight="1" x14ac:dyDescent="0.25">
      <c r="A114" s="68">
        <v>106</v>
      </c>
      <c r="B114" s="65" t="s">
        <v>735</v>
      </c>
      <c r="C114" s="66" t="s">
        <v>760</v>
      </c>
      <c r="D114" s="65" t="s">
        <v>735</v>
      </c>
      <c r="E114" s="66" t="s">
        <v>807</v>
      </c>
      <c r="F114" s="66" t="s">
        <v>90</v>
      </c>
      <c r="G114" s="66" t="s">
        <v>808</v>
      </c>
      <c r="H114" s="68">
        <v>55</v>
      </c>
      <c r="I114" s="65" t="s">
        <v>85</v>
      </c>
      <c r="J114" s="65" t="s">
        <v>809</v>
      </c>
      <c r="K114" s="68">
        <v>45150</v>
      </c>
      <c r="L114" s="68">
        <v>2</v>
      </c>
      <c r="M114" s="68">
        <v>40</v>
      </c>
      <c r="N114" s="68">
        <v>142601</v>
      </c>
      <c r="O114" s="68">
        <v>200200</v>
      </c>
      <c r="P114" s="68"/>
      <c r="Q114" s="65" t="s">
        <v>875</v>
      </c>
      <c r="R114" s="68" t="s">
        <v>876</v>
      </c>
      <c r="S114" s="68"/>
      <c r="T114" s="68"/>
      <c r="U114" s="56">
        <v>20000</v>
      </c>
      <c r="V114" s="56">
        <f>U114*1.16</f>
        <v>23200</v>
      </c>
      <c r="W114" s="56">
        <f>U114/AA114</f>
        <v>20.191210765953581</v>
      </c>
      <c r="X114" s="56">
        <f>V114*12</f>
        <v>278400</v>
      </c>
      <c r="Y114" s="69">
        <v>481.75</v>
      </c>
      <c r="Z114" s="69">
        <v>990.53</v>
      </c>
      <c r="AA114" s="69">
        <v>990.53</v>
      </c>
      <c r="AB114" s="68">
        <v>0</v>
      </c>
      <c r="AC114" s="502"/>
      <c r="AD114" s="88">
        <v>7053</v>
      </c>
      <c r="AE114" s="70" t="s">
        <v>903</v>
      </c>
      <c r="AF114" s="70">
        <v>93615</v>
      </c>
      <c r="AG114" s="71">
        <v>20.72159572</v>
      </c>
      <c r="AH114" s="71">
        <v>-103.38718824270001</v>
      </c>
      <c r="AI114" s="71" t="s">
        <v>963</v>
      </c>
      <c r="AJ114" s="68"/>
      <c r="AK114" s="68"/>
      <c r="AL114" s="68"/>
      <c r="AM114" s="68"/>
      <c r="AN114" s="72">
        <v>27942</v>
      </c>
      <c r="AO114" s="56">
        <v>7.5</v>
      </c>
      <c r="AP114" s="67">
        <v>2018</v>
      </c>
      <c r="AQ114" s="68">
        <v>15.9</v>
      </c>
      <c r="AR114" s="75" t="s">
        <v>189</v>
      </c>
      <c r="AS114" s="75"/>
      <c r="AT114" s="66"/>
      <c r="AU114" s="75">
        <v>52388</v>
      </c>
      <c r="AV114" s="75"/>
      <c r="AW114" s="75"/>
      <c r="AX114" s="73"/>
      <c r="AY114" s="73"/>
      <c r="AZ114" s="73"/>
      <c r="BA114" s="73"/>
      <c r="BB114" s="66"/>
      <c r="BC114" s="68"/>
      <c r="BD114" s="66"/>
      <c r="BE114" s="66"/>
    </row>
    <row r="115" spans="1:57" ht="33" customHeight="1" x14ac:dyDescent="0.25">
      <c r="A115" s="63">
        <v>107</v>
      </c>
      <c r="B115" s="65" t="s">
        <v>735</v>
      </c>
      <c r="C115" s="66" t="s">
        <v>73</v>
      </c>
      <c r="D115" s="65" t="s">
        <v>735</v>
      </c>
      <c r="E115" s="66" t="s">
        <v>785</v>
      </c>
      <c r="F115" s="66" t="s">
        <v>82</v>
      </c>
      <c r="G115" s="66" t="s">
        <v>810</v>
      </c>
      <c r="H115" s="68">
        <v>655</v>
      </c>
      <c r="I115" s="65" t="s">
        <v>85</v>
      </c>
      <c r="J115" s="65" t="s">
        <v>811</v>
      </c>
      <c r="K115" s="68">
        <v>47800</v>
      </c>
      <c r="L115" s="68">
        <v>2</v>
      </c>
      <c r="M115" s="68"/>
      <c r="N115" s="68">
        <v>149104</v>
      </c>
      <c r="O115" s="68">
        <v>900110</v>
      </c>
      <c r="P115" s="68"/>
      <c r="Q115" s="65" t="s">
        <v>877</v>
      </c>
      <c r="R115" s="68" t="s">
        <v>878</v>
      </c>
      <c r="S115" s="68"/>
      <c r="T115" s="68"/>
      <c r="U115" s="56">
        <v>8730.2999999999993</v>
      </c>
      <c r="V115" s="56">
        <f>U115*1.16</f>
        <v>10127.147999999999</v>
      </c>
      <c r="W115" s="56">
        <f>U115/AA115</f>
        <v>14.907790034493356</v>
      </c>
      <c r="X115" s="56">
        <f>V115*12</f>
        <v>121525.77599999998</v>
      </c>
      <c r="Y115" s="69">
        <v>506</v>
      </c>
      <c r="Z115" s="69" t="s">
        <v>135</v>
      </c>
      <c r="AA115" s="69">
        <v>585.62</v>
      </c>
      <c r="AB115" s="68">
        <v>0</v>
      </c>
      <c r="AC115" s="502"/>
      <c r="AD115" s="88" t="s">
        <v>927</v>
      </c>
      <c r="AE115" s="70" t="s">
        <v>928</v>
      </c>
      <c r="AF115" s="70">
        <v>12884</v>
      </c>
      <c r="AG115" s="71">
        <v>20.3569058416</v>
      </c>
      <c r="AH115" s="71">
        <v>-102.7753153127</v>
      </c>
      <c r="AI115" s="71" t="s">
        <v>964</v>
      </c>
      <c r="AJ115" s="68"/>
      <c r="AK115" s="68"/>
      <c r="AL115" s="68"/>
      <c r="AM115" s="68"/>
      <c r="AN115" s="72">
        <v>32874</v>
      </c>
      <c r="AO115" s="56">
        <v>4000</v>
      </c>
      <c r="AP115" s="67">
        <v>2008</v>
      </c>
      <c r="AQ115" s="68">
        <v>5</v>
      </c>
      <c r="AR115" s="75" t="s">
        <v>372</v>
      </c>
      <c r="AS115" s="75"/>
      <c r="AT115" s="66"/>
      <c r="AU115" s="75">
        <v>1313</v>
      </c>
      <c r="AV115" s="75"/>
      <c r="AW115" s="75"/>
      <c r="AX115" s="75"/>
      <c r="AY115" s="75"/>
      <c r="AZ115" s="75"/>
      <c r="BA115" s="75"/>
      <c r="BB115" s="66"/>
      <c r="BC115" s="68"/>
      <c r="BD115" s="66"/>
      <c r="BE115" s="66"/>
    </row>
    <row r="116" spans="1:57" ht="33" customHeight="1" x14ac:dyDescent="0.25">
      <c r="A116" s="68">
        <v>108</v>
      </c>
      <c r="B116" s="65" t="s">
        <v>735</v>
      </c>
      <c r="C116" s="66" t="s">
        <v>73</v>
      </c>
      <c r="D116" s="65" t="s">
        <v>735</v>
      </c>
      <c r="E116" s="66" t="s">
        <v>775</v>
      </c>
      <c r="F116" s="66" t="s">
        <v>82</v>
      </c>
      <c r="G116" s="66" t="s">
        <v>212</v>
      </c>
      <c r="H116" s="68">
        <v>580</v>
      </c>
      <c r="I116" s="65" t="s">
        <v>85</v>
      </c>
      <c r="J116" s="65" t="s">
        <v>812</v>
      </c>
      <c r="K116" s="68">
        <v>44360</v>
      </c>
      <c r="L116" s="68">
        <v>3</v>
      </c>
      <c r="M116" s="68"/>
      <c r="N116" s="68">
        <v>149106</v>
      </c>
      <c r="O116" s="68">
        <v>900110</v>
      </c>
      <c r="P116" s="68"/>
      <c r="Q116" s="65" t="s">
        <v>879</v>
      </c>
      <c r="R116" s="68" t="s">
        <v>880</v>
      </c>
      <c r="S116" s="68"/>
      <c r="T116" s="68"/>
      <c r="U116" s="56">
        <v>190350</v>
      </c>
      <c r="V116" s="56">
        <f>U116*1.16</f>
        <v>220805.99999999997</v>
      </c>
      <c r="W116" s="56">
        <f>U116/AA116</f>
        <v>31.895107238605899</v>
      </c>
      <c r="X116" s="56">
        <f>V116*12</f>
        <v>2649671.9999999995</v>
      </c>
      <c r="Y116" s="69">
        <v>2495.5100000000002</v>
      </c>
      <c r="Z116" s="69" t="s">
        <v>135</v>
      </c>
      <c r="AA116" s="69">
        <v>5968</v>
      </c>
      <c r="AB116" s="68">
        <v>20</v>
      </c>
      <c r="AC116" s="502"/>
      <c r="AD116" s="88" t="s">
        <v>929</v>
      </c>
      <c r="AE116" s="70" t="s">
        <v>926</v>
      </c>
      <c r="AF116" s="70">
        <v>244688</v>
      </c>
      <c r="AG116" s="71">
        <v>20.684557300000002</v>
      </c>
      <c r="AH116" s="71">
        <v>-103.3362589</v>
      </c>
      <c r="AI116" s="71" t="s">
        <v>965</v>
      </c>
      <c r="AJ116" s="68"/>
      <c r="AK116" s="68"/>
      <c r="AL116" s="68"/>
      <c r="AM116" s="68"/>
      <c r="AN116" s="72">
        <v>33970</v>
      </c>
      <c r="AO116" s="56">
        <v>110000</v>
      </c>
      <c r="AP116" s="67">
        <v>2009</v>
      </c>
      <c r="AQ116" s="68">
        <v>2</v>
      </c>
      <c r="AR116" s="75" t="s">
        <v>188</v>
      </c>
      <c r="AS116" s="75"/>
      <c r="AT116" s="66"/>
      <c r="AU116" s="75">
        <v>20029</v>
      </c>
      <c r="AV116" s="75"/>
      <c r="AW116" s="75"/>
      <c r="AX116" s="75"/>
      <c r="AY116" s="75"/>
      <c r="AZ116" s="75"/>
      <c r="BA116" s="75"/>
      <c r="BB116" s="66"/>
      <c r="BC116" s="68"/>
      <c r="BD116" s="66"/>
      <c r="BE116" s="66"/>
    </row>
    <row r="117" spans="1:57" ht="33" customHeight="1" x14ac:dyDescent="0.25">
      <c r="A117" s="63">
        <v>109</v>
      </c>
      <c r="B117" s="64" t="s">
        <v>735</v>
      </c>
      <c r="C117" s="78" t="s">
        <v>761</v>
      </c>
      <c r="D117" s="64" t="s">
        <v>735</v>
      </c>
      <c r="E117" s="78" t="s">
        <v>813</v>
      </c>
      <c r="F117" s="78" t="s">
        <v>82</v>
      </c>
      <c r="G117" s="78" t="s">
        <v>814</v>
      </c>
      <c r="H117" s="63">
        <v>516</v>
      </c>
      <c r="I117" s="64" t="s">
        <v>85</v>
      </c>
      <c r="J117" s="64" t="s">
        <v>148</v>
      </c>
      <c r="K117" s="63">
        <v>47650</v>
      </c>
      <c r="L117" s="63">
        <v>1</v>
      </c>
      <c r="M117" s="63"/>
      <c r="N117" s="63">
        <v>140102</v>
      </c>
      <c r="O117" s="63">
        <v>200200</v>
      </c>
      <c r="P117" s="63"/>
      <c r="Q117" s="64" t="s">
        <v>881</v>
      </c>
      <c r="R117" s="63" t="s">
        <v>882</v>
      </c>
      <c r="S117" s="63"/>
      <c r="T117" s="63"/>
      <c r="U117" s="79">
        <v>24000</v>
      </c>
      <c r="V117" s="56">
        <f>U117*1.16</f>
        <v>27839.999999999996</v>
      </c>
      <c r="W117" s="56">
        <f>U117/AA117</f>
        <v>76.92307692307692</v>
      </c>
      <c r="X117" s="56">
        <f>V117*12</f>
        <v>334079.99999999994</v>
      </c>
      <c r="Y117" s="80">
        <v>355</v>
      </c>
      <c r="Z117" s="80">
        <v>312</v>
      </c>
      <c r="AA117" s="80">
        <v>312</v>
      </c>
      <c r="AB117" s="63">
        <v>0</v>
      </c>
      <c r="AC117" s="502"/>
      <c r="AD117" s="88">
        <v>10391</v>
      </c>
      <c r="AE117" s="70" t="s">
        <v>930</v>
      </c>
      <c r="AF117" s="70">
        <v>24598</v>
      </c>
      <c r="AG117" s="71">
        <v>20.807669799999999</v>
      </c>
      <c r="AH117" s="71">
        <v>-102.7639111</v>
      </c>
      <c r="AI117" s="71" t="s">
        <v>966</v>
      </c>
      <c r="AJ117" s="63"/>
      <c r="AK117" s="63"/>
      <c r="AL117" s="63"/>
      <c r="AM117" s="63"/>
      <c r="AN117" s="72">
        <v>37886</v>
      </c>
      <c r="AO117" s="79">
        <v>10000</v>
      </c>
      <c r="AP117" s="81">
        <v>2022</v>
      </c>
      <c r="AQ117" s="63">
        <v>108</v>
      </c>
      <c r="AR117" s="82" t="s">
        <v>188</v>
      </c>
      <c r="AS117" s="82"/>
      <c r="AT117" s="78"/>
      <c r="AU117" s="82">
        <v>21240</v>
      </c>
      <c r="AV117" s="82"/>
      <c r="AW117" s="82"/>
      <c r="AX117" s="83"/>
      <c r="AY117" s="83"/>
      <c r="AZ117" s="83"/>
      <c r="BA117" s="83"/>
      <c r="BB117" s="78"/>
      <c r="BC117" s="63"/>
      <c r="BD117" s="78"/>
      <c r="BE117" s="78"/>
    </row>
    <row r="118" spans="1:57" ht="33" customHeight="1" x14ac:dyDescent="0.25">
      <c r="A118" s="68">
        <v>110</v>
      </c>
      <c r="B118" s="65" t="s">
        <v>735</v>
      </c>
      <c r="C118" s="66" t="s">
        <v>73</v>
      </c>
      <c r="D118" s="65" t="s">
        <v>735</v>
      </c>
      <c r="E118" s="66" t="s">
        <v>815</v>
      </c>
      <c r="F118" s="66" t="s">
        <v>90</v>
      </c>
      <c r="G118" s="66" t="s">
        <v>816</v>
      </c>
      <c r="H118" s="68">
        <v>750</v>
      </c>
      <c r="I118" s="65" t="s">
        <v>85</v>
      </c>
      <c r="J118" s="65" t="s">
        <v>148</v>
      </c>
      <c r="K118" s="68">
        <v>49000</v>
      </c>
      <c r="L118" s="68">
        <v>2</v>
      </c>
      <c r="M118" s="68"/>
      <c r="N118" s="85" t="s">
        <v>824</v>
      </c>
      <c r="O118" s="85" t="s">
        <v>825</v>
      </c>
      <c r="P118" s="68"/>
      <c r="Q118" s="65" t="s">
        <v>883</v>
      </c>
      <c r="R118" s="68" t="s">
        <v>884</v>
      </c>
      <c r="S118" s="68"/>
      <c r="T118" s="68"/>
      <c r="U118" s="56">
        <v>110000</v>
      </c>
      <c r="V118" s="56">
        <f>U118*1.16</f>
        <v>127599.99999999999</v>
      </c>
      <c r="W118" s="56">
        <f>U118/AA118</f>
        <v>38.032279032458817</v>
      </c>
      <c r="X118" s="56">
        <f>V118*12</f>
        <v>1531199.9999999998</v>
      </c>
      <c r="Y118" s="69">
        <v>3583</v>
      </c>
      <c r="Z118" s="69">
        <v>2892.28</v>
      </c>
      <c r="AA118" s="69">
        <v>2892.28</v>
      </c>
      <c r="AB118" s="68">
        <v>12</v>
      </c>
      <c r="AC118" s="502"/>
      <c r="AD118" s="88" t="s">
        <v>931</v>
      </c>
      <c r="AE118" s="70" t="s">
        <v>932</v>
      </c>
      <c r="AF118" s="70">
        <v>182200</v>
      </c>
      <c r="AG118" s="71">
        <v>19.720382799999999</v>
      </c>
      <c r="AH118" s="71">
        <v>-103.4598692</v>
      </c>
      <c r="AI118" s="71" t="s">
        <v>967</v>
      </c>
      <c r="AJ118" s="68"/>
      <c r="AK118" s="68"/>
      <c r="AL118" s="68"/>
      <c r="AM118" s="68"/>
      <c r="AN118" s="72">
        <v>37865</v>
      </c>
      <c r="AO118" s="56">
        <v>40000</v>
      </c>
      <c r="AP118" s="67">
        <v>2021</v>
      </c>
      <c r="AQ118" s="68">
        <v>106</v>
      </c>
      <c r="AR118" s="74" t="s">
        <v>189</v>
      </c>
      <c r="AS118" s="74"/>
      <c r="AT118" s="66"/>
      <c r="AU118" s="75">
        <v>10475</v>
      </c>
      <c r="AV118" s="74"/>
      <c r="AW118" s="74"/>
      <c r="AX118" s="75"/>
      <c r="AY118" s="75"/>
      <c r="AZ118" s="75"/>
      <c r="BA118" s="75"/>
      <c r="BB118" s="66"/>
      <c r="BC118" s="68"/>
      <c r="BD118" s="66"/>
      <c r="BE118" s="66"/>
    </row>
    <row r="119" spans="1:57" ht="33" customHeight="1" x14ac:dyDescent="0.25">
      <c r="A119" s="63">
        <v>111</v>
      </c>
      <c r="B119" s="66" t="s">
        <v>735</v>
      </c>
      <c r="C119" s="66" t="s">
        <v>374</v>
      </c>
      <c r="D119" s="66" t="s">
        <v>735</v>
      </c>
      <c r="E119" s="66" t="s">
        <v>817</v>
      </c>
      <c r="F119" s="66" t="s">
        <v>90</v>
      </c>
      <c r="G119" s="66" t="s">
        <v>818</v>
      </c>
      <c r="H119" s="68">
        <v>330</v>
      </c>
      <c r="I119" s="65" t="s">
        <v>85</v>
      </c>
      <c r="J119" s="65" t="s">
        <v>819</v>
      </c>
      <c r="K119" s="68">
        <v>48290</v>
      </c>
      <c r="L119" s="68">
        <v>2</v>
      </c>
      <c r="M119" s="68"/>
      <c r="N119" s="68">
        <v>149107</v>
      </c>
      <c r="O119" s="68">
        <v>900110</v>
      </c>
      <c r="P119" s="68"/>
      <c r="Q119" s="65" t="s">
        <v>885</v>
      </c>
      <c r="R119" s="68" t="s">
        <v>886</v>
      </c>
      <c r="S119" s="68"/>
      <c r="T119" s="68"/>
      <c r="U119" s="56">
        <v>20000</v>
      </c>
      <c r="V119" s="56">
        <f>U119*1.16</f>
        <v>23200</v>
      </c>
      <c r="W119" s="56">
        <f>U119/AA119</f>
        <v>61.875444729758989</v>
      </c>
      <c r="X119" s="56">
        <f>V119*12</f>
        <v>278400</v>
      </c>
      <c r="Y119" s="69">
        <v>686</v>
      </c>
      <c r="Z119" s="69" t="s">
        <v>135</v>
      </c>
      <c r="AA119" s="69">
        <v>323.23</v>
      </c>
      <c r="AB119" s="68">
        <v>4</v>
      </c>
      <c r="AC119" s="502"/>
      <c r="AD119" s="88" t="s">
        <v>933</v>
      </c>
      <c r="AE119" s="70" t="s">
        <v>934</v>
      </c>
      <c r="AF119" s="70">
        <v>64101</v>
      </c>
      <c r="AG119" s="71">
        <v>20.651667194600002</v>
      </c>
      <c r="AH119" s="71">
        <v>-105.2149114378</v>
      </c>
      <c r="AI119" s="71" t="s">
        <v>968</v>
      </c>
      <c r="AJ119" s="68"/>
      <c r="AK119" s="68"/>
      <c r="AL119" s="68"/>
      <c r="AM119" s="68"/>
      <c r="AN119" s="72">
        <v>39845</v>
      </c>
      <c r="AO119" s="56">
        <v>50000</v>
      </c>
      <c r="AP119" s="67" t="s">
        <v>971</v>
      </c>
      <c r="AQ119" s="67" t="s">
        <v>972</v>
      </c>
      <c r="AR119" s="74" t="s">
        <v>189</v>
      </c>
      <c r="AS119" s="74"/>
      <c r="AT119" s="66"/>
      <c r="AU119" s="75">
        <v>1961</v>
      </c>
      <c r="AV119" s="74"/>
      <c r="AW119" s="74"/>
      <c r="AX119" s="75"/>
      <c r="AY119" s="75"/>
      <c r="AZ119" s="75"/>
      <c r="BA119" s="75"/>
      <c r="BB119" s="66"/>
      <c r="BC119" s="68"/>
      <c r="BD119" s="66"/>
      <c r="BE119" s="66"/>
    </row>
    <row r="120" spans="1:57" ht="33" customHeight="1" x14ac:dyDescent="0.25">
      <c r="A120" s="68">
        <v>112</v>
      </c>
      <c r="B120" s="65" t="s">
        <v>735</v>
      </c>
      <c r="C120" s="65" t="s">
        <v>75</v>
      </c>
      <c r="D120" s="65" t="s">
        <v>735</v>
      </c>
      <c r="E120" s="66" t="s">
        <v>770</v>
      </c>
      <c r="F120" s="66" t="s">
        <v>82</v>
      </c>
      <c r="G120" s="66" t="s">
        <v>820</v>
      </c>
      <c r="H120" s="68">
        <v>8000</v>
      </c>
      <c r="I120" s="65" t="s">
        <v>85</v>
      </c>
      <c r="J120" s="65" t="s">
        <v>821</v>
      </c>
      <c r="K120" s="68" t="s">
        <v>822</v>
      </c>
      <c r="L120" s="68">
        <v>2</v>
      </c>
      <c r="M120" s="68"/>
      <c r="N120" s="68">
        <v>149001</v>
      </c>
      <c r="O120" s="68">
        <v>150100</v>
      </c>
      <c r="P120" s="68"/>
      <c r="Q120" s="65" t="s">
        <v>887</v>
      </c>
      <c r="R120" s="68" t="s">
        <v>888</v>
      </c>
      <c r="S120" s="65" t="s">
        <v>2835</v>
      </c>
      <c r="T120" s="68"/>
      <c r="U120" s="56">
        <v>1817000</v>
      </c>
      <c r="V120" s="56">
        <f>U120*1.16</f>
        <v>2107720</v>
      </c>
      <c r="W120" s="56">
        <f>U120/AA120</f>
        <v>79.132805490954382</v>
      </c>
      <c r="X120" s="56">
        <f>V120*12</f>
        <v>25292640</v>
      </c>
      <c r="Y120" s="69">
        <v>44000</v>
      </c>
      <c r="Z120" s="69">
        <v>9823.07</v>
      </c>
      <c r="AA120" s="69">
        <v>22961.4</v>
      </c>
      <c r="AB120" s="68">
        <v>126</v>
      </c>
      <c r="AC120" s="502"/>
      <c r="AD120" s="88" t="s">
        <v>935</v>
      </c>
      <c r="AE120" s="70" t="s">
        <v>936</v>
      </c>
      <c r="AF120" s="70">
        <v>1817000</v>
      </c>
      <c r="AG120" s="71">
        <v>20.609697493500001</v>
      </c>
      <c r="AH120" s="71">
        <v>-103.406291</v>
      </c>
      <c r="AI120" s="71" t="s">
        <v>969</v>
      </c>
      <c r="AJ120" s="68"/>
      <c r="AK120" s="68"/>
      <c r="AL120" s="68"/>
      <c r="AM120" s="68"/>
      <c r="AN120" s="72">
        <v>34509</v>
      </c>
      <c r="AO120" s="56">
        <v>164000</v>
      </c>
      <c r="AP120" s="67">
        <v>2023</v>
      </c>
      <c r="AQ120" s="68">
        <v>26</v>
      </c>
      <c r="AR120" s="75" t="s">
        <v>189</v>
      </c>
      <c r="AS120" s="75"/>
      <c r="AT120" s="66"/>
      <c r="AU120" s="75">
        <v>8469</v>
      </c>
      <c r="AV120" s="75"/>
      <c r="AW120" s="75"/>
      <c r="AX120" s="75"/>
      <c r="AY120" s="75"/>
      <c r="AZ120" s="75"/>
      <c r="BA120" s="75"/>
      <c r="BB120" s="66"/>
      <c r="BC120" s="68" t="s">
        <v>2763</v>
      </c>
      <c r="BD120" s="66"/>
      <c r="BE120" s="66"/>
    </row>
    <row r="121" spans="1:57" s="46" customFormat="1" ht="33" customHeight="1" x14ac:dyDescent="0.25">
      <c r="A121" s="63">
        <v>113</v>
      </c>
      <c r="B121" s="65" t="s">
        <v>735</v>
      </c>
      <c r="C121" s="65" t="s">
        <v>762</v>
      </c>
      <c r="D121" s="65" t="s">
        <v>735</v>
      </c>
      <c r="E121" s="66" t="s">
        <v>823</v>
      </c>
      <c r="F121" s="66" t="s">
        <v>82</v>
      </c>
      <c r="G121" s="66" t="s">
        <v>725</v>
      </c>
      <c r="H121" s="68">
        <v>195</v>
      </c>
      <c r="I121" s="65" t="s">
        <v>85</v>
      </c>
      <c r="J121" s="65" t="s">
        <v>148</v>
      </c>
      <c r="K121" s="68">
        <v>48900</v>
      </c>
      <c r="L121" s="68">
        <v>1</v>
      </c>
      <c r="M121" s="68"/>
      <c r="N121" s="68">
        <v>148101</v>
      </c>
      <c r="O121" s="68">
        <v>150100</v>
      </c>
      <c r="P121" s="68"/>
      <c r="Q121" s="65" t="s">
        <v>889</v>
      </c>
      <c r="R121" s="68" t="s">
        <v>890</v>
      </c>
      <c r="S121" s="68"/>
      <c r="T121" s="68"/>
      <c r="U121" s="56">
        <v>4345</v>
      </c>
      <c r="V121" s="56">
        <f>U121*1.16</f>
        <v>5040.2</v>
      </c>
      <c r="W121" s="56">
        <f>U121/AA121</f>
        <v>10.247641509433961</v>
      </c>
      <c r="X121" s="56">
        <f>V121*12</f>
        <v>60482.399999999994</v>
      </c>
      <c r="Y121" s="69">
        <v>415.48</v>
      </c>
      <c r="Z121" s="69" t="s">
        <v>135</v>
      </c>
      <c r="AA121" s="69">
        <v>424</v>
      </c>
      <c r="AB121" s="68">
        <v>0</v>
      </c>
      <c r="AC121" s="502"/>
      <c r="AD121" s="88" t="s">
        <v>937</v>
      </c>
      <c r="AE121" s="70" t="s">
        <v>900</v>
      </c>
      <c r="AF121" s="70">
        <v>9516</v>
      </c>
      <c r="AG121" s="71">
        <v>19.7724403645</v>
      </c>
      <c r="AH121" s="71">
        <v>-104.36118000019999</v>
      </c>
      <c r="AI121" s="71" t="s">
        <v>970</v>
      </c>
      <c r="AJ121" s="68"/>
      <c r="AK121" s="68"/>
      <c r="AL121" s="68"/>
      <c r="AM121" s="68"/>
      <c r="AN121" s="72">
        <v>33055</v>
      </c>
      <c r="AO121" s="56">
        <v>1500</v>
      </c>
      <c r="AP121" s="67">
        <v>2009</v>
      </c>
      <c r="AQ121" s="68">
        <v>2</v>
      </c>
      <c r="AR121" s="77" t="s">
        <v>372</v>
      </c>
      <c r="AS121" s="77"/>
      <c r="AT121" s="66"/>
      <c r="AU121" s="77">
        <v>81795</v>
      </c>
      <c r="AV121" s="77"/>
      <c r="AW121" s="77"/>
      <c r="AX121" s="77"/>
      <c r="AY121" s="77"/>
      <c r="AZ121" s="77"/>
      <c r="BA121" s="77"/>
      <c r="BB121" s="66"/>
      <c r="BC121" s="68"/>
      <c r="BD121" s="66"/>
      <c r="BE121" s="66"/>
    </row>
    <row r="122" spans="1:57" ht="33" customHeight="1" x14ac:dyDescent="0.25">
      <c r="A122" s="68">
        <v>114</v>
      </c>
      <c r="B122" s="65" t="s">
        <v>973</v>
      </c>
      <c r="C122" s="65" t="s">
        <v>320</v>
      </c>
      <c r="D122" s="66" t="s">
        <v>973</v>
      </c>
      <c r="E122" s="66" t="s">
        <v>976</v>
      </c>
      <c r="F122" s="66" t="s">
        <v>82</v>
      </c>
      <c r="G122" s="66" t="s">
        <v>977</v>
      </c>
      <c r="H122" s="68">
        <v>2</v>
      </c>
      <c r="I122" s="65" t="s">
        <v>85</v>
      </c>
      <c r="J122" s="65" t="s">
        <v>978</v>
      </c>
      <c r="K122" s="68">
        <v>54060</v>
      </c>
      <c r="L122" s="68">
        <v>1</v>
      </c>
      <c r="M122" s="68">
        <v>692</v>
      </c>
      <c r="N122" s="68">
        <v>159001</v>
      </c>
      <c r="O122" s="68">
        <v>100100</v>
      </c>
      <c r="P122" s="68"/>
      <c r="Q122" s="65" t="s">
        <v>1007</v>
      </c>
      <c r="R122" s="68" t="s">
        <v>1008</v>
      </c>
      <c r="S122" s="68"/>
      <c r="T122" s="68"/>
      <c r="U122" s="56">
        <v>1656360.75</v>
      </c>
      <c r="V122" s="56">
        <f>U122*1.16</f>
        <v>1921378.47</v>
      </c>
      <c r="W122" s="56">
        <f>U122/AA122</f>
        <v>275</v>
      </c>
      <c r="X122" s="56">
        <f>V122*12</f>
        <v>23056541.640000001</v>
      </c>
      <c r="Y122" s="69">
        <v>8240</v>
      </c>
      <c r="Z122" s="69">
        <v>5899.29</v>
      </c>
      <c r="AA122" s="69">
        <v>6023.13</v>
      </c>
      <c r="AB122" s="68">
        <v>192</v>
      </c>
      <c r="AC122" s="502"/>
      <c r="AD122" s="88" t="s">
        <v>1025</v>
      </c>
      <c r="AE122" s="70" t="s">
        <v>1026</v>
      </c>
      <c r="AF122" s="70">
        <v>2103500</v>
      </c>
      <c r="AG122" s="71">
        <v>19.46656102</v>
      </c>
      <c r="AH122" s="71">
        <v>-99.224299070000001</v>
      </c>
      <c r="AI122" s="71" t="s">
        <v>1038</v>
      </c>
      <c r="AJ122" s="68"/>
      <c r="AK122" s="68"/>
      <c r="AL122" s="68"/>
      <c r="AM122" s="68"/>
      <c r="AN122" s="72">
        <v>45261</v>
      </c>
      <c r="AO122" s="56">
        <v>1656360.75</v>
      </c>
      <c r="AP122" s="67" t="s">
        <v>140</v>
      </c>
      <c r="AQ122" s="68" t="s">
        <v>140</v>
      </c>
      <c r="AR122" s="75" t="s">
        <v>188</v>
      </c>
      <c r="AS122" s="75"/>
      <c r="AT122" s="66"/>
      <c r="AU122" s="75" t="s">
        <v>2788</v>
      </c>
      <c r="AV122" s="75"/>
      <c r="AW122" s="75"/>
      <c r="AX122" s="75"/>
      <c r="AY122" s="75"/>
      <c r="AZ122" s="75"/>
      <c r="BA122" s="75"/>
      <c r="BB122" s="66"/>
      <c r="BC122" s="68"/>
      <c r="BD122" s="66"/>
      <c r="BE122" s="66"/>
    </row>
    <row r="123" spans="1:57" ht="33" customHeight="1" x14ac:dyDescent="0.25">
      <c r="A123" s="63">
        <v>115</v>
      </c>
      <c r="B123" s="65" t="s">
        <v>974</v>
      </c>
      <c r="C123" s="65" t="s">
        <v>1917</v>
      </c>
      <c r="D123" s="66" t="s">
        <v>974</v>
      </c>
      <c r="E123" s="66" t="s">
        <v>979</v>
      </c>
      <c r="F123" s="66" t="s">
        <v>82</v>
      </c>
      <c r="G123" s="66" t="s">
        <v>980</v>
      </c>
      <c r="H123" s="68" t="s">
        <v>157</v>
      </c>
      <c r="I123" s="65" t="s">
        <v>85</v>
      </c>
      <c r="J123" s="65" t="s">
        <v>148</v>
      </c>
      <c r="K123" s="68">
        <v>51760</v>
      </c>
      <c r="L123" s="68">
        <v>1</v>
      </c>
      <c r="M123" s="68">
        <v>57</v>
      </c>
      <c r="N123" s="68" t="s">
        <v>998</v>
      </c>
      <c r="O123" s="68">
        <v>200200</v>
      </c>
      <c r="P123" s="68"/>
      <c r="Q123" s="65" t="s">
        <v>1009</v>
      </c>
      <c r="R123" s="68" t="s">
        <v>1010</v>
      </c>
      <c r="S123" s="68"/>
      <c r="T123" s="68"/>
      <c r="U123" s="56">
        <v>13330.2</v>
      </c>
      <c r="V123" s="56">
        <f>U123*1.16</f>
        <v>15463.031999999999</v>
      </c>
      <c r="W123" s="56">
        <f>U123/AA123</f>
        <v>78</v>
      </c>
      <c r="X123" s="56">
        <f>V123*12</f>
        <v>185556.38399999999</v>
      </c>
      <c r="Y123" s="69">
        <v>274.79000000000002</v>
      </c>
      <c r="Z123" s="69">
        <v>170.9</v>
      </c>
      <c r="AA123" s="69">
        <v>170.9</v>
      </c>
      <c r="AB123" s="68">
        <v>3</v>
      </c>
      <c r="AC123" s="502"/>
      <c r="AD123" s="88" t="s">
        <v>1027</v>
      </c>
      <c r="AE123" s="70" t="s">
        <v>1028</v>
      </c>
      <c r="AF123" s="70">
        <v>13395</v>
      </c>
      <c r="AG123" s="71">
        <v>18.959445120000002</v>
      </c>
      <c r="AH123" s="71">
        <v>-99.643534750000001</v>
      </c>
      <c r="AI123" s="71" t="s">
        <v>1039</v>
      </c>
      <c r="AJ123" s="68"/>
      <c r="AK123" s="68"/>
      <c r="AL123" s="68"/>
      <c r="AM123" s="68"/>
      <c r="AN123" s="72">
        <v>39707</v>
      </c>
      <c r="AO123" s="56">
        <v>5469</v>
      </c>
      <c r="AP123" s="67">
        <v>2021</v>
      </c>
      <c r="AQ123" s="68">
        <v>144</v>
      </c>
      <c r="AR123" s="75" t="s">
        <v>188</v>
      </c>
      <c r="AS123" s="75"/>
      <c r="AT123" s="66"/>
      <c r="AU123" s="541" t="s">
        <v>2789</v>
      </c>
      <c r="AV123" s="75"/>
      <c r="AW123" s="75"/>
      <c r="AX123" s="75"/>
      <c r="AY123" s="75"/>
      <c r="AZ123" s="75"/>
      <c r="BA123" s="75"/>
      <c r="BB123" s="66"/>
      <c r="BC123" s="68"/>
      <c r="BD123" s="66"/>
      <c r="BE123" s="66"/>
    </row>
    <row r="124" spans="1:57" ht="33" customHeight="1" x14ac:dyDescent="0.25">
      <c r="A124" s="68">
        <v>116</v>
      </c>
      <c r="B124" s="64" t="s">
        <v>974</v>
      </c>
      <c r="C124" s="65" t="s">
        <v>1918</v>
      </c>
      <c r="D124" s="66" t="s">
        <v>974</v>
      </c>
      <c r="E124" s="66" t="s">
        <v>981</v>
      </c>
      <c r="F124" s="66" t="s">
        <v>82</v>
      </c>
      <c r="G124" s="66" t="s">
        <v>982</v>
      </c>
      <c r="H124" s="68">
        <v>117</v>
      </c>
      <c r="I124" s="65" t="s">
        <v>85</v>
      </c>
      <c r="J124" s="65" t="s">
        <v>983</v>
      </c>
      <c r="K124" s="68">
        <v>51200</v>
      </c>
      <c r="L124" s="68">
        <v>3</v>
      </c>
      <c r="M124" s="68">
        <v>32</v>
      </c>
      <c r="N124" s="68" t="s">
        <v>999</v>
      </c>
      <c r="O124" s="68">
        <v>200200</v>
      </c>
      <c r="P124" s="68"/>
      <c r="Q124" s="65" t="s">
        <v>1011</v>
      </c>
      <c r="R124" s="68" t="s">
        <v>1012</v>
      </c>
      <c r="S124" s="68"/>
      <c r="T124" s="68"/>
      <c r="U124" s="56">
        <v>57000</v>
      </c>
      <c r="V124" s="56">
        <f>U124*1.16</f>
        <v>66120</v>
      </c>
      <c r="W124" s="56">
        <f>U124/AA124</f>
        <v>95.104615076584238</v>
      </c>
      <c r="X124" s="56">
        <f>V124*12</f>
        <v>793440</v>
      </c>
      <c r="Y124" s="69">
        <v>1270.55</v>
      </c>
      <c r="Z124" s="69">
        <v>599.34</v>
      </c>
      <c r="AA124" s="69">
        <v>599.34</v>
      </c>
      <c r="AB124" s="68">
        <v>0</v>
      </c>
      <c r="AC124" s="502"/>
      <c r="AD124" s="88">
        <v>9554</v>
      </c>
      <c r="AE124" s="70" t="s">
        <v>1029</v>
      </c>
      <c r="AF124" s="70">
        <v>81342</v>
      </c>
      <c r="AG124" s="71">
        <v>19.205755379999999</v>
      </c>
      <c r="AH124" s="71">
        <v>-100.1363643</v>
      </c>
      <c r="AI124" s="71" t="s">
        <v>1040</v>
      </c>
      <c r="AJ124" s="68"/>
      <c r="AK124" s="68"/>
      <c r="AL124" s="68"/>
      <c r="AM124" s="68"/>
      <c r="AN124" s="72">
        <v>42125</v>
      </c>
      <c r="AO124" s="56">
        <v>27000</v>
      </c>
      <c r="AP124" s="67">
        <v>2021</v>
      </c>
      <c r="AQ124" s="68">
        <v>55</v>
      </c>
      <c r="AR124" s="75" t="s">
        <v>188</v>
      </c>
      <c r="AS124" s="75"/>
      <c r="AT124" s="66"/>
      <c r="AU124" s="75">
        <v>7586</v>
      </c>
      <c r="AV124" s="75"/>
      <c r="AW124" s="75"/>
      <c r="AX124" s="75"/>
      <c r="AY124" s="75"/>
      <c r="AZ124" s="75"/>
      <c r="BA124" s="75"/>
      <c r="BB124" s="66"/>
      <c r="BC124" s="68"/>
      <c r="BD124" s="66"/>
      <c r="BE124" s="66"/>
    </row>
    <row r="125" spans="1:57" ht="33" customHeight="1" x14ac:dyDescent="0.25">
      <c r="A125" s="63">
        <v>117</v>
      </c>
      <c r="B125" s="64" t="s">
        <v>974</v>
      </c>
      <c r="C125" s="65" t="s">
        <v>320</v>
      </c>
      <c r="D125" s="66" t="s">
        <v>974</v>
      </c>
      <c r="E125" s="66" t="s">
        <v>984</v>
      </c>
      <c r="F125" s="66" t="s">
        <v>82</v>
      </c>
      <c r="G125" s="66" t="s">
        <v>985</v>
      </c>
      <c r="H125" s="68" t="s">
        <v>986</v>
      </c>
      <c r="I125" s="65" t="s">
        <v>378</v>
      </c>
      <c r="J125" s="65" t="s">
        <v>987</v>
      </c>
      <c r="K125" s="68">
        <v>50090</v>
      </c>
      <c r="L125" s="68">
        <v>1</v>
      </c>
      <c r="M125" s="68">
        <v>55</v>
      </c>
      <c r="N125" s="68" t="s">
        <v>1000</v>
      </c>
      <c r="O125" s="68">
        <v>400100</v>
      </c>
      <c r="P125" s="68"/>
      <c r="Q125" s="65" t="s">
        <v>1013</v>
      </c>
      <c r="R125" s="68" t="s">
        <v>1014</v>
      </c>
      <c r="S125" s="68"/>
      <c r="T125" s="68"/>
      <c r="U125" s="56">
        <v>125000</v>
      </c>
      <c r="V125" s="56">
        <f>U125*1.16</f>
        <v>145000</v>
      </c>
      <c r="W125" s="56">
        <f>U125/AA125</f>
        <v>147.23203769140164</v>
      </c>
      <c r="X125" s="56">
        <f>V125*12</f>
        <v>1740000</v>
      </c>
      <c r="Y125" s="69">
        <v>407.01</v>
      </c>
      <c r="Z125" s="69">
        <v>849.07</v>
      </c>
      <c r="AA125" s="69">
        <v>849</v>
      </c>
      <c r="AB125" s="68">
        <v>10</v>
      </c>
      <c r="AC125" s="502"/>
      <c r="AD125" s="88">
        <v>11371</v>
      </c>
      <c r="AE125" s="70" t="s">
        <v>1030</v>
      </c>
      <c r="AF125" s="70">
        <v>127248</v>
      </c>
      <c r="AG125" s="71">
        <v>19.289111399999999</v>
      </c>
      <c r="AH125" s="71">
        <v>-99.646823179999998</v>
      </c>
      <c r="AI125" s="71" t="s">
        <v>1041</v>
      </c>
      <c r="AJ125" s="68"/>
      <c r="AK125" s="68"/>
      <c r="AL125" s="68"/>
      <c r="AM125" s="68"/>
      <c r="AN125" s="72">
        <v>34366</v>
      </c>
      <c r="AO125" s="56">
        <v>22000</v>
      </c>
      <c r="AP125" s="67">
        <v>2023</v>
      </c>
      <c r="AQ125" s="68">
        <v>213</v>
      </c>
      <c r="AR125" s="75" t="s">
        <v>188</v>
      </c>
      <c r="AS125" s="75"/>
      <c r="AT125" s="66"/>
      <c r="AU125" s="75">
        <v>28946</v>
      </c>
      <c r="AV125" s="75"/>
      <c r="AW125" s="75"/>
      <c r="AX125" s="75"/>
      <c r="AY125" s="75"/>
      <c r="AZ125" s="75"/>
      <c r="BA125" s="75"/>
      <c r="BB125" s="66"/>
      <c r="BC125" s="68"/>
      <c r="BD125" s="66"/>
      <c r="BE125" s="66"/>
    </row>
    <row r="126" spans="1:57" ht="33" customHeight="1" x14ac:dyDescent="0.25">
      <c r="A126" s="68">
        <v>118</v>
      </c>
      <c r="B126" s="64" t="s">
        <v>974</v>
      </c>
      <c r="C126" s="65" t="s">
        <v>320</v>
      </c>
      <c r="D126" s="66" t="s">
        <v>974</v>
      </c>
      <c r="E126" s="66" t="s">
        <v>984</v>
      </c>
      <c r="F126" s="66" t="s">
        <v>82</v>
      </c>
      <c r="G126" s="66" t="s">
        <v>988</v>
      </c>
      <c r="H126" s="68">
        <v>202</v>
      </c>
      <c r="I126" s="65" t="s">
        <v>85</v>
      </c>
      <c r="J126" s="65" t="s">
        <v>989</v>
      </c>
      <c r="K126" s="68">
        <v>50090</v>
      </c>
      <c r="L126" s="68">
        <v>1</v>
      </c>
      <c r="M126" s="68">
        <v>75</v>
      </c>
      <c r="N126" s="68" t="s">
        <v>1001</v>
      </c>
      <c r="O126" s="68">
        <v>900100</v>
      </c>
      <c r="P126" s="68"/>
      <c r="Q126" s="65" t="s">
        <v>1015</v>
      </c>
      <c r="R126" s="68" t="s">
        <v>1016</v>
      </c>
      <c r="S126" s="68"/>
      <c r="T126" s="68"/>
      <c r="U126" s="56">
        <v>60000</v>
      </c>
      <c r="V126" s="56">
        <f>U126*1.16</f>
        <v>69600</v>
      </c>
      <c r="W126" s="56">
        <f>U126/AA126</f>
        <v>101.33423408208073</v>
      </c>
      <c r="X126" s="56">
        <f>V126*12</f>
        <v>835200</v>
      </c>
      <c r="Y126" s="69">
        <v>774.82</v>
      </c>
      <c r="Z126" s="69">
        <v>592.1</v>
      </c>
      <c r="AA126" s="69">
        <v>592.1</v>
      </c>
      <c r="AB126" s="68">
        <v>5</v>
      </c>
      <c r="AC126" s="502"/>
      <c r="AD126" s="88">
        <v>5622</v>
      </c>
      <c r="AE126" s="70" t="s">
        <v>1031</v>
      </c>
      <c r="AF126" s="70">
        <v>77607</v>
      </c>
      <c r="AG126" s="71">
        <v>19.29111194</v>
      </c>
      <c r="AH126" s="71">
        <v>-99.649864859999994</v>
      </c>
      <c r="AI126" s="71" t="s">
        <v>1042</v>
      </c>
      <c r="AJ126" s="68"/>
      <c r="AK126" s="68"/>
      <c r="AL126" s="68"/>
      <c r="AM126" s="68"/>
      <c r="AN126" s="72">
        <v>42826</v>
      </c>
      <c r="AO126" s="56">
        <v>60000</v>
      </c>
      <c r="AP126" s="67" t="s">
        <v>140</v>
      </c>
      <c r="AQ126" s="68" t="s">
        <v>140</v>
      </c>
      <c r="AR126" s="74" t="s">
        <v>188</v>
      </c>
      <c r="AS126" s="74"/>
      <c r="AT126" s="66"/>
      <c r="AU126" s="75">
        <v>80210</v>
      </c>
      <c r="AV126" s="74"/>
      <c r="AW126" s="74"/>
      <c r="AX126" s="75"/>
      <c r="AY126" s="75"/>
      <c r="AZ126" s="75"/>
      <c r="BA126" s="75"/>
      <c r="BB126" s="66"/>
      <c r="BC126" s="68"/>
      <c r="BD126" s="66"/>
      <c r="BE126" s="66"/>
    </row>
    <row r="127" spans="1:57" ht="33" customHeight="1" x14ac:dyDescent="0.25">
      <c r="A127" s="63">
        <v>119</v>
      </c>
      <c r="B127" s="64" t="s">
        <v>974</v>
      </c>
      <c r="C127" s="65" t="s">
        <v>200</v>
      </c>
      <c r="D127" s="66" t="s">
        <v>974</v>
      </c>
      <c r="E127" s="66" t="s">
        <v>984</v>
      </c>
      <c r="F127" s="66" t="s">
        <v>90</v>
      </c>
      <c r="G127" s="66" t="s">
        <v>990</v>
      </c>
      <c r="H127" s="68">
        <v>700</v>
      </c>
      <c r="I127" s="65" t="s">
        <v>85</v>
      </c>
      <c r="J127" s="65" t="s">
        <v>991</v>
      </c>
      <c r="K127" s="68">
        <v>50090</v>
      </c>
      <c r="L127" s="68">
        <v>1</v>
      </c>
      <c r="M127" s="68">
        <v>20</v>
      </c>
      <c r="N127" s="68" t="s">
        <v>1002</v>
      </c>
      <c r="O127" s="68">
        <v>380200</v>
      </c>
      <c r="P127" s="68"/>
      <c r="Q127" s="65" t="s">
        <v>1017</v>
      </c>
      <c r="R127" s="68" t="s">
        <v>1018</v>
      </c>
      <c r="S127" s="68"/>
      <c r="T127" s="68"/>
      <c r="U127" s="56">
        <v>95000</v>
      </c>
      <c r="V127" s="56">
        <f>U127*1.16</f>
        <v>110199.99999999999</v>
      </c>
      <c r="W127" s="56">
        <f>U127/AA127</f>
        <v>197.91666666666666</v>
      </c>
      <c r="X127" s="56">
        <f>V127*12</f>
        <v>1322399.9999999998</v>
      </c>
      <c r="Y127" s="69">
        <v>561</v>
      </c>
      <c r="Z127" s="69">
        <v>480</v>
      </c>
      <c r="AA127" s="69">
        <v>480</v>
      </c>
      <c r="AB127" s="68">
        <v>0</v>
      </c>
      <c r="AC127" s="502"/>
      <c r="AD127" s="88">
        <v>10309</v>
      </c>
      <c r="AE127" s="70" t="s">
        <v>1032</v>
      </c>
      <c r="AF127" s="70">
        <v>102907</v>
      </c>
      <c r="AG127" s="71">
        <v>19.289843860000001</v>
      </c>
      <c r="AH127" s="71">
        <v>-99.645796880000006</v>
      </c>
      <c r="AI127" s="71" t="s">
        <v>1043</v>
      </c>
      <c r="AJ127" s="68"/>
      <c r="AK127" s="68"/>
      <c r="AL127" s="68"/>
      <c r="AM127" s="68"/>
      <c r="AN127" s="72">
        <v>43497</v>
      </c>
      <c r="AO127" s="56">
        <v>80837</v>
      </c>
      <c r="AP127" s="67">
        <v>2022</v>
      </c>
      <c r="AQ127" s="68">
        <v>18</v>
      </c>
      <c r="AR127" s="75" t="s">
        <v>189</v>
      </c>
      <c r="AS127" s="75"/>
      <c r="AT127" s="66"/>
      <c r="AU127" s="75">
        <v>47961</v>
      </c>
      <c r="AV127" s="75"/>
      <c r="AW127" s="75"/>
      <c r="AX127" s="73"/>
      <c r="AY127" s="73"/>
      <c r="AZ127" s="73"/>
      <c r="BA127" s="73"/>
      <c r="BB127" s="66"/>
      <c r="BC127" s="68"/>
      <c r="BD127" s="66"/>
      <c r="BE127" s="66"/>
    </row>
    <row r="128" spans="1:57" ht="33" customHeight="1" x14ac:dyDescent="0.25">
      <c r="A128" s="68">
        <v>120</v>
      </c>
      <c r="B128" s="65" t="s">
        <v>974</v>
      </c>
      <c r="C128" s="65" t="s">
        <v>374</v>
      </c>
      <c r="D128" s="66" t="s">
        <v>974</v>
      </c>
      <c r="E128" s="66" t="s">
        <v>992</v>
      </c>
      <c r="F128" s="66" t="s">
        <v>82</v>
      </c>
      <c r="G128" s="65" t="s">
        <v>779</v>
      </c>
      <c r="H128" s="68">
        <v>40</v>
      </c>
      <c r="I128" s="65" t="s">
        <v>85</v>
      </c>
      <c r="J128" s="65" t="s">
        <v>993</v>
      </c>
      <c r="K128" s="68">
        <v>50245</v>
      </c>
      <c r="L128" s="68"/>
      <c r="M128" s="68">
        <v>1</v>
      </c>
      <c r="N128" s="68" t="s">
        <v>1003</v>
      </c>
      <c r="O128" s="68">
        <v>920201</v>
      </c>
      <c r="P128" s="68"/>
      <c r="Q128" s="65" t="s">
        <v>1019</v>
      </c>
      <c r="R128" s="68" t="s">
        <v>1020</v>
      </c>
      <c r="S128" s="68"/>
      <c r="T128" s="68"/>
      <c r="U128" s="56">
        <v>26250</v>
      </c>
      <c r="V128" s="56">
        <f>U128*1.16</f>
        <v>30449.999999999996</v>
      </c>
      <c r="W128" s="56">
        <f>U128/AA128</f>
        <v>22.654894751831808</v>
      </c>
      <c r="X128" s="56">
        <f>V128*12</f>
        <v>365399.99999999994</v>
      </c>
      <c r="Y128" s="69" t="s">
        <v>135</v>
      </c>
      <c r="Z128" s="69" t="s">
        <v>135</v>
      </c>
      <c r="AA128" s="69">
        <v>1158.69</v>
      </c>
      <c r="AB128" s="68">
        <v>10</v>
      </c>
      <c r="AC128" s="502"/>
      <c r="AD128" s="88" t="s">
        <v>1033</v>
      </c>
      <c r="AE128" s="70" t="s">
        <v>1034</v>
      </c>
      <c r="AF128" s="70">
        <v>26740</v>
      </c>
      <c r="AG128" s="71" t="s">
        <v>135</v>
      </c>
      <c r="AH128" s="71" t="s">
        <v>135</v>
      </c>
      <c r="AI128" s="71" t="s">
        <v>1044</v>
      </c>
      <c r="AJ128" s="68"/>
      <c r="AK128" s="68"/>
      <c r="AL128" s="68"/>
      <c r="AM128" s="68"/>
      <c r="AN128" s="72">
        <v>37530</v>
      </c>
      <c r="AO128" s="56">
        <v>25000</v>
      </c>
      <c r="AP128" s="67">
        <v>2006</v>
      </c>
      <c r="AQ128" s="68">
        <v>5</v>
      </c>
      <c r="AR128" s="74" t="s">
        <v>188</v>
      </c>
      <c r="AS128" s="74"/>
      <c r="AT128" s="66"/>
      <c r="AU128" s="75">
        <v>121</v>
      </c>
      <c r="AV128" s="75"/>
      <c r="AW128" s="75"/>
      <c r="AX128" s="75"/>
      <c r="AY128" s="75"/>
      <c r="AZ128" s="75"/>
      <c r="BA128" s="75"/>
      <c r="BB128" s="66"/>
      <c r="BC128" s="68"/>
      <c r="BD128" s="66"/>
      <c r="BE128" s="66"/>
    </row>
    <row r="129" spans="1:57" ht="33" customHeight="1" x14ac:dyDescent="0.25">
      <c r="A129" s="63">
        <v>121</v>
      </c>
      <c r="B129" s="65" t="s">
        <v>974</v>
      </c>
      <c r="C129" s="65" t="s">
        <v>73</v>
      </c>
      <c r="D129" s="66" t="s">
        <v>974</v>
      </c>
      <c r="E129" s="66" t="s">
        <v>994</v>
      </c>
      <c r="F129" s="66" t="s">
        <v>90</v>
      </c>
      <c r="G129" s="66" t="s">
        <v>995</v>
      </c>
      <c r="H129" s="68">
        <v>414</v>
      </c>
      <c r="I129" s="65" t="s">
        <v>85</v>
      </c>
      <c r="J129" s="65" t="s">
        <v>996</v>
      </c>
      <c r="K129" s="68">
        <v>53230</v>
      </c>
      <c r="L129" s="68">
        <v>2</v>
      </c>
      <c r="M129" s="68">
        <v>297</v>
      </c>
      <c r="N129" s="68" t="s">
        <v>1004</v>
      </c>
      <c r="O129" s="68" t="s">
        <v>1005</v>
      </c>
      <c r="P129" s="68"/>
      <c r="Q129" s="65" t="s">
        <v>1021</v>
      </c>
      <c r="R129" s="68" t="s">
        <v>1022</v>
      </c>
      <c r="S129" s="68"/>
      <c r="T129" s="68"/>
      <c r="U129" s="56">
        <v>920000</v>
      </c>
      <c r="V129" s="56">
        <f>U129*1.16</f>
        <v>1067200</v>
      </c>
      <c r="W129" s="56">
        <f>U129/AA129</f>
        <v>323.30956539463091</v>
      </c>
      <c r="X129" s="56">
        <f>V129*12</f>
        <v>12806400</v>
      </c>
      <c r="Y129" s="69" t="s">
        <v>135</v>
      </c>
      <c r="Z129" s="69" t="s">
        <v>135</v>
      </c>
      <c r="AA129" s="69">
        <v>2845.57</v>
      </c>
      <c r="AB129" s="68">
        <v>55</v>
      </c>
      <c r="AC129" s="502"/>
      <c r="AD129" s="88" t="s">
        <v>1035</v>
      </c>
      <c r="AE129" s="70" t="s">
        <v>1036</v>
      </c>
      <c r="AF129" s="70">
        <v>321239</v>
      </c>
      <c r="AG129" s="71">
        <v>19.503281167230199</v>
      </c>
      <c r="AH129" s="71">
        <v>-99.253178903657201</v>
      </c>
      <c r="AI129" s="71" t="s">
        <v>1045</v>
      </c>
      <c r="AJ129" s="68"/>
      <c r="AK129" s="68"/>
      <c r="AL129" s="68"/>
      <c r="AM129" s="68"/>
      <c r="AN129" s="72">
        <v>45078</v>
      </c>
      <c r="AO129" s="56">
        <v>920000</v>
      </c>
      <c r="AP129" s="67" t="s">
        <v>140</v>
      </c>
      <c r="AQ129" s="68" t="s">
        <v>140</v>
      </c>
      <c r="AR129" s="74" t="s">
        <v>188</v>
      </c>
      <c r="AS129" s="74"/>
      <c r="AT129" s="66"/>
      <c r="AU129" s="75"/>
      <c r="AV129" s="75"/>
      <c r="AW129" s="75"/>
      <c r="AX129" s="75"/>
      <c r="AY129" s="75"/>
      <c r="AZ129" s="75"/>
      <c r="BA129" s="75"/>
      <c r="BB129" s="66"/>
      <c r="BC129" s="68"/>
      <c r="BD129" s="66"/>
      <c r="BE129" s="66"/>
    </row>
    <row r="130" spans="1:57" ht="33" customHeight="1" x14ac:dyDescent="0.25">
      <c r="A130" s="68">
        <v>122</v>
      </c>
      <c r="B130" s="65" t="s">
        <v>974</v>
      </c>
      <c r="C130" s="66" t="s">
        <v>76</v>
      </c>
      <c r="D130" s="66" t="s">
        <v>974</v>
      </c>
      <c r="E130" s="66" t="s">
        <v>992</v>
      </c>
      <c r="F130" s="66" t="s">
        <v>82</v>
      </c>
      <c r="G130" s="66" t="s">
        <v>725</v>
      </c>
      <c r="H130" s="68">
        <v>800</v>
      </c>
      <c r="I130" s="65" t="s">
        <v>85</v>
      </c>
      <c r="J130" s="65" t="s">
        <v>997</v>
      </c>
      <c r="K130" s="68">
        <v>52177</v>
      </c>
      <c r="L130" s="68">
        <v>2</v>
      </c>
      <c r="M130" s="68">
        <v>1</v>
      </c>
      <c r="N130" s="68">
        <v>169001</v>
      </c>
      <c r="O130" s="68" t="s">
        <v>1006</v>
      </c>
      <c r="P130" s="68"/>
      <c r="Q130" s="65" t="s">
        <v>1023</v>
      </c>
      <c r="R130" s="68" t="s">
        <v>1024</v>
      </c>
      <c r="S130" s="68"/>
      <c r="T130" s="68"/>
      <c r="U130" s="56">
        <v>22500</v>
      </c>
      <c r="V130" s="56">
        <f>U130</f>
        <v>22500</v>
      </c>
      <c r="W130" s="56">
        <f>U130/AA130</f>
        <v>120.32085561497327</v>
      </c>
      <c r="X130" s="56">
        <f>V130*12</f>
        <v>270000</v>
      </c>
      <c r="Y130" s="69">
        <v>219</v>
      </c>
      <c r="Z130" s="69">
        <v>187</v>
      </c>
      <c r="AA130" s="69">
        <v>187</v>
      </c>
      <c r="AB130" s="68">
        <v>2</v>
      </c>
      <c r="AC130" s="502"/>
      <c r="AD130" s="88">
        <v>8945</v>
      </c>
      <c r="AE130" s="70" t="s">
        <v>1037</v>
      </c>
      <c r="AF130" s="70">
        <v>38421</v>
      </c>
      <c r="AG130" s="71">
        <v>19.2742579617552</v>
      </c>
      <c r="AH130" s="71">
        <v>-99.604292086471801</v>
      </c>
      <c r="AI130" s="71"/>
      <c r="AJ130" s="68"/>
      <c r="AK130" s="68"/>
      <c r="AL130" s="68"/>
      <c r="AM130" s="68"/>
      <c r="AN130" s="72">
        <v>44166</v>
      </c>
      <c r="AO130" s="56">
        <v>22500</v>
      </c>
      <c r="AP130" s="67" t="s">
        <v>140</v>
      </c>
      <c r="AQ130" s="68" t="s">
        <v>140</v>
      </c>
      <c r="AR130" s="74" t="s">
        <v>188</v>
      </c>
      <c r="AS130" s="74"/>
      <c r="AT130" s="66"/>
      <c r="AU130" s="77">
        <v>35088</v>
      </c>
      <c r="AV130" s="77"/>
      <c r="AW130" s="77"/>
      <c r="AX130" s="73"/>
      <c r="AY130" s="73"/>
      <c r="AZ130" s="73"/>
      <c r="BA130" s="73"/>
      <c r="BB130" s="66"/>
      <c r="BC130" s="68"/>
      <c r="BD130" s="66"/>
      <c r="BE130" s="66"/>
    </row>
    <row r="131" spans="1:57" ht="33" customHeight="1" x14ac:dyDescent="0.25">
      <c r="A131" s="63">
        <v>123</v>
      </c>
      <c r="B131" s="65" t="s">
        <v>1046</v>
      </c>
      <c r="C131" s="66" t="s">
        <v>687</v>
      </c>
      <c r="D131" s="65" t="s">
        <v>1046</v>
      </c>
      <c r="E131" s="66" t="s">
        <v>763</v>
      </c>
      <c r="F131" s="66" t="s">
        <v>82</v>
      </c>
      <c r="G131" s="66" t="s">
        <v>1047</v>
      </c>
      <c r="H131" s="68">
        <v>34</v>
      </c>
      <c r="I131" s="65" t="s">
        <v>85</v>
      </c>
      <c r="J131" s="65" t="s">
        <v>1048</v>
      </c>
      <c r="K131" s="68">
        <v>60300</v>
      </c>
      <c r="L131" s="68">
        <v>1</v>
      </c>
      <c r="M131" s="68">
        <v>0</v>
      </c>
      <c r="N131" s="68">
        <v>175303</v>
      </c>
      <c r="O131" s="68">
        <v>310203</v>
      </c>
      <c r="P131" s="68"/>
      <c r="Q131" s="65" t="s">
        <v>1061</v>
      </c>
      <c r="R131" s="68" t="s">
        <v>1062</v>
      </c>
      <c r="S131" s="68"/>
      <c r="T131" s="68"/>
      <c r="U131" s="56">
        <v>30000</v>
      </c>
      <c r="V131" s="56">
        <f>U131*1.16</f>
        <v>34800</v>
      </c>
      <c r="W131" s="56">
        <f>U131/AA131</f>
        <v>20.550901157015737</v>
      </c>
      <c r="X131" s="56">
        <f>V131*12</f>
        <v>417600</v>
      </c>
      <c r="Y131" s="69">
        <v>2177.77</v>
      </c>
      <c r="Z131" s="69">
        <v>1533.44</v>
      </c>
      <c r="AA131" s="69">
        <v>1459.79</v>
      </c>
      <c r="AB131" s="68">
        <v>0</v>
      </c>
      <c r="AC131" s="502"/>
      <c r="AD131" s="88" t="s">
        <v>1075</v>
      </c>
      <c r="AE131" s="70" t="s">
        <v>1076</v>
      </c>
      <c r="AF131" s="70">
        <v>44300</v>
      </c>
      <c r="AG131" s="71">
        <v>19.593236000000001</v>
      </c>
      <c r="AH131" s="71">
        <v>-102.46900599999999</v>
      </c>
      <c r="AI131" s="71" t="s">
        <v>1084</v>
      </c>
      <c r="AJ131" s="68">
        <v>57767</v>
      </c>
      <c r="AK131" s="68"/>
      <c r="AL131" s="68">
        <v>23411</v>
      </c>
      <c r="AM131" s="68"/>
      <c r="AN131" s="72">
        <v>45627</v>
      </c>
      <c r="AO131" s="56">
        <v>30000</v>
      </c>
      <c r="AP131" s="67" t="s">
        <v>140</v>
      </c>
      <c r="AQ131" s="68" t="s">
        <v>140</v>
      </c>
      <c r="AR131" s="74" t="s">
        <v>188</v>
      </c>
      <c r="AS131" s="74"/>
      <c r="AT131" s="66"/>
      <c r="AU131" s="75">
        <v>2953</v>
      </c>
      <c r="AV131" s="75"/>
      <c r="AW131" s="75"/>
      <c r="AX131" s="73"/>
      <c r="AY131" s="73"/>
      <c r="AZ131" s="73"/>
      <c r="BA131" s="73"/>
      <c r="BB131" s="66"/>
      <c r="BC131" s="68"/>
      <c r="BD131" s="66"/>
      <c r="BE131" s="66"/>
    </row>
    <row r="132" spans="1:57" ht="33" customHeight="1" x14ac:dyDescent="0.25">
      <c r="A132" s="68">
        <v>124</v>
      </c>
      <c r="B132" s="65" t="s">
        <v>1046</v>
      </c>
      <c r="C132" s="66" t="s">
        <v>73</v>
      </c>
      <c r="D132" s="65" t="s">
        <v>1046</v>
      </c>
      <c r="E132" s="66" t="s">
        <v>1049</v>
      </c>
      <c r="F132" s="66" t="s">
        <v>82</v>
      </c>
      <c r="G132" s="66" t="s">
        <v>1050</v>
      </c>
      <c r="H132" s="68">
        <v>660</v>
      </c>
      <c r="I132" s="65" t="s">
        <v>80</v>
      </c>
      <c r="J132" s="65" t="s">
        <v>1051</v>
      </c>
      <c r="K132" s="68">
        <v>59680</v>
      </c>
      <c r="L132" s="68">
        <v>4</v>
      </c>
      <c r="M132" s="68">
        <v>91</v>
      </c>
      <c r="N132" s="68">
        <v>179103</v>
      </c>
      <c r="O132" s="68">
        <v>900110</v>
      </c>
      <c r="P132" s="68"/>
      <c r="Q132" s="65" t="s">
        <v>1063</v>
      </c>
      <c r="R132" s="68" t="s">
        <v>1064</v>
      </c>
      <c r="S132" s="68"/>
      <c r="T132" s="68"/>
      <c r="U132" s="56">
        <v>50000</v>
      </c>
      <c r="V132" s="56">
        <f>U132*1.16</f>
        <v>57999.999999999993</v>
      </c>
      <c r="W132" s="56">
        <f>U132/AA132</f>
        <v>51.072522982635341</v>
      </c>
      <c r="X132" s="56">
        <f>V132*12</f>
        <v>695999.99999999988</v>
      </c>
      <c r="Y132" s="69">
        <v>745</v>
      </c>
      <c r="Z132" s="69">
        <v>979</v>
      </c>
      <c r="AA132" s="69">
        <v>979</v>
      </c>
      <c r="AB132" s="68">
        <v>0</v>
      </c>
      <c r="AC132" s="502"/>
      <c r="AD132" s="88">
        <v>10376</v>
      </c>
      <c r="AE132" s="70" t="s">
        <v>1077</v>
      </c>
      <c r="AF132" s="70">
        <v>63400</v>
      </c>
      <c r="AG132" s="71">
        <v>19.975233599999999</v>
      </c>
      <c r="AH132" s="71">
        <v>-102.2881687</v>
      </c>
      <c r="AI132" s="71" t="s">
        <v>1085</v>
      </c>
      <c r="AJ132" s="68"/>
      <c r="AK132" s="68"/>
      <c r="AL132" s="68"/>
      <c r="AM132" s="68"/>
      <c r="AN132" s="72">
        <v>33482</v>
      </c>
      <c r="AO132" s="56">
        <v>7700</v>
      </c>
      <c r="AP132" s="67">
        <v>2022</v>
      </c>
      <c r="AQ132" s="68">
        <v>25</v>
      </c>
      <c r="AR132" s="74" t="s">
        <v>188</v>
      </c>
      <c r="AS132" s="74"/>
      <c r="AT132" s="66"/>
      <c r="AU132" s="75">
        <v>3748</v>
      </c>
      <c r="AV132" s="75"/>
      <c r="AW132" s="75"/>
      <c r="AX132" s="75"/>
      <c r="AY132" s="75"/>
      <c r="AZ132" s="75"/>
      <c r="BA132" s="75"/>
      <c r="BB132" s="66"/>
      <c r="BC132" s="68"/>
      <c r="BD132" s="66"/>
      <c r="BE132" s="66"/>
    </row>
    <row r="133" spans="1:57" ht="33" customHeight="1" x14ac:dyDescent="0.25">
      <c r="A133" s="63">
        <v>125</v>
      </c>
      <c r="B133" s="65" t="s">
        <v>1046</v>
      </c>
      <c r="C133" s="66" t="s">
        <v>73</v>
      </c>
      <c r="D133" s="65" t="s">
        <v>1046</v>
      </c>
      <c r="E133" s="66" t="s">
        <v>1052</v>
      </c>
      <c r="F133" s="66" t="s">
        <v>82</v>
      </c>
      <c r="G133" s="66" t="s">
        <v>1053</v>
      </c>
      <c r="H133" s="68">
        <v>99</v>
      </c>
      <c r="I133" s="65" t="s">
        <v>85</v>
      </c>
      <c r="J133" s="65" t="s">
        <v>148</v>
      </c>
      <c r="K133" s="68">
        <v>61518</v>
      </c>
      <c r="L133" s="68">
        <v>3</v>
      </c>
      <c r="M133" s="68">
        <v>45</v>
      </c>
      <c r="N133" s="68">
        <v>179104</v>
      </c>
      <c r="O133" s="68">
        <v>900110</v>
      </c>
      <c r="P133" s="68"/>
      <c r="Q133" s="65" t="s">
        <v>1065</v>
      </c>
      <c r="R133" s="68" t="s">
        <v>1066</v>
      </c>
      <c r="S133" s="68"/>
      <c r="T133" s="68"/>
      <c r="U133" s="56">
        <v>95000</v>
      </c>
      <c r="V133" s="56">
        <f>U133*1.16</f>
        <v>110199.99999999999</v>
      </c>
      <c r="W133" s="56">
        <f>U133/AA133</f>
        <v>74.74429583005508</v>
      </c>
      <c r="X133" s="56">
        <f>V133*12</f>
        <v>1322399.9999999998</v>
      </c>
      <c r="Y133" s="69">
        <v>1024.94</v>
      </c>
      <c r="Z133" s="69">
        <v>1271</v>
      </c>
      <c r="AA133" s="69">
        <v>1271</v>
      </c>
      <c r="AB133" s="68">
        <v>0</v>
      </c>
      <c r="AC133" s="502"/>
      <c r="AD133" s="88">
        <v>11399</v>
      </c>
      <c r="AE133" s="70" t="s">
        <v>1078</v>
      </c>
      <c r="AF133" s="70">
        <v>95973</v>
      </c>
      <c r="AG133" s="71">
        <v>19.4426062</v>
      </c>
      <c r="AH133" s="71">
        <v>-100.3553048</v>
      </c>
      <c r="AI133" s="71" t="s">
        <v>1086</v>
      </c>
      <c r="AJ133" s="68"/>
      <c r="AK133" s="68"/>
      <c r="AL133" s="68"/>
      <c r="AM133" s="68"/>
      <c r="AN133" s="72">
        <v>32082</v>
      </c>
      <c r="AO133" s="56">
        <v>750</v>
      </c>
      <c r="AP133" s="67">
        <v>2023</v>
      </c>
      <c r="AQ133" s="68">
        <v>383</v>
      </c>
      <c r="AR133" s="74" t="s">
        <v>188</v>
      </c>
      <c r="AS133" s="74"/>
      <c r="AT133" s="66"/>
      <c r="AU133" s="75">
        <v>8846</v>
      </c>
      <c r="AV133" s="75"/>
      <c r="AW133" s="75"/>
      <c r="AX133" s="75"/>
      <c r="AY133" s="75"/>
      <c r="AZ133" s="75"/>
      <c r="BA133" s="75"/>
      <c r="BB133" s="66"/>
      <c r="BC133" s="68"/>
      <c r="BD133" s="66"/>
      <c r="BE133" s="66"/>
    </row>
    <row r="134" spans="1:57" ht="33" customHeight="1" x14ac:dyDescent="0.25">
      <c r="A134" s="68">
        <v>126</v>
      </c>
      <c r="B134" s="64" t="s">
        <v>1046</v>
      </c>
      <c r="C134" s="78" t="s">
        <v>73</v>
      </c>
      <c r="D134" s="64" t="s">
        <v>1046</v>
      </c>
      <c r="E134" s="78" t="s">
        <v>1054</v>
      </c>
      <c r="F134" s="78" t="s">
        <v>82</v>
      </c>
      <c r="G134" s="78" t="s">
        <v>318</v>
      </c>
      <c r="H134" s="63">
        <v>93</v>
      </c>
      <c r="I134" s="64" t="s">
        <v>85</v>
      </c>
      <c r="J134" s="64" t="s">
        <v>148</v>
      </c>
      <c r="K134" s="63">
        <v>60500</v>
      </c>
      <c r="L134" s="63">
        <v>2</v>
      </c>
      <c r="M134" s="63">
        <v>79</v>
      </c>
      <c r="N134" s="63">
        <v>179102</v>
      </c>
      <c r="O134" s="63">
        <v>900110</v>
      </c>
      <c r="P134" s="63"/>
      <c r="Q134" s="64" t="s">
        <v>1067</v>
      </c>
      <c r="R134" s="63" t="s">
        <v>1068</v>
      </c>
      <c r="S134" s="63"/>
      <c r="T134" s="63"/>
      <c r="U134" s="79">
        <v>29485.07</v>
      </c>
      <c r="V134" s="56">
        <f>U134*1.16</f>
        <v>34202.681199999999</v>
      </c>
      <c r="W134" s="56">
        <f>U134/AA134</f>
        <v>34.525843091334892</v>
      </c>
      <c r="X134" s="56">
        <f>V134*12</f>
        <v>410432.17440000002</v>
      </c>
      <c r="Y134" s="80">
        <v>549.13</v>
      </c>
      <c r="Z134" s="80" t="s">
        <v>135</v>
      </c>
      <c r="AA134" s="80">
        <v>854</v>
      </c>
      <c r="AB134" s="63">
        <v>3</v>
      </c>
      <c r="AC134" s="502"/>
      <c r="AD134" s="88" t="s">
        <v>1079</v>
      </c>
      <c r="AE134" s="70" t="s">
        <v>1080</v>
      </c>
      <c r="AF134" s="70">
        <v>41123</v>
      </c>
      <c r="AG134" s="71" t="s">
        <v>135</v>
      </c>
      <c r="AH134" s="71" t="s">
        <v>135</v>
      </c>
      <c r="AI134" s="71" t="s">
        <v>1087</v>
      </c>
      <c r="AJ134" s="63"/>
      <c r="AK134" s="63"/>
      <c r="AL134" s="63"/>
      <c r="AM134" s="63"/>
      <c r="AN134" s="72">
        <v>36485</v>
      </c>
      <c r="AO134" s="79">
        <v>20000</v>
      </c>
      <c r="AP134" s="81">
        <v>2018</v>
      </c>
      <c r="AQ134" s="63">
        <v>6.77</v>
      </c>
      <c r="AR134" s="82" t="s">
        <v>189</v>
      </c>
      <c r="AS134" s="82"/>
      <c r="AT134" s="78"/>
      <c r="AU134" s="82">
        <v>10237</v>
      </c>
      <c r="AV134" s="82"/>
      <c r="AW134" s="82"/>
      <c r="AX134" s="83"/>
      <c r="AY134" s="83"/>
      <c r="AZ134" s="83"/>
      <c r="BA134" s="83"/>
      <c r="BB134" s="78"/>
      <c r="BC134" s="63"/>
      <c r="BD134" s="78"/>
      <c r="BE134" s="78"/>
    </row>
    <row r="135" spans="1:57" ht="33" customHeight="1" x14ac:dyDescent="0.25">
      <c r="A135" s="63">
        <v>127</v>
      </c>
      <c r="B135" s="64" t="s">
        <v>1046</v>
      </c>
      <c r="C135" s="65" t="s">
        <v>200</v>
      </c>
      <c r="D135" s="64" t="s">
        <v>1046</v>
      </c>
      <c r="E135" s="66" t="s">
        <v>1049</v>
      </c>
      <c r="F135" s="66" t="s">
        <v>82</v>
      </c>
      <c r="G135" s="66" t="s">
        <v>1055</v>
      </c>
      <c r="H135" s="68">
        <v>44</v>
      </c>
      <c r="I135" s="65" t="s">
        <v>85</v>
      </c>
      <c r="J135" s="65" t="s">
        <v>148</v>
      </c>
      <c r="K135" s="68">
        <v>59600</v>
      </c>
      <c r="L135" s="68">
        <v>1</v>
      </c>
      <c r="M135" s="68">
        <v>8</v>
      </c>
      <c r="N135" s="68">
        <v>175904</v>
      </c>
      <c r="O135" s="68">
        <v>380200</v>
      </c>
      <c r="P135" s="68"/>
      <c r="Q135" s="65" t="s">
        <v>1069</v>
      </c>
      <c r="R135" s="68" t="s">
        <v>1070</v>
      </c>
      <c r="S135" s="68"/>
      <c r="T135" s="68"/>
      <c r="U135" s="56">
        <v>25000</v>
      </c>
      <c r="V135" s="56">
        <f>U135*1.16</f>
        <v>28999.999999999996</v>
      </c>
      <c r="W135" s="56">
        <f>U135/AA135</f>
        <v>50</v>
      </c>
      <c r="X135" s="56">
        <f>V135*12</f>
        <v>347999.99999999994</v>
      </c>
      <c r="Y135" s="69">
        <v>1621</v>
      </c>
      <c r="Z135" s="69">
        <v>500</v>
      </c>
      <c r="AA135" s="69">
        <v>500</v>
      </c>
      <c r="AB135" s="68">
        <v>0</v>
      </c>
      <c r="AC135" s="502"/>
      <c r="AD135" s="88">
        <v>7908</v>
      </c>
      <c r="AE135" s="70" t="s">
        <v>1081</v>
      </c>
      <c r="AF135" s="70">
        <v>44180</v>
      </c>
      <c r="AG135" s="71">
        <v>19.98877641</v>
      </c>
      <c r="AH135" s="71">
        <v>-102.2874951</v>
      </c>
      <c r="AI135" s="71" t="s">
        <v>1088</v>
      </c>
      <c r="AJ135" s="68"/>
      <c r="AK135" s="68"/>
      <c r="AL135" s="68"/>
      <c r="AM135" s="68"/>
      <c r="AN135" s="72">
        <v>39600</v>
      </c>
      <c r="AO135" s="56">
        <v>12893.5</v>
      </c>
      <c r="AP135" s="67">
        <v>2019</v>
      </c>
      <c r="AQ135" s="68">
        <v>45.84</v>
      </c>
      <c r="AR135" s="74" t="s">
        <v>188</v>
      </c>
      <c r="AS135" s="74"/>
      <c r="AT135" s="66"/>
      <c r="AU135" s="75">
        <v>4570</v>
      </c>
      <c r="AV135" s="74"/>
      <c r="AW135" s="74"/>
      <c r="AX135" s="75"/>
      <c r="AY135" s="75"/>
      <c r="AZ135" s="75"/>
      <c r="BA135" s="75"/>
      <c r="BB135" s="66"/>
      <c r="BC135" s="68"/>
      <c r="BD135" s="66"/>
      <c r="BE135" s="66"/>
    </row>
    <row r="136" spans="1:57" ht="33" customHeight="1" x14ac:dyDescent="0.25">
      <c r="A136" s="68">
        <v>128</v>
      </c>
      <c r="B136" s="64" t="s">
        <v>1046</v>
      </c>
      <c r="C136" s="65" t="s">
        <v>1919</v>
      </c>
      <c r="D136" s="64" t="s">
        <v>1046</v>
      </c>
      <c r="E136" s="66" t="s">
        <v>1056</v>
      </c>
      <c r="F136" s="66" t="s">
        <v>82</v>
      </c>
      <c r="G136" s="66" t="s">
        <v>1057</v>
      </c>
      <c r="H136" s="68">
        <v>3980</v>
      </c>
      <c r="I136" s="65" t="s">
        <v>80</v>
      </c>
      <c r="J136" s="65" t="s">
        <v>1058</v>
      </c>
      <c r="K136" s="68">
        <v>58111</v>
      </c>
      <c r="L136" s="68">
        <v>1</v>
      </c>
      <c r="M136" s="68">
        <v>17</v>
      </c>
      <c r="N136" s="68">
        <v>175901</v>
      </c>
      <c r="O136" s="68">
        <v>380200</v>
      </c>
      <c r="P136" s="68"/>
      <c r="Q136" s="65" t="s">
        <v>1071</v>
      </c>
      <c r="R136" s="68" t="s">
        <v>1072</v>
      </c>
      <c r="S136" s="68"/>
      <c r="T136" s="68"/>
      <c r="U136" s="56">
        <v>45590.38</v>
      </c>
      <c r="V136" s="56">
        <f>U136*1.16</f>
        <v>52884.840799999991</v>
      </c>
      <c r="W136" s="56">
        <f>U136/AA136</f>
        <v>73.155295250320918</v>
      </c>
      <c r="X136" s="56">
        <f>V136*12</f>
        <v>634618.08959999983</v>
      </c>
      <c r="Y136" s="69">
        <v>903.24</v>
      </c>
      <c r="Z136" s="69">
        <v>623.20000000000005</v>
      </c>
      <c r="AA136" s="69">
        <v>623.20000000000005</v>
      </c>
      <c r="AB136" s="68">
        <v>16</v>
      </c>
      <c r="AC136" s="502"/>
      <c r="AD136" s="88">
        <v>8820</v>
      </c>
      <c r="AE136" s="70" t="s">
        <v>1082</v>
      </c>
      <c r="AF136" s="70">
        <v>117722</v>
      </c>
      <c r="AG136" s="71">
        <v>19.70247651</v>
      </c>
      <c r="AH136" s="71">
        <v>-101.2329718</v>
      </c>
      <c r="AI136" s="71" t="s">
        <v>1089</v>
      </c>
      <c r="AJ136" s="68"/>
      <c r="AK136" s="68"/>
      <c r="AL136" s="68"/>
      <c r="AM136" s="68"/>
      <c r="AN136" s="72">
        <v>38838</v>
      </c>
      <c r="AO136" s="56">
        <v>33652.800000000003</v>
      </c>
      <c r="AP136" s="67">
        <v>2020</v>
      </c>
      <c r="AQ136" s="68">
        <v>23</v>
      </c>
      <c r="AR136" s="74" t="s">
        <v>188</v>
      </c>
      <c r="AS136" s="74"/>
      <c r="AT136" s="66"/>
      <c r="AU136" s="75">
        <v>414</v>
      </c>
      <c r="AV136" s="75"/>
      <c r="AW136" s="75"/>
      <c r="AX136" s="73"/>
      <c r="AY136" s="73"/>
      <c r="AZ136" s="73"/>
      <c r="BA136" s="73"/>
      <c r="BB136" s="66"/>
      <c r="BC136" s="68"/>
      <c r="BD136" s="66"/>
      <c r="BE136" s="66"/>
    </row>
    <row r="137" spans="1:57" ht="33" customHeight="1" x14ac:dyDescent="0.25">
      <c r="A137" s="63">
        <v>129</v>
      </c>
      <c r="B137" s="65" t="s">
        <v>1046</v>
      </c>
      <c r="C137" s="65" t="s">
        <v>374</v>
      </c>
      <c r="D137" s="65" t="s">
        <v>1046</v>
      </c>
      <c r="E137" s="66" t="s">
        <v>1059</v>
      </c>
      <c r="F137" s="66" t="s">
        <v>90</v>
      </c>
      <c r="G137" s="65" t="s">
        <v>1060</v>
      </c>
      <c r="H137" s="68">
        <v>14003</v>
      </c>
      <c r="I137" s="65" t="s">
        <v>85</v>
      </c>
      <c r="J137" s="65" t="s">
        <v>1059</v>
      </c>
      <c r="K137" s="68">
        <v>58332</v>
      </c>
      <c r="L137" s="68">
        <v>1</v>
      </c>
      <c r="M137" s="68">
        <v>0</v>
      </c>
      <c r="N137" s="68">
        <v>178102</v>
      </c>
      <c r="O137" s="68">
        <v>150100</v>
      </c>
      <c r="P137" s="68"/>
      <c r="Q137" s="65" t="s">
        <v>1073</v>
      </c>
      <c r="R137" s="68" t="s">
        <v>1074</v>
      </c>
      <c r="S137" s="68"/>
      <c r="T137" s="68"/>
      <c r="U137" s="56">
        <v>55000</v>
      </c>
      <c r="V137" s="56">
        <f>U137*1.16</f>
        <v>63799.999999999993</v>
      </c>
      <c r="W137" s="56">
        <f>U137/AA137</f>
        <v>26.19047619047619</v>
      </c>
      <c r="X137" s="56">
        <f>V137*12</f>
        <v>765599.99999999988</v>
      </c>
      <c r="Y137" s="69">
        <v>10451</v>
      </c>
      <c r="Z137" s="69">
        <v>2100</v>
      </c>
      <c r="AA137" s="69">
        <v>2100</v>
      </c>
      <c r="AB137" s="68">
        <v>0</v>
      </c>
      <c r="AC137" s="502"/>
      <c r="AD137" s="88">
        <v>10214</v>
      </c>
      <c r="AE137" s="70" t="s">
        <v>1083</v>
      </c>
      <c r="AF137" s="70">
        <v>162603</v>
      </c>
      <c r="AG137" s="71">
        <v>19.690023620000002</v>
      </c>
      <c r="AH137" s="71">
        <v>-101.28538229999999</v>
      </c>
      <c r="AI137" s="71" t="s">
        <v>1090</v>
      </c>
      <c r="AJ137" s="68"/>
      <c r="AK137" s="68"/>
      <c r="AL137" s="68"/>
      <c r="AM137" s="68"/>
      <c r="AN137" s="72">
        <v>41760</v>
      </c>
      <c r="AO137" s="56">
        <v>40000</v>
      </c>
      <c r="AP137" s="67">
        <v>2022</v>
      </c>
      <c r="AQ137" s="68">
        <v>38</v>
      </c>
      <c r="AR137" s="74" t="s">
        <v>188</v>
      </c>
      <c r="AS137" s="74"/>
      <c r="AT137" s="66"/>
      <c r="AU137" s="75">
        <v>478</v>
      </c>
      <c r="AV137" s="75"/>
      <c r="AW137" s="75"/>
      <c r="AX137" s="75"/>
      <c r="AY137" s="75"/>
      <c r="AZ137" s="75"/>
      <c r="BA137" s="75"/>
      <c r="BB137" s="66"/>
      <c r="BC137" s="68"/>
      <c r="BD137" s="66"/>
      <c r="BE137" s="66"/>
    </row>
    <row r="138" spans="1:57" s="46" customFormat="1" ht="33" customHeight="1" x14ac:dyDescent="0.25">
      <c r="A138" s="68">
        <v>130</v>
      </c>
      <c r="B138" s="65" t="s">
        <v>526</v>
      </c>
      <c r="C138" s="65" t="s">
        <v>1920</v>
      </c>
      <c r="D138" s="65" t="s">
        <v>526</v>
      </c>
      <c r="E138" s="66" t="s">
        <v>1092</v>
      </c>
      <c r="F138" s="66" t="s">
        <v>82</v>
      </c>
      <c r="G138" s="66" t="s">
        <v>805</v>
      </c>
      <c r="H138" s="68">
        <v>1</v>
      </c>
      <c r="I138" s="65" t="s">
        <v>85</v>
      </c>
      <c r="J138" s="65" t="s">
        <v>1093</v>
      </c>
      <c r="K138" s="68">
        <v>62748</v>
      </c>
      <c r="L138" s="68">
        <v>1</v>
      </c>
      <c r="M138" s="68">
        <v>17</v>
      </c>
      <c r="N138" s="68">
        <v>182421</v>
      </c>
      <c r="O138" s="68">
        <v>200200</v>
      </c>
      <c r="P138" s="68"/>
      <c r="Q138" s="65" t="s">
        <v>1105</v>
      </c>
      <c r="R138" s="68" t="s">
        <v>1106</v>
      </c>
      <c r="S138" s="68"/>
      <c r="T138" s="68"/>
      <c r="U138" s="56">
        <v>8500</v>
      </c>
      <c r="V138" s="56">
        <f>U138*1.16</f>
        <v>9860</v>
      </c>
      <c r="W138" s="56">
        <f>U138/AA138</f>
        <v>58.159425248032839</v>
      </c>
      <c r="X138" s="56">
        <f>V138*12</f>
        <v>118320</v>
      </c>
      <c r="Y138" s="69">
        <v>528.45000000000005</v>
      </c>
      <c r="Z138" s="69">
        <v>150.94999999999999</v>
      </c>
      <c r="AA138" s="69">
        <v>146.15</v>
      </c>
      <c r="AB138" s="68">
        <v>4</v>
      </c>
      <c r="AC138" s="502"/>
      <c r="AD138" s="88" t="s">
        <v>1115</v>
      </c>
      <c r="AE138" s="70" t="s">
        <v>1116</v>
      </c>
      <c r="AF138" s="70">
        <v>5160</v>
      </c>
      <c r="AG138" s="71">
        <v>18.849769269999999</v>
      </c>
      <c r="AH138" s="71">
        <v>-98.958309330000006</v>
      </c>
      <c r="AI138" s="71" t="s">
        <v>1123</v>
      </c>
      <c r="AJ138" s="68">
        <v>58388</v>
      </c>
      <c r="AK138" s="68"/>
      <c r="AL138" s="68">
        <v>24055</v>
      </c>
      <c r="AM138" s="68"/>
      <c r="AN138" s="72">
        <v>25235</v>
      </c>
      <c r="AO138" s="56">
        <v>600</v>
      </c>
      <c r="AP138" s="67">
        <v>2024</v>
      </c>
      <c r="AQ138" s="68">
        <v>80</v>
      </c>
      <c r="AR138" s="74" t="s">
        <v>188</v>
      </c>
      <c r="AS138" s="74"/>
      <c r="AT138" s="66"/>
      <c r="AU138" s="541" t="s">
        <v>2790</v>
      </c>
      <c r="AV138" s="75"/>
      <c r="AW138" s="75"/>
      <c r="AX138" s="75"/>
      <c r="AY138" s="75"/>
      <c r="AZ138" s="75"/>
      <c r="BA138" s="75"/>
      <c r="BB138" s="66"/>
      <c r="BC138" s="68"/>
      <c r="BD138" s="66"/>
      <c r="BE138" s="66"/>
    </row>
    <row r="139" spans="1:57" ht="33" customHeight="1" x14ac:dyDescent="0.25">
      <c r="A139" s="63">
        <v>131</v>
      </c>
      <c r="B139" s="65" t="s">
        <v>526</v>
      </c>
      <c r="C139" s="66" t="s">
        <v>1921</v>
      </c>
      <c r="D139" s="65" t="s">
        <v>526</v>
      </c>
      <c r="E139" s="66" t="s">
        <v>1094</v>
      </c>
      <c r="F139" s="66" t="s">
        <v>82</v>
      </c>
      <c r="G139" s="66" t="s">
        <v>1095</v>
      </c>
      <c r="H139" s="68">
        <v>24</v>
      </c>
      <c r="I139" s="65" t="s">
        <v>85</v>
      </c>
      <c r="J139" s="65" t="s">
        <v>1096</v>
      </c>
      <c r="K139" s="68">
        <v>62520</v>
      </c>
      <c r="L139" s="68">
        <v>1</v>
      </c>
      <c r="M139" s="68">
        <v>10</v>
      </c>
      <c r="N139" s="68">
        <v>182419</v>
      </c>
      <c r="O139" s="68">
        <v>200200</v>
      </c>
      <c r="P139" s="68"/>
      <c r="Q139" s="65" t="s">
        <v>1107</v>
      </c>
      <c r="R139" s="68" t="s">
        <v>1108</v>
      </c>
      <c r="S139" s="68"/>
      <c r="T139" s="68"/>
      <c r="U139" s="56">
        <v>8617.14</v>
      </c>
      <c r="V139" s="56">
        <f>U139*1.16</f>
        <v>9995.8823999999986</v>
      </c>
      <c r="W139" s="56">
        <f>U139/AA139</f>
        <v>50.392631578947366</v>
      </c>
      <c r="X139" s="56">
        <f>V139*12</f>
        <v>119950.58879999998</v>
      </c>
      <c r="Y139" s="69">
        <v>387.2</v>
      </c>
      <c r="Z139" s="69">
        <v>171</v>
      </c>
      <c r="AA139" s="69">
        <v>171</v>
      </c>
      <c r="AB139" s="68">
        <v>0</v>
      </c>
      <c r="AC139" s="502"/>
      <c r="AD139" s="88">
        <v>10305</v>
      </c>
      <c r="AE139" s="70" t="s">
        <v>1117</v>
      </c>
      <c r="AF139" s="70">
        <v>14242</v>
      </c>
      <c r="AG139" s="71">
        <v>18.9825306</v>
      </c>
      <c r="AH139" s="71">
        <v>-99.104137300000005</v>
      </c>
      <c r="AI139" s="71" t="s">
        <v>1124</v>
      </c>
      <c r="AJ139" s="68">
        <v>58389</v>
      </c>
      <c r="AK139" s="68"/>
      <c r="AL139" s="68">
        <v>24057</v>
      </c>
      <c r="AM139" s="68"/>
      <c r="AN139" s="72">
        <v>31533</v>
      </c>
      <c r="AO139" s="56">
        <v>60</v>
      </c>
      <c r="AP139" s="67">
        <v>2022</v>
      </c>
      <c r="AQ139" s="68">
        <v>27</v>
      </c>
      <c r="AR139" s="74" t="s">
        <v>188</v>
      </c>
      <c r="AS139" s="74"/>
      <c r="AT139" s="66"/>
      <c r="AU139" s="542" t="s">
        <v>2791</v>
      </c>
      <c r="AV139" s="77"/>
      <c r="AW139" s="77"/>
      <c r="AX139" s="73"/>
      <c r="AY139" s="73"/>
      <c r="AZ139" s="73"/>
      <c r="BA139" s="73"/>
      <c r="BB139" s="66"/>
      <c r="BC139" s="68"/>
      <c r="BD139" s="66"/>
      <c r="BE139" s="66"/>
    </row>
    <row r="140" spans="1:57" ht="33" customHeight="1" x14ac:dyDescent="0.25">
      <c r="A140" s="68">
        <v>132</v>
      </c>
      <c r="B140" s="65" t="s">
        <v>526</v>
      </c>
      <c r="C140" s="66" t="s">
        <v>200</v>
      </c>
      <c r="D140" s="65" t="s">
        <v>526</v>
      </c>
      <c r="E140" s="66" t="s">
        <v>1097</v>
      </c>
      <c r="F140" s="66" t="s">
        <v>90</v>
      </c>
      <c r="G140" s="66" t="s">
        <v>1098</v>
      </c>
      <c r="H140" s="68">
        <v>137</v>
      </c>
      <c r="I140" s="65" t="s">
        <v>85</v>
      </c>
      <c r="J140" s="65" t="s">
        <v>1099</v>
      </c>
      <c r="K140" s="68">
        <v>62050</v>
      </c>
      <c r="L140" s="68">
        <v>3</v>
      </c>
      <c r="M140" s="68">
        <v>22</v>
      </c>
      <c r="N140" s="68">
        <v>185901</v>
      </c>
      <c r="O140" s="68">
        <v>380200</v>
      </c>
      <c r="P140" s="68"/>
      <c r="Q140" s="65" t="s">
        <v>1109</v>
      </c>
      <c r="R140" s="68" t="s">
        <v>1110</v>
      </c>
      <c r="S140" s="68"/>
      <c r="T140" s="68"/>
      <c r="U140" s="56">
        <v>30520</v>
      </c>
      <c r="V140" s="56">
        <f>U140*1.16</f>
        <v>35403.199999999997</v>
      </c>
      <c r="W140" s="56">
        <f>U140/AA140</f>
        <v>80.740740740740748</v>
      </c>
      <c r="X140" s="56">
        <f>V140*12</f>
        <v>424838.39999999997</v>
      </c>
      <c r="Y140" s="69">
        <v>5891</v>
      </c>
      <c r="Z140" s="69">
        <v>378</v>
      </c>
      <c r="AA140" s="69">
        <v>378</v>
      </c>
      <c r="AB140" s="68">
        <v>0</v>
      </c>
      <c r="AC140" s="502"/>
      <c r="AD140" s="88">
        <v>8801</v>
      </c>
      <c r="AE140" s="70" t="s">
        <v>1118</v>
      </c>
      <c r="AF140" s="70">
        <v>98277</v>
      </c>
      <c r="AG140" s="71">
        <v>18.90254144</v>
      </c>
      <c r="AH140" s="71">
        <v>-99.231712580000007</v>
      </c>
      <c r="AI140" s="71" t="s">
        <v>1125</v>
      </c>
      <c r="AJ140" s="68">
        <v>58255</v>
      </c>
      <c r="AK140" s="68"/>
      <c r="AL140" s="68">
        <v>23913</v>
      </c>
      <c r="AM140" s="68"/>
      <c r="AN140" s="72">
        <v>42826</v>
      </c>
      <c r="AO140" s="56">
        <v>28000</v>
      </c>
      <c r="AP140" s="67">
        <v>2021</v>
      </c>
      <c r="AQ140" s="68">
        <v>9</v>
      </c>
      <c r="AR140" s="74" t="s">
        <v>188</v>
      </c>
      <c r="AS140" s="74"/>
      <c r="AT140" s="66"/>
      <c r="AU140" s="75">
        <v>19169</v>
      </c>
      <c r="AV140" s="75"/>
      <c r="AW140" s="75"/>
      <c r="AX140" s="73"/>
      <c r="AY140" s="73"/>
      <c r="AZ140" s="73"/>
      <c r="BA140" s="73"/>
      <c r="BB140" s="66"/>
      <c r="BC140" s="68"/>
      <c r="BD140" s="66"/>
      <c r="BE140" s="66"/>
    </row>
    <row r="141" spans="1:57" ht="33" customHeight="1" x14ac:dyDescent="0.25">
      <c r="A141" s="63">
        <v>133</v>
      </c>
      <c r="B141" s="65" t="s">
        <v>526</v>
      </c>
      <c r="C141" s="66" t="s">
        <v>76</v>
      </c>
      <c r="D141" s="65" t="s">
        <v>526</v>
      </c>
      <c r="E141" s="66" t="s">
        <v>1097</v>
      </c>
      <c r="F141" s="66" t="s">
        <v>82</v>
      </c>
      <c r="G141" s="66" t="s">
        <v>1100</v>
      </c>
      <c r="H141" s="68" t="s">
        <v>1101</v>
      </c>
      <c r="I141" s="65" t="s">
        <v>85</v>
      </c>
      <c r="J141" s="65" t="s">
        <v>1102</v>
      </c>
      <c r="K141" s="68">
        <v>62120</v>
      </c>
      <c r="L141" s="68">
        <v>2</v>
      </c>
      <c r="M141" s="68">
        <v>1</v>
      </c>
      <c r="N141" s="68">
        <v>189001</v>
      </c>
      <c r="O141" s="68">
        <v>50100</v>
      </c>
      <c r="P141" s="68"/>
      <c r="Q141" s="65" t="s">
        <v>1111</v>
      </c>
      <c r="R141" s="68" t="s">
        <v>1112</v>
      </c>
      <c r="S141" s="68"/>
      <c r="T141" s="68"/>
      <c r="U141" s="56">
        <v>25000</v>
      </c>
      <c r="V141" s="56">
        <f>U141</f>
        <v>25000</v>
      </c>
      <c r="W141" s="56">
        <f>U141/AA141</f>
        <v>105.48523206751055</v>
      </c>
      <c r="X141" s="56">
        <f>V141*12</f>
        <v>300000</v>
      </c>
      <c r="Y141" s="69">
        <v>189</v>
      </c>
      <c r="Z141" s="69">
        <v>237</v>
      </c>
      <c r="AA141" s="69">
        <v>237</v>
      </c>
      <c r="AB141" s="68">
        <v>2</v>
      </c>
      <c r="AC141" s="502"/>
      <c r="AD141" s="88" t="s">
        <v>1119</v>
      </c>
      <c r="AE141" s="70" t="s">
        <v>1120</v>
      </c>
      <c r="AF141" s="70">
        <v>25400</v>
      </c>
      <c r="AG141" s="71">
        <v>18.9675093100821</v>
      </c>
      <c r="AH141" s="71">
        <v>-99.256070313357597</v>
      </c>
      <c r="AI141" s="71"/>
      <c r="AJ141" s="68"/>
      <c r="AK141" s="68"/>
      <c r="AL141" s="68"/>
      <c r="AM141" s="68"/>
      <c r="AN141" s="72">
        <v>45170</v>
      </c>
      <c r="AO141" s="56">
        <v>25000</v>
      </c>
      <c r="AP141" s="67" t="s">
        <v>140</v>
      </c>
      <c r="AQ141" s="68" t="s">
        <v>140</v>
      </c>
      <c r="AR141" s="74" t="s">
        <v>188</v>
      </c>
      <c r="AS141" s="74"/>
      <c r="AT141" s="66"/>
      <c r="AU141" s="75">
        <v>112719</v>
      </c>
      <c r="AV141" s="75"/>
      <c r="AW141" s="75"/>
      <c r="AX141" s="75"/>
      <c r="AY141" s="75"/>
      <c r="AZ141" s="75"/>
      <c r="BA141" s="75"/>
      <c r="BB141" s="66"/>
      <c r="BC141" s="68"/>
      <c r="BD141" s="66"/>
      <c r="BE141" s="66"/>
    </row>
    <row r="142" spans="1:57" ht="33" customHeight="1" x14ac:dyDescent="0.25">
      <c r="A142" s="68">
        <v>134</v>
      </c>
      <c r="B142" s="65" t="s">
        <v>1091</v>
      </c>
      <c r="C142" s="66" t="s">
        <v>374</v>
      </c>
      <c r="D142" s="65" t="s">
        <v>1091</v>
      </c>
      <c r="E142" s="66" t="s">
        <v>1103</v>
      </c>
      <c r="F142" s="66" t="s">
        <v>82</v>
      </c>
      <c r="G142" s="66" t="s">
        <v>1104</v>
      </c>
      <c r="H142" s="68">
        <v>319</v>
      </c>
      <c r="I142" s="65" t="s">
        <v>85</v>
      </c>
      <c r="J142" s="65" t="s">
        <v>89</v>
      </c>
      <c r="K142" s="68">
        <v>63173</v>
      </c>
      <c r="L142" s="68">
        <v>1</v>
      </c>
      <c r="M142" s="68">
        <v>15</v>
      </c>
      <c r="N142" s="68">
        <v>198002</v>
      </c>
      <c r="O142" s="68">
        <v>920201</v>
      </c>
      <c r="P142" s="68"/>
      <c r="Q142" s="65" t="s">
        <v>1113</v>
      </c>
      <c r="R142" s="68" t="s">
        <v>1114</v>
      </c>
      <c r="S142" s="68"/>
      <c r="T142" s="68"/>
      <c r="U142" s="56">
        <v>55000</v>
      </c>
      <c r="V142" s="56">
        <f>U142*1.16</f>
        <v>63799.999999999993</v>
      </c>
      <c r="W142" s="56">
        <f>U142/AA142</f>
        <v>61.111111111111114</v>
      </c>
      <c r="X142" s="56">
        <f>V142*12</f>
        <v>765599.99999999988</v>
      </c>
      <c r="Y142" s="69">
        <v>900</v>
      </c>
      <c r="Z142" s="69">
        <v>900</v>
      </c>
      <c r="AA142" s="69">
        <v>900</v>
      </c>
      <c r="AB142" s="68">
        <v>0</v>
      </c>
      <c r="AC142" s="502"/>
      <c r="AD142" s="88" t="s">
        <v>1121</v>
      </c>
      <c r="AE142" s="70" t="s">
        <v>1122</v>
      </c>
      <c r="AF142" s="70">
        <v>59300</v>
      </c>
      <c r="AG142" s="71">
        <v>21.47867346</v>
      </c>
      <c r="AH142" s="71">
        <v>-104.84578279999999</v>
      </c>
      <c r="AI142" s="71" t="s">
        <v>1126</v>
      </c>
      <c r="AJ142" s="68">
        <v>57872</v>
      </c>
      <c r="AK142" s="68"/>
      <c r="AL142" s="68">
        <v>23527</v>
      </c>
      <c r="AM142" s="68"/>
      <c r="AN142" s="72">
        <v>41030</v>
      </c>
      <c r="AO142" s="56">
        <v>23400</v>
      </c>
      <c r="AP142" s="67">
        <v>2022</v>
      </c>
      <c r="AQ142" s="68">
        <v>135</v>
      </c>
      <c r="AR142" s="75" t="s">
        <v>372</v>
      </c>
      <c r="AS142" s="75"/>
      <c r="AT142" s="66"/>
      <c r="AU142" s="75">
        <v>15669</v>
      </c>
      <c r="AV142" s="75"/>
      <c r="AW142" s="75"/>
      <c r="AX142" s="75"/>
      <c r="AY142" s="75"/>
      <c r="AZ142" s="75"/>
      <c r="BA142" s="75"/>
      <c r="BB142" s="66"/>
      <c r="BC142" s="68"/>
      <c r="BD142" s="66"/>
      <c r="BE142" s="66"/>
    </row>
    <row r="143" spans="1:57" ht="33" customHeight="1" x14ac:dyDescent="0.25">
      <c r="A143" s="63">
        <v>135</v>
      </c>
      <c r="B143" s="64" t="s">
        <v>1127</v>
      </c>
      <c r="C143" s="78" t="s">
        <v>1896</v>
      </c>
      <c r="D143" s="64" t="s">
        <v>1127</v>
      </c>
      <c r="E143" s="78" t="s">
        <v>1128</v>
      </c>
      <c r="F143" s="78" t="s">
        <v>220</v>
      </c>
      <c r="G143" s="78" t="s">
        <v>1129</v>
      </c>
      <c r="H143" s="63">
        <v>178</v>
      </c>
      <c r="I143" s="64" t="s">
        <v>85</v>
      </c>
      <c r="J143" s="64" t="s">
        <v>148</v>
      </c>
      <c r="K143" s="63">
        <v>67865</v>
      </c>
      <c r="L143" s="63">
        <v>1</v>
      </c>
      <c r="M143" s="63">
        <v>5</v>
      </c>
      <c r="N143" s="63">
        <v>202442</v>
      </c>
      <c r="O143" s="63">
        <v>200222</v>
      </c>
      <c r="P143" s="63"/>
      <c r="Q143" s="64" t="s">
        <v>1141</v>
      </c>
      <c r="R143" s="63" t="s">
        <v>1142</v>
      </c>
      <c r="S143" s="63"/>
      <c r="T143" s="63"/>
      <c r="U143" s="79">
        <v>7000</v>
      </c>
      <c r="V143" s="56">
        <f>U143*1.16</f>
        <v>8119.9999999999991</v>
      </c>
      <c r="W143" s="56">
        <f>U143/AA143</f>
        <v>72.164948453608247</v>
      </c>
      <c r="X143" s="56">
        <f>V143*12</f>
        <v>97439.999999999985</v>
      </c>
      <c r="Y143" s="80">
        <v>190</v>
      </c>
      <c r="Z143" s="80">
        <v>190</v>
      </c>
      <c r="AA143" s="80">
        <v>97</v>
      </c>
      <c r="AB143" s="63">
        <v>0</v>
      </c>
      <c r="AC143" s="502"/>
      <c r="AD143" s="88" t="s">
        <v>1151</v>
      </c>
      <c r="AE143" s="70" t="s">
        <v>1152</v>
      </c>
      <c r="AF143" s="70">
        <v>4243</v>
      </c>
      <c r="AG143" s="71">
        <v>25.031012799999999</v>
      </c>
      <c r="AH143" s="71">
        <v>-100.5539414</v>
      </c>
      <c r="AI143" s="71" t="s">
        <v>1158</v>
      </c>
      <c r="AJ143" s="63">
        <v>58202</v>
      </c>
      <c r="AK143" s="63"/>
      <c r="AL143" s="63">
        <v>23848</v>
      </c>
      <c r="AM143" s="63"/>
      <c r="AN143" s="72">
        <v>32478</v>
      </c>
      <c r="AO143" s="79" t="s">
        <v>1164</v>
      </c>
      <c r="AP143" s="81">
        <v>2020</v>
      </c>
      <c r="AQ143" s="63">
        <v>102</v>
      </c>
      <c r="AR143" s="82" t="s">
        <v>188</v>
      </c>
      <c r="AS143" s="82"/>
      <c r="AT143" s="78"/>
      <c r="AU143" s="543" t="s">
        <v>2792</v>
      </c>
      <c r="AV143" s="82"/>
      <c r="AW143" s="82"/>
      <c r="AX143" s="83"/>
      <c r="AY143" s="83"/>
      <c r="AZ143" s="83"/>
      <c r="BA143" s="83"/>
      <c r="BB143" s="78"/>
      <c r="BC143" s="63"/>
      <c r="BD143" s="78"/>
      <c r="BE143" s="78"/>
    </row>
    <row r="144" spans="1:57" ht="33" customHeight="1" x14ac:dyDescent="0.25">
      <c r="A144" s="68">
        <v>136</v>
      </c>
      <c r="B144" s="65" t="s">
        <v>1127</v>
      </c>
      <c r="C144" s="65" t="s">
        <v>687</v>
      </c>
      <c r="D144" s="65" t="s">
        <v>1127</v>
      </c>
      <c r="E144" s="66" t="s">
        <v>1130</v>
      </c>
      <c r="F144" s="66" t="s">
        <v>90</v>
      </c>
      <c r="G144" s="66" t="s">
        <v>1131</v>
      </c>
      <c r="H144" s="68">
        <v>2000</v>
      </c>
      <c r="I144" s="65" t="s">
        <v>80</v>
      </c>
      <c r="J144" s="65" t="s">
        <v>1132</v>
      </c>
      <c r="K144" s="68">
        <v>67150</v>
      </c>
      <c r="L144" s="68">
        <v>2</v>
      </c>
      <c r="M144" s="68">
        <v>33</v>
      </c>
      <c r="N144" s="68">
        <v>205307</v>
      </c>
      <c r="O144" s="68">
        <v>310203</v>
      </c>
      <c r="P144" s="68"/>
      <c r="Q144" s="65" t="s">
        <v>1143</v>
      </c>
      <c r="R144" s="68" t="s">
        <v>1144</v>
      </c>
      <c r="S144" s="68"/>
      <c r="T144" s="68"/>
      <c r="U144" s="56">
        <v>33327.839999999997</v>
      </c>
      <c r="V144" s="56">
        <f>U144*1.16</f>
        <v>38660.294399999992</v>
      </c>
      <c r="W144" s="56">
        <f>U144/AA144</f>
        <v>37.786666666666662</v>
      </c>
      <c r="X144" s="56">
        <f>V144*12</f>
        <v>463923.53279999993</v>
      </c>
      <c r="Y144" s="69">
        <v>477.43</v>
      </c>
      <c r="Z144" s="69">
        <v>882</v>
      </c>
      <c r="AA144" s="69">
        <v>882</v>
      </c>
      <c r="AB144" s="68">
        <v>6</v>
      </c>
      <c r="AC144" s="502"/>
      <c r="AD144" s="88">
        <v>9332</v>
      </c>
      <c r="AE144" s="70" t="s">
        <v>1153</v>
      </c>
      <c r="AF144" s="70">
        <v>126249</v>
      </c>
      <c r="AG144" s="71">
        <v>25.678855120000001</v>
      </c>
      <c r="AH144" s="71">
        <v>-100.2421188</v>
      </c>
      <c r="AI144" s="71" t="s">
        <v>1159</v>
      </c>
      <c r="AJ144" s="68">
        <v>58213</v>
      </c>
      <c r="AK144" s="68"/>
      <c r="AL144" s="68">
        <v>23866</v>
      </c>
      <c r="AM144" s="68"/>
      <c r="AN144" s="72">
        <v>35977</v>
      </c>
      <c r="AO144" s="56">
        <v>11550</v>
      </c>
      <c r="AP144" s="67">
        <v>2021</v>
      </c>
      <c r="AQ144" s="68">
        <v>68</v>
      </c>
      <c r="AR144" s="74" t="s">
        <v>189</v>
      </c>
      <c r="AS144" s="74"/>
      <c r="AT144" s="66"/>
      <c r="AU144" s="75" t="s">
        <v>2793</v>
      </c>
      <c r="AV144" s="74"/>
      <c r="AW144" s="74"/>
      <c r="AX144" s="75"/>
      <c r="AY144" s="75"/>
      <c r="AZ144" s="75"/>
      <c r="BA144" s="75"/>
      <c r="BB144" s="66"/>
      <c r="BC144" s="68"/>
      <c r="BD144" s="66"/>
      <c r="BE144" s="66"/>
    </row>
    <row r="145" spans="1:57" ht="33" customHeight="1" x14ac:dyDescent="0.25">
      <c r="A145" s="63">
        <v>137</v>
      </c>
      <c r="B145" s="65" t="s">
        <v>1127</v>
      </c>
      <c r="C145" s="65" t="s">
        <v>73</v>
      </c>
      <c r="D145" s="65" t="s">
        <v>1127</v>
      </c>
      <c r="E145" s="66" t="s">
        <v>1133</v>
      </c>
      <c r="F145" s="66" t="s">
        <v>82</v>
      </c>
      <c r="G145" s="66" t="s">
        <v>1134</v>
      </c>
      <c r="H145" s="68">
        <v>2</v>
      </c>
      <c r="I145" s="65" t="s">
        <v>85</v>
      </c>
      <c r="J145" s="65" t="s">
        <v>148</v>
      </c>
      <c r="K145" s="68">
        <v>67500</v>
      </c>
      <c r="L145" s="68">
        <v>2</v>
      </c>
      <c r="M145" s="68">
        <v>68</v>
      </c>
      <c r="N145" s="68">
        <v>209105</v>
      </c>
      <c r="O145" s="68">
        <v>900110</v>
      </c>
      <c r="P145" s="68"/>
      <c r="Q145" s="65" t="s">
        <v>1145</v>
      </c>
      <c r="R145" s="68" t="s">
        <v>1146</v>
      </c>
      <c r="S145" s="68"/>
      <c r="T145" s="68"/>
      <c r="U145" s="56">
        <v>49232.4</v>
      </c>
      <c r="V145" s="56">
        <f>U145*1.16</f>
        <v>57109.583999999995</v>
      </c>
      <c r="W145" s="56">
        <f>U145/AA145</f>
        <v>73.072207792207791</v>
      </c>
      <c r="X145" s="56">
        <f>V145*12</f>
        <v>685315.00799999991</v>
      </c>
      <c r="Y145" s="69">
        <v>1406.7</v>
      </c>
      <c r="Z145" s="69">
        <v>673.75</v>
      </c>
      <c r="AA145" s="69">
        <v>673.75</v>
      </c>
      <c r="AB145" s="68">
        <v>15</v>
      </c>
      <c r="AC145" s="502"/>
      <c r="AD145" s="88">
        <v>11161</v>
      </c>
      <c r="AE145" s="70" t="s">
        <v>110</v>
      </c>
      <c r="AF145" s="70">
        <v>73163</v>
      </c>
      <c r="AG145" s="71">
        <v>25.189681669999999</v>
      </c>
      <c r="AH145" s="71">
        <v>-99.840397229999994</v>
      </c>
      <c r="AI145" s="71" t="s">
        <v>1160</v>
      </c>
      <c r="AJ145" s="68">
        <v>58203</v>
      </c>
      <c r="AK145" s="68"/>
      <c r="AL145" s="68">
        <v>23850</v>
      </c>
      <c r="AM145" s="68"/>
      <c r="AN145" s="72">
        <v>41061</v>
      </c>
      <c r="AO145" s="56">
        <v>19690</v>
      </c>
      <c r="AP145" s="67">
        <v>2023</v>
      </c>
      <c r="AQ145" s="68">
        <v>17</v>
      </c>
      <c r="AR145" s="73" t="s">
        <v>188</v>
      </c>
      <c r="AS145" s="73"/>
      <c r="AT145" s="66"/>
      <c r="AU145" s="73">
        <v>16089</v>
      </c>
      <c r="AV145" s="73"/>
      <c r="AW145" s="73"/>
      <c r="AX145" s="73"/>
      <c r="AY145" s="73"/>
      <c r="AZ145" s="73"/>
      <c r="BA145" s="73"/>
      <c r="BB145" s="66"/>
      <c r="BC145" s="68"/>
      <c r="BD145" s="66"/>
      <c r="BE145" s="66"/>
    </row>
    <row r="146" spans="1:57" ht="33" customHeight="1" x14ac:dyDescent="0.25">
      <c r="A146" s="68">
        <v>138</v>
      </c>
      <c r="B146" s="65" t="s">
        <v>1127</v>
      </c>
      <c r="C146" s="66" t="s">
        <v>73</v>
      </c>
      <c r="D146" s="65" t="s">
        <v>1127</v>
      </c>
      <c r="E146" s="66" t="s">
        <v>1135</v>
      </c>
      <c r="F146" s="66" t="s">
        <v>220</v>
      </c>
      <c r="G146" s="66" t="s">
        <v>1136</v>
      </c>
      <c r="H146" s="68">
        <v>100</v>
      </c>
      <c r="I146" s="65" t="s">
        <v>85</v>
      </c>
      <c r="J146" s="65" t="s">
        <v>1137</v>
      </c>
      <c r="K146" s="68">
        <v>66633</v>
      </c>
      <c r="L146" s="68">
        <v>1</v>
      </c>
      <c r="M146" s="68">
        <v>163</v>
      </c>
      <c r="N146" s="68">
        <v>209106</v>
      </c>
      <c r="O146" s="68">
        <v>900100</v>
      </c>
      <c r="P146" s="68"/>
      <c r="Q146" s="65" t="s">
        <v>1147</v>
      </c>
      <c r="R146" s="68" t="s">
        <v>1148</v>
      </c>
      <c r="S146" s="68"/>
      <c r="T146" s="68"/>
      <c r="U146" s="56">
        <v>90000</v>
      </c>
      <c r="V146" s="56">
        <f>U146*1.16</f>
        <v>104400</v>
      </c>
      <c r="W146" s="56">
        <f>U146/AA146</f>
        <v>59.930081571499919</v>
      </c>
      <c r="X146" s="56">
        <f>V146*12</f>
        <v>1252800</v>
      </c>
      <c r="Y146" s="69">
        <v>1501.75</v>
      </c>
      <c r="Z146" s="69" t="s">
        <v>135</v>
      </c>
      <c r="AA146" s="69">
        <v>1501.75</v>
      </c>
      <c r="AB146" s="68">
        <v>25</v>
      </c>
      <c r="AC146" s="502"/>
      <c r="AD146" s="88" t="s">
        <v>1154</v>
      </c>
      <c r="AE146" s="70" t="s">
        <v>1155</v>
      </c>
      <c r="AF146" s="70">
        <v>119629</v>
      </c>
      <c r="AG146" s="71">
        <v>25.74634846</v>
      </c>
      <c r="AH146" s="71">
        <v>-100.198573</v>
      </c>
      <c r="AI146" s="71" t="s">
        <v>1161</v>
      </c>
      <c r="AJ146" s="68">
        <v>58208</v>
      </c>
      <c r="AK146" s="68"/>
      <c r="AL146" s="68">
        <v>23862</v>
      </c>
      <c r="AM146" s="68"/>
      <c r="AN146" s="72">
        <v>40909</v>
      </c>
      <c r="AO146" s="56">
        <v>90000</v>
      </c>
      <c r="AP146" s="67" t="s">
        <v>311</v>
      </c>
      <c r="AQ146" s="68" t="s">
        <v>140</v>
      </c>
      <c r="AR146" s="74" t="s">
        <v>189</v>
      </c>
      <c r="AS146" s="74"/>
      <c r="AT146" s="66"/>
      <c r="AU146" s="75">
        <v>11977</v>
      </c>
      <c r="AV146" s="74"/>
      <c r="AW146" s="74"/>
      <c r="AX146" s="75"/>
      <c r="AY146" s="75"/>
      <c r="AZ146" s="75"/>
      <c r="BA146" s="75"/>
      <c r="BB146" s="66"/>
      <c r="BC146" s="68"/>
      <c r="BD146" s="66"/>
      <c r="BE146" s="66"/>
    </row>
    <row r="147" spans="1:57" s="46" customFormat="1" ht="33" customHeight="1" x14ac:dyDescent="0.25">
      <c r="A147" s="63">
        <v>139</v>
      </c>
      <c r="B147" s="66" t="s">
        <v>1127</v>
      </c>
      <c r="C147" s="66" t="s">
        <v>374</v>
      </c>
      <c r="D147" s="66" t="s">
        <v>1127</v>
      </c>
      <c r="E147" s="66" t="s">
        <v>1138</v>
      </c>
      <c r="F147" s="66" t="s">
        <v>82</v>
      </c>
      <c r="G147" s="66" t="s">
        <v>1139</v>
      </c>
      <c r="H147" s="68">
        <v>1013</v>
      </c>
      <c r="I147" s="65" t="s">
        <v>80</v>
      </c>
      <c r="J147" s="65" t="s">
        <v>1140</v>
      </c>
      <c r="K147" s="68">
        <v>64820</v>
      </c>
      <c r="L147" s="68">
        <v>1</v>
      </c>
      <c r="M147" s="68">
        <v>1</v>
      </c>
      <c r="N147" s="68">
        <v>208002</v>
      </c>
      <c r="O147" s="68">
        <v>920201</v>
      </c>
      <c r="P147" s="68"/>
      <c r="Q147" s="65" t="s">
        <v>1149</v>
      </c>
      <c r="R147" s="68" t="s">
        <v>1150</v>
      </c>
      <c r="S147" s="68"/>
      <c r="T147" s="68"/>
      <c r="U147" s="56">
        <v>120280</v>
      </c>
      <c r="V147" s="56">
        <f>U147*1.16</f>
        <v>139524.79999999999</v>
      </c>
      <c r="W147" s="56">
        <f>U147/AA147</f>
        <v>70.000232790930468</v>
      </c>
      <c r="X147" s="56">
        <f>V147*12</f>
        <v>1674297.5999999999</v>
      </c>
      <c r="Y147" s="69">
        <v>1718.28</v>
      </c>
      <c r="Z147" s="69">
        <v>1718.28</v>
      </c>
      <c r="AA147" s="69">
        <v>1718.28</v>
      </c>
      <c r="AB147" s="68">
        <v>3</v>
      </c>
      <c r="AC147" s="502"/>
      <c r="AD147" s="88" t="s">
        <v>1156</v>
      </c>
      <c r="AE147" s="70" t="s">
        <v>1157</v>
      </c>
      <c r="AF147" s="70">
        <v>253800</v>
      </c>
      <c r="AG147" s="71">
        <v>25.6617985</v>
      </c>
      <c r="AH147" s="71">
        <v>-100.2743344</v>
      </c>
      <c r="AI147" s="71" t="s">
        <v>1162</v>
      </c>
      <c r="AJ147" s="68">
        <v>58211</v>
      </c>
      <c r="AK147" s="68"/>
      <c r="AL147" s="68">
        <v>23864</v>
      </c>
      <c r="AM147" s="68"/>
      <c r="AN147" s="72" t="s">
        <v>1163</v>
      </c>
      <c r="AO147" s="56">
        <v>34958</v>
      </c>
      <c r="AP147" s="67">
        <v>2024</v>
      </c>
      <c r="AQ147" s="68">
        <v>20</v>
      </c>
      <c r="AR147" s="74" t="s">
        <v>188</v>
      </c>
      <c r="AS147" s="74"/>
      <c r="AT147" s="66"/>
      <c r="AU147" s="75">
        <v>8603</v>
      </c>
      <c r="AV147" s="74"/>
      <c r="AW147" s="74"/>
      <c r="AX147" s="75"/>
      <c r="AY147" s="75"/>
      <c r="AZ147" s="75"/>
      <c r="BA147" s="75"/>
      <c r="BB147" s="66"/>
      <c r="BC147" s="68"/>
      <c r="BD147" s="66"/>
      <c r="BE147" s="66"/>
    </row>
    <row r="148" spans="1:57" ht="33" customHeight="1" x14ac:dyDescent="0.25">
      <c r="A148" s="68">
        <v>140</v>
      </c>
      <c r="B148" s="65" t="s">
        <v>1165</v>
      </c>
      <c r="C148" s="65" t="s">
        <v>739</v>
      </c>
      <c r="D148" s="65" t="s">
        <v>1165</v>
      </c>
      <c r="E148" s="66" t="s">
        <v>1278</v>
      </c>
      <c r="F148" s="66" t="s">
        <v>220</v>
      </c>
      <c r="G148" s="66" t="s">
        <v>1167</v>
      </c>
      <c r="H148" s="68">
        <v>176.5</v>
      </c>
      <c r="I148" s="65" t="s">
        <v>85</v>
      </c>
      <c r="J148" s="65" t="s">
        <v>1168</v>
      </c>
      <c r="K148" s="68">
        <v>68725</v>
      </c>
      <c r="L148" s="68">
        <v>2</v>
      </c>
      <c r="M148" s="68">
        <v>4</v>
      </c>
      <c r="N148" s="68">
        <v>212418</v>
      </c>
      <c r="O148" s="68">
        <v>200200</v>
      </c>
      <c r="P148" s="68"/>
      <c r="Q148" s="65" t="s">
        <v>1187</v>
      </c>
      <c r="R148" s="68" t="s">
        <v>1188</v>
      </c>
      <c r="S148" s="68"/>
      <c r="T148" s="68"/>
      <c r="U148" s="56">
        <v>8500</v>
      </c>
      <c r="V148" s="56">
        <f>U148*1.16</f>
        <v>9860</v>
      </c>
      <c r="W148" s="56">
        <f>U148/AA148</f>
        <v>39.930473998214872</v>
      </c>
      <c r="X148" s="56">
        <f>V148*12</f>
        <v>118320</v>
      </c>
      <c r="Y148" s="69">
        <v>386.13</v>
      </c>
      <c r="Z148" s="69" t="s">
        <v>135</v>
      </c>
      <c r="AA148" s="69">
        <v>212.87</v>
      </c>
      <c r="AB148" s="68">
        <v>0</v>
      </c>
      <c r="AC148" s="502"/>
      <c r="AD148" s="88" t="s">
        <v>1219</v>
      </c>
      <c r="AE148" s="70" t="s">
        <v>1220</v>
      </c>
      <c r="AF148" s="70">
        <v>8787</v>
      </c>
      <c r="AG148" s="71">
        <v>17.329718639999999</v>
      </c>
      <c r="AH148" s="71">
        <v>-96.484264379999999</v>
      </c>
      <c r="AI148" s="71" t="s">
        <v>1243</v>
      </c>
      <c r="AJ148" s="68">
        <v>58167</v>
      </c>
      <c r="AK148" s="68"/>
      <c r="AL148" s="68">
        <v>23809</v>
      </c>
      <c r="AM148" s="68"/>
      <c r="AN148" s="72">
        <v>36831</v>
      </c>
      <c r="AO148" s="56">
        <v>5000</v>
      </c>
      <c r="AP148" s="67">
        <v>2023</v>
      </c>
      <c r="AQ148" s="68">
        <v>23</v>
      </c>
      <c r="AR148" s="75" t="s">
        <v>188</v>
      </c>
      <c r="AS148" s="75"/>
      <c r="AT148" s="66"/>
      <c r="AU148" s="75">
        <v>66509</v>
      </c>
      <c r="AV148" s="75"/>
      <c r="AW148" s="75"/>
      <c r="AX148" s="75"/>
      <c r="AY148" s="75"/>
      <c r="AZ148" s="75"/>
      <c r="BA148" s="75"/>
      <c r="BB148" s="66"/>
      <c r="BC148" s="68"/>
      <c r="BD148" s="66"/>
      <c r="BE148" s="66"/>
    </row>
    <row r="149" spans="1:57" ht="33" customHeight="1" x14ac:dyDescent="0.25">
      <c r="A149" s="63">
        <v>141</v>
      </c>
      <c r="B149" s="65" t="s">
        <v>1165</v>
      </c>
      <c r="C149" s="65" t="s">
        <v>1906</v>
      </c>
      <c r="D149" s="65" t="s">
        <v>1165</v>
      </c>
      <c r="E149" s="66" t="s">
        <v>1279</v>
      </c>
      <c r="F149" s="66" t="s">
        <v>82</v>
      </c>
      <c r="G149" s="66" t="s">
        <v>1169</v>
      </c>
      <c r="H149" s="68">
        <v>33</v>
      </c>
      <c r="I149" s="65" t="s">
        <v>85</v>
      </c>
      <c r="J149" s="65" t="s">
        <v>1170</v>
      </c>
      <c r="K149" s="68">
        <v>68200</v>
      </c>
      <c r="L149" s="68">
        <v>2</v>
      </c>
      <c r="M149" s="68">
        <v>7</v>
      </c>
      <c r="N149" s="68">
        <v>212404</v>
      </c>
      <c r="O149" s="68">
        <v>200200</v>
      </c>
      <c r="P149" s="68"/>
      <c r="Q149" s="65" t="s">
        <v>1189</v>
      </c>
      <c r="R149" s="68" t="s">
        <v>1190</v>
      </c>
      <c r="S149" s="68"/>
      <c r="T149" s="68"/>
      <c r="U149" s="56">
        <v>8500</v>
      </c>
      <c r="V149" s="56">
        <f>U149*1.16</f>
        <v>9860</v>
      </c>
      <c r="W149" s="56">
        <f>U149/AA149</f>
        <v>44.736842105263158</v>
      </c>
      <c r="X149" s="56">
        <f>V149*12</f>
        <v>118320</v>
      </c>
      <c r="Y149" s="69">
        <v>508.58</v>
      </c>
      <c r="Z149" s="69">
        <v>190</v>
      </c>
      <c r="AA149" s="69">
        <v>190</v>
      </c>
      <c r="AB149" s="68">
        <v>0</v>
      </c>
      <c r="AC149" s="502"/>
      <c r="AD149" s="88">
        <v>8580</v>
      </c>
      <c r="AE149" s="70" t="s">
        <v>1221</v>
      </c>
      <c r="AF149" s="70">
        <v>7142</v>
      </c>
      <c r="AG149" s="71">
        <v>17.210072736499999</v>
      </c>
      <c r="AH149" s="71">
        <v>-96.797984987500001</v>
      </c>
      <c r="AI149" s="71" t="s">
        <v>1244</v>
      </c>
      <c r="AJ149" s="68">
        <v>58166</v>
      </c>
      <c r="AK149" s="68"/>
      <c r="AL149" s="68">
        <v>23808</v>
      </c>
      <c r="AM149" s="68"/>
      <c r="AN149" s="72">
        <v>43891</v>
      </c>
      <c r="AO149" s="56">
        <v>7000</v>
      </c>
      <c r="AP149" s="67">
        <v>2023</v>
      </c>
      <c r="AQ149" s="68">
        <v>21</v>
      </c>
      <c r="AR149" s="77" t="s">
        <v>188</v>
      </c>
      <c r="AS149" s="77"/>
      <c r="AT149" s="66"/>
      <c r="AU149" s="77">
        <v>6656</v>
      </c>
      <c r="AV149" s="77"/>
      <c r="AW149" s="77"/>
      <c r="AX149" s="77"/>
      <c r="AY149" s="77"/>
      <c r="AZ149" s="77"/>
      <c r="BA149" s="77"/>
      <c r="BB149" s="66"/>
      <c r="BC149" s="68"/>
      <c r="BD149" s="66"/>
      <c r="BE149" s="66"/>
    </row>
    <row r="150" spans="1:57" ht="33" customHeight="1" x14ac:dyDescent="0.25">
      <c r="A150" s="68">
        <v>142</v>
      </c>
      <c r="B150" s="65" t="s">
        <v>1165</v>
      </c>
      <c r="C150" s="65" t="s">
        <v>1922</v>
      </c>
      <c r="D150" s="65" t="s">
        <v>1165</v>
      </c>
      <c r="E150" s="66" t="s">
        <v>1280</v>
      </c>
      <c r="F150" s="66" t="s">
        <v>90</v>
      </c>
      <c r="G150" s="66" t="s">
        <v>725</v>
      </c>
      <c r="H150" s="68">
        <v>1404</v>
      </c>
      <c r="I150" s="65" t="s">
        <v>85</v>
      </c>
      <c r="J150" s="65" t="s">
        <v>148</v>
      </c>
      <c r="K150" s="68">
        <v>68000</v>
      </c>
      <c r="L150" s="68">
        <v>2</v>
      </c>
      <c r="M150" s="68">
        <v>82</v>
      </c>
      <c r="N150" s="68">
        <v>216301</v>
      </c>
      <c r="O150" s="68">
        <v>320200</v>
      </c>
      <c r="P150" s="68"/>
      <c r="Q150" s="65" t="s">
        <v>1191</v>
      </c>
      <c r="R150" s="68" t="s">
        <v>1192</v>
      </c>
      <c r="S150" s="68"/>
      <c r="T150" s="68"/>
      <c r="U150" s="56">
        <v>130000</v>
      </c>
      <c r="V150" s="56">
        <f>U150*1.16</f>
        <v>150800</v>
      </c>
      <c r="W150" s="56">
        <f>U150/AA150</f>
        <v>96.40412609659694</v>
      </c>
      <c r="X150" s="56">
        <f>V150*12</f>
        <v>1809600</v>
      </c>
      <c r="Y150" s="69">
        <v>1457</v>
      </c>
      <c r="Z150" s="69">
        <v>1348.49</v>
      </c>
      <c r="AA150" s="69">
        <v>1348.49</v>
      </c>
      <c r="AB150" s="68">
        <v>0</v>
      </c>
      <c r="AC150" s="502"/>
      <c r="AD150" s="88">
        <v>10311</v>
      </c>
      <c r="AE150" s="70" t="s">
        <v>1032</v>
      </c>
      <c r="AF150" s="70">
        <v>189800</v>
      </c>
      <c r="AG150" s="71">
        <v>17.059462589999999</v>
      </c>
      <c r="AH150" s="71">
        <v>-96.718222170000004</v>
      </c>
      <c r="AI150" s="71" t="s">
        <v>1245</v>
      </c>
      <c r="AJ150" s="68">
        <v>58179</v>
      </c>
      <c r="AK150" s="68"/>
      <c r="AL150" s="68">
        <v>23824</v>
      </c>
      <c r="AM150" s="68"/>
      <c r="AN150" s="72">
        <v>40057</v>
      </c>
      <c r="AO150" s="56">
        <v>100000</v>
      </c>
      <c r="AP150" s="67">
        <v>2022</v>
      </c>
      <c r="AQ150" s="68">
        <v>30</v>
      </c>
      <c r="AR150" s="75" t="s">
        <v>189</v>
      </c>
      <c r="AS150" s="75"/>
      <c r="AT150" s="66"/>
      <c r="AU150" s="75" t="s">
        <v>2794</v>
      </c>
      <c r="AV150" s="75"/>
      <c r="AW150" s="75"/>
      <c r="AX150" s="75"/>
      <c r="AY150" s="75"/>
      <c r="AZ150" s="75"/>
      <c r="BA150" s="75"/>
      <c r="BB150" s="66"/>
      <c r="BC150" s="68"/>
      <c r="BD150" s="66"/>
      <c r="BE150" s="66"/>
    </row>
    <row r="151" spans="1:57" ht="33" customHeight="1" x14ac:dyDescent="0.25">
      <c r="A151" s="63">
        <v>143</v>
      </c>
      <c r="B151" s="65" t="s">
        <v>1165</v>
      </c>
      <c r="C151" s="65" t="s">
        <v>687</v>
      </c>
      <c r="D151" s="65" t="s">
        <v>1165</v>
      </c>
      <c r="E151" s="66" t="s">
        <v>1280</v>
      </c>
      <c r="F151" s="66" t="s">
        <v>82</v>
      </c>
      <c r="G151" s="66" t="s">
        <v>1171</v>
      </c>
      <c r="H151" s="68">
        <v>703</v>
      </c>
      <c r="I151" s="65" t="s">
        <v>85</v>
      </c>
      <c r="J151" s="65" t="s">
        <v>805</v>
      </c>
      <c r="K151" s="68">
        <v>68050</v>
      </c>
      <c r="L151" s="68">
        <v>3</v>
      </c>
      <c r="M151" s="68">
        <v>40</v>
      </c>
      <c r="N151" s="68">
        <v>215301</v>
      </c>
      <c r="O151" s="68" t="s">
        <v>1186</v>
      </c>
      <c r="P151" s="68"/>
      <c r="Q151" s="65" t="s">
        <v>1193</v>
      </c>
      <c r="R151" s="68" t="s">
        <v>1194</v>
      </c>
      <c r="S151" s="68"/>
      <c r="T151" s="68"/>
      <c r="U151" s="56">
        <v>75709.84</v>
      </c>
      <c r="V151" s="56">
        <f>U151*1.16</f>
        <v>87823.414399999994</v>
      </c>
      <c r="W151" s="56">
        <f>U151/AA151</f>
        <v>105.10000555277917</v>
      </c>
      <c r="X151" s="56">
        <f>V151*12</f>
        <v>1053880.9727999999</v>
      </c>
      <c r="Y151" s="69">
        <v>508.78</v>
      </c>
      <c r="Z151" s="69">
        <v>720.36</v>
      </c>
      <c r="AA151" s="69">
        <v>720.36</v>
      </c>
      <c r="AB151" s="68">
        <v>2</v>
      </c>
      <c r="AC151" s="502"/>
      <c r="AD151" s="88" t="s">
        <v>1222</v>
      </c>
      <c r="AE151" s="70" t="s">
        <v>1223</v>
      </c>
      <c r="AF151" s="70">
        <v>76000</v>
      </c>
      <c r="AG151" s="71">
        <v>17.066464400000001</v>
      </c>
      <c r="AH151" s="71">
        <v>-96.720708000000002</v>
      </c>
      <c r="AI151" s="71" t="s">
        <v>1246</v>
      </c>
      <c r="AJ151" s="68">
        <v>58182</v>
      </c>
      <c r="AK151" s="68"/>
      <c r="AL151" s="68">
        <v>23828</v>
      </c>
      <c r="AM151" s="68"/>
      <c r="AN151" s="72">
        <v>37696</v>
      </c>
      <c r="AO151" s="56">
        <v>35000</v>
      </c>
      <c r="AP151" s="67" t="s">
        <v>140</v>
      </c>
      <c r="AQ151" s="68" t="s">
        <v>140</v>
      </c>
      <c r="AR151" s="75" t="s">
        <v>188</v>
      </c>
      <c r="AS151" s="75"/>
      <c r="AT151" s="66"/>
      <c r="AU151" s="75" t="s">
        <v>2795</v>
      </c>
      <c r="AV151" s="75"/>
      <c r="AW151" s="75"/>
      <c r="AX151" s="75"/>
      <c r="AY151" s="75"/>
      <c r="AZ151" s="75"/>
      <c r="BA151" s="75"/>
      <c r="BB151" s="66"/>
      <c r="BC151" s="68"/>
      <c r="BD151" s="66"/>
      <c r="BE151" s="66"/>
    </row>
    <row r="152" spans="1:57" ht="33" customHeight="1" x14ac:dyDescent="0.25">
      <c r="A152" s="68">
        <v>144</v>
      </c>
      <c r="B152" s="64" t="s">
        <v>1165</v>
      </c>
      <c r="C152" s="65" t="s">
        <v>320</v>
      </c>
      <c r="D152" s="64" t="s">
        <v>1165</v>
      </c>
      <c r="E152" s="66" t="s">
        <v>1280</v>
      </c>
      <c r="F152" s="66" t="s">
        <v>82</v>
      </c>
      <c r="G152" s="66" t="s">
        <v>1172</v>
      </c>
      <c r="H152" s="68">
        <v>1007</v>
      </c>
      <c r="I152" s="65" t="s">
        <v>85</v>
      </c>
      <c r="J152" s="65" t="s">
        <v>805</v>
      </c>
      <c r="K152" s="68">
        <v>68050</v>
      </c>
      <c r="L152" s="68">
        <v>4</v>
      </c>
      <c r="M152" s="68">
        <v>117</v>
      </c>
      <c r="N152" s="68">
        <v>219001</v>
      </c>
      <c r="O152" s="68">
        <v>140100</v>
      </c>
      <c r="P152" s="68"/>
      <c r="Q152" s="65" t="s">
        <v>1195</v>
      </c>
      <c r="R152" s="68" t="s">
        <v>1196</v>
      </c>
      <c r="S152" s="68"/>
      <c r="T152" s="68"/>
      <c r="U152" s="56">
        <v>190000</v>
      </c>
      <c r="V152" s="56">
        <f>U152*1.16</f>
        <v>220399.99999999997</v>
      </c>
      <c r="W152" s="56">
        <f>U152/AA152</f>
        <v>114.39167710239862</v>
      </c>
      <c r="X152" s="56">
        <f>V152*12</f>
        <v>2644799.9999999995</v>
      </c>
      <c r="Y152" s="69">
        <v>460</v>
      </c>
      <c r="Z152" s="69">
        <v>1660</v>
      </c>
      <c r="AA152" s="69">
        <v>1660.96</v>
      </c>
      <c r="AB152" s="68">
        <v>0</v>
      </c>
      <c r="AC152" s="502"/>
      <c r="AD152" s="88" t="s">
        <v>1224</v>
      </c>
      <c r="AE152" s="70" t="s">
        <v>1225</v>
      </c>
      <c r="AF152" s="70">
        <v>216500</v>
      </c>
      <c r="AG152" s="71">
        <v>17.080512299999999</v>
      </c>
      <c r="AH152" s="71">
        <v>-96.719338800000003</v>
      </c>
      <c r="AI152" s="71" t="s">
        <v>1247</v>
      </c>
      <c r="AJ152" s="68">
        <v>58184</v>
      </c>
      <c r="AK152" s="68"/>
      <c r="AL152" s="68">
        <v>23831</v>
      </c>
      <c r="AM152" s="68"/>
      <c r="AN152" s="72" t="s">
        <v>1259</v>
      </c>
      <c r="AO152" s="56">
        <v>190000</v>
      </c>
      <c r="AP152" s="67" t="s">
        <v>140</v>
      </c>
      <c r="AQ152" s="68" t="s">
        <v>140</v>
      </c>
      <c r="AR152" s="75" t="s">
        <v>188</v>
      </c>
      <c r="AS152" s="75"/>
      <c r="AT152" s="66"/>
      <c r="AU152" s="75">
        <v>1651</v>
      </c>
      <c r="AV152" s="75"/>
      <c r="AW152" s="75"/>
      <c r="AX152" s="75"/>
      <c r="AY152" s="75"/>
      <c r="AZ152" s="75"/>
      <c r="BA152" s="75"/>
      <c r="BB152" s="66"/>
      <c r="BC152" s="68"/>
      <c r="BD152" s="66"/>
      <c r="BE152" s="66"/>
    </row>
    <row r="153" spans="1:57" ht="33" customHeight="1" x14ac:dyDescent="0.25">
      <c r="A153" s="63">
        <v>145</v>
      </c>
      <c r="B153" s="64" t="s">
        <v>1165</v>
      </c>
      <c r="C153" s="65" t="s">
        <v>73</v>
      </c>
      <c r="D153" s="64" t="s">
        <v>1165</v>
      </c>
      <c r="E153" s="66" t="s">
        <v>1280</v>
      </c>
      <c r="F153" s="66" t="s">
        <v>82</v>
      </c>
      <c r="G153" s="66" t="s">
        <v>1173</v>
      </c>
      <c r="H153" s="68">
        <v>821</v>
      </c>
      <c r="I153" s="65" t="s">
        <v>85</v>
      </c>
      <c r="J153" s="65" t="s">
        <v>148</v>
      </c>
      <c r="K153" s="68">
        <v>68000</v>
      </c>
      <c r="L153" s="68">
        <v>3</v>
      </c>
      <c r="M153" s="68">
        <v>217</v>
      </c>
      <c r="N153" s="68">
        <v>219101</v>
      </c>
      <c r="O153" s="68">
        <v>900110</v>
      </c>
      <c r="P153" s="68"/>
      <c r="Q153" s="65" t="s">
        <v>1197</v>
      </c>
      <c r="R153" s="68" t="s">
        <v>1198</v>
      </c>
      <c r="S153" s="68"/>
      <c r="T153" s="68"/>
      <c r="U153" s="56">
        <v>145348.67000000001</v>
      </c>
      <c r="V153" s="56">
        <f>U153*1.16</f>
        <v>168604.4572</v>
      </c>
      <c r="W153" s="56">
        <f>U153/AA153</f>
        <v>53.656568975255375</v>
      </c>
      <c r="X153" s="56">
        <f>V153*12</f>
        <v>2023253.4864000001</v>
      </c>
      <c r="Y153" s="69">
        <v>1014.76</v>
      </c>
      <c r="Z153" s="69">
        <v>2708.87</v>
      </c>
      <c r="AA153" s="69">
        <v>2708.87</v>
      </c>
      <c r="AB153" s="68">
        <v>0</v>
      </c>
      <c r="AC153" s="502"/>
      <c r="AD153" s="88">
        <v>11164</v>
      </c>
      <c r="AE153" s="70" t="s">
        <v>1226</v>
      </c>
      <c r="AF153" s="70">
        <v>358736</v>
      </c>
      <c r="AG153" s="71">
        <v>17.054638529999998</v>
      </c>
      <c r="AH153" s="71">
        <v>-96.724969709999996</v>
      </c>
      <c r="AI153" s="71" t="s">
        <v>1248</v>
      </c>
      <c r="AJ153" s="68">
        <v>58177</v>
      </c>
      <c r="AK153" s="68"/>
      <c r="AL153" s="68">
        <v>23822</v>
      </c>
      <c r="AM153" s="68"/>
      <c r="AN153" s="72">
        <v>37515</v>
      </c>
      <c r="AO153" s="56">
        <v>100000</v>
      </c>
      <c r="AP153" s="67">
        <v>2023</v>
      </c>
      <c r="AQ153" s="68">
        <v>30</v>
      </c>
      <c r="AR153" s="75" t="s">
        <v>188</v>
      </c>
      <c r="AS153" s="75"/>
      <c r="AT153" s="66"/>
      <c r="AU153" s="75">
        <v>4451</v>
      </c>
      <c r="AV153" s="75"/>
      <c r="AW153" s="75"/>
      <c r="AX153" s="75"/>
      <c r="AY153" s="75"/>
      <c r="AZ153" s="75"/>
      <c r="BA153" s="75"/>
      <c r="BB153" s="66"/>
      <c r="BC153" s="68"/>
      <c r="BD153" s="66"/>
      <c r="BE153" s="66"/>
    </row>
    <row r="154" spans="1:57" ht="33" customHeight="1" x14ac:dyDescent="0.25">
      <c r="A154" s="68">
        <v>146</v>
      </c>
      <c r="B154" s="64" t="s">
        <v>1165</v>
      </c>
      <c r="C154" s="65" t="s">
        <v>73</v>
      </c>
      <c r="D154" s="64" t="s">
        <v>1165</v>
      </c>
      <c r="E154" s="66" t="s">
        <v>1281</v>
      </c>
      <c r="F154" s="66" t="s">
        <v>90</v>
      </c>
      <c r="G154" s="66" t="s">
        <v>275</v>
      </c>
      <c r="H154" s="68">
        <v>1298</v>
      </c>
      <c r="I154" s="65" t="s">
        <v>85</v>
      </c>
      <c r="J154" s="65" t="s">
        <v>148</v>
      </c>
      <c r="K154" s="68">
        <v>68300</v>
      </c>
      <c r="L154" s="68">
        <v>2</v>
      </c>
      <c r="M154" s="68">
        <v>42</v>
      </c>
      <c r="N154" s="68">
        <v>219103</v>
      </c>
      <c r="O154" s="68">
        <v>900110</v>
      </c>
      <c r="P154" s="68"/>
      <c r="Q154" s="65" t="s">
        <v>1199</v>
      </c>
      <c r="R154" s="68" t="s">
        <v>1200</v>
      </c>
      <c r="S154" s="68"/>
      <c r="T154" s="68"/>
      <c r="U154" s="56">
        <v>14510</v>
      </c>
      <c r="V154" s="56">
        <f>U154*1.16</f>
        <v>16831.599999999999</v>
      </c>
      <c r="W154" s="56">
        <f>U154/AA154</f>
        <v>19.026014895625721</v>
      </c>
      <c r="X154" s="56">
        <f>V154*12</f>
        <v>201979.19999999998</v>
      </c>
      <c r="Y154" s="69">
        <v>762.64</v>
      </c>
      <c r="Z154" s="69" t="s">
        <v>135</v>
      </c>
      <c r="AA154" s="69">
        <v>762.64</v>
      </c>
      <c r="AB154" s="68">
        <v>0</v>
      </c>
      <c r="AC154" s="502"/>
      <c r="AD154" s="88" t="s">
        <v>1227</v>
      </c>
      <c r="AE154" s="70" t="s">
        <v>1228</v>
      </c>
      <c r="AF154" s="70">
        <v>15961</v>
      </c>
      <c r="AG154" s="71">
        <v>18.083932560000001</v>
      </c>
      <c r="AH154" s="71">
        <v>-96.127597710000003</v>
      </c>
      <c r="AI154" s="71" t="s">
        <v>1249</v>
      </c>
      <c r="AJ154" s="68">
        <v>58176</v>
      </c>
      <c r="AK154" s="68"/>
      <c r="AL154" s="68">
        <v>23820</v>
      </c>
      <c r="AM154" s="68"/>
      <c r="AN154" s="72">
        <v>35278</v>
      </c>
      <c r="AO154" s="56">
        <v>5500</v>
      </c>
      <c r="AP154" s="67">
        <v>2018</v>
      </c>
      <c r="AQ154" s="68">
        <v>6.77</v>
      </c>
      <c r="AR154" s="74" t="s">
        <v>372</v>
      </c>
      <c r="AS154" s="74"/>
      <c r="AT154" s="66"/>
      <c r="AU154" s="75">
        <v>228</v>
      </c>
      <c r="AV154" s="74"/>
      <c r="AW154" s="74"/>
      <c r="AX154" s="75"/>
      <c r="AY154" s="75"/>
      <c r="AZ154" s="75"/>
      <c r="BA154" s="75"/>
      <c r="BB154" s="66"/>
      <c r="BC154" s="68"/>
      <c r="BD154" s="66"/>
      <c r="BE154" s="66"/>
    </row>
    <row r="155" spans="1:57" ht="33" customHeight="1" x14ac:dyDescent="0.25">
      <c r="A155" s="63">
        <v>147</v>
      </c>
      <c r="B155" s="602" t="s">
        <v>1165</v>
      </c>
      <c r="C155" s="508" t="s">
        <v>320</v>
      </c>
      <c r="D155" s="508" t="s">
        <v>1165</v>
      </c>
      <c r="E155" s="509" t="s">
        <v>1280</v>
      </c>
      <c r="F155" s="509" t="s">
        <v>82</v>
      </c>
      <c r="G155" s="509" t="s">
        <v>805</v>
      </c>
      <c r="H155" s="510">
        <v>905</v>
      </c>
      <c r="I155" s="508" t="s">
        <v>85</v>
      </c>
      <c r="J155" s="508" t="s">
        <v>148</v>
      </c>
      <c r="K155" s="510">
        <v>68000</v>
      </c>
      <c r="L155" s="510">
        <v>2</v>
      </c>
      <c r="M155" s="510">
        <v>71</v>
      </c>
      <c r="N155" s="510">
        <v>219001</v>
      </c>
      <c r="O155" s="510">
        <v>200100</v>
      </c>
      <c r="P155" s="510" t="s">
        <v>2807</v>
      </c>
      <c r="Q155" s="508" t="s">
        <v>1201</v>
      </c>
      <c r="R155" s="510" t="s">
        <v>1202</v>
      </c>
      <c r="S155" s="508" t="s">
        <v>2808</v>
      </c>
      <c r="T155" s="520" t="s">
        <v>2759</v>
      </c>
      <c r="U155" s="511">
        <v>70000</v>
      </c>
      <c r="V155" s="511">
        <f>U155*1.16</f>
        <v>81200</v>
      </c>
      <c r="W155" s="511">
        <f>U155/AA155</f>
        <v>129.62962962962962</v>
      </c>
      <c r="X155" s="511">
        <f>V155*12</f>
        <v>974400</v>
      </c>
      <c r="Y155" s="512">
        <v>900</v>
      </c>
      <c r="Z155" s="512">
        <v>540</v>
      </c>
      <c r="AA155" s="512">
        <v>540</v>
      </c>
      <c r="AB155" s="510">
        <v>0</v>
      </c>
      <c r="AC155" s="513" t="s">
        <v>2809</v>
      </c>
      <c r="AD155" s="514">
        <v>10310</v>
      </c>
      <c r="AE155" s="515" t="s">
        <v>1229</v>
      </c>
      <c r="AF155" s="515">
        <v>93647</v>
      </c>
      <c r="AG155" s="516">
        <v>17.070618400000001</v>
      </c>
      <c r="AH155" s="516">
        <v>-96.721054300000006</v>
      </c>
      <c r="AI155" s="516" t="s">
        <v>1250</v>
      </c>
      <c r="AJ155" s="510">
        <v>58191</v>
      </c>
      <c r="AK155" s="510">
        <v>15477</v>
      </c>
      <c r="AL155" s="510">
        <v>23838</v>
      </c>
      <c r="AM155" s="510">
        <v>14520</v>
      </c>
      <c r="AN155" s="517">
        <v>37910</v>
      </c>
      <c r="AO155" s="511">
        <v>19000</v>
      </c>
      <c r="AP155" s="518">
        <v>2022</v>
      </c>
      <c r="AQ155" s="510">
        <v>92</v>
      </c>
      <c r="AR155" s="519" t="s">
        <v>372</v>
      </c>
      <c r="AS155" s="519" t="s">
        <v>188</v>
      </c>
      <c r="AT155" s="509"/>
      <c r="AU155" s="519">
        <v>46138</v>
      </c>
      <c r="AV155" s="519"/>
      <c r="AW155" s="519"/>
      <c r="AX155" s="550" t="s">
        <v>2810</v>
      </c>
      <c r="AY155" s="550" t="s">
        <v>2763</v>
      </c>
      <c r="AZ155" s="550"/>
      <c r="BA155" s="550"/>
      <c r="BB155" s="509"/>
      <c r="BC155" s="510" t="s">
        <v>2763</v>
      </c>
      <c r="BD155" s="509"/>
      <c r="BE155" s="509"/>
    </row>
    <row r="156" spans="1:57" ht="33" customHeight="1" x14ac:dyDescent="0.25">
      <c r="A156" s="68">
        <v>148</v>
      </c>
      <c r="B156" s="65" t="s">
        <v>1165</v>
      </c>
      <c r="C156" s="65" t="s">
        <v>1923</v>
      </c>
      <c r="D156" s="65" t="s">
        <v>1165</v>
      </c>
      <c r="E156" s="66" t="s">
        <v>1281</v>
      </c>
      <c r="F156" s="66" t="s">
        <v>82</v>
      </c>
      <c r="G156" s="65" t="s">
        <v>1174</v>
      </c>
      <c r="H156" s="68">
        <v>185</v>
      </c>
      <c r="I156" s="65" t="s">
        <v>85</v>
      </c>
      <c r="J156" s="65" t="s">
        <v>148</v>
      </c>
      <c r="K156" s="68">
        <v>68300</v>
      </c>
      <c r="L156" s="68">
        <v>2</v>
      </c>
      <c r="M156" s="68">
        <v>6</v>
      </c>
      <c r="N156" s="68">
        <v>215903</v>
      </c>
      <c r="O156" s="68">
        <v>380200</v>
      </c>
      <c r="P156" s="68"/>
      <c r="Q156" s="65" t="s">
        <v>1203</v>
      </c>
      <c r="R156" s="68" t="s">
        <v>1204</v>
      </c>
      <c r="S156" s="68"/>
      <c r="T156" s="68"/>
      <c r="U156" s="56">
        <v>15286.31</v>
      </c>
      <c r="V156" s="56">
        <f>U156*1.16</f>
        <v>17732.119599999998</v>
      </c>
      <c r="W156" s="56">
        <f>U156/AA156</f>
        <v>20.629298245614034</v>
      </c>
      <c r="X156" s="56">
        <f>V156*12</f>
        <v>212785.43519999998</v>
      </c>
      <c r="Y156" s="69">
        <v>741</v>
      </c>
      <c r="Z156" s="69">
        <v>741</v>
      </c>
      <c r="AA156" s="69">
        <v>741</v>
      </c>
      <c r="AB156" s="68">
        <v>0</v>
      </c>
      <c r="AC156" s="502"/>
      <c r="AD156" s="88">
        <v>11165</v>
      </c>
      <c r="AE156" s="70" t="s">
        <v>1230</v>
      </c>
      <c r="AF156" s="70">
        <v>130979</v>
      </c>
      <c r="AG156" s="71">
        <v>18.083370949999999</v>
      </c>
      <c r="AH156" s="71">
        <v>-96.131368559999999</v>
      </c>
      <c r="AI156" s="71" t="s">
        <v>1251</v>
      </c>
      <c r="AJ156" s="68">
        <v>58171</v>
      </c>
      <c r="AK156" s="68"/>
      <c r="AL156" s="68">
        <v>23813</v>
      </c>
      <c r="AM156" s="68"/>
      <c r="AN156" s="72">
        <v>31959</v>
      </c>
      <c r="AO156" s="56">
        <v>900</v>
      </c>
      <c r="AP156" s="67">
        <v>2023</v>
      </c>
      <c r="AQ156" s="68">
        <v>63</v>
      </c>
      <c r="AR156" s="75" t="s">
        <v>188</v>
      </c>
      <c r="AS156" s="75"/>
      <c r="AT156" s="66"/>
      <c r="AU156" s="75">
        <v>3936</v>
      </c>
      <c r="AV156" s="75"/>
      <c r="AW156" s="75"/>
      <c r="AX156" s="75"/>
      <c r="AY156" s="75"/>
      <c r="AZ156" s="75"/>
      <c r="BA156" s="75"/>
      <c r="BB156" s="66"/>
      <c r="BC156" s="68"/>
      <c r="BD156" s="66"/>
      <c r="BE156" s="66"/>
    </row>
    <row r="157" spans="1:57" ht="33" customHeight="1" x14ac:dyDescent="0.25">
      <c r="A157" s="63">
        <v>149</v>
      </c>
      <c r="B157" s="65" t="s">
        <v>1165</v>
      </c>
      <c r="C157" s="65" t="s">
        <v>1924</v>
      </c>
      <c r="D157" s="65" t="s">
        <v>1165</v>
      </c>
      <c r="E157" s="66" t="s">
        <v>1282</v>
      </c>
      <c r="F157" s="66" t="s">
        <v>82</v>
      </c>
      <c r="G157" s="66" t="s">
        <v>1175</v>
      </c>
      <c r="H157" s="68">
        <v>910</v>
      </c>
      <c r="I157" s="65" t="s">
        <v>85</v>
      </c>
      <c r="J157" s="65" t="s">
        <v>148</v>
      </c>
      <c r="K157" s="68">
        <v>70300</v>
      </c>
      <c r="L157" s="68">
        <v>1</v>
      </c>
      <c r="M157" s="68">
        <v>5</v>
      </c>
      <c r="N157" s="68">
        <v>215904</v>
      </c>
      <c r="O157" s="68">
        <v>380200</v>
      </c>
      <c r="P157" s="68"/>
      <c r="Q157" s="65" t="s">
        <v>1205</v>
      </c>
      <c r="R157" s="68" t="s">
        <v>1206</v>
      </c>
      <c r="S157" s="68"/>
      <c r="T157" s="68"/>
      <c r="U157" s="56">
        <v>21000</v>
      </c>
      <c r="V157" s="56">
        <f>U157*1.16</f>
        <v>24360</v>
      </c>
      <c r="W157" s="56">
        <f>U157/AA157</f>
        <v>28.199274875788905</v>
      </c>
      <c r="X157" s="56">
        <f>V157*12</f>
        <v>292320</v>
      </c>
      <c r="Y157" s="69">
        <v>744.7</v>
      </c>
      <c r="Z157" s="69">
        <v>744.7</v>
      </c>
      <c r="AA157" s="69">
        <v>744.7</v>
      </c>
      <c r="AB157" s="68">
        <v>0</v>
      </c>
      <c r="AC157" s="502"/>
      <c r="AD157" s="88">
        <v>10276</v>
      </c>
      <c r="AE157" s="70" t="s">
        <v>1231</v>
      </c>
      <c r="AF157" s="70">
        <v>43654</v>
      </c>
      <c r="AG157" s="71">
        <v>16.875221029999999</v>
      </c>
      <c r="AH157" s="71">
        <v>-95.033640120000001</v>
      </c>
      <c r="AI157" s="71" t="s">
        <v>1252</v>
      </c>
      <c r="AJ157" s="68">
        <v>58169</v>
      </c>
      <c r="AK157" s="68"/>
      <c r="AL157" s="68">
        <v>23811</v>
      </c>
      <c r="AM157" s="68"/>
      <c r="AN157" s="72">
        <v>33420</v>
      </c>
      <c r="AO157" s="56">
        <v>3000</v>
      </c>
      <c r="AP157" s="67">
        <v>2022</v>
      </c>
      <c r="AQ157" s="68">
        <v>93</v>
      </c>
      <c r="AR157" s="75" t="s">
        <v>189</v>
      </c>
      <c r="AS157" s="75"/>
      <c r="AT157" s="66"/>
      <c r="AU157" s="75">
        <v>932</v>
      </c>
      <c r="AV157" s="75"/>
      <c r="AW157" s="75"/>
      <c r="AX157" s="75"/>
      <c r="AY157" s="75"/>
      <c r="AZ157" s="75"/>
      <c r="BA157" s="75"/>
      <c r="BB157" s="66"/>
      <c r="BC157" s="68"/>
      <c r="BD157" s="66"/>
      <c r="BE157" s="66"/>
    </row>
    <row r="158" spans="1:57" ht="33" customHeight="1" x14ac:dyDescent="0.25">
      <c r="A158" s="68">
        <v>150</v>
      </c>
      <c r="B158" s="65" t="s">
        <v>1165</v>
      </c>
      <c r="C158" s="66" t="s">
        <v>1925</v>
      </c>
      <c r="D158" s="65" t="s">
        <v>1165</v>
      </c>
      <c r="E158" s="66" t="s">
        <v>1283</v>
      </c>
      <c r="F158" s="66" t="s">
        <v>90</v>
      </c>
      <c r="G158" s="66" t="s">
        <v>526</v>
      </c>
      <c r="H158" s="68">
        <v>21</v>
      </c>
      <c r="I158" s="65" t="s">
        <v>85</v>
      </c>
      <c r="J158" s="65" t="s">
        <v>148</v>
      </c>
      <c r="K158" s="68">
        <v>69800</v>
      </c>
      <c r="L158" s="68">
        <v>2</v>
      </c>
      <c r="M158" s="68">
        <v>7</v>
      </c>
      <c r="N158" s="68">
        <v>215907</v>
      </c>
      <c r="O158" s="68">
        <v>380200</v>
      </c>
      <c r="P158" s="68"/>
      <c r="Q158" s="65" t="s">
        <v>1207</v>
      </c>
      <c r="R158" s="68" t="s">
        <v>1208</v>
      </c>
      <c r="S158" s="68"/>
      <c r="T158" s="68"/>
      <c r="U158" s="56">
        <v>12798</v>
      </c>
      <c r="V158" s="56">
        <f>U158*1.16</f>
        <v>14845.679999999998</v>
      </c>
      <c r="W158" s="56">
        <f>U158/AA158</f>
        <v>13.219981819684323</v>
      </c>
      <c r="X158" s="56">
        <f>V158*12</f>
        <v>178148.15999999997</v>
      </c>
      <c r="Y158" s="69">
        <v>817.92</v>
      </c>
      <c r="Z158" s="69" t="s">
        <v>135</v>
      </c>
      <c r="AA158" s="69">
        <v>968.08</v>
      </c>
      <c r="AB158" s="68">
        <v>0</v>
      </c>
      <c r="AC158" s="502"/>
      <c r="AD158" s="88" t="s">
        <v>1232</v>
      </c>
      <c r="AE158" s="70" t="s">
        <v>1233</v>
      </c>
      <c r="AF158" s="70">
        <v>15054</v>
      </c>
      <c r="AG158" s="71">
        <v>17.266428510000001</v>
      </c>
      <c r="AH158" s="71">
        <v>-97.678759619999994</v>
      </c>
      <c r="AI158" s="71" t="s">
        <v>1253</v>
      </c>
      <c r="AJ158" s="68">
        <v>58172</v>
      </c>
      <c r="AK158" s="68"/>
      <c r="AL158" s="68">
        <v>23815</v>
      </c>
      <c r="AM158" s="68"/>
      <c r="AN158" s="72">
        <v>36281</v>
      </c>
      <c r="AO158" s="56">
        <v>9000</v>
      </c>
      <c r="AP158" s="67">
        <v>2008</v>
      </c>
      <c r="AQ158" s="68">
        <v>5</v>
      </c>
      <c r="AR158" s="77" t="s">
        <v>189</v>
      </c>
      <c r="AS158" s="77"/>
      <c r="AT158" s="66"/>
      <c r="AU158" s="77" t="s">
        <v>2787</v>
      </c>
      <c r="AV158" s="77"/>
      <c r="AW158" s="77"/>
      <c r="AX158" s="73"/>
      <c r="AY158" s="73"/>
      <c r="AZ158" s="73"/>
      <c r="BA158" s="73"/>
      <c r="BB158" s="66"/>
      <c r="BC158" s="68"/>
      <c r="BD158" s="66"/>
      <c r="BE158" s="66"/>
    </row>
    <row r="159" spans="1:57" ht="33" customHeight="1" x14ac:dyDescent="0.25">
      <c r="A159" s="63">
        <v>151</v>
      </c>
      <c r="B159" s="65" t="s">
        <v>1165</v>
      </c>
      <c r="C159" s="66" t="s">
        <v>1926</v>
      </c>
      <c r="D159" s="65" t="s">
        <v>1165</v>
      </c>
      <c r="E159" s="66" t="s">
        <v>1284</v>
      </c>
      <c r="F159" s="66" t="s">
        <v>90</v>
      </c>
      <c r="G159" s="66" t="s">
        <v>725</v>
      </c>
      <c r="H159" s="68">
        <v>307</v>
      </c>
      <c r="I159" s="65" t="s">
        <v>85</v>
      </c>
      <c r="J159" s="65" t="s">
        <v>148</v>
      </c>
      <c r="K159" s="68">
        <v>71980</v>
      </c>
      <c r="L159" s="68">
        <v>1</v>
      </c>
      <c r="M159" s="68">
        <v>5</v>
      </c>
      <c r="N159" s="68">
        <v>215906</v>
      </c>
      <c r="O159" s="68">
        <v>380200</v>
      </c>
      <c r="P159" s="68"/>
      <c r="Q159" s="65" t="s">
        <v>1209</v>
      </c>
      <c r="R159" s="68" t="s">
        <v>1210</v>
      </c>
      <c r="S159" s="68"/>
      <c r="T159" s="68"/>
      <c r="U159" s="56">
        <v>25000</v>
      </c>
      <c r="V159" s="56">
        <f>U159*1.16</f>
        <v>28999.999999999996</v>
      </c>
      <c r="W159" s="56">
        <f>U159/AA159</f>
        <v>48.512603574408629</v>
      </c>
      <c r="X159" s="56">
        <f>V159*12</f>
        <v>347999.99999999994</v>
      </c>
      <c r="Y159" s="69">
        <v>787.2</v>
      </c>
      <c r="Z159" s="69">
        <v>515.33000000000004</v>
      </c>
      <c r="AA159" s="69">
        <v>515.33000000000004</v>
      </c>
      <c r="AB159" s="68">
        <v>0</v>
      </c>
      <c r="AC159" s="502"/>
      <c r="AD159" s="88" t="s">
        <v>1234</v>
      </c>
      <c r="AE159" s="70" t="s">
        <v>1235</v>
      </c>
      <c r="AF159" s="70">
        <v>34500</v>
      </c>
      <c r="AG159" s="71">
        <v>15.86335841</v>
      </c>
      <c r="AH159" s="71">
        <v>-97.066563880000004</v>
      </c>
      <c r="AI159" s="71" t="s">
        <v>1254</v>
      </c>
      <c r="AJ159" s="68">
        <v>58173</v>
      </c>
      <c r="AK159" s="68"/>
      <c r="AL159" s="68">
        <v>23816</v>
      </c>
      <c r="AM159" s="68"/>
      <c r="AN159" s="72">
        <v>37226</v>
      </c>
      <c r="AO159" s="56">
        <v>14000</v>
      </c>
      <c r="AP159" s="67">
        <v>2023</v>
      </c>
      <c r="AQ159" s="68">
        <v>70</v>
      </c>
      <c r="AR159" s="75" t="s">
        <v>188</v>
      </c>
      <c r="AS159" s="75"/>
      <c r="AT159" s="66"/>
      <c r="AU159" s="75">
        <v>34558</v>
      </c>
      <c r="AV159" s="75"/>
      <c r="AW159" s="75"/>
      <c r="AX159" s="73"/>
      <c r="AY159" s="73"/>
      <c r="AZ159" s="73"/>
      <c r="BA159" s="73"/>
      <c r="BB159" s="66"/>
      <c r="BC159" s="68"/>
      <c r="BD159" s="66"/>
      <c r="BE159" s="66"/>
    </row>
    <row r="160" spans="1:57" ht="33" customHeight="1" x14ac:dyDescent="0.25">
      <c r="A160" s="68">
        <v>152</v>
      </c>
      <c r="B160" s="65" t="s">
        <v>1165</v>
      </c>
      <c r="C160" s="66" t="s">
        <v>1927</v>
      </c>
      <c r="D160" s="65" t="s">
        <v>1165</v>
      </c>
      <c r="E160" s="66" t="s">
        <v>1280</v>
      </c>
      <c r="F160" s="66" t="s">
        <v>82</v>
      </c>
      <c r="G160" s="66" t="s">
        <v>1176</v>
      </c>
      <c r="H160" s="68">
        <v>509</v>
      </c>
      <c r="I160" s="65" t="s">
        <v>85</v>
      </c>
      <c r="J160" s="65" t="s">
        <v>148</v>
      </c>
      <c r="K160" s="68">
        <v>68000</v>
      </c>
      <c r="L160" s="68">
        <v>1</v>
      </c>
      <c r="M160" s="68">
        <v>18</v>
      </c>
      <c r="N160" s="68">
        <v>215901</v>
      </c>
      <c r="O160" s="68">
        <v>380200</v>
      </c>
      <c r="P160" s="68"/>
      <c r="Q160" s="65" t="s">
        <v>1211</v>
      </c>
      <c r="R160" s="68" t="s">
        <v>1212</v>
      </c>
      <c r="S160" s="68"/>
      <c r="T160" s="68"/>
      <c r="U160" s="56">
        <v>47308</v>
      </c>
      <c r="V160" s="56">
        <f>U160*1.16</f>
        <v>54877.279999999999</v>
      </c>
      <c r="W160" s="56">
        <f>U160/AA160</f>
        <v>48.617262889617393</v>
      </c>
      <c r="X160" s="56">
        <f>V160*12</f>
        <v>658527.36</v>
      </c>
      <c r="Y160" s="69">
        <v>973.07</v>
      </c>
      <c r="Z160" s="69" t="s">
        <v>135</v>
      </c>
      <c r="AA160" s="69">
        <v>973.07</v>
      </c>
      <c r="AB160" s="68">
        <v>0</v>
      </c>
      <c r="AC160" s="502"/>
      <c r="AD160" s="88" t="s">
        <v>1236</v>
      </c>
      <c r="AE160" s="70" t="s">
        <v>1237</v>
      </c>
      <c r="AF160" s="70">
        <v>48746</v>
      </c>
      <c r="AG160" s="71">
        <v>17.062886800000001</v>
      </c>
      <c r="AH160" s="71">
        <v>-96.719407500000003</v>
      </c>
      <c r="AI160" s="71" t="s">
        <v>1255</v>
      </c>
      <c r="AJ160" s="68">
        <v>58168</v>
      </c>
      <c r="AK160" s="68"/>
      <c r="AL160" s="68">
        <v>23810</v>
      </c>
      <c r="AM160" s="68"/>
      <c r="AN160" s="72">
        <v>32462</v>
      </c>
      <c r="AO160" s="56">
        <v>31875</v>
      </c>
      <c r="AP160" s="67">
        <v>2007</v>
      </c>
      <c r="AQ160" s="68">
        <v>5</v>
      </c>
      <c r="AR160" s="75" t="s">
        <v>372</v>
      </c>
      <c r="AS160" s="75"/>
      <c r="AT160" s="66"/>
      <c r="AU160" s="75">
        <v>1309</v>
      </c>
      <c r="AV160" s="75"/>
      <c r="AW160" s="75"/>
      <c r="AX160" s="75"/>
      <c r="AY160" s="75"/>
      <c r="AZ160" s="75"/>
      <c r="BA160" s="75"/>
      <c r="BB160" s="66"/>
      <c r="BC160" s="68"/>
      <c r="BD160" s="66"/>
      <c r="BE160" s="66"/>
    </row>
    <row r="161" spans="1:57" ht="33" customHeight="1" x14ac:dyDescent="0.25">
      <c r="A161" s="63">
        <v>153</v>
      </c>
      <c r="B161" s="65" t="s">
        <v>1165</v>
      </c>
      <c r="C161" s="66" t="s">
        <v>1166</v>
      </c>
      <c r="D161" s="65" t="s">
        <v>1165</v>
      </c>
      <c r="E161" s="66" t="s">
        <v>1280</v>
      </c>
      <c r="F161" s="66" t="s">
        <v>1177</v>
      </c>
      <c r="G161" s="66" t="s">
        <v>1178</v>
      </c>
      <c r="H161" s="68">
        <v>801</v>
      </c>
      <c r="I161" s="65" t="s">
        <v>85</v>
      </c>
      <c r="J161" s="65" t="s">
        <v>1179</v>
      </c>
      <c r="K161" s="68">
        <v>68130</v>
      </c>
      <c r="L161" s="68">
        <v>1</v>
      </c>
      <c r="M161" s="68">
        <v>39</v>
      </c>
      <c r="N161" s="68">
        <v>99001</v>
      </c>
      <c r="O161" s="68" t="s">
        <v>496</v>
      </c>
      <c r="P161" s="68"/>
      <c r="Q161" s="65" t="s">
        <v>1213</v>
      </c>
      <c r="R161" s="68" t="s">
        <v>1214</v>
      </c>
      <c r="S161" s="68"/>
      <c r="T161" s="68"/>
      <c r="U161" s="56">
        <v>175000</v>
      </c>
      <c r="V161" s="56">
        <f>U161*1.16</f>
        <v>203000</v>
      </c>
      <c r="W161" s="56">
        <f>U161/AA161</f>
        <v>83.333333333333329</v>
      </c>
      <c r="X161" s="56">
        <f>V161*12</f>
        <v>2436000</v>
      </c>
      <c r="Y161" s="69">
        <v>2100</v>
      </c>
      <c r="Z161" s="69">
        <v>2100</v>
      </c>
      <c r="AA161" s="69">
        <v>2100</v>
      </c>
      <c r="AB161" s="68">
        <v>0</v>
      </c>
      <c r="AC161" s="502"/>
      <c r="AD161" s="88" t="s">
        <v>1238</v>
      </c>
      <c r="AE161" s="70" t="s">
        <v>1239</v>
      </c>
      <c r="AF161" s="70">
        <v>185000</v>
      </c>
      <c r="AG161" s="71">
        <v>17.036000000000001</v>
      </c>
      <c r="AH161" s="71">
        <v>-96.71</v>
      </c>
      <c r="AI161" s="71" t="s">
        <v>1256</v>
      </c>
      <c r="AJ161" s="68">
        <v>58187</v>
      </c>
      <c r="AK161" s="68"/>
      <c r="AL161" s="68">
        <v>23835</v>
      </c>
      <c r="AM161" s="68"/>
      <c r="AN161" s="72">
        <v>45231</v>
      </c>
      <c r="AO161" s="56">
        <v>175000</v>
      </c>
      <c r="AP161" s="67" t="s">
        <v>140</v>
      </c>
      <c r="AQ161" s="68" t="s">
        <v>140</v>
      </c>
      <c r="AR161" s="75" t="s">
        <v>188</v>
      </c>
      <c r="AS161" s="75"/>
      <c r="AT161" s="66"/>
      <c r="AU161" s="75">
        <v>34439</v>
      </c>
      <c r="AV161" s="75"/>
      <c r="AW161" s="75"/>
      <c r="AX161" s="75"/>
      <c r="AY161" s="75"/>
      <c r="AZ161" s="75"/>
      <c r="BA161" s="75"/>
      <c r="BB161" s="66"/>
      <c r="BC161" s="68"/>
      <c r="BD161" s="66"/>
      <c r="BE161" s="66"/>
    </row>
    <row r="162" spans="1:57" ht="33" customHeight="1" x14ac:dyDescent="0.25">
      <c r="A162" s="68">
        <v>154</v>
      </c>
      <c r="B162" s="64" t="s">
        <v>1165</v>
      </c>
      <c r="C162" s="78" t="s">
        <v>975</v>
      </c>
      <c r="D162" s="64" t="s">
        <v>1165</v>
      </c>
      <c r="E162" s="78" t="s">
        <v>1280</v>
      </c>
      <c r="F162" s="78" t="s">
        <v>82</v>
      </c>
      <c r="G162" s="78" t="s">
        <v>1180</v>
      </c>
      <c r="H162" s="63">
        <v>30</v>
      </c>
      <c r="I162" s="64" t="s">
        <v>378</v>
      </c>
      <c r="J162" s="64" t="s">
        <v>1181</v>
      </c>
      <c r="K162" s="63">
        <v>69600</v>
      </c>
      <c r="L162" s="63">
        <v>2</v>
      </c>
      <c r="M162" s="63">
        <v>4</v>
      </c>
      <c r="N162" s="63">
        <v>212702</v>
      </c>
      <c r="O162" s="63">
        <v>200200</v>
      </c>
      <c r="P162" s="63"/>
      <c r="Q162" s="64" t="s">
        <v>1215</v>
      </c>
      <c r="R162" s="63" t="s">
        <v>1216</v>
      </c>
      <c r="S162" s="63"/>
      <c r="T162" s="63"/>
      <c r="U162" s="79">
        <v>6820.5</v>
      </c>
      <c r="V162" s="56">
        <f>U162*1.16</f>
        <v>7911.78</v>
      </c>
      <c r="W162" s="56">
        <f>U162/AA162</f>
        <v>48.461702430012785</v>
      </c>
      <c r="X162" s="56">
        <f>V162*12</f>
        <v>94941.36</v>
      </c>
      <c r="Y162" s="80">
        <v>998.76</v>
      </c>
      <c r="Z162" s="80" t="s">
        <v>135</v>
      </c>
      <c r="AA162" s="80">
        <v>140.74</v>
      </c>
      <c r="AB162" s="63">
        <v>0</v>
      </c>
      <c r="AC162" s="502"/>
      <c r="AD162" s="88" t="s">
        <v>1240</v>
      </c>
      <c r="AE162" s="70" t="s">
        <v>1241</v>
      </c>
      <c r="AF162" s="70">
        <v>6820.5</v>
      </c>
      <c r="AG162" s="71">
        <v>17.460982699999999</v>
      </c>
      <c r="AH162" s="71">
        <v>-97.224810899999994</v>
      </c>
      <c r="AI162" s="71" t="s">
        <v>1257</v>
      </c>
      <c r="AJ162" s="63">
        <v>58180</v>
      </c>
      <c r="AK162" s="63"/>
      <c r="AL162" s="63">
        <v>23825</v>
      </c>
      <c r="AM162" s="63"/>
      <c r="AN162" s="72">
        <v>40787</v>
      </c>
      <c r="AO162" s="79">
        <v>6500</v>
      </c>
      <c r="AP162" s="81" t="s">
        <v>312</v>
      </c>
      <c r="AQ162" s="63" t="s">
        <v>140</v>
      </c>
      <c r="AR162" s="82" t="s">
        <v>372</v>
      </c>
      <c r="AS162" s="82"/>
      <c r="AT162" s="78"/>
      <c r="AU162" s="82">
        <v>5776</v>
      </c>
      <c r="AV162" s="82"/>
      <c r="AW162" s="82"/>
      <c r="AX162" s="83"/>
      <c r="AY162" s="83"/>
      <c r="AZ162" s="83"/>
      <c r="BA162" s="83"/>
      <c r="BB162" s="78"/>
      <c r="BC162" s="63"/>
      <c r="BD162" s="78"/>
      <c r="BE162" s="78"/>
    </row>
    <row r="163" spans="1:57" ht="33" customHeight="1" x14ac:dyDescent="0.25">
      <c r="A163" s="63">
        <v>155</v>
      </c>
      <c r="B163" s="64" t="s">
        <v>1165</v>
      </c>
      <c r="C163" s="65" t="s">
        <v>76</v>
      </c>
      <c r="D163" s="64" t="s">
        <v>1165</v>
      </c>
      <c r="E163" s="66" t="s">
        <v>1280</v>
      </c>
      <c r="F163" s="66" t="s">
        <v>1182</v>
      </c>
      <c r="G163" s="66" t="s">
        <v>1183</v>
      </c>
      <c r="H163" s="68" t="s">
        <v>1184</v>
      </c>
      <c r="I163" s="65" t="s">
        <v>80</v>
      </c>
      <c r="J163" s="65" t="s">
        <v>1185</v>
      </c>
      <c r="K163" s="68">
        <v>68040</v>
      </c>
      <c r="L163" s="68">
        <v>2</v>
      </c>
      <c r="M163" s="68">
        <v>1</v>
      </c>
      <c r="N163" s="68">
        <v>219001</v>
      </c>
      <c r="O163" s="68" t="s">
        <v>1006</v>
      </c>
      <c r="P163" s="68"/>
      <c r="Q163" s="65" t="s">
        <v>1217</v>
      </c>
      <c r="R163" s="68" t="s">
        <v>1218</v>
      </c>
      <c r="S163" s="68"/>
      <c r="T163" s="68"/>
      <c r="U163" s="56">
        <v>25500</v>
      </c>
      <c r="V163" s="56">
        <f>U163</f>
        <v>25500</v>
      </c>
      <c r="W163" s="56">
        <f>U163/AA163</f>
        <v>165.97240302004687</v>
      </c>
      <c r="X163" s="56">
        <f>V163*12</f>
        <v>306000</v>
      </c>
      <c r="Y163" s="69">
        <v>210</v>
      </c>
      <c r="Z163" s="69">
        <v>153.63999999999999</v>
      </c>
      <c r="AA163" s="69">
        <v>153.63999999999999</v>
      </c>
      <c r="AB163" s="68">
        <v>0</v>
      </c>
      <c r="AC163" s="502"/>
      <c r="AD163" s="88">
        <v>11073</v>
      </c>
      <c r="AE163" s="70" t="s">
        <v>1242</v>
      </c>
      <c r="AF163" s="70">
        <v>31129</v>
      </c>
      <c r="AG163" s="71">
        <v>17.078163941700002</v>
      </c>
      <c r="AH163" s="71">
        <v>-96.720050722400003</v>
      </c>
      <c r="AI163" s="71" t="s">
        <v>1258</v>
      </c>
      <c r="AJ163" s="68">
        <v>58181</v>
      </c>
      <c r="AK163" s="68"/>
      <c r="AL163" s="68">
        <v>23827</v>
      </c>
      <c r="AM163" s="68"/>
      <c r="AN163" s="72">
        <v>44166</v>
      </c>
      <c r="AO163" s="56">
        <v>22500</v>
      </c>
      <c r="AP163" s="67">
        <v>2023</v>
      </c>
      <c r="AQ163" s="68">
        <v>13</v>
      </c>
      <c r="AR163" s="74" t="s">
        <v>188</v>
      </c>
      <c r="AS163" s="74"/>
      <c r="AT163" s="66"/>
      <c r="AU163" s="75">
        <v>55651</v>
      </c>
      <c r="AV163" s="74"/>
      <c r="AW163" s="74"/>
      <c r="AX163" s="75"/>
      <c r="AY163" s="75"/>
      <c r="AZ163" s="75"/>
      <c r="BA163" s="75"/>
      <c r="BB163" s="66"/>
      <c r="BC163" s="68"/>
      <c r="BD163" s="66"/>
      <c r="BE163" s="66"/>
    </row>
    <row r="164" spans="1:57" ht="33" customHeight="1" x14ac:dyDescent="0.25">
      <c r="A164" s="68">
        <v>156</v>
      </c>
      <c r="B164" s="64" t="s">
        <v>1260</v>
      </c>
      <c r="C164" s="65" t="s">
        <v>1928</v>
      </c>
      <c r="D164" s="64" t="s">
        <v>1260</v>
      </c>
      <c r="E164" s="66" t="s">
        <v>1260</v>
      </c>
      <c r="F164" s="66" t="s">
        <v>82</v>
      </c>
      <c r="G164" s="66" t="s">
        <v>1285</v>
      </c>
      <c r="H164" s="68" t="s">
        <v>1261</v>
      </c>
      <c r="I164" s="65" t="s">
        <v>85</v>
      </c>
      <c r="J164" s="65" t="s">
        <v>1286</v>
      </c>
      <c r="K164" s="68">
        <v>72580</v>
      </c>
      <c r="L164" s="68">
        <v>1</v>
      </c>
      <c r="M164" s="68">
        <v>42</v>
      </c>
      <c r="N164" s="68" t="s">
        <v>1287</v>
      </c>
      <c r="O164" s="68" t="s">
        <v>1288</v>
      </c>
      <c r="P164" s="68"/>
      <c r="Q164" s="65" t="s">
        <v>1299</v>
      </c>
      <c r="R164" s="68" t="s">
        <v>1300</v>
      </c>
      <c r="S164" s="68"/>
      <c r="T164" s="68"/>
      <c r="U164" s="56">
        <v>75000</v>
      </c>
      <c r="V164" s="56">
        <f>U164*1.16</f>
        <v>87000</v>
      </c>
      <c r="W164" s="56">
        <f>U164/AA164</f>
        <v>112.37133482162925</v>
      </c>
      <c r="X164" s="56">
        <f>V164*12</f>
        <v>1044000</v>
      </c>
      <c r="Y164" s="69">
        <v>1122.05</v>
      </c>
      <c r="Z164" s="69">
        <v>667.43</v>
      </c>
      <c r="AA164" s="69">
        <v>667.43</v>
      </c>
      <c r="AB164" s="68">
        <v>3</v>
      </c>
      <c r="AC164" s="502"/>
      <c r="AD164" s="88" t="s">
        <v>1317</v>
      </c>
      <c r="AE164" s="70" t="s">
        <v>1318</v>
      </c>
      <c r="AF164" s="70">
        <v>74000</v>
      </c>
      <c r="AG164" s="71">
        <v>19.01304</v>
      </c>
      <c r="AH164" s="71">
        <v>-98.214070000000007</v>
      </c>
      <c r="AI164" s="71" t="s">
        <v>1332</v>
      </c>
      <c r="AJ164" s="68">
        <v>58574</v>
      </c>
      <c r="AK164" s="68"/>
      <c r="AL164" s="68">
        <v>23428</v>
      </c>
      <c r="AM164" s="68"/>
      <c r="AN164" s="72">
        <v>44090</v>
      </c>
      <c r="AO164" s="56">
        <v>66500</v>
      </c>
      <c r="AP164" s="67">
        <v>2024</v>
      </c>
      <c r="AQ164" s="68">
        <v>13</v>
      </c>
      <c r="AR164" s="75" t="s">
        <v>188</v>
      </c>
      <c r="AS164" s="75"/>
      <c r="AT164" s="66"/>
      <c r="AU164" s="75">
        <v>72169</v>
      </c>
      <c r="AV164" s="75"/>
      <c r="AW164" s="75"/>
      <c r="AX164" s="73"/>
      <c r="AY164" s="73"/>
      <c r="AZ164" s="73"/>
      <c r="BA164" s="73"/>
      <c r="BB164" s="66"/>
      <c r="BC164" s="68"/>
      <c r="BD164" s="66"/>
      <c r="BE164" s="66"/>
    </row>
    <row r="165" spans="1:57" ht="33" customHeight="1" x14ac:dyDescent="0.25">
      <c r="A165" s="63">
        <v>157</v>
      </c>
      <c r="B165" s="65" t="s">
        <v>1260</v>
      </c>
      <c r="C165" s="65" t="s">
        <v>1929</v>
      </c>
      <c r="D165" s="65" t="s">
        <v>1260</v>
      </c>
      <c r="E165" s="66" t="s">
        <v>1262</v>
      </c>
      <c r="F165" s="66" t="s">
        <v>90</v>
      </c>
      <c r="G165" s="65" t="s">
        <v>1263</v>
      </c>
      <c r="H165" s="68">
        <v>237</v>
      </c>
      <c r="I165" s="65" t="s">
        <v>85</v>
      </c>
      <c r="J165" s="65" t="s">
        <v>148</v>
      </c>
      <c r="K165" s="68">
        <v>73200</v>
      </c>
      <c r="L165" s="68">
        <v>4</v>
      </c>
      <c r="M165" s="68">
        <v>16</v>
      </c>
      <c r="N165" s="68" t="s">
        <v>1289</v>
      </c>
      <c r="O165" s="68" t="s">
        <v>1288</v>
      </c>
      <c r="P165" s="68"/>
      <c r="Q165" s="65" t="s">
        <v>1301</v>
      </c>
      <c r="R165" s="68" t="s">
        <v>1302</v>
      </c>
      <c r="S165" s="68"/>
      <c r="T165" s="68"/>
      <c r="U165" s="56">
        <v>3966.26</v>
      </c>
      <c r="V165" s="56">
        <f>U165*1.16</f>
        <v>4600.8616000000002</v>
      </c>
      <c r="W165" s="56">
        <f>U165/AA165</f>
        <v>21.244027852169257</v>
      </c>
      <c r="X165" s="56">
        <f>V165*12</f>
        <v>55210.339200000002</v>
      </c>
      <c r="Y165" s="69">
        <v>102</v>
      </c>
      <c r="Z165" s="69" t="s">
        <v>135</v>
      </c>
      <c r="AA165" s="69">
        <v>186.7</v>
      </c>
      <c r="AB165" s="68">
        <v>0</v>
      </c>
      <c r="AC165" s="502"/>
      <c r="AD165" s="88" t="s">
        <v>1319</v>
      </c>
      <c r="AE165" s="70" t="s">
        <v>1320</v>
      </c>
      <c r="AF165" s="70">
        <v>4789</v>
      </c>
      <c r="AG165" s="71">
        <v>20.210021000000001</v>
      </c>
      <c r="AH165" s="71">
        <v>-98.006280000000004</v>
      </c>
      <c r="AI165" s="71" t="s">
        <v>1333</v>
      </c>
      <c r="AJ165" s="68"/>
      <c r="AK165" s="68"/>
      <c r="AL165" s="68"/>
      <c r="AM165" s="68"/>
      <c r="AN165" s="72">
        <v>35490</v>
      </c>
      <c r="AO165" s="56">
        <v>2000</v>
      </c>
      <c r="AP165" s="67">
        <v>2012</v>
      </c>
      <c r="AQ165" s="68">
        <v>5</v>
      </c>
      <c r="AR165" s="75" t="s">
        <v>372</v>
      </c>
      <c r="AS165" s="75" t="s">
        <v>2454</v>
      </c>
      <c r="AT165" s="66"/>
      <c r="AU165" s="75">
        <v>27477</v>
      </c>
      <c r="AV165" s="75"/>
      <c r="AW165" s="75"/>
      <c r="AX165" s="75"/>
      <c r="AY165" s="75"/>
      <c r="AZ165" s="75"/>
      <c r="BA165" s="75"/>
      <c r="BB165" s="66"/>
      <c r="BC165" s="68"/>
      <c r="BD165" s="66"/>
      <c r="BE165" s="66"/>
    </row>
    <row r="166" spans="1:57" s="46" customFormat="1" ht="33" customHeight="1" x14ac:dyDescent="0.25">
      <c r="A166" s="68">
        <v>158</v>
      </c>
      <c r="B166" s="65" t="s">
        <v>1260</v>
      </c>
      <c r="C166" s="65" t="s">
        <v>1930</v>
      </c>
      <c r="D166" s="65" t="s">
        <v>1260</v>
      </c>
      <c r="E166" s="66" t="s">
        <v>1264</v>
      </c>
      <c r="F166" s="66" t="s">
        <v>90</v>
      </c>
      <c r="G166" s="66" t="s">
        <v>1265</v>
      </c>
      <c r="H166" s="68">
        <v>102</v>
      </c>
      <c r="I166" s="65" t="s">
        <v>85</v>
      </c>
      <c r="J166" s="65" t="s">
        <v>148</v>
      </c>
      <c r="K166" s="68">
        <v>74200</v>
      </c>
      <c r="L166" s="68">
        <v>1</v>
      </c>
      <c r="M166" s="68">
        <v>74</v>
      </c>
      <c r="N166" s="68" t="s">
        <v>1290</v>
      </c>
      <c r="O166" s="68" t="s">
        <v>1288</v>
      </c>
      <c r="P166" s="68"/>
      <c r="Q166" s="65" t="s">
        <v>1303</v>
      </c>
      <c r="R166" s="68" t="s">
        <v>1304</v>
      </c>
      <c r="S166" s="68"/>
      <c r="T166" s="68"/>
      <c r="U166" s="56">
        <v>23266.61</v>
      </c>
      <c r="V166" s="56">
        <f>U166*1.16</f>
        <v>26989.267599999999</v>
      </c>
      <c r="W166" s="56">
        <f>U166/AA166</f>
        <v>9.386996691680789</v>
      </c>
      <c r="X166" s="56">
        <f>V166*12</f>
        <v>323871.21120000002</v>
      </c>
      <c r="Y166" s="69">
        <v>2478.6</v>
      </c>
      <c r="Z166" s="69" t="s">
        <v>135</v>
      </c>
      <c r="AA166" s="69">
        <v>2478.6</v>
      </c>
      <c r="AB166" s="68">
        <v>0</v>
      </c>
      <c r="AC166" s="502"/>
      <c r="AD166" s="88" t="s">
        <v>1321</v>
      </c>
      <c r="AE166" s="70" t="s">
        <v>1322</v>
      </c>
      <c r="AF166" s="70">
        <v>33585</v>
      </c>
      <c r="AG166" s="71">
        <v>18.906646819999999</v>
      </c>
      <c r="AH166" s="71">
        <v>-98.440286819999997</v>
      </c>
      <c r="AI166" s="71" t="s">
        <v>1334</v>
      </c>
      <c r="AJ166" s="68"/>
      <c r="AK166" s="68"/>
      <c r="AL166" s="68"/>
      <c r="AM166" s="68"/>
      <c r="AN166" s="72">
        <v>38018</v>
      </c>
      <c r="AO166" s="56">
        <v>22136.73</v>
      </c>
      <c r="AP166" s="67">
        <v>2007</v>
      </c>
      <c r="AQ166" s="68">
        <v>5</v>
      </c>
      <c r="AR166" s="75" t="s">
        <v>372</v>
      </c>
      <c r="AS166" s="75" t="s">
        <v>2454</v>
      </c>
      <c r="AT166" s="66"/>
      <c r="AU166" s="75">
        <v>1832</v>
      </c>
      <c r="AV166" s="75"/>
      <c r="AW166" s="75"/>
      <c r="AX166" s="75"/>
      <c r="AY166" s="75"/>
      <c r="AZ166" s="75"/>
      <c r="BA166" s="75"/>
      <c r="BB166" s="66"/>
      <c r="BC166" s="68"/>
      <c r="BD166" s="66"/>
      <c r="BE166" s="66"/>
    </row>
    <row r="167" spans="1:57" ht="33" customHeight="1" x14ac:dyDescent="0.25">
      <c r="A167" s="63">
        <v>159</v>
      </c>
      <c r="B167" s="65" t="s">
        <v>1260</v>
      </c>
      <c r="C167" s="66" t="s">
        <v>687</v>
      </c>
      <c r="D167" s="65" t="s">
        <v>1260</v>
      </c>
      <c r="E167" s="66" t="s">
        <v>1266</v>
      </c>
      <c r="F167" s="66" t="s">
        <v>90</v>
      </c>
      <c r="G167" s="66" t="s">
        <v>1267</v>
      </c>
      <c r="H167" s="68" t="s">
        <v>1268</v>
      </c>
      <c r="I167" s="65" t="s">
        <v>85</v>
      </c>
      <c r="J167" s="65" t="s">
        <v>148</v>
      </c>
      <c r="K167" s="68">
        <v>72760</v>
      </c>
      <c r="L167" s="68">
        <v>3</v>
      </c>
      <c r="M167" s="68">
        <v>7</v>
      </c>
      <c r="N167" s="68" t="s">
        <v>1291</v>
      </c>
      <c r="O167" s="68" t="s">
        <v>1292</v>
      </c>
      <c r="P167" s="68"/>
      <c r="Q167" s="65" t="s">
        <v>1305</v>
      </c>
      <c r="R167" s="68" t="s">
        <v>1306</v>
      </c>
      <c r="S167" s="68"/>
      <c r="T167" s="68"/>
      <c r="U167" s="56">
        <v>20000</v>
      </c>
      <c r="V167" s="56">
        <f>U167*1.16</f>
        <v>23200</v>
      </c>
      <c r="W167" s="56">
        <f>U167/AA167</f>
        <v>47.961630695443645</v>
      </c>
      <c r="X167" s="56">
        <f>V167*12</f>
        <v>278400</v>
      </c>
      <c r="Y167" s="69">
        <v>775.3</v>
      </c>
      <c r="Z167" s="69">
        <v>417</v>
      </c>
      <c r="AA167" s="69">
        <v>417</v>
      </c>
      <c r="AB167" s="68">
        <v>0</v>
      </c>
      <c r="AC167" s="502"/>
      <c r="AD167" s="88">
        <v>7103</v>
      </c>
      <c r="AE167" s="70" t="s">
        <v>905</v>
      </c>
      <c r="AF167" s="70">
        <v>82299</v>
      </c>
      <c r="AG167" s="71">
        <v>19.059978219800001</v>
      </c>
      <c r="AH167" s="71">
        <v>-98.309417814</v>
      </c>
      <c r="AI167" s="71" t="s">
        <v>1335</v>
      </c>
      <c r="AJ167" s="68"/>
      <c r="AK167" s="68"/>
      <c r="AL167" s="68"/>
      <c r="AM167" s="68"/>
      <c r="AN167" s="72">
        <v>43389</v>
      </c>
      <c r="AO167" s="56">
        <v>20000</v>
      </c>
      <c r="AP167" s="67" t="s">
        <v>140</v>
      </c>
      <c r="AQ167" s="68" t="s">
        <v>140</v>
      </c>
      <c r="AR167" s="77" t="s">
        <v>189</v>
      </c>
      <c r="AS167" s="77"/>
      <c r="AT167" s="66"/>
      <c r="AU167" s="77">
        <v>6</v>
      </c>
      <c r="AV167" s="77"/>
      <c r="AW167" s="77"/>
      <c r="AX167" s="73"/>
      <c r="AY167" s="73"/>
      <c r="AZ167" s="73"/>
      <c r="BA167" s="73"/>
      <c r="BB167" s="66"/>
      <c r="BC167" s="68"/>
      <c r="BD167" s="66"/>
      <c r="BE167" s="66"/>
    </row>
    <row r="168" spans="1:57" ht="33" customHeight="1" x14ac:dyDescent="0.25">
      <c r="A168" s="68">
        <v>160</v>
      </c>
      <c r="B168" s="65" t="s">
        <v>1260</v>
      </c>
      <c r="C168" s="66" t="s">
        <v>1931</v>
      </c>
      <c r="D168" s="65" t="s">
        <v>1260</v>
      </c>
      <c r="E168" s="66" t="s">
        <v>1269</v>
      </c>
      <c r="F168" s="66" t="s">
        <v>90</v>
      </c>
      <c r="G168" s="66" t="s">
        <v>1270</v>
      </c>
      <c r="H168" s="68">
        <v>5</v>
      </c>
      <c r="I168" s="65" t="s">
        <v>85</v>
      </c>
      <c r="J168" s="65" t="s">
        <v>148</v>
      </c>
      <c r="K168" s="68">
        <v>73900</v>
      </c>
      <c r="L168" s="68">
        <v>1</v>
      </c>
      <c r="M168" s="68">
        <v>4</v>
      </c>
      <c r="N168" s="68">
        <v>222438</v>
      </c>
      <c r="O168" s="68">
        <v>200200</v>
      </c>
      <c r="P168" s="68"/>
      <c r="Q168" s="65" t="s">
        <v>1307</v>
      </c>
      <c r="R168" s="68" t="s">
        <v>1308</v>
      </c>
      <c r="S168" s="68"/>
      <c r="T168" s="68"/>
      <c r="U168" s="56">
        <v>6528</v>
      </c>
      <c r="V168" s="56">
        <f>U168*1.16</f>
        <v>7572.48</v>
      </c>
      <c r="W168" s="56">
        <f>U168/AA168</f>
        <v>26.889648638629154</v>
      </c>
      <c r="X168" s="56">
        <f>V168*12</f>
        <v>90869.759999999995</v>
      </c>
      <c r="Y168" s="69">
        <v>452.63</v>
      </c>
      <c r="Z168" s="69" t="s">
        <v>135</v>
      </c>
      <c r="AA168" s="69">
        <v>242.77</v>
      </c>
      <c r="AB168" s="68">
        <v>0</v>
      </c>
      <c r="AC168" s="502"/>
      <c r="AD168" s="88" t="s">
        <v>1323</v>
      </c>
      <c r="AE168" s="70" t="s">
        <v>464</v>
      </c>
      <c r="AF168" s="70">
        <v>18418</v>
      </c>
      <c r="AG168" s="71">
        <v>19.855619999999998</v>
      </c>
      <c r="AH168" s="71">
        <v>-97.495170000000002</v>
      </c>
      <c r="AI168" s="71" t="s">
        <v>1336</v>
      </c>
      <c r="AJ168" s="68">
        <v>58578</v>
      </c>
      <c r="AK168" s="68"/>
      <c r="AL168" s="68">
        <v>23427</v>
      </c>
      <c r="AM168" s="68"/>
      <c r="AN168" s="72">
        <v>39569</v>
      </c>
      <c r="AO168" s="56">
        <v>6315.79</v>
      </c>
      <c r="AP168" s="67">
        <v>2017</v>
      </c>
      <c r="AQ168" s="68">
        <v>3.36</v>
      </c>
      <c r="AR168" s="75" t="s">
        <v>188</v>
      </c>
      <c r="AS168" s="75"/>
      <c r="AT168" s="66"/>
      <c r="AU168" s="75">
        <v>3429</v>
      </c>
      <c r="AV168" s="75"/>
      <c r="AW168" s="75"/>
      <c r="AX168" s="73"/>
      <c r="AY168" s="73"/>
      <c r="AZ168" s="73"/>
      <c r="BA168" s="73"/>
      <c r="BB168" s="66"/>
      <c r="BC168" s="68"/>
      <c r="BD168" s="66"/>
      <c r="BE168" s="66"/>
    </row>
    <row r="169" spans="1:57" ht="33" customHeight="1" x14ac:dyDescent="0.25">
      <c r="A169" s="63">
        <v>161</v>
      </c>
      <c r="B169" s="476" t="s">
        <v>1260</v>
      </c>
      <c r="C169" s="477" t="s">
        <v>73</v>
      </c>
      <c r="D169" s="476" t="s">
        <v>1260</v>
      </c>
      <c r="E169" s="477" t="s">
        <v>1271</v>
      </c>
      <c r="F169" s="477" t="s">
        <v>90</v>
      </c>
      <c r="G169" s="477" t="s">
        <v>214</v>
      </c>
      <c r="H169" s="475">
        <v>28</v>
      </c>
      <c r="I169" s="476" t="s">
        <v>85</v>
      </c>
      <c r="J169" s="476" t="s">
        <v>148</v>
      </c>
      <c r="K169" s="475">
        <v>74400</v>
      </c>
      <c r="L169" s="475">
        <v>2</v>
      </c>
      <c r="M169" s="475">
        <v>43</v>
      </c>
      <c r="N169" s="475" t="s">
        <v>1293</v>
      </c>
      <c r="O169" s="475" t="s">
        <v>1005</v>
      </c>
      <c r="P169" s="475"/>
      <c r="Q169" s="476" t="s">
        <v>1309</v>
      </c>
      <c r="R169" s="475" t="s">
        <v>1310</v>
      </c>
      <c r="S169" s="476" t="s">
        <v>1309</v>
      </c>
      <c r="T169" s="506" t="s">
        <v>2759</v>
      </c>
      <c r="U169" s="478">
        <v>24647.14</v>
      </c>
      <c r="V169" s="478">
        <f>U169*1.16</f>
        <v>28590.682399999998</v>
      </c>
      <c r="W169" s="478">
        <f>U169/AA169</f>
        <v>59.352084186192116</v>
      </c>
      <c r="X169" s="478">
        <f>V169*12</f>
        <v>343088.1888</v>
      </c>
      <c r="Y169" s="479">
        <v>1562</v>
      </c>
      <c r="Z169" s="479">
        <v>415.27</v>
      </c>
      <c r="AA169" s="479">
        <v>415.27</v>
      </c>
      <c r="AB169" s="475">
        <v>0</v>
      </c>
      <c r="AC169" s="504" t="s">
        <v>2764</v>
      </c>
      <c r="AD169" s="481" t="s">
        <v>1324</v>
      </c>
      <c r="AE169" s="480" t="s">
        <v>1325</v>
      </c>
      <c r="AF169" s="480">
        <v>28600</v>
      </c>
      <c r="AG169" s="482" t="s">
        <v>1330</v>
      </c>
      <c r="AH169" s="482" t="s">
        <v>1331</v>
      </c>
      <c r="AI169" s="482" t="s">
        <v>1337</v>
      </c>
      <c r="AJ169" s="475">
        <v>58576</v>
      </c>
      <c r="AK169" s="475"/>
      <c r="AL169" s="475">
        <v>23426</v>
      </c>
      <c r="AM169" s="475"/>
      <c r="AN169" s="483">
        <v>34973</v>
      </c>
      <c r="AO169" s="478">
        <v>7767.71</v>
      </c>
      <c r="AP169" s="484">
        <v>2025</v>
      </c>
      <c r="AQ169" s="475">
        <v>30</v>
      </c>
      <c r="AR169" s="485" t="s">
        <v>188</v>
      </c>
      <c r="AS169" s="485" t="s">
        <v>189</v>
      </c>
      <c r="AT169" s="477" t="s">
        <v>2466</v>
      </c>
      <c r="AU169" s="507" t="s">
        <v>2796</v>
      </c>
      <c r="AV169" s="485"/>
      <c r="AW169" s="485"/>
      <c r="AX169" s="485"/>
      <c r="AY169" s="485"/>
      <c r="AZ169" s="485"/>
      <c r="BA169" s="485"/>
      <c r="BB169" s="477"/>
      <c r="BC169" s="475"/>
      <c r="BD169" s="477"/>
      <c r="BE169" s="477"/>
    </row>
    <row r="170" spans="1:57" ht="33" customHeight="1" x14ac:dyDescent="0.25">
      <c r="A170" s="68">
        <v>162</v>
      </c>
      <c r="B170" s="65" t="s">
        <v>1260</v>
      </c>
      <c r="C170" s="66" t="s">
        <v>73</v>
      </c>
      <c r="D170" s="65" t="s">
        <v>1260</v>
      </c>
      <c r="E170" s="66" t="s">
        <v>1272</v>
      </c>
      <c r="F170" s="66" t="s">
        <v>82</v>
      </c>
      <c r="G170" s="66" t="s">
        <v>1273</v>
      </c>
      <c r="H170" s="68">
        <v>120</v>
      </c>
      <c r="I170" s="65" t="s">
        <v>85</v>
      </c>
      <c r="J170" s="65" t="s">
        <v>1274</v>
      </c>
      <c r="K170" s="68">
        <v>75770</v>
      </c>
      <c r="L170" s="68">
        <v>2</v>
      </c>
      <c r="M170" s="68">
        <v>87</v>
      </c>
      <c r="N170" s="68" t="s">
        <v>1294</v>
      </c>
      <c r="O170" s="68" t="s">
        <v>1005</v>
      </c>
      <c r="P170" s="68"/>
      <c r="Q170" s="65" t="s">
        <v>1311</v>
      </c>
      <c r="R170" s="68" t="s">
        <v>1312</v>
      </c>
      <c r="S170" s="68"/>
      <c r="T170" s="68"/>
      <c r="U170" s="56">
        <v>50000</v>
      </c>
      <c r="V170" s="56">
        <f>U170*1.16</f>
        <v>57999.999999999993</v>
      </c>
      <c r="W170" s="56">
        <f>U170/AA170</f>
        <v>60.99718193019482</v>
      </c>
      <c r="X170" s="56">
        <f>V170*12</f>
        <v>695999.99999999988</v>
      </c>
      <c r="Y170" s="69">
        <v>543.65</v>
      </c>
      <c r="Z170" s="69" t="s">
        <v>135</v>
      </c>
      <c r="AA170" s="69">
        <v>819.71</v>
      </c>
      <c r="AB170" s="68">
        <v>0</v>
      </c>
      <c r="AC170" s="502"/>
      <c r="AD170" s="88" t="s">
        <v>1326</v>
      </c>
      <c r="AE170" s="70" t="s">
        <v>1327</v>
      </c>
      <c r="AF170" s="70">
        <v>51519</v>
      </c>
      <c r="AG170" s="71">
        <v>18.464189999999999</v>
      </c>
      <c r="AH170" s="71">
        <v>-97.397930000000002</v>
      </c>
      <c r="AI170" s="71" t="s">
        <v>1338</v>
      </c>
      <c r="AJ170" s="68">
        <v>58577</v>
      </c>
      <c r="AK170" s="68"/>
      <c r="AL170" s="68">
        <v>23427</v>
      </c>
      <c r="AM170" s="68"/>
      <c r="AN170" s="72">
        <v>40179</v>
      </c>
      <c r="AO170" s="56">
        <v>50000</v>
      </c>
      <c r="AP170" s="67" t="s">
        <v>311</v>
      </c>
      <c r="AQ170" s="68" t="s">
        <v>140</v>
      </c>
      <c r="AR170" s="75" t="s">
        <v>189</v>
      </c>
      <c r="AS170" s="75"/>
      <c r="AT170" s="66"/>
      <c r="AU170" s="75">
        <v>4076</v>
      </c>
      <c r="AV170" s="75"/>
      <c r="AW170" s="75"/>
      <c r="AX170" s="75"/>
      <c r="AY170" s="75"/>
      <c r="AZ170" s="75"/>
      <c r="BA170" s="75"/>
      <c r="BB170" s="66"/>
      <c r="BC170" s="68"/>
      <c r="BD170" s="66"/>
      <c r="BE170" s="66"/>
    </row>
    <row r="171" spans="1:57" ht="33" customHeight="1" x14ac:dyDescent="0.25">
      <c r="A171" s="63">
        <v>163</v>
      </c>
      <c r="B171" s="64" t="s">
        <v>1260</v>
      </c>
      <c r="C171" s="78" t="s">
        <v>320</v>
      </c>
      <c r="D171" s="64" t="s">
        <v>1260</v>
      </c>
      <c r="E171" s="78" t="s">
        <v>1260</v>
      </c>
      <c r="F171" s="78" t="s">
        <v>82</v>
      </c>
      <c r="G171" s="78" t="s">
        <v>1275</v>
      </c>
      <c r="H171" s="63">
        <v>2108</v>
      </c>
      <c r="I171" s="64" t="s">
        <v>85</v>
      </c>
      <c r="J171" s="64" t="s">
        <v>1276</v>
      </c>
      <c r="K171" s="63">
        <v>72530</v>
      </c>
      <c r="L171" s="63">
        <v>4</v>
      </c>
      <c r="M171" s="63">
        <v>63</v>
      </c>
      <c r="N171" s="63" t="s">
        <v>1295</v>
      </c>
      <c r="O171" s="63" t="s">
        <v>1296</v>
      </c>
      <c r="P171" s="63"/>
      <c r="Q171" s="64" t="s">
        <v>1313</v>
      </c>
      <c r="R171" s="63" t="s">
        <v>1314</v>
      </c>
      <c r="S171" s="63"/>
      <c r="T171" s="63"/>
      <c r="U171" s="79">
        <v>42717.34</v>
      </c>
      <c r="V171" s="56">
        <f>U171*1.16</f>
        <v>49552.114399999991</v>
      </c>
      <c r="W171" s="56">
        <f>U171/AA171</f>
        <v>38.20871198568873</v>
      </c>
      <c r="X171" s="56">
        <f>V171*12</f>
        <v>594625.3727999999</v>
      </c>
      <c r="Y171" s="80">
        <v>300</v>
      </c>
      <c r="Z171" s="80">
        <v>1118</v>
      </c>
      <c r="AA171" s="80">
        <v>1118</v>
      </c>
      <c r="AB171" s="63">
        <v>0</v>
      </c>
      <c r="AC171" s="502"/>
      <c r="AD171" s="88">
        <v>11081</v>
      </c>
      <c r="AE171" s="70" t="s">
        <v>1328</v>
      </c>
      <c r="AF171" s="70">
        <v>152606</v>
      </c>
      <c r="AG171" s="71">
        <v>19.037050000000001</v>
      </c>
      <c r="AH171" s="71">
        <v>-98.204980000000006</v>
      </c>
      <c r="AI171" s="71" t="s">
        <v>1339</v>
      </c>
      <c r="AJ171" s="63">
        <v>58576</v>
      </c>
      <c r="AK171" s="63"/>
      <c r="AL171" s="63">
        <v>23410</v>
      </c>
      <c r="AM171" s="63"/>
      <c r="AN171" s="72">
        <v>34029</v>
      </c>
      <c r="AO171" s="79">
        <v>14500</v>
      </c>
      <c r="AP171" s="81">
        <v>2023</v>
      </c>
      <c r="AQ171" s="63">
        <v>20</v>
      </c>
      <c r="AR171" s="82" t="s">
        <v>188</v>
      </c>
      <c r="AS171" s="82"/>
      <c r="AT171" s="78"/>
      <c r="AU171" s="82">
        <v>29362</v>
      </c>
      <c r="AV171" s="82"/>
      <c r="AW171" s="82"/>
      <c r="AX171" s="83"/>
      <c r="AY171" s="83"/>
      <c r="AZ171" s="83"/>
      <c r="BA171" s="83"/>
      <c r="BB171" s="78"/>
      <c r="BC171" s="63"/>
      <c r="BD171" s="78"/>
      <c r="BE171" s="78"/>
    </row>
    <row r="172" spans="1:57" ht="33" customHeight="1" x14ac:dyDescent="0.25">
      <c r="A172" s="68">
        <v>164</v>
      </c>
      <c r="B172" s="65" t="s">
        <v>1260</v>
      </c>
      <c r="C172" s="66" t="s">
        <v>200</v>
      </c>
      <c r="D172" s="65" t="s">
        <v>1260</v>
      </c>
      <c r="E172" s="66" t="s">
        <v>1260</v>
      </c>
      <c r="F172" s="66" t="s">
        <v>82</v>
      </c>
      <c r="G172" s="66" t="s">
        <v>1277</v>
      </c>
      <c r="H172" s="68">
        <v>2602</v>
      </c>
      <c r="I172" s="65" t="s">
        <v>85</v>
      </c>
      <c r="J172" s="65" t="s">
        <v>526</v>
      </c>
      <c r="K172" s="68">
        <v>72080</v>
      </c>
      <c r="L172" s="68">
        <v>1</v>
      </c>
      <c r="M172" s="68">
        <v>35</v>
      </c>
      <c r="N172" s="68" t="s">
        <v>1297</v>
      </c>
      <c r="O172" s="68" t="s">
        <v>1298</v>
      </c>
      <c r="P172" s="68"/>
      <c r="Q172" s="65" t="s">
        <v>1315</v>
      </c>
      <c r="R172" s="68" t="s">
        <v>1316</v>
      </c>
      <c r="S172" s="68"/>
      <c r="T172" s="68"/>
      <c r="U172" s="56">
        <v>62862.42</v>
      </c>
      <c r="V172" s="56">
        <f>U172*1.16</f>
        <v>72920.407199999987</v>
      </c>
      <c r="W172" s="56">
        <f>U172/AA172</f>
        <v>14.601509802099786</v>
      </c>
      <c r="X172" s="56">
        <f>V172*12</f>
        <v>875044.88639999984</v>
      </c>
      <c r="Y172" s="69">
        <v>6282.33</v>
      </c>
      <c r="Z172" s="69" t="s">
        <v>135</v>
      </c>
      <c r="AA172" s="69">
        <v>4305.2</v>
      </c>
      <c r="AB172" s="68">
        <v>124</v>
      </c>
      <c r="AC172" s="502"/>
      <c r="AD172" s="88" t="s">
        <v>1329</v>
      </c>
      <c r="AE172" s="70">
        <v>40836</v>
      </c>
      <c r="AF172" s="70">
        <v>80611</v>
      </c>
      <c r="AG172" s="71">
        <v>19.064429910000001</v>
      </c>
      <c r="AH172" s="71">
        <v>-98.208112119999996</v>
      </c>
      <c r="AI172" s="71" t="s">
        <v>1340</v>
      </c>
      <c r="AJ172" s="68"/>
      <c r="AK172" s="68"/>
      <c r="AL172" s="68"/>
      <c r="AM172" s="68"/>
      <c r="AN172" s="72" t="s">
        <v>1341</v>
      </c>
      <c r="AO172" s="56">
        <v>40000</v>
      </c>
      <c r="AP172" s="67" t="s">
        <v>140</v>
      </c>
      <c r="AQ172" s="68" t="s">
        <v>140</v>
      </c>
      <c r="AR172" s="74" t="s">
        <v>372</v>
      </c>
      <c r="AS172" s="74" t="s">
        <v>2454</v>
      </c>
      <c r="AT172" s="66"/>
      <c r="AU172" s="75">
        <v>33510</v>
      </c>
      <c r="AV172" s="74"/>
      <c r="AW172" s="74"/>
      <c r="AX172" s="75"/>
      <c r="AY172" s="75"/>
      <c r="AZ172" s="75"/>
      <c r="BA172" s="75"/>
      <c r="BB172" s="66"/>
      <c r="BC172" s="68"/>
      <c r="BD172" s="66"/>
      <c r="BE172" s="66"/>
    </row>
    <row r="173" spans="1:57" ht="33" customHeight="1" x14ac:dyDescent="0.25">
      <c r="A173" s="63">
        <v>165</v>
      </c>
      <c r="B173" s="66" t="s">
        <v>1342</v>
      </c>
      <c r="C173" s="66" t="s">
        <v>320</v>
      </c>
      <c r="D173" s="66" t="s">
        <v>1342</v>
      </c>
      <c r="E173" s="66" t="s">
        <v>1342</v>
      </c>
      <c r="F173" s="66" t="s">
        <v>78</v>
      </c>
      <c r="G173" s="66" t="s">
        <v>1344</v>
      </c>
      <c r="H173" s="68">
        <v>4100</v>
      </c>
      <c r="I173" s="65" t="s">
        <v>85</v>
      </c>
      <c r="J173" s="65" t="s">
        <v>1345</v>
      </c>
      <c r="K173" s="68">
        <v>76160</v>
      </c>
      <c r="L173" s="68">
        <v>5</v>
      </c>
      <c r="M173" s="68" t="s">
        <v>140</v>
      </c>
      <c r="N173" s="68">
        <v>239001</v>
      </c>
      <c r="O173" s="68">
        <v>600100</v>
      </c>
      <c r="P173" s="68"/>
      <c r="Q173" s="65" t="s">
        <v>1352</v>
      </c>
      <c r="R173" s="68" t="s">
        <v>1357</v>
      </c>
      <c r="S173" s="68"/>
      <c r="T173" s="68"/>
      <c r="U173" s="56">
        <v>293708.78000000003</v>
      </c>
      <c r="V173" s="56">
        <f>U173*1.16</f>
        <v>340702.18479999999</v>
      </c>
      <c r="W173" s="56">
        <f>U173/AA173</f>
        <v>263.94620583054751</v>
      </c>
      <c r="X173" s="56">
        <f>V173*12</f>
        <v>4088426.2176000001</v>
      </c>
      <c r="Y173" s="69">
        <v>10791.53</v>
      </c>
      <c r="Z173" s="69">
        <v>1112.76</v>
      </c>
      <c r="AA173" s="69">
        <v>1112.76</v>
      </c>
      <c r="AB173" s="68">
        <v>27</v>
      </c>
      <c r="AC173" s="502"/>
      <c r="AD173" s="88" t="s">
        <v>1362</v>
      </c>
      <c r="AE173" s="70" t="s">
        <v>1083</v>
      </c>
      <c r="AF173" s="70">
        <v>374200</v>
      </c>
      <c r="AG173" s="71">
        <v>20.5830228431</v>
      </c>
      <c r="AH173" s="71">
        <v>-100.4011999418</v>
      </c>
      <c r="AI173" s="71" t="s">
        <v>1369</v>
      </c>
      <c r="AJ173" s="68"/>
      <c r="AK173" s="68"/>
      <c r="AL173" s="68"/>
      <c r="AM173" s="68"/>
      <c r="AN173" s="72" t="s">
        <v>1374</v>
      </c>
      <c r="AO173" s="56">
        <v>293708.78000000003</v>
      </c>
      <c r="AP173" s="67" t="s">
        <v>140</v>
      </c>
      <c r="AQ173" s="68" t="s">
        <v>140</v>
      </c>
      <c r="AR173" s="74" t="s">
        <v>189</v>
      </c>
      <c r="AS173" s="74"/>
      <c r="AT173" s="66"/>
      <c r="AU173" s="75">
        <v>1488</v>
      </c>
      <c r="AV173" s="74"/>
      <c r="AW173" s="74"/>
      <c r="AX173" s="75"/>
      <c r="AY173" s="75"/>
      <c r="AZ173" s="75"/>
      <c r="BA173" s="75"/>
      <c r="BB173" s="66"/>
      <c r="BC173" s="68"/>
      <c r="BD173" s="66"/>
      <c r="BE173" s="66"/>
    </row>
    <row r="174" spans="1:57" ht="33" customHeight="1" x14ac:dyDescent="0.25">
      <c r="A174" s="68">
        <v>166</v>
      </c>
      <c r="B174" s="65" t="s">
        <v>1342</v>
      </c>
      <c r="C174" s="66" t="s">
        <v>200</v>
      </c>
      <c r="D174" s="66" t="s">
        <v>1342</v>
      </c>
      <c r="E174" s="66" t="s">
        <v>1342</v>
      </c>
      <c r="F174" s="66" t="s">
        <v>82</v>
      </c>
      <c r="G174" s="66" t="s">
        <v>1180</v>
      </c>
      <c r="H174" s="68">
        <v>66</v>
      </c>
      <c r="I174" s="65" t="s">
        <v>85</v>
      </c>
      <c r="J174" s="65" t="s">
        <v>148</v>
      </c>
      <c r="K174" s="68">
        <v>76000</v>
      </c>
      <c r="L174" s="68">
        <v>2</v>
      </c>
      <c r="M174" s="68">
        <v>23</v>
      </c>
      <c r="N174" s="68">
        <v>235901</v>
      </c>
      <c r="O174" s="68">
        <v>380200</v>
      </c>
      <c r="P174" s="68"/>
      <c r="Q174" s="65" t="s">
        <v>1353</v>
      </c>
      <c r="R174" s="68" t="s">
        <v>1358</v>
      </c>
      <c r="S174" s="68"/>
      <c r="T174" s="68"/>
      <c r="U174" s="56">
        <v>98000</v>
      </c>
      <c r="V174" s="56">
        <f>U174*1.16</f>
        <v>113679.99999999999</v>
      </c>
      <c r="W174" s="56">
        <f>U174/AA174</f>
        <v>137.52262808548855</v>
      </c>
      <c r="X174" s="56">
        <f>V174*12</f>
        <v>1364159.9999999998</v>
      </c>
      <c r="Y174" s="69">
        <v>1000</v>
      </c>
      <c r="Z174" s="69">
        <v>712.61</v>
      </c>
      <c r="AA174" s="69">
        <v>712.61</v>
      </c>
      <c r="AB174" s="68">
        <v>20</v>
      </c>
      <c r="AC174" s="502"/>
      <c r="AD174" s="88" t="s">
        <v>1363</v>
      </c>
      <c r="AE174" s="70" t="s">
        <v>1364</v>
      </c>
      <c r="AF174" s="70">
        <v>141700</v>
      </c>
      <c r="AG174" s="71">
        <v>20.585570733499999</v>
      </c>
      <c r="AH174" s="71">
        <v>-100.3947173059</v>
      </c>
      <c r="AI174" s="71" t="s">
        <v>1370</v>
      </c>
      <c r="AJ174" s="68">
        <v>58121</v>
      </c>
      <c r="AK174" s="68"/>
      <c r="AL174" s="68">
        <v>23382</v>
      </c>
      <c r="AM174" s="68"/>
      <c r="AN174" s="72">
        <v>44105</v>
      </c>
      <c r="AO174" s="56">
        <v>85000</v>
      </c>
      <c r="AP174" s="67">
        <v>2024</v>
      </c>
      <c r="AQ174" s="68">
        <v>15</v>
      </c>
      <c r="AR174" s="75" t="s">
        <v>188</v>
      </c>
      <c r="AS174" s="75"/>
      <c r="AT174" s="66"/>
      <c r="AU174" s="75" t="s">
        <v>2797</v>
      </c>
      <c r="AV174" s="75"/>
      <c r="AW174" s="75"/>
      <c r="AX174" s="75"/>
      <c r="AY174" s="75"/>
      <c r="AZ174" s="75"/>
      <c r="BA174" s="75"/>
      <c r="BB174" s="66"/>
      <c r="BC174" s="68"/>
      <c r="BD174" s="66"/>
      <c r="BE174" s="66"/>
    </row>
    <row r="175" spans="1:57" s="46" customFormat="1" ht="33" customHeight="1" x14ac:dyDescent="0.25">
      <c r="A175" s="63">
        <v>167</v>
      </c>
      <c r="B175" s="65" t="s">
        <v>1342</v>
      </c>
      <c r="C175" s="65" t="s">
        <v>374</v>
      </c>
      <c r="D175" s="66" t="s">
        <v>1342</v>
      </c>
      <c r="E175" s="66" t="s">
        <v>1343</v>
      </c>
      <c r="F175" s="66" t="s">
        <v>82</v>
      </c>
      <c r="G175" s="66" t="s">
        <v>1055</v>
      </c>
      <c r="H175" s="68">
        <v>97</v>
      </c>
      <c r="I175" s="65" t="s">
        <v>85</v>
      </c>
      <c r="J175" s="65" t="s">
        <v>1346</v>
      </c>
      <c r="K175" s="68">
        <v>76807</v>
      </c>
      <c r="L175" s="68">
        <v>1</v>
      </c>
      <c r="M175" s="68">
        <v>1</v>
      </c>
      <c r="N175" s="68">
        <v>238002</v>
      </c>
      <c r="O175" s="68">
        <v>920201</v>
      </c>
      <c r="P175" s="68"/>
      <c r="Q175" s="65" t="s">
        <v>1354</v>
      </c>
      <c r="R175" s="68" t="s">
        <v>1359</v>
      </c>
      <c r="S175" s="68"/>
      <c r="T175" s="68"/>
      <c r="U175" s="56">
        <v>16100</v>
      </c>
      <c r="V175" s="56">
        <f>U175*1.16</f>
        <v>18676</v>
      </c>
      <c r="W175" s="56">
        <f>U175/AA175</f>
        <v>38.43491131323259</v>
      </c>
      <c r="X175" s="56">
        <f>V175*12</f>
        <v>224112</v>
      </c>
      <c r="Y175" s="69">
        <v>389.62</v>
      </c>
      <c r="Z175" s="69">
        <v>418.89</v>
      </c>
      <c r="AA175" s="69">
        <v>418.89</v>
      </c>
      <c r="AB175" s="68">
        <v>0</v>
      </c>
      <c r="AC175" s="502"/>
      <c r="AD175" s="88">
        <v>10228</v>
      </c>
      <c r="AE175" s="70" t="s">
        <v>1365</v>
      </c>
      <c r="AF175" s="70">
        <v>40603</v>
      </c>
      <c r="AG175" s="71">
        <v>20.381968830000002</v>
      </c>
      <c r="AH175" s="71">
        <v>-99.995975509999994</v>
      </c>
      <c r="AI175" s="71" t="s">
        <v>1371</v>
      </c>
      <c r="AJ175" s="68">
        <v>58125</v>
      </c>
      <c r="AK175" s="68"/>
      <c r="AL175" s="68">
        <v>23393</v>
      </c>
      <c r="AM175" s="68"/>
      <c r="AN175" s="72">
        <v>34318</v>
      </c>
      <c r="AO175" s="56">
        <v>5000</v>
      </c>
      <c r="AP175" s="67">
        <v>2022</v>
      </c>
      <c r="AQ175" s="68">
        <v>15</v>
      </c>
      <c r="AR175" s="77" t="s">
        <v>188</v>
      </c>
      <c r="AS175" s="77"/>
      <c r="AT175" s="66"/>
      <c r="AU175" s="77">
        <v>1648</v>
      </c>
      <c r="AV175" s="77"/>
      <c r="AW175" s="77"/>
      <c r="AX175" s="77"/>
      <c r="AY175" s="77"/>
      <c r="AZ175" s="77"/>
      <c r="BA175" s="77"/>
      <c r="BB175" s="66"/>
      <c r="BC175" s="68"/>
      <c r="BD175" s="66"/>
      <c r="BE175" s="66"/>
    </row>
    <row r="176" spans="1:57" ht="33" customHeight="1" x14ac:dyDescent="0.25">
      <c r="A176" s="68">
        <v>168</v>
      </c>
      <c r="B176" s="65" t="s">
        <v>1342</v>
      </c>
      <c r="C176" s="65" t="s">
        <v>374</v>
      </c>
      <c r="D176" s="66" t="s">
        <v>1342</v>
      </c>
      <c r="E176" s="66" t="s">
        <v>1342</v>
      </c>
      <c r="F176" s="66" t="s">
        <v>82</v>
      </c>
      <c r="G176" s="66" t="s">
        <v>1347</v>
      </c>
      <c r="H176" s="68">
        <v>9</v>
      </c>
      <c r="I176" s="65" t="s">
        <v>85</v>
      </c>
      <c r="J176" s="65" t="s">
        <v>1348</v>
      </c>
      <c r="K176" s="68">
        <v>76030</v>
      </c>
      <c r="L176" s="68">
        <v>1</v>
      </c>
      <c r="M176" s="68">
        <v>1</v>
      </c>
      <c r="N176" s="68">
        <v>238003</v>
      </c>
      <c r="O176" s="68">
        <v>920201</v>
      </c>
      <c r="P176" s="68"/>
      <c r="Q176" s="65" t="s">
        <v>1355</v>
      </c>
      <c r="R176" s="68" t="s">
        <v>1360</v>
      </c>
      <c r="S176" s="68"/>
      <c r="T176" s="68"/>
      <c r="U176" s="56">
        <v>22435.88</v>
      </c>
      <c r="V176" s="56">
        <f>U176*1.16</f>
        <v>26025.620800000001</v>
      </c>
      <c r="W176" s="56">
        <f>U176/AA176</f>
        <v>28.04485</v>
      </c>
      <c r="X176" s="56">
        <f>V176*12</f>
        <v>312307.44959999999</v>
      </c>
      <c r="Y176" s="69">
        <v>800</v>
      </c>
      <c r="Z176" s="69" t="s">
        <v>135</v>
      </c>
      <c r="AA176" s="69">
        <v>800</v>
      </c>
      <c r="AB176" s="68">
        <v>0</v>
      </c>
      <c r="AC176" s="502"/>
      <c r="AD176" s="88" t="s">
        <v>1366</v>
      </c>
      <c r="AE176" s="70" t="s">
        <v>1367</v>
      </c>
      <c r="AF176" s="70">
        <v>34088</v>
      </c>
      <c r="AG176" s="71">
        <v>20.576105900000002</v>
      </c>
      <c r="AH176" s="71">
        <v>-100.400098</v>
      </c>
      <c r="AI176" s="71" t="s">
        <v>1372</v>
      </c>
      <c r="AJ176" s="68">
        <v>58120</v>
      </c>
      <c r="AK176" s="68"/>
      <c r="AL176" s="68">
        <v>23395</v>
      </c>
      <c r="AM176" s="68"/>
      <c r="AN176" s="72">
        <v>37578</v>
      </c>
      <c r="AO176" s="56">
        <v>18500</v>
      </c>
      <c r="AP176" s="67">
        <v>2012</v>
      </c>
      <c r="AQ176" s="68">
        <v>10</v>
      </c>
      <c r="AR176" s="75" t="s">
        <v>188</v>
      </c>
      <c r="AS176" s="75"/>
      <c r="AT176" s="66"/>
      <c r="AU176" s="75">
        <v>45270</v>
      </c>
      <c r="AV176" s="75"/>
      <c r="AW176" s="75"/>
      <c r="AX176" s="75"/>
      <c r="AY176" s="75"/>
      <c r="AZ176" s="75"/>
      <c r="BA176" s="75"/>
      <c r="BB176" s="66"/>
      <c r="BC176" s="68"/>
      <c r="BD176" s="66"/>
      <c r="BE176" s="66"/>
    </row>
    <row r="177" spans="1:57" ht="33" customHeight="1" x14ac:dyDescent="0.25">
      <c r="A177" s="63">
        <v>169</v>
      </c>
      <c r="B177" s="65" t="s">
        <v>1342</v>
      </c>
      <c r="C177" s="65" t="s">
        <v>74</v>
      </c>
      <c r="D177" s="66" t="s">
        <v>1342</v>
      </c>
      <c r="E177" s="66" t="s">
        <v>1343</v>
      </c>
      <c r="F177" s="66" t="s">
        <v>82</v>
      </c>
      <c r="G177" s="66" t="s">
        <v>1349</v>
      </c>
      <c r="H177" s="68" t="s">
        <v>1350</v>
      </c>
      <c r="I177" s="65" t="s">
        <v>204</v>
      </c>
      <c r="J177" s="65" t="s">
        <v>148</v>
      </c>
      <c r="K177" s="68">
        <v>76800</v>
      </c>
      <c r="L177" s="68">
        <v>2</v>
      </c>
      <c r="M177" s="68">
        <v>5</v>
      </c>
      <c r="N177" s="68" t="s">
        <v>1351</v>
      </c>
      <c r="O177" s="68">
        <v>800201</v>
      </c>
      <c r="P177" s="68"/>
      <c r="Q177" s="65" t="s">
        <v>1356</v>
      </c>
      <c r="R177" s="68" t="s">
        <v>1361</v>
      </c>
      <c r="S177" s="68"/>
      <c r="T177" s="68"/>
      <c r="U177" s="56">
        <v>30471.32</v>
      </c>
      <c r="V177" s="56">
        <f>U177*1.16</f>
        <v>35346.731199999995</v>
      </c>
      <c r="W177" s="56">
        <f>U177/AA177</f>
        <v>63.25</v>
      </c>
      <c r="X177" s="56">
        <f>V177*12</f>
        <v>424160.77439999994</v>
      </c>
      <c r="Y177" s="69">
        <v>277.14</v>
      </c>
      <c r="Z177" s="69">
        <v>481.76</v>
      </c>
      <c r="AA177" s="69">
        <v>481.76</v>
      </c>
      <c r="AB177" s="68">
        <v>0</v>
      </c>
      <c r="AC177" s="502"/>
      <c r="AD177" s="88">
        <v>9405</v>
      </c>
      <c r="AE177" s="70" t="s">
        <v>1368</v>
      </c>
      <c r="AF177" s="70">
        <v>64782</v>
      </c>
      <c r="AG177" s="71">
        <v>20.388268199999999</v>
      </c>
      <c r="AH177" s="71">
        <v>-100.0007593</v>
      </c>
      <c r="AI177" s="71" t="s">
        <v>1373</v>
      </c>
      <c r="AJ177" s="68">
        <v>58123</v>
      </c>
      <c r="AK177" s="68"/>
      <c r="AL177" s="68">
        <v>23383</v>
      </c>
      <c r="AM177" s="68"/>
      <c r="AN177" s="72">
        <v>41548</v>
      </c>
      <c r="AO177" s="56">
        <v>26500</v>
      </c>
      <c r="AP177" s="67">
        <v>2021</v>
      </c>
      <c r="AQ177" s="68">
        <v>15</v>
      </c>
      <c r="AR177" s="75" t="s">
        <v>188</v>
      </c>
      <c r="AS177" s="75" t="s">
        <v>2025</v>
      </c>
      <c r="AT177" s="66"/>
      <c r="AU177" s="75">
        <v>2937</v>
      </c>
      <c r="AV177" s="75"/>
      <c r="AW177" s="75"/>
      <c r="AX177" s="75"/>
      <c r="AY177" s="75"/>
      <c r="AZ177" s="75"/>
      <c r="BA177" s="75"/>
      <c r="BB177" s="66"/>
      <c r="BC177" s="68"/>
      <c r="BD177" s="66"/>
      <c r="BE177" s="66"/>
    </row>
    <row r="178" spans="1:57" ht="33" customHeight="1" x14ac:dyDescent="0.25">
      <c r="A178" s="68">
        <v>170</v>
      </c>
      <c r="B178" s="64" t="s">
        <v>1375</v>
      </c>
      <c r="C178" s="65" t="s">
        <v>975</v>
      </c>
      <c r="D178" s="66" t="s">
        <v>1375</v>
      </c>
      <c r="E178" s="66" t="s">
        <v>1376</v>
      </c>
      <c r="F178" s="66" t="s">
        <v>82</v>
      </c>
      <c r="G178" s="65">
        <v>61</v>
      </c>
      <c r="H178" s="68">
        <v>476</v>
      </c>
      <c r="I178" s="65" t="s">
        <v>85</v>
      </c>
      <c r="J178" s="65" t="s">
        <v>148</v>
      </c>
      <c r="K178" s="68">
        <v>77200</v>
      </c>
      <c r="L178" s="68">
        <v>2</v>
      </c>
      <c r="M178" s="68">
        <v>21</v>
      </c>
      <c r="N178" s="68">
        <v>242422</v>
      </c>
      <c r="O178" s="68">
        <v>200200</v>
      </c>
      <c r="P178" s="68"/>
      <c r="Q178" s="65" t="s">
        <v>1387</v>
      </c>
      <c r="R178" s="68" t="s">
        <v>1388</v>
      </c>
      <c r="S178" s="68"/>
      <c r="T178" s="68"/>
      <c r="U178" s="56">
        <v>69600</v>
      </c>
      <c r="V178" s="56">
        <f>U178*1.16</f>
        <v>80736</v>
      </c>
      <c r="W178" s="56">
        <f>U178/AA178</f>
        <v>209.94841784561552</v>
      </c>
      <c r="X178" s="56">
        <f>V178*12</f>
        <v>968832</v>
      </c>
      <c r="Y178" s="69">
        <v>180.84</v>
      </c>
      <c r="Z178" s="69" t="s">
        <v>135</v>
      </c>
      <c r="AA178" s="69">
        <v>331.51</v>
      </c>
      <c r="AB178" s="68">
        <v>0</v>
      </c>
      <c r="AC178" s="502"/>
      <c r="AD178" s="88" t="s">
        <v>1395</v>
      </c>
      <c r="AE178" s="70" t="s">
        <v>1396</v>
      </c>
      <c r="AF178" s="70">
        <v>8667</v>
      </c>
      <c r="AG178" s="71">
        <v>19.576515180000001</v>
      </c>
      <c r="AH178" s="71">
        <v>-88.046545879999996</v>
      </c>
      <c r="AI178" s="71" t="s">
        <v>1401</v>
      </c>
      <c r="AJ178" s="68">
        <v>57931</v>
      </c>
      <c r="AK178" s="68">
        <v>15336</v>
      </c>
      <c r="AL178" s="68">
        <v>23602</v>
      </c>
      <c r="AM178" s="68">
        <v>14305</v>
      </c>
      <c r="AN178" s="72">
        <v>36230</v>
      </c>
      <c r="AO178" s="56">
        <v>1077</v>
      </c>
      <c r="AP178" s="67" t="s">
        <v>2802</v>
      </c>
      <c r="AQ178" s="68">
        <v>364</v>
      </c>
      <c r="AR178" s="75" t="s">
        <v>189</v>
      </c>
      <c r="AS178" s="75"/>
      <c r="AT178" s="66"/>
      <c r="AU178" s="75">
        <v>7227</v>
      </c>
      <c r="AV178" s="75"/>
      <c r="AW178" s="75"/>
      <c r="AX178" s="75"/>
      <c r="AY178" s="75"/>
      <c r="AZ178" s="75"/>
      <c r="BA178" s="75"/>
      <c r="BB178" s="66"/>
      <c r="BC178" s="68"/>
      <c r="BD178" s="66"/>
      <c r="BE178" s="66"/>
    </row>
    <row r="179" spans="1:57" ht="33" customHeight="1" x14ac:dyDescent="0.25">
      <c r="A179" s="63">
        <v>171</v>
      </c>
      <c r="B179" s="64" t="s">
        <v>1375</v>
      </c>
      <c r="C179" s="65" t="s">
        <v>73</v>
      </c>
      <c r="D179" s="66" t="s">
        <v>1375</v>
      </c>
      <c r="E179" s="66" t="s">
        <v>1377</v>
      </c>
      <c r="F179" s="66" t="s">
        <v>90</v>
      </c>
      <c r="G179" s="66" t="s">
        <v>1378</v>
      </c>
      <c r="H179" s="68">
        <v>149</v>
      </c>
      <c r="I179" s="65" t="s">
        <v>85</v>
      </c>
      <c r="J179" s="65" t="s">
        <v>148</v>
      </c>
      <c r="K179" s="68">
        <v>77000</v>
      </c>
      <c r="L179" s="68">
        <v>2</v>
      </c>
      <c r="M179" s="68">
        <v>73</v>
      </c>
      <c r="N179" s="68">
        <v>249101</v>
      </c>
      <c r="O179" s="68">
        <v>900110</v>
      </c>
      <c r="P179" s="68"/>
      <c r="Q179" s="65" t="s">
        <v>1389</v>
      </c>
      <c r="R179" s="68" t="s">
        <v>1390</v>
      </c>
      <c r="S179" s="68"/>
      <c r="T179" s="68"/>
      <c r="U179" s="56">
        <v>443936.50079999998</v>
      </c>
      <c r="V179" s="56">
        <f>U179*1.16</f>
        <v>514966.34092799993</v>
      </c>
      <c r="W179" s="56">
        <f>U179/AA179</f>
        <v>905.99285877551017</v>
      </c>
      <c r="X179" s="56">
        <f>V179*12</f>
        <v>6179596.0911359992</v>
      </c>
      <c r="Y179" s="69">
        <v>1225</v>
      </c>
      <c r="Z179" s="69">
        <v>1225</v>
      </c>
      <c r="AA179" s="69">
        <v>490</v>
      </c>
      <c r="AB179" s="68">
        <v>0</v>
      </c>
      <c r="AC179" s="502"/>
      <c r="AD179" s="88" t="s">
        <v>1397</v>
      </c>
      <c r="AE179" s="70" t="s">
        <v>1398</v>
      </c>
      <c r="AF179" s="70">
        <v>43043</v>
      </c>
      <c r="AG179" s="71">
        <v>18.494465600000002</v>
      </c>
      <c r="AH179" s="71">
        <v>-88.294399299999995</v>
      </c>
      <c r="AI179" s="71" t="s">
        <v>1384</v>
      </c>
      <c r="AJ179" s="68">
        <v>57987</v>
      </c>
      <c r="AK179" s="68">
        <v>15342</v>
      </c>
      <c r="AL179" s="68">
        <v>23613</v>
      </c>
      <c r="AM179" s="68">
        <v>14330</v>
      </c>
      <c r="AN179" s="72">
        <v>33238</v>
      </c>
      <c r="AO179" s="56">
        <v>17035.72</v>
      </c>
      <c r="AP179" s="67" t="s">
        <v>2802</v>
      </c>
      <c r="AQ179" s="68">
        <v>10</v>
      </c>
      <c r="AR179" s="75" t="s">
        <v>189</v>
      </c>
      <c r="AS179" s="75"/>
      <c r="AT179" s="66"/>
      <c r="AU179" s="75" t="s">
        <v>2798</v>
      </c>
      <c r="AV179" s="75"/>
      <c r="AW179" s="75"/>
      <c r="AX179" s="75"/>
      <c r="AY179" s="75"/>
      <c r="AZ179" s="75"/>
      <c r="BA179" s="75"/>
      <c r="BB179" s="66"/>
      <c r="BC179" s="68"/>
      <c r="BD179" s="66"/>
      <c r="BE179" s="66"/>
    </row>
    <row r="180" spans="1:57" ht="33" customHeight="1" x14ac:dyDescent="0.25">
      <c r="A180" s="68">
        <v>172</v>
      </c>
      <c r="B180" s="64" t="s">
        <v>1375</v>
      </c>
      <c r="C180" s="65" t="s">
        <v>200</v>
      </c>
      <c r="D180" s="66" t="s">
        <v>1375</v>
      </c>
      <c r="E180" s="66" t="s">
        <v>1377</v>
      </c>
      <c r="F180" s="66" t="s">
        <v>90</v>
      </c>
      <c r="G180" s="66" t="s">
        <v>1379</v>
      </c>
      <c r="H180" s="68">
        <v>247</v>
      </c>
      <c r="I180" s="65" t="s">
        <v>85</v>
      </c>
      <c r="J180" s="65" t="s">
        <v>1380</v>
      </c>
      <c r="K180" s="68">
        <v>77010</v>
      </c>
      <c r="L180" s="68">
        <v>1</v>
      </c>
      <c r="M180" s="68">
        <v>11</v>
      </c>
      <c r="N180" s="68">
        <v>245901</v>
      </c>
      <c r="O180" s="68">
        <v>380200</v>
      </c>
      <c r="P180" s="68"/>
      <c r="Q180" s="65" t="s">
        <v>1391</v>
      </c>
      <c r="R180" s="68" t="s">
        <v>1392</v>
      </c>
      <c r="S180" s="68"/>
      <c r="T180" s="68"/>
      <c r="U180" s="56">
        <v>453791.99999999994</v>
      </c>
      <c r="V180" s="56">
        <f>U180*1.16</f>
        <v>526398.71999999986</v>
      </c>
      <c r="W180" s="56">
        <f>U180/AA180</f>
        <v>370.4424489795918</v>
      </c>
      <c r="X180" s="56">
        <f>V180*12</f>
        <v>6316784.6399999987</v>
      </c>
      <c r="Y180" s="69">
        <v>492.47</v>
      </c>
      <c r="Z180" s="69">
        <v>490</v>
      </c>
      <c r="AA180" s="69">
        <v>1225</v>
      </c>
      <c r="AB180" s="68">
        <v>0</v>
      </c>
      <c r="AC180" s="502"/>
      <c r="AD180" s="88">
        <v>11158</v>
      </c>
      <c r="AE180" s="70">
        <v>45086</v>
      </c>
      <c r="AF180" s="70">
        <v>68242</v>
      </c>
      <c r="AG180" s="71">
        <v>18.500388955799998</v>
      </c>
      <c r="AH180" s="71">
        <v>-88.290318399699999</v>
      </c>
      <c r="AI180" s="71" t="s">
        <v>1385</v>
      </c>
      <c r="AJ180" s="68"/>
      <c r="AK180" s="68">
        <v>15320</v>
      </c>
      <c r="AL180" s="68">
        <v>23633</v>
      </c>
      <c r="AM180" s="68">
        <v>14335</v>
      </c>
      <c r="AN180" s="72">
        <v>43313</v>
      </c>
      <c r="AO180" s="56">
        <v>26225</v>
      </c>
      <c r="AP180" s="67" t="s">
        <v>2803</v>
      </c>
      <c r="AQ180" s="68">
        <v>24</v>
      </c>
      <c r="AR180" s="74" t="s">
        <v>188</v>
      </c>
      <c r="AS180" s="74"/>
      <c r="AT180" s="66"/>
      <c r="AU180" s="75" t="s">
        <v>2799</v>
      </c>
      <c r="AV180" s="74"/>
      <c r="AW180" s="74"/>
      <c r="AX180" s="75"/>
      <c r="AY180" s="75"/>
      <c r="AZ180" s="75"/>
      <c r="BA180" s="75"/>
      <c r="BB180" s="66"/>
      <c r="BC180" s="68"/>
      <c r="BD180" s="66"/>
      <c r="BE180" s="66"/>
    </row>
    <row r="181" spans="1:57" ht="33" customHeight="1" x14ac:dyDescent="0.25">
      <c r="A181" s="63">
        <v>173</v>
      </c>
      <c r="B181" s="64" t="s">
        <v>1375</v>
      </c>
      <c r="C181" s="65" t="s">
        <v>271</v>
      </c>
      <c r="D181" s="66" t="s">
        <v>1375</v>
      </c>
      <c r="E181" s="66" t="s">
        <v>1131</v>
      </c>
      <c r="F181" s="66" t="s">
        <v>220</v>
      </c>
      <c r="G181" s="66" t="s">
        <v>1381</v>
      </c>
      <c r="H181" s="68">
        <v>22</v>
      </c>
      <c r="I181" s="65" t="s">
        <v>85</v>
      </c>
      <c r="J181" s="65" t="s">
        <v>1382</v>
      </c>
      <c r="K181" s="68" t="s">
        <v>1383</v>
      </c>
      <c r="L181" s="68">
        <v>1</v>
      </c>
      <c r="M181" s="68">
        <v>10</v>
      </c>
      <c r="N181" s="68">
        <v>248004</v>
      </c>
      <c r="O181" s="68">
        <v>150900</v>
      </c>
      <c r="P181" s="68"/>
      <c r="Q181" s="65" t="s">
        <v>1393</v>
      </c>
      <c r="R181" s="68" t="s">
        <v>1394</v>
      </c>
      <c r="S181" s="68"/>
      <c r="T181" s="68"/>
      <c r="U181" s="56">
        <v>4300841.5199999996</v>
      </c>
      <c r="V181" s="56">
        <f>U181*1.16</f>
        <v>4988976.1631999994</v>
      </c>
      <c r="W181" s="56">
        <f>U181/AA181</f>
        <v>3013.8832383795484</v>
      </c>
      <c r="X181" s="56">
        <f>V181*12</f>
        <v>59867713.958399996</v>
      </c>
      <c r="Y181" s="69">
        <v>1427.01</v>
      </c>
      <c r="Z181" s="69">
        <v>1427.01</v>
      </c>
      <c r="AA181" s="69">
        <v>1427.01</v>
      </c>
      <c r="AB181" s="68">
        <v>0</v>
      </c>
      <c r="AC181" s="502"/>
      <c r="AD181" s="88" t="s">
        <v>1399</v>
      </c>
      <c r="AE181" s="70" t="s">
        <v>1400</v>
      </c>
      <c r="AF181" s="70">
        <v>309200</v>
      </c>
      <c r="AG181" s="71">
        <v>20.984423</v>
      </c>
      <c r="AH181" s="71">
        <v>-86.867322999999999</v>
      </c>
      <c r="AI181" s="71" t="s">
        <v>1386</v>
      </c>
      <c r="AJ181" s="68">
        <v>57988</v>
      </c>
      <c r="AK181" s="68">
        <v>15347</v>
      </c>
      <c r="AL181" s="68">
        <v>23632</v>
      </c>
      <c r="AM181" s="68">
        <v>14331</v>
      </c>
      <c r="AN181" s="72">
        <v>44986</v>
      </c>
      <c r="AO181" s="56">
        <v>308968.5</v>
      </c>
      <c r="AP181" s="67" t="s">
        <v>140</v>
      </c>
      <c r="AQ181" s="68" t="s">
        <v>140</v>
      </c>
      <c r="AR181" s="75" t="s">
        <v>188</v>
      </c>
      <c r="AS181" s="75"/>
      <c r="AT181" s="66"/>
      <c r="AU181" s="75">
        <v>4884</v>
      </c>
      <c r="AV181" s="75"/>
      <c r="AW181" s="75"/>
      <c r="AX181" s="73"/>
      <c r="AY181" s="73"/>
      <c r="AZ181" s="73"/>
      <c r="BA181" s="73"/>
      <c r="BB181" s="66"/>
      <c r="BC181" s="68"/>
      <c r="BD181" s="66"/>
      <c r="BE181" s="66"/>
    </row>
    <row r="182" spans="1:57" ht="33" customHeight="1" x14ac:dyDescent="0.25">
      <c r="A182" s="68">
        <v>174</v>
      </c>
      <c r="B182" s="65" t="s">
        <v>1402</v>
      </c>
      <c r="C182" s="65" t="s">
        <v>975</v>
      </c>
      <c r="D182" s="65" t="s">
        <v>1402</v>
      </c>
      <c r="E182" s="66" t="s">
        <v>1403</v>
      </c>
      <c r="F182" s="66" t="s">
        <v>82</v>
      </c>
      <c r="G182" s="65" t="s">
        <v>1404</v>
      </c>
      <c r="H182" s="68">
        <v>25</v>
      </c>
      <c r="I182" s="65" t="s">
        <v>85</v>
      </c>
      <c r="J182" s="65" t="s">
        <v>148</v>
      </c>
      <c r="K182" s="68">
        <v>79300</v>
      </c>
      <c r="L182" s="68">
        <v>2</v>
      </c>
      <c r="M182" s="68">
        <v>2</v>
      </c>
      <c r="N182" s="68">
        <v>252407</v>
      </c>
      <c r="O182" s="68">
        <v>100902</v>
      </c>
      <c r="P182" s="68"/>
      <c r="Q182" s="65" t="s">
        <v>1407</v>
      </c>
      <c r="R182" s="68" t="s">
        <v>1408</v>
      </c>
      <c r="S182" s="68"/>
      <c r="T182" s="68"/>
      <c r="U182" s="56">
        <v>7540</v>
      </c>
      <c r="V182" s="56">
        <f>U182*1.16</f>
        <v>8746.4</v>
      </c>
      <c r="W182" s="56">
        <f>U182/AA182</f>
        <v>30.563437373327929</v>
      </c>
      <c r="X182" s="56">
        <f>V182*12</f>
        <v>104956.79999999999</v>
      </c>
      <c r="Y182" s="69">
        <v>238.7</v>
      </c>
      <c r="Z182" s="69">
        <v>246.7</v>
      </c>
      <c r="AA182" s="69">
        <v>246.7</v>
      </c>
      <c r="AB182" s="68">
        <v>1</v>
      </c>
      <c r="AC182" s="502"/>
      <c r="AD182" s="88">
        <v>9433</v>
      </c>
      <c r="AE182" s="70" t="s">
        <v>1413</v>
      </c>
      <c r="AF182" s="70">
        <v>16539</v>
      </c>
      <c r="AG182" s="71">
        <v>22.4017922082392</v>
      </c>
      <c r="AH182" s="71">
        <v>-99.601959429491103</v>
      </c>
      <c r="AI182" s="71" t="s">
        <v>1417</v>
      </c>
      <c r="AJ182" s="68"/>
      <c r="AK182" s="68"/>
      <c r="AL182" s="68"/>
      <c r="AM182" s="68"/>
      <c r="AN182" s="72">
        <v>44470</v>
      </c>
      <c r="AO182" s="56">
        <v>6500</v>
      </c>
      <c r="AP182" s="67">
        <v>2024</v>
      </c>
      <c r="AQ182" s="68">
        <v>16</v>
      </c>
      <c r="AR182" s="75" t="s">
        <v>189</v>
      </c>
      <c r="AS182" s="75"/>
      <c r="AT182" s="66"/>
      <c r="AU182" s="75">
        <v>30361</v>
      </c>
      <c r="AV182" s="75"/>
      <c r="AW182" s="75"/>
      <c r="AX182" s="75"/>
      <c r="AY182" s="75"/>
      <c r="AZ182" s="75"/>
      <c r="BA182" s="75"/>
      <c r="BB182" s="66"/>
      <c r="BC182" s="68"/>
      <c r="BD182" s="66"/>
      <c r="BE182" s="66"/>
    </row>
    <row r="183" spans="1:57" ht="33" customHeight="1" x14ac:dyDescent="0.25">
      <c r="A183" s="63">
        <v>175</v>
      </c>
      <c r="B183" s="65" t="s">
        <v>1402</v>
      </c>
      <c r="C183" s="65" t="s">
        <v>73</v>
      </c>
      <c r="D183" s="65" t="s">
        <v>1402</v>
      </c>
      <c r="E183" s="66" t="s">
        <v>1405</v>
      </c>
      <c r="F183" s="66" t="s">
        <v>82</v>
      </c>
      <c r="G183" s="66" t="s">
        <v>814</v>
      </c>
      <c r="H183" s="68">
        <v>300</v>
      </c>
      <c r="I183" s="65" t="s">
        <v>85</v>
      </c>
      <c r="J183" s="65" t="s">
        <v>148</v>
      </c>
      <c r="K183" s="68">
        <v>78700</v>
      </c>
      <c r="L183" s="68">
        <v>2</v>
      </c>
      <c r="M183" s="68">
        <v>31</v>
      </c>
      <c r="N183" s="68">
        <v>259102</v>
      </c>
      <c r="O183" s="68">
        <v>900110</v>
      </c>
      <c r="P183" s="68"/>
      <c r="Q183" s="65" t="s">
        <v>1409</v>
      </c>
      <c r="R183" s="68" t="s">
        <v>1410</v>
      </c>
      <c r="S183" s="68"/>
      <c r="T183" s="68"/>
      <c r="U183" s="56">
        <v>17569.87</v>
      </c>
      <c r="V183" s="56">
        <f>U183*1.16</f>
        <v>20381.049199999998</v>
      </c>
      <c r="W183" s="56">
        <f>U183/AA183</f>
        <v>25.028304843304841</v>
      </c>
      <c r="X183" s="56">
        <f>V183*12</f>
        <v>244572.59039999999</v>
      </c>
      <c r="Y183" s="69">
        <v>344</v>
      </c>
      <c r="Z183" s="69">
        <v>702</v>
      </c>
      <c r="AA183" s="69">
        <v>702</v>
      </c>
      <c r="AB183" s="68">
        <v>3</v>
      </c>
      <c r="AC183" s="502"/>
      <c r="AD183" s="88">
        <v>8756</v>
      </c>
      <c r="AE183" s="70" t="s">
        <v>1414</v>
      </c>
      <c r="AF183" s="70">
        <v>76476</v>
      </c>
      <c r="AG183" s="71">
        <v>23.65162853</v>
      </c>
      <c r="AH183" s="71">
        <v>-100.63959079999999</v>
      </c>
      <c r="AI183" s="71" t="s">
        <v>1418</v>
      </c>
      <c r="AJ183" s="68">
        <v>57861</v>
      </c>
      <c r="AK183" s="68"/>
      <c r="AL183" s="68">
        <v>23310</v>
      </c>
      <c r="AM183" s="68"/>
      <c r="AN183" s="72">
        <v>42095</v>
      </c>
      <c r="AO183" s="56">
        <v>14641.56</v>
      </c>
      <c r="AP183" s="67">
        <v>2020</v>
      </c>
      <c r="AQ183" s="68">
        <v>60</v>
      </c>
      <c r="AR183" s="75" t="s">
        <v>189</v>
      </c>
      <c r="AS183" s="75"/>
      <c r="AT183" s="66"/>
      <c r="AU183" s="75">
        <v>6284</v>
      </c>
      <c r="AV183" s="75"/>
      <c r="AW183" s="75"/>
      <c r="AX183" s="75"/>
      <c r="AY183" s="75"/>
      <c r="AZ183" s="75"/>
      <c r="BA183" s="75"/>
      <c r="BB183" s="66"/>
      <c r="BC183" s="68"/>
      <c r="BD183" s="66"/>
      <c r="BE183" s="66"/>
    </row>
    <row r="184" spans="1:57" ht="33" customHeight="1" x14ac:dyDescent="0.25">
      <c r="A184" s="68">
        <v>176</v>
      </c>
      <c r="B184" s="65" t="s">
        <v>1402</v>
      </c>
      <c r="C184" s="66" t="s">
        <v>73</v>
      </c>
      <c r="D184" s="65" t="s">
        <v>1402</v>
      </c>
      <c r="E184" s="66" t="s">
        <v>1406</v>
      </c>
      <c r="F184" s="66" t="s">
        <v>82</v>
      </c>
      <c r="G184" s="66" t="s">
        <v>275</v>
      </c>
      <c r="H184" s="68">
        <v>107</v>
      </c>
      <c r="I184" s="65" t="s">
        <v>85</v>
      </c>
      <c r="J184" s="65" t="s">
        <v>148</v>
      </c>
      <c r="K184" s="68">
        <v>79610</v>
      </c>
      <c r="L184" s="68">
        <v>2</v>
      </c>
      <c r="M184" s="68">
        <v>7</v>
      </c>
      <c r="N184" s="68">
        <v>259101</v>
      </c>
      <c r="O184" s="68">
        <v>910201</v>
      </c>
      <c r="P184" s="68"/>
      <c r="Q184" s="65" t="s">
        <v>1411</v>
      </c>
      <c r="R184" s="68" t="s">
        <v>1412</v>
      </c>
      <c r="S184" s="68"/>
      <c r="T184" s="68"/>
      <c r="U184" s="56">
        <v>4583.37</v>
      </c>
      <c r="V184" s="56">
        <f>U184*1.16</f>
        <v>5316.7091999999993</v>
      </c>
      <c r="W184" s="56">
        <f>U184/AA184</f>
        <v>36.820131748071979</v>
      </c>
      <c r="X184" s="56">
        <f>V184*12</f>
        <v>63800.510399999992</v>
      </c>
      <c r="Y184" s="69">
        <v>124.48</v>
      </c>
      <c r="Z184" s="69">
        <v>124.48</v>
      </c>
      <c r="AA184" s="69">
        <v>124.48</v>
      </c>
      <c r="AB184" s="68">
        <v>0</v>
      </c>
      <c r="AC184" s="502"/>
      <c r="AD184" s="88" t="s">
        <v>1415</v>
      </c>
      <c r="AE184" s="70" t="s">
        <v>1416</v>
      </c>
      <c r="AF184" s="70">
        <v>5639</v>
      </c>
      <c r="AG184" s="71">
        <v>21.933503000000002</v>
      </c>
      <c r="AH184" s="71">
        <v>-99.993599599999996</v>
      </c>
      <c r="AI184" s="71" t="s">
        <v>1419</v>
      </c>
      <c r="AJ184" s="68">
        <v>57820</v>
      </c>
      <c r="AK184" s="68"/>
      <c r="AL184" s="68">
        <v>23487</v>
      </c>
      <c r="AM184" s="68"/>
      <c r="AN184" s="72">
        <v>33573</v>
      </c>
      <c r="AO184" s="56">
        <v>1552.5</v>
      </c>
      <c r="AP184" s="67">
        <v>2007</v>
      </c>
      <c r="AQ184" s="68">
        <v>5</v>
      </c>
      <c r="AR184" s="77" t="s">
        <v>189</v>
      </c>
      <c r="AS184" s="77"/>
      <c r="AT184" s="66"/>
      <c r="AU184" s="77">
        <v>8813</v>
      </c>
      <c r="AV184" s="77"/>
      <c r="AW184" s="77"/>
      <c r="AX184" s="73"/>
      <c r="AY184" s="73"/>
      <c r="AZ184" s="73"/>
      <c r="BA184" s="73"/>
      <c r="BB184" s="66"/>
      <c r="BC184" s="68"/>
      <c r="BD184" s="66"/>
      <c r="BE184" s="66"/>
    </row>
    <row r="185" spans="1:57" ht="33" customHeight="1" x14ac:dyDescent="0.25">
      <c r="A185" s="63">
        <v>177</v>
      </c>
      <c r="B185" s="65" t="s">
        <v>1420</v>
      </c>
      <c r="C185" s="66" t="s">
        <v>119</v>
      </c>
      <c r="D185" s="65" t="s">
        <v>1420</v>
      </c>
      <c r="E185" s="66" t="s">
        <v>1423</v>
      </c>
      <c r="F185" s="66" t="s">
        <v>82</v>
      </c>
      <c r="G185" s="66" t="s">
        <v>214</v>
      </c>
      <c r="H185" s="68" t="s">
        <v>157</v>
      </c>
      <c r="I185" s="65" t="s">
        <v>85</v>
      </c>
      <c r="J185" s="65" t="s">
        <v>148</v>
      </c>
      <c r="K185" s="68">
        <v>81910</v>
      </c>
      <c r="L185" s="68">
        <v>1</v>
      </c>
      <c r="M185" s="68">
        <v>5</v>
      </c>
      <c r="N185" s="68">
        <v>260201</v>
      </c>
      <c r="O185" s="68">
        <v>200200</v>
      </c>
      <c r="P185" s="68"/>
      <c r="Q185" s="65" t="s">
        <v>1448</v>
      </c>
      <c r="R185" s="68" t="s">
        <v>1449</v>
      </c>
      <c r="S185" s="68"/>
      <c r="T185" s="68"/>
      <c r="U185" s="56">
        <v>16181.31</v>
      </c>
      <c r="V185" s="56">
        <f>U185*1.16</f>
        <v>18770.319599999999</v>
      </c>
      <c r="W185" s="56">
        <f>U185/AA185</f>
        <v>67.871775512772118</v>
      </c>
      <c r="X185" s="56">
        <f>V185*12</f>
        <v>225243.83519999997</v>
      </c>
      <c r="Y185" s="69">
        <v>641.19000000000005</v>
      </c>
      <c r="Z185" s="69" t="s">
        <v>135</v>
      </c>
      <c r="AA185" s="69">
        <v>238.41</v>
      </c>
      <c r="AB185" s="68">
        <v>0</v>
      </c>
      <c r="AC185" s="502"/>
      <c r="AD185" s="88">
        <v>11271</v>
      </c>
      <c r="AE185" s="70" t="s">
        <v>1468</v>
      </c>
      <c r="AF185" s="70">
        <v>22306</v>
      </c>
      <c r="AG185" s="71">
        <v>25.82309046</v>
      </c>
      <c r="AH185" s="71">
        <v>-108.2181185</v>
      </c>
      <c r="AI185" s="71" t="s">
        <v>1483</v>
      </c>
      <c r="AJ185" s="68">
        <v>58505</v>
      </c>
      <c r="AK185" s="68"/>
      <c r="AL185" s="68">
        <v>24142</v>
      </c>
      <c r="AM185" s="68"/>
      <c r="AN185" s="72">
        <v>31929</v>
      </c>
      <c r="AO185" s="56">
        <v>1000</v>
      </c>
      <c r="AP185" s="67">
        <v>2023</v>
      </c>
      <c r="AQ185" s="68">
        <v>357</v>
      </c>
      <c r="AR185" s="75" t="s">
        <v>188</v>
      </c>
      <c r="AS185" s="75"/>
      <c r="AT185" s="66"/>
      <c r="AU185" s="75">
        <v>6842</v>
      </c>
      <c r="AV185" s="75"/>
      <c r="AW185" s="75"/>
      <c r="AX185" s="73"/>
      <c r="AY185" s="73"/>
      <c r="AZ185" s="73"/>
      <c r="BA185" s="73"/>
      <c r="BB185" s="66"/>
      <c r="BC185" s="68"/>
      <c r="BD185" s="66"/>
      <c r="BE185" s="66"/>
    </row>
    <row r="186" spans="1:57" ht="33" customHeight="1" x14ac:dyDescent="0.25">
      <c r="A186" s="68">
        <v>178</v>
      </c>
      <c r="B186" s="65" t="s">
        <v>1420</v>
      </c>
      <c r="C186" s="66" t="s">
        <v>975</v>
      </c>
      <c r="D186" s="65" t="s">
        <v>1420</v>
      </c>
      <c r="E186" s="66" t="s">
        <v>1424</v>
      </c>
      <c r="F186" s="66" t="s">
        <v>82</v>
      </c>
      <c r="G186" s="66" t="s">
        <v>1425</v>
      </c>
      <c r="H186" s="68">
        <v>8</v>
      </c>
      <c r="I186" s="65" t="s">
        <v>85</v>
      </c>
      <c r="J186" s="65" t="s">
        <v>727</v>
      </c>
      <c r="K186" s="68">
        <v>80700</v>
      </c>
      <c r="L186" s="68">
        <v>1</v>
      </c>
      <c r="M186" s="68">
        <v>7</v>
      </c>
      <c r="N186" s="68">
        <v>262430</v>
      </c>
      <c r="O186" s="68">
        <v>200200</v>
      </c>
      <c r="P186" s="68"/>
      <c r="Q186" s="65" t="s">
        <v>1450</v>
      </c>
      <c r="R186" s="68" t="s">
        <v>1451</v>
      </c>
      <c r="S186" s="68"/>
      <c r="T186" s="68"/>
      <c r="U186" s="56">
        <v>2500</v>
      </c>
      <c r="V186" s="56">
        <f>U186*1.16</f>
        <v>2900</v>
      </c>
      <c r="W186" s="56">
        <f>U186/AA186</f>
        <v>19.379844961240309</v>
      </c>
      <c r="X186" s="56">
        <f>V186*12</f>
        <v>34800</v>
      </c>
      <c r="Y186" s="69">
        <v>129</v>
      </c>
      <c r="Z186" s="69">
        <v>129</v>
      </c>
      <c r="AA186" s="69">
        <v>129</v>
      </c>
      <c r="AB186" s="68">
        <v>0</v>
      </c>
      <c r="AC186" s="502"/>
      <c r="AD186" s="88" t="s">
        <v>1469</v>
      </c>
      <c r="AE186" s="70" t="s">
        <v>1470</v>
      </c>
      <c r="AF186" s="70">
        <v>3447</v>
      </c>
      <c r="AG186" s="71">
        <v>24.41233824</v>
      </c>
      <c r="AH186" s="71">
        <v>-106.69607929999999</v>
      </c>
      <c r="AI186" s="71" t="s">
        <v>1484</v>
      </c>
      <c r="AJ186" s="68">
        <v>58558</v>
      </c>
      <c r="AK186" s="68"/>
      <c r="AL186" s="68">
        <v>24186</v>
      </c>
      <c r="AM186" s="68"/>
      <c r="AN186" s="72">
        <v>36526</v>
      </c>
      <c r="AO186" s="56">
        <v>2463.4</v>
      </c>
      <c r="AP186" s="67">
        <v>2008</v>
      </c>
      <c r="AQ186" s="68">
        <v>4</v>
      </c>
      <c r="AR186" s="75" t="s">
        <v>372</v>
      </c>
      <c r="AS186" s="75"/>
      <c r="AT186" s="66"/>
      <c r="AU186" s="75" t="s">
        <v>2800</v>
      </c>
      <c r="AV186" s="75"/>
      <c r="AW186" s="75"/>
      <c r="AX186" s="75"/>
      <c r="AY186" s="75"/>
      <c r="AZ186" s="75"/>
      <c r="BA186" s="75"/>
      <c r="BB186" s="66"/>
      <c r="BC186" s="68"/>
      <c r="BD186" s="66"/>
      <c r="BE186" s="66"/>
    </row>
    <row r="187" spans="1:57" ht="33" customHeight="1" x14ac:dyDescent="0.25">
      <c r="A187" s="63">
        <v>179</v>
      </c>
      <c r="B187" s="65" t="s">
        <v>1420</v>
      </c>
      <c r="C187" s="66" t="s">
        <v>119</v>
      </c>
      <c r="D187" s="65" t="s">
        <v>1420</v>
      </c>
      <c r="E187" s="66" t="s">
        <v>1426</v>
      </c>
      <c r="F187" s="66" t="s">
        <v>82</v>
      </c>
      <c r="G187" s="66" t="s">
        <v>1427</v>
      </c>
      <c r="H187" s="68">
        <v>1168</v>
      </c>
      <c r="I187" s="65" t="s">
        <v>85</v>
      </c>
      <c r="J187" s="65" t="s">
        <v>148</v>
      </c>
      <c r="K187" s="68">
        <v>82000</v>
      </c>
      <c r="L187" s="68">
        <v>1</v>
      </c>
      <c r="M187" s="68">
        <v>56</v>
      </c>
      <c r="N187" s="68">
        <v>260202</v>
      </c>
      <c r="O187" s="68">
        <v>200200</v>
      </c>
      <c r="P187" s="68"/>
      <c r="Q187" s="65" t="s">
        <v>1452</v>
      </c>
      <c r="R187" s="68" t="s">
        <v>1453</v>
      </c>
      <c r="S187" s="68"/>
      <c r="T187" s="68"/>
      <c r="U187" s="56">
        <v>29500</v>
      </c>
      <c r="V187" s="56">
        <f>U187*1.16</f>
        <v>34220</v>
      </c>
      <c r="W187" s="56">
        <f>U187/AA187</f>
        <v>60.824742268041234</v>
      </c>
      <c r="X187" s="56">
        <f>V187*12</f>
        <v>410640</v>
      </c>
      <c r="Y187" s="69">
        <v>242.4</v>
      </c>
      <c r="Z187" s="69" t="s">
        <v>135</v>
      </c>
      <c r="AA187" s="69">
        <v>485</v>
      </c>
      <c r="AB187" s="68">
        <v>0</v>
      </c>
      <c r="AC187" s="502"/>
      <c r="AD187" s="88">
        <v>10543</v>
      </c>
      <c r="AE187" s="70" t="s">
        <v>1471</v>
      </c>
      <c r="AF187" s="70">
        <v>87984</v>
      </c>
      <c r="AG187" s="71">
        <v>23.234362170000001</v>
      </c>
      <c r="AH187" s="71">
        <v>-106.4237854</v>
      </c>
      <c r="AI187" s="71" t="s">
        <v>1485</v>
      </c>
      <c r="AJ187" s="68">
        <v>58509</v>
      </c>
      <c r="AK187" s="68"/>
      <c r="AL187" s="68">
        <v>24146</v>
      </c>
      <c r="AM187" s="68"/>
      <c r="AN187" s="72">
        <v>33848</v>
      </c>
      <c r="AO187" s="56">
        <v>1538</v>
      </c>
      <c r="AP187" s="67">
        <v>2023</v>
      </c>
      <c r="AQ187" s="68">
        <v>104</v>
      </c>
      <c r="AR187" s="75" t="s">
        <v>188</v>
      </c>
      <c r="AS187" s="75"/>
      <c r="AT187" s="66"/>
      <c r="AU187" s="75">
        <v>908</v>
      </c>
      <c r="AV187" s="75"/>
      <c r="AW187" s="75"/>
      <c r="AX187" s="75"/>
      <c r="AY187" s="75"/>
      <c r="AZ187" s="75"/>
      <c r="BA187" s="75"/>
      <c r="BB187" s="66"/>
      <c r="BC187" s="68"/>
      <c r="BD187" s="66"/>
      <c r="BE187" s="66"/>
    </row>
    <row r="188" spans="1:57" ht="33" customHeight="1" x14ac:dyDescent="0.25">
      <c r="A188" s="68">
        <v>180</v>
      </c>
      <c r="B188" s="64" t="s">
        <v>1420</v>
      </c>
      <c r="C188" s="78" t="s">
        <v>73</v>
      </c>
      <c r="D188" s="64" t="s">
        <v>1420</v>
      </c>
      <c r="E188" s="78" t="s">
        <v>1428</v>
      </c>
      <c r="F188" s="78" t="s">
        <v>82</v>
      </c>
      <c r="G188" s="78" t="s">
        <v>1274</v>
      </c>
      <c r="H188" s="63" t="s">
        <v>1429</v>
      </c>
      <c r="I188" s="64" t="s">
        <v>85</v>
      </c>
      <c r="J188" s="64" t="s">
        <v>148</v>
      </c>
      <c r="K188" s="63">
        <v>81200</v>
      </c>
      <c r="L188" s="63">
        <v>2</v>
      </c>
      <c r="M188" s="63">
        <v>145</v>
      </c>
      <c r="N188" s="86" t="s">
        <v>1445</v>
      </c>
      <c r="O188" s="86" t="s">
        <v>1446</v>
      </c>
      <c r="P188" s="63"/>
      <c r="Q188" s="64" t="s">
        <v>1454</v>
      </c>
      <c r="R188" s="63" t="s">
        <v>1455</v>
      </c>
      <c r="S188" s="63"/>
      <c r="T188" s="63"/>
      <c r="U188" s="79">
        <v>250000</v>
      </c>
      <c r="V188" s="56">
        <f>U188*1.16</f>
        <v>290000</v>
      </c>
      <c r="W188" s="56">
        <f>U188/AA188</f>
        <v>97.389190578959258</v>
      </c>
      <c r="X188" s="56">
        <f>V188*12</f>
        <v>3480000</v>
      </c>
      <c r="Y188" s="80">
        <v>1364.19</v>
      </c>
      <c r="Z188" s="80">
        <v>2883.14</v>
      </c>
      <c r="AA188" s="80">
        <v>2567.02</v>
      </c>
      <c r="AB188" s="63">
        <v>0</v>
      </c>
      <c r="AC188" s="502"/>
      <c r="AD188" s="88">
        <v>11212</v>
      </c>
      <c r="AE188" s="70" t="s">
        <v>1472</v>
      </c>
      <c r="AF188" s="70">
        <v>471382</v>
      </c>
      <c r="AG188" s="71">
        <v>25.782889451799999</v>
      </c>
      <c r="AH188" s="71">
        <v>-108.9981615543</v>
      </c>
      <c r="AI188" s="71" t="s">
        <v>1486</v>
      </c>
      <c r="AJ188" s="63">
        <v>58507</v>
      </c>
      <c r="AK188" s="63"/>
      <c r="AL188" s="63">
        <v>24145</v>
      </c>
      <c r="AM188" s="63"/>
      <c r="AN188" s="72">
        <v>42430</v>
      </c>
      <c r="AO188" s="79">
        <v>134000</v>
      </c>
      <c r="AP188" s="81">
        <v>2023</v>
      </c>
      <c r="AQ188" s="63">
        <v>132</v>
      </c>
      <c r="AR188" s="82" t="s">
        <v>188</v>
      </c>
      <c r="AS188" s="82"/>
      <c r="AT188" s="78"/>
      <c r="AU188" s="82">
        <v>28035</v>
      </c>
      <c r="AV188" s="82"/>
      <c r="AW188" s="82"/>
      <c r="AX188" s="83"/>
      <c r="AY188" s="83"/>
      <c r="AZ188" s="83"/>
      <c r="BA188" s="83"/>
      <c r="BB188" s="78"/>
      <c r="BC188" s="63"/>
      <c r="BD188" s="78"/>
      <c r="BE188" s="78"/>
    </row>
    <row r="189" spans="1:57" ht="33" customHeight="1" x14ac:dyDescent="0.25">
      <c r="A189" s="63">
        <v>181</v>
      </c>
      <c r="B189" s="64" t="s">
        <v>1420</v>
      </c>
      <c r="C189" s="65" t="s">
        <v>73</v>
      </c>
      <c r="D189" s="64" t="s">
        <v>1420</v>
      </c>
      <c r="E189" s="66" t="s">
        <v>1430</v>
      </c>
      <c r="F189" s="66" t="s">
        <v>78</v>
      </c>
      <c r="G189" s="66" t="s">
        <v>1431</v>
      </c>
      <c r="H189" s="68">
        <v>526</v>
      </c>
      <c r="I189" s="65" t="s">
        <v>85</v>
      </c>
      <c r="J189" s="65" t="s">
        <v>148</v>
      </c>
      <c r="K189" s="68">
        <v>80000</v>
      </c>
      <c r="L189" s="68">
        <v>5</v>
      </c>
      <c r="M189" s="68">
        <v>162</v>
      </c>
      <c r="N189" s="68">
        <v>269101</v>
      </c>
      <c r="O189" s="68">
        <v>900110</v>
      </c>
      <c r="P189" s="68"/>
      <c r="Q189" s="65" t="s">
        <v>1456</v>
      </c>
      <c r="R189" s="68" t="s">
        <v>1457</v>
      </c>
      <c r="S189" s="68"/>
      <c r="T189" s="68"/>
      <c r="U189" s="56">
        <v>185255</v>
      </c>
      <c r="V189" s="56">
        <f>U189*1.16</f>
        <v>214895.8</v>
      </c>
      <c r="W189" s="56">
        <f>U189/AA189</f>
        <v>82.703125</v>
      </c>
      <c r="X189" s="56">
        <f>V189*12</f>
        <v>2578749.5999999996</v>
      </c>
      <c r="Y189" s="69">
        <v>586.70000000000005</v>
      </c>
      <c r="Z189" s="69">
        <v>2240</v>
      </c>
      <c r="AA189" s="69">
        <v>2240</v>
      </c>
      <c r="AB189" s="68">
        <v>3</v>
      </c>
      <c r="AC189" s="502"/>
      <c r="AD189" s="88">
        <v>11321</v>
      </c>
      <c r="AE189" s="70" t="s">
        <v>1473</v>
      </c>
      <c r="AF189" s="70">
        <v>434157</v>
      </c>
      <c r="AG189" s="71">
        <v>24.8048164</v>
      </c>
      <c r="AH189" s="71">
        <v>-107.38813639999999</v>
      </c>
      <c r="AI189" s="71" t="s">
        <v>1487</v>
      </c>
      <c r="AJ189" s="68">
        <v>58508</v>
      </c>
      <c r="AK189" s="68"/>
      <c r="AL189" s="68">
        <v>23903</v>
      </c>
      <c r="AM189" s="68"/>
      <c r="AN189" s="72">
        <v>32782</v>
      </c>
      <c r="AO189" s="56">
        <v>21433.85</v>
      </c>
      <c r="AP189" s="67">
        <v>2023</v>
      </c>
      <c r="AQ189" s="68">
        <v>38</v>
      </c>
      <c r="AR189" s="74" t="s">
        <v>188</v>
      </c>
      <c r="AS189" s="74"/>
      <c r="AT189" s="66"/>
      <c r="AU189" s="75">
        <v>5077</v>
      </c>
      <c r="AV189" s="74"/>
      <c r="AW189" s="74"/>
      <c r="AX189" s="75"/>
      <c r="AY189" s="75"/>
      <c r="AZ189" s="75"/>
      <c r="BA189" s="75"/>
      <c r="BB189" s="66"/>
      <c r="BC189" s="68"/>
      <c r="BD189" s="66"/>
      <c r="BE189" s="66"/>
    </row>
    <row r="190" spans="1:57" ht="33" customHeight="1" x14ac:dyDescent="0.25">
      <c r="A190" s="68">
        <v>182</v>
      </c>
      <c r="B190" s="64" t="s">
        <v>1420</v>
      </c>
      <c r="C190" s="65" t="s">
        <v>73</v>
      </c>
      <c r="D190" s="64" t="s">
        <v>1420</v>
      </c>
      <c r="E190" s="66" t="s">
        <v>1432</v>
      </c>
      <c r="F190" s="66" t="s">
        <v>82</v>
      </c>
      <c r="G190" s="66" t="s">
        <v>1433</v>
      </c>
      <c r="H190" s="68">
        <v>20</v>
      </c>
      <c r="I190" s="65" t="s">
        <v>85</v>
      </c>
      <c r="J190" s="65" t="s">
        <v>148</v>
      </c>
      <c r="K190" s="68">
        <v>81000</v>
      </c>
      <c r="L190" s="68">
        <v>4</v>
      </c>
      <c r="M190" s="68">
        <v>98</v>
      </c>
      <c r="N190" s="68">
        <v>269103</v>
      </c>
      <c r="O190" s="68">
        <v>900110</v>
      </c>
      <c r="P190" s="68"/>
      <c r="Q190" s="65" t="s">
        <v>1458</v>
      </c>
      <c r="R190" s="68" t="s">
        <v>1459</v>
      </c>
      <c r="S190" s="68"/>
      <c r="T190" s="68"/>
      <c r="U190" s="56">
        <v>42893.87</v>
      </c>
      <c r="V190" s="56">
        <f>U190*1.16</f>
        <v>49756.889199999998</v>
      </c>
      <c r="W190" s="56">
        <f>U190/AA190</f>
        <v>23.816696279844532</v>
      </c>
      <c r="X190" s="56">
        <f>V190*12</f>
        <v>597082.67039999994</v>
      </c>
      <c r="Y190" s="69">
        <v>504.98</v>
      </c>
      <c r="Z190" s="69" t="s">
        <v>135</v>
      </c>
      <c r="AA190" s="69">
        <v>1801</v>
      </c>
      <c r="AB190" s="68">
        <v>0</v>
      </c>
      <c r="AC190" s="502"/>
      <c r="AD190" s="88" t="s">
        <v>1474</v>
      </c>
      <c r="AE190" s="70" t="s">
        <v>1475</v>
      </c>
      <c r="AF190" s="70">
        <v>82018</v>
      </c>
      <c r="AG190" s="71">
        <v>25.5674913792</v>
      </c>
      <c r="AH190" s="71">
        <v>-108.4633129835</v>
      </c>
      <c r="AI190" s="71" t="s">
        <v>1488</v>
      </c>
      <c r="AJ190" s="68">
        <v>58513</v>
      </c>
      <c r="AK190" s="68"/>
      <c r="AL190" s="68">
        <v>24148</v>
      </c>
      <c r="AM190" s="68"/>
      <c r="AN190" s="72">
        <v>34973</v>
      </c>
      <c r="AO190" s="56">
        <v>16660</v>
      </c>
      <c r="AP190" s="67">
        <v>2009</v>
      </c>
      <c r="AQ190" s="68">
        <v>11.16</v>
      </c>
      <c r="AR190" s="75" t="s">
        <v>189</v>
      </c>
      <c r="AS190" s="75"/>
      <c r="AT190" s="66"/>
      <c r="AU190" s="75">
        <v>3352</v>
      </c>
      <c r="AV190" s="75"/>
      <c r="AW190" s="75"/>
      <c r="AX190" s="73"/>
      <c r="AY190" s="73"/>
      <c r="AZ190" s="73"/>
      <c r="BA190" s="73"/>
      <c r="BB190" s="66"/>
      <c r="BC190" s="68"/>
      <c r="BD190" s="66"/>
      <c r="BE190" s="66"/>
    </row>
    <row r="191" spans="1:57" ht="33" customHeight="1" x14ac:dyDescent="0.25">
      <c r="A191" s="63">
        <v>183</v>
      </c>
      <c r="B191" s="65" t="s">
        <v>1420</v>
      </c>
      <c r="C191" s="65" t="s">
        <v>200</v>
      </c>
      <c r="D191" s="65" t="s">
        <v>1420</v>
      </c>
      <c r="E191" s="66" t="s">
        <v>1426</v>
      </c>
      <c r="F191" s="66" t="s">
        <v>90</v>
      </c>
      <c r="G191" s="65" t="s">
        <v>1434</v>
      </c>
      <c r="H191" s="68" t="s">
        <v>1435</v>
      </c>
      <c r="I191" s="65" t="s">
        <v>85</v>
      </c>
      <c r="J191" s="65" t="s">
        <v>1436</v>
      </c>
      <c r="K191" s="68">
        <v>82110</v>
      </c>
      <c r="L191" s="68">
        <v>2</v>
      </c>
      <c r="M191" s="68">
        <v>17</v>
      </c>
      <c r="N191" s="68">
        <v>265904</v>
      </c>
      <c r="O191" s="68">
        <v>380200</v>
      </c>
      <c r="P191" s="68"/>
      <c r="Q191" s="65" t="s">
        <v>1460</v>
      </c>
      <c r="R191" s="68" t="s">
        <v>1461</v>
      </c>
      <c r="S191" s="68"/>
      <c r="T191" s="68"/>
      <c r="U191" s="56">
        <v>62937</v>
      </c>
      <c r="V191" s="56">
        <f>U191*1.16</f>
        <v>73006.92</v>
      </c>
      <c r="W191" s="56">
        <f>U191/AA191</f>
        <v>131.11875000000001</v>
      </c>
      <c r="X191" s="56">
        <f>V191*12</f>
        <v>876083.04</v>
      </c>
      <c r="Y191" s="69">
        <v>565.62</v>
      </c>
      <c r="Z191" s="69">
        <v>480</v>
      </c>
      <c r="AA191" s="69">
        <v>480</v>
      </c>
      <c r="AB191" s="68">
        <v>3</v>
      </c>
      <c r="AC191" s="502"/>
      <c r="AD191" s="88">
        <v>7959</v>
      </c>
      <c r="AE191" s="70" t="s">
        <v>1476</v>
      </c>
      <c r="AF191" s="70">
        <v>71885</v>
      </c>
      <c r="AG191" s="71">
        <v>23.245018231300001</v>
      </c>
      <c r="AH191" s="71">
        <v>-106.4404150844</v>
      </c>
      <c r="AI191" s="71" t="s">
        <v>1489</v>
      </c>
      <c r="AJ191" s="68">
        <v>58539</v>
      </c>
      <c r="AK191" s="68"/>
      <c r="AL191" s="68">
        <v>24177</v>
      </c>
      <c r="AM191" s="68"/>
      <c r="AN191" s="72">
        <v>43632</v>
      </c>
      <c r="AO191" s="56">
        <v>62937</v>
      </c>
      <c r="AP191" s="67" t="s">
        <v>140</v>
      </c>
      <c r="AQ191" s="68" t="s">
        <v>140</v>
      </c>
      <c r="AR191" s="75" t="s">
        <v>189</v>
      </c>
      <c r="AS191" s="75"/>
      <c r="AT191" s="66"/>
      <c r="AU191" s="75">
        <v>6480</v>
      </c>
      <c r="AV191" s="75"/>
      <c r="AW191" s="75"/>
      <c r="AX191" s="75"/>
      <c r="AY191" s="75"/>
      <c r="AZ191" s="75"/>
      <c r="BA191" s="75"/>
      <c r="BB191" s="66"/>
      <c r="BC191" s="68"/>
      <c r="BD191" s="66"/>
      <c r="BE191" s="66"/>
    </row>
    <row r="192" spans="1:57" s="46" customFormat="1" ht="15.75" x14ac:dyDescent="0.25">
      <c r="A192" s="68">
        <v>184</v>
      </c>
      <c r="B192" s="65" t="s">
        <v>1420</v>
      </c>
      <c r="C192" s="65" t="s">
        <v>321</v>
      </c>
      <c r="D192" s="65" t="s">
        <v>1420</v>
      </c>
      <c r="E192" s="66" t="s">
        <v>1430</v>
      </c>
      <c r="F192" s="66" t="s">
        <v>82</v>
      </c>
      <c r="G192" s="66" t="s">
        <v>1437</v>
      </c>
      <c r="H192" s="68">
        <v>1533</v>
      </c>
      <c r="I192" s="65" t="s">
        <v>80</v>
      </c>
      <c r="J192" s="65" t="s">
        <v>1438</v>
      </c>
      <c r="K192" s="68">
        <v>80128</v>
      </c>
      <c r="L192" s="68">
        <v>1</v>
      </c>
      <c r="M192" s="68">
        <v>1</v>
      </c>
      <c r="N192" s="68">
        <v>268102</v>
      </c>
      <c r="O192" s="68">
        <v>150904</v>
      </c>
      <c r="P192" s="68"/>
      <c r="Q192" s="65" t="s">
        <v>1462</v>
      </c>
      <c r="R192" s="68" t="s">
        <v>1463</v>
      </c>
      <c r="S192" s="68"/>
      <c r="T192" s="68"/>
      <c r="U192" s="56">
        <v>7787.02</v>
      </c>
      <c r="V192" s="56">
        <f>U192*1.16</f>
        <v>9032.9431999999997</v>
      </c>
      <c r="W192" s="56">
        <f>U192/AA192</f>
        <v>19.467550000000003</v>
      </c>
      <c r="X192" s="56">
        <f>V192*12</f>
        <v>108395.31839999999</v>
      </c>
      <c r="Y192" s="69">
        <v>745.38</v>
      </c>
      <c r="Z192" s="69">
        <v>400</v>
      </c>
      <c r="AA192" s="69">
        <v>400</v>
      </c>
      <c r="AB192" s="68">
        <v>0</v>
      </c>
      <c r="AC192" s="502"/>
      <c r="AD192" s="88" t="s">
        <v>1477</v>
      </c>
      <c r="AE192" s="70" t="s">
        <v>1478</v>
      </c>
      <c r="AF192" s="70">
        <v>12072</v>
      </c>
      <c r="AG192" s="71">
        <v>24.788591199999999</v>
      </c>
      <c r="AH192" s="71">
        <v>-107.410241</v>
      </c>
      <c r="AI192" s="71" t="s">
        <v>1490</v>
      </c>
      <c r="AJ192" s="68">
        <v>58515</v>
      </c>
      <c r="AK192" s="68"/>
      <c r="AL192" s="68">
        <v>24150</v>
      </c>
      <c r="AM192" s="68"/>
      <c r="AN192" s="72">
        <v>33924</v>
      </c>
      <c r="AO192" s="56">
        <v>2500</v>
      </c>
      <c r="AP192" s="67">
        <v>2008</v>
      </c>
      <c r="AQ192" s="68">
        <v>4</v>
      </c>
      <c r="AR192" s="75" t="s">
        <v>189</v>
      </c>
      <c r="AS192" s="75"/>
      <c r="AT192" s="66"/>
      <c r="AU192" s="75">
        <v>15527</v>
      </c>
      <c r="AV192" s="75"/>
      <c r="AW192" s="75"/>
      <c r="AX192" s="75"/>
      <c r="AY192" s="75"/>
      <c r="AZ192" s="75"/>
      <c r="BA192" s="75"/>
      <c r="BB192" s="66"/>
      <c r="BC192" s="68"/>
      <c r="BD192" s="66"/>
      <c r="BE192" s="66"/>
    </row>
    <row r="193" spans="1:57" ht="33" customHeight="1" x14ac:dyDescent="0.25">
      <c r="A193" s="63">
        <v>185</v>
      </c>
      <c r="B193" s="65" t="s">
        <v>1420</v>
      </c>
      <c r="C193" s="66" t="s">
        <v>374</v>
      </c>
      <c r="D193" s="65" t="s">
        <v>1420</v>
      </c>
      <c r="E193" s="66" t="s">
        <v>1428</v>
      </c>
      <c r="F193" s="66" t="s">
        <v>220</v>
      </c>
      <c r="G193" s="66" t="s">
        <v>1439</v>
      </c>
      <c r="H193" s="68" t="s">
        <v>1440</v>
      </c>
      <c r="I193" s="65" t="s">
        <v>1441</v>
      </c>
      <c r="J193" s="65" t="s">
        <v>1442</v>
      </c>
      <c r="K193" s="68">
        <v>81377</v>
      </c>
      <c r="L193" s="68">
        <v>1</v>
      </c>
      <c r="M193" s="68">
        <v>1</v>
      </c>
      <c r="N193" s="68">
        <v>268103</v>
      </c>
      <c r="O193" s="68">
        <v>920100</v>
      </c>
      <c r="P193" s="68"/>
      <c r="Q193" s="65" t="s">
        <v>1464</v>
      </c>
      <c r="R193" s="68" t="s">
        <v>1465</v>
      </c>
      <c r="S193" s="68"/>
      <c r="T193" s="68"/>
      <c r="U193" s="56">
        <v>26000</v>
      </c>
      <c r="V193" s="56">
        <f>U193*1.16</f>
        <v>30159.999999999996</v>
      </c>
      <c r="W193" s="56">
        <f>U193/AA193</f>
        <v>64.230835741989665</v>
      </c>
      <c r="X193" s="56">
        <f>V193*12</f>
        <v>361919.99999999994</v>
      </c>
      <c r="Y193" s="69">
        <v>453.81</v>
      </c>
      <c r="Z193" s="69">
        <v>404.79</v>
      </c>
      <c r="AA193" s="69">
        <v>404.79</v>
      </c>
      <c r="AB193" s="68">
        <v>0</v>
      </c>
      <c r="AC193" s="502"/>
      <c r="AD193" s="88" t="s">
        <v>1479</v>
      </c>
      <c r="AE193" s="70" t="s">
        <v>1480</v>
      </c>
      <c r="AF193" s="70">
        <v>26200</v>
      </c>
      <c r="AG193" s="71">
        <v>25.798410560000001</v>
      </c>
      <c r="AH193" s="71">
        <v>-109.0089198</v>
      </c>
      <c r="AI193" s="71" t="s">
        <v>1491</v>
      </c>
      <c r="AJ193" s="68">
        <v>58027</v>
      </c>
      <c r="AK193" s="68"/>
      <c r="AL193" s="68">
        <v>23678</v>
      </c>
      <c r="AM193" s="68"/>
      <c r="AN193" s="72">
        <v>45597</v>
      </c>
      <c r="AO193" s="56">
        <v>26000</v>
      </c>
      <c r="AP193" s="67" t="s">
        <v>140</v>
      </c>
      <c r="AQ193" s="68" t="s">
        <v>140</v>
      </c>
      <c r="AR193" s="77" t="s">
        <v>188</v>
      </c>
      <c r="AS193" s="77"/>
      <c r="AT193" s="66"/>
      <c r="AU193" s="77">
        <v>3346</v>
      </c>
      <c r="AV193" s="77"/>
      <c r="AW193" s="77"/>
      <c r="AX193" s="73"/>
      <c r="AY193" s="73"/>
      <c r="AZ193" s="73"/>
      <c r="BA193" s="73"/>
      <c r="BB193" s="66"/>
      <c r="BC193" s="68"/>
      <c r="BD193" s="66"/>
      <c r="BE193" s="66"/>
    </row>
    <row r="194" spans="1:57" ht="33" customHeight="1" x14ac:dyDescent="0.25">
      <c r="A194" s="68">
        <v>186</v>
      </c>
      <c r="B194" s="65" t="s">
        <v>1420</v>
      </c>
      <c r="C194" s="66" t="s">
        <v>1421</v>
      </c>
      <c r="D194" s="65" t="s">
        <v>1420</v>
      </c>
      <c r="E194" s="66" t="s">
        <v>1430</v>
      </c>
      <c r="F194" s="66" t="s">
        <v>82</v>
      </c>
      <c r="G194" s="66" t="s">
        <v>1437</v>
      </c>
      <c r="H194" s="68" t="s">
        <v>1443</v>
      </c>
      <c r="I194" s="65" t="s">
        <v>80</v>
      </c>
      <c r="J194" s="65" t="s">
        <v>1438</v>
      </c>
      <c r="K194" s="68">
        <v>80128</v>
      </c>
      <c r="L194" s="68">
        <v>1</v>
      </c>
      <c r="M194" s="68">
        <v>1</v>
      </c>
      <c r="N194" s="68">
        <v>268101</v>
      </c>
      <c r="O194" s="68">
        <v>150904</v>
      </c>
      <c r="P194" s="68"/>
      <c r="Q194" s="65" t="s">
        <v>1462</v>
      </c>
      <c r="R194" s="68" t="s">
        <v>1463</v>
      </c>
      <c r="S194" s="68"/>
      <c r="T194" s="68"/>
      <c r="U194" s="56">
        <v>6683.04</v>
      </c>
      <c r="V194" s="56">
        <f>U194*1.16</f>
        <v>7752.326399999999</v>
      </c>
      <c r="W194" s="56">
        <f>U194/AA194</f>
        <v>19.349817592217267</v>
      </c>
      <c r="X194" s="56">
        <f>V194*12</f>
        <v>93027.916799999992</v>
      </c>
      <c r="Y194" s="69">
        <v>345.38</v>
      </c>
      <c r="Z194" s="69" t="s">
        <v>135</v>
      </c>
      <c r="AA194" s="69">
        <v>345.38</v>
      </c>
      <c r="AB194" s="68">
        <v>0</v>
      </c>
      <c r="AC194" s="502"/>
      <c r="AD194" s="88" t="s">
        <v>1481</v>
      </c>
      <c r="AE194" s="70" t="s">
        <v>1482</v>
      </c>
      <c r="AF194" s="70">
        <v>10389</v>
      </c>
      <c r="AG194" s="71">
        <v>24.788591199999999</v>
      </c>
      <c r="AH194" s="71">
        <v>-107.410241</v>
      </c>
      <c r="AI194" s="71" t="s">
        <v>1492</v>
      </c>
      <c r="AJ194" s="68">
        <v>58514</v>
      </c>
      <c r="AK194" s="68"/>
      <c r="AL194" s="68">
        <v>24149</v>
      </c>
      <c r="AM194" s="68"/>
      <c r="AN194" s="72">
        <v>33261</v>
      </c>
      <c r="AO194" s="56">
        <v>1700</v>
      </c>
      <c r="AP194" s="67">
        <v>2008</v>
      </c>
      <c r="AQ194" s="68">
        <v>4</v>
      </c>
      <c r="AR194" s="75" t="s">
        <v>189</v>
      </c>
      <c r="AS194" s="75"/>
      <c r="AT194" s="66"/>
      <c r="AU194" s="75">
        <v>2427</v>
      </c>
      <c r="AV194" s="75"/>
      <c r="AW194" s="75"/>
      <c r="AX194" s="73"/>
      <c r="AY194" s="73"/>
      <c r="AZ194" s="73"/>
      <c r="BA194" s="73"/>
      <c r="BB194" s="66"/>
      <c r="BC194" s="68"/>
      <c r="BD194" s="66"/>
      <c r="BE194" s="66"/>
    </row>
    <row r="195" spans="1:57" ht="33" customHeight="1" x14ac:dyDescent="0.25">
      <c r="A195" s="63">
        <v>187</v>
      </c>
      <c r="B195" s="65" t="s">
        <v>1420</v>
      </c>
      <c r="C195" s="66" t="s">
        <v>1493</v>
      </c>
      <c r="D195" s="65" t="s">
        <v>1420</v>
      </c>
      <c r="E195" s="66" t="s">
        <v>1430</v>
      </c>
      <c r="F195" s="66" t="s">
        <v>82</v>
      </c>
      <c r="G195" s="66" t="s">
        <v>1494</v>
      </c>
      <c r="H195" s="68">
        <v>771</v>
      </c>
      <c r="I195" s="65" t="s">
        <v>85</v>
      </c>
      <c r="J195" s="65" t="s">
        <v>526</v>
      </c>
      <c r="K195" s="68">
        <v>80170</v>
      </c>
      <c r="L195" s="68">
        <v>2</v>
      </c>
      <c r="M195" s="68">
        <v>1</v>
      </c>
      <c r="N195" s="68">
        <v>269001</v>
      </c>
      <c r="O195" s="68">
        <v>140100</v>
      </c>
      <c r="P195" s="68"/>
      <c r="Q195" s="65" t="s">
        <v>1495</v>
      </c>
      <c r="R195" s="68" t="s">
        <v>1496</v>
      </c>
      <c r="S195" s="68"/>
      <c r="T195" s="68"/>
      <c r="U195" s="56">
        <v>40000</v>
      </c>
      <c r="V195" s="56">
        <f>U195*1.16</f>
        <v>46400</v>
      </c>
      <c r="W195" s="56">
        <f>U195/AA195</f>
        <v>88.611240335836598</v>
      </c>
      <c r="X195" s="56">
        <f>V195*12</f>
        <v>556800</v>
      </c>
      <c r="Y195" s="69">
        <v>298</v>
      </c>
      <c r="Z195" s="69">
        <v>451.41</v>
      </c>
      <c r="AA195" s="69">
        <v>451.41</v>
      </c>
      <c r="AB195" s="68">
        <v>0</v>
      </c>
      <c r="AC195" s="502"/>
      <c r="AD195" s="88" t="s">
        <v>1497</v>
      </c>
      <c r="AE195" s="70" t="s">
        <v>1498</v>
      </c>
      <c r="AF195" s="70">
        <v>45400</v>
      </c>
      <c r="AG195" s="71">
        <v>24.789183999999999</v>
      </c>
      <c r="AH195" s="71">
        <v>-107.401556</v>
      </c>
      <c r="AI195" s="71"/>
      <c r="AJ195" s="68"/>
      <c r="AK195" s="68"/>
      <c r="AL195" s="68"/>
      <c r="AM195" s="68"/>
      <c r="AN195" s="72">
        <v>45641</v>
      </c>
      <c r="AO195" s="56">
        <v>40000</v>
      </c>
      <c r="AP195" s="67" t="s">
        <v>140</v>
      </c>
      <c r="AQ195" s="68" t="s">
        <v>140</v>
      </c>
      <c r="AR195" s="75" t="s">
        <v>188</v>
      </c>
      <c r="AS195" s="75"/>
      <c r="AT195" s="66"/>
      <c r="AU195" s="75">
        <v>2186</v>
      </c>
      <c r="AV195" s="75"/>
      <c r="AW195" s="75"/>
      <c r="AX195" s="75"/>
      <c r="AY195" s="75"/>
      <c r="AZ195" s="75"/>
      <c r="BA195" s="75"/>
      <c r="BB195" s="66"/>
      <c r="BC195" s="68"/>
      <c r="BD195" s="66"/>
      <c r="BE195" s="66"/>
    </row>
    <row r="196" spans="1:57" ht="33" customHeight="1" x14ac:dyDescent="0.25">
      <c r="A196" s="68">
        <v>188</v>
      </c>
      <c r="B196" s="65" t="s">
        <v>1420</v>
      </c>
      <c r="C196" s="66" t="s">
        <v>1422</v>
      </c>
      <c r="D196" s="65" t="s">
        <v>1420</v>
      </c>
      <c r="E196" s="66" t="s">
        <v>1430</v>
      </c>
      <c r="F196" s="66" t="s">
        <v>82</v>
      </c>
      <c r="G196" s="66" t="s">
        <v>1444</v>
      </c>
      <c r="H196" s="68">
        <v>168</v>
      </c>
      <c r="I196" s="65" t="s">
        <v>85</v>
      </c>
      <c r="J196" s="65" t="s">
        <v>148</v>
      </c>
      <c r="K196" s="68">
        <v>80000</v>
      </c>
      <c r="L196" s="68">
        <v>1</v>
      </c>
      <c r="M196" s="68">
        <v>0</v>
      </c>
      <c r="N196" s="68">
        <v>266301</v>
      </c>
      <c r="O196" s="68" t="s">
        <v>1447</v>
      </c>
      <c r="P196" s="68"/>
      <c r="Q196" s="65" t="s">
        <v>1466</v>
      </c>
      <c r="R196" s="68" t="s">
        <v>1467</v>
      </c>
      <c r="S196" s="68"/>
      <c r="T196" s="68"/>
      <c r="U196" s="56">
        <v>1994.18</v>
      </c>
      <c r="V196" s="56">
        <f>U196*1.16</f>
        <v>2313.2487999999998</v>
      </c>
      <c r="W196" s="56">
        <f>U196/AA196</f>
        <v>151.53343465045592</v>
      </c>
      <c r="X196" s="56">
        <f>V196*12</f>
        <v>27758.9856</v>
      </c>
      <c r="Y196" s="69">
        <v>13.16</v>
      </c>
      <c r="Z196" s="69">
        <v>13.16</v>
      </c>
      <c r="AA196" s="69">
        <v>13.16</v>
      </c>
      <c r="AB196" s="68">
        <v>0</v>
      </c>
      <c r="AC196" s="502"/>
      <c r="AD196" s="88" t="s">
        <v>1499</v>
      </c>
      <c r="AE196" s="70" t="s">
        <v>1500</v>
      </c>
      <c r="AF196" s="70">
        <v>1835</v>
      </c>
      <c r="AG196" s="71">
        <v>24.80305705</v>
      </c>
      <c r="AH196" s="71">
        <v>-107.3930692</v>
      </c>
      <c r="AI196" s="71" t="s">
        <v>1501</v>
      </c>
      <c r="AJ196" s="68"/>
      <c r="AK196" s="68"/>
      <c r="AL196" s="68"/>
      <c r="AM196" s="68"/>
      <c r="AN196" s="72">
        <v>41275</v>
      </c>
      <c r="AO196" s="56">
        <v>1835</v>
      </c>
      <c r="AP196" s="67" t="s">
        <v>1502</v>
      </c>
      <c r="AQ196" s="68">
        <v>5</v>
      </c>
      <c r="AR196" s="75" t="s">
        <v>188</v>
      </c>
      <c r="AS196" s="75"/>
      <c r="AT196" s="66"/>
      <c r="AU196" s="75">
        <v>12688</v>
      </c>
      <c r="AV196" s="75"/>
      <c r="AW196" s="75"/>
      <c r="AX196" s="75"/>
      <c r="AY196" s="75"/>
      <c r="AZ196" s="75"/>
      <c r="BA196" s="75"/>
      <c r="BB196" s="66"/>
      <c r="BC196" s="68"/>
      <c r="BD196" s="66"/>
      <c r="BE196" s="66"/>
    </row>
    <row r="197" spans="1:57" ht="33" customHeight="1" x14ac:dyDescent="0.25">
      <c r="A197" s="63">
        <v>189</v>
      </c>
      <c r="B197" s="577" t="s">
        <v>1420</v>
      </c>
      <c r="C197" s="578" t="s">
        <v>2849</v>
      </c>
      <c r="D197" s="577"/>
      <c r="E197" s="578" t="s">
        <v>1430</v>
      </c>
      <c r="F197" s="578" t="s">
        <v>220</v>
      </c>
      <c r="G197" s="578" t="s">
        <v>2842</v>
      </c>
      <c r="H197" s="579" t="s">
        <v>2843</v>
      </c>
      <c r="I197" s="577" t="s">
        <v>85</v>
      </c>
      <c r="J197" s="577" t="s">
        <v>2844</v>
      </c>
      <c r="K197" s="579">
        <v>80300</v>
      </c>
      <c r="L197" s="579" t="s">
        <v>140</v>
      </c>
      <c r="M197" s="579" t="s">
        <v>140</v>
      </c>
      <c r="N197" s="579"/>
      <c r="O197" s="579"/>
      <c r="P197" s="579"/>
      <c r="Q197" s="577" t="s">
        <v>2845</v>
      </c>
      <c r="R197" s="579" t="s">
        <v>2841</v>
      </c>
      <c r="S197" s="577" t="s">
        <v>2846</v>
      </c>
      <c r="T197" s="579"/>
      <c r="U197" s="580">
        <v>142132.35</v>
      </c>
      <c r="V197" s="580">
        <f>U197*1.16</f>
        <v>164873.52599999998</v>
      </c>
      <c r="W197" s="580">
        <f>U197/AA197</f>
        <v>95</v>
      </c>
      <c r="X197" s="580">
        <f>V197*12</f>
        <v>1978482.3119999999</v>
      </c>
      <c r="Y197" s="581">
        <v>2375.87</v>
      </c>
      <c r="Z197" s="581">
        <v>1505.18</v>
      </c>
      <c r="AA197" s="581">
        <v>1496.13</v>
      </c>
      <c r="AB197" s="579">
        <v>0</v>
      </c>
      <c r="AC197" s="582" t="s">
        <v>2847</v>
      </c>
      <c r="AD197" s="583" t="s">
        <v>2838</v>
      </c>
      <c r="AE197" s="584" t="s">
        <v>2839</v>
      </c>
      <c r="AF197" s="584">
        <v>143400</v>
      </c>
      <c r="AG197" s="585">
        <v>24.700761</v>
      </c>
      <c r="AH197" s="585">
        <v>-107.450036</v>
      </c>
      <c r="AI197" s="585"/>
      <c r="AJ197" s="579"/>
      <c r="AK197" s="579"/>
      <c r="AL197" s="579"/>
      <c r="AM197" s="579"/>
      <c r="AN197" s="586">
        <v>45748</v>
      </c>
      <c r="AO197" s="580">
        <v>142132.35</v>
      </c>
      <c r="AP197" s="587" t="s">
        <v>140</v>
      </c>
      <c r="AQ197" s="579" t="s">
        <v>140</v>
      </c>
      <c r="AR197" s="588" t="s">
        <v>1947</v>
      </c>
      <c r="AS197" s="588" t="s">
        <v>1947</v>
      </c>
      <c r="AT197" s="578" t="s">
        <v>2840</v>
      </c>
      <c r="AU197" s="588">
        <v>1124</v>
      </c>
      <c r="AV197" s="588" t="s">
        <v>2763</v>
      </c>
      <c r="AW197" s="588" t="s">
        <v>2763</v>
      </c>
      <c r="AX197" s="588" t="s">
        <v>2763</v>
      </c>
      <c r="AY197" s="588"/>
      <c r="AZ197" s="588"/>
      <c r="BA197" s="588"/>
      <c r="BB197" s="578"/>
      <c r="BC197" s="579"/>
      <c r="BD197" s="578"/>
      <c r="BE197" s="578"/>
    </row>
    <row r="198" spans="1:57" ht="33" customHeight="1" x14ac:dyDescent="0.25">
      <c r="A198" s="68">
        <v>190</v>
      </c>
      <c r="B198" s="64" t="s">
        <v>1503</v>
      </c>
      <c r="C198" s="78" t="s">
        <v>975</v>
      </c>
      <c r="D198" s="64" t="s">
        <v>1503</v>
      </c>
      <c r="E198" s="78" t="s">
        <v>1505</v>
      </c>
      <c r="F198" s="78" t="s">
        <v>82</v>
      </c>
      <c r="G198" s="78" t="s">
        <v>1506</v>
      </c>
      <c r="H198" s="63">
        <v>287</v>
      </c>
      <c r="I198" s="64" t="s">
        <v>85</v>
      </c>
      <c r="J198" s="64" t="s">
        <v>1507</v>
      </c>
      <c r="K198" s="63">
        <v>83180</v>
      </c>
      <c r="L198" s="63"/>
      <c r="M198" s="63"/>
      <c r="N198" s="63">
        <v>272402</v>
      </c>
      <c r="O198" s="63">
        <v>200200</v>
      </c>
      <c r="P198" s="63"/>
      <c r="Q198" s="64" t="s">
        <v>1537</v>
      </c>
      <c r="R198" s="63" t="s">
        <v>1538</v>
      </c>
      <c r="S198" s="63"/>
      <c r="T198" s="63"/>
      <c r="U198" s="79">
        <v>369400</v>
      </c>
      <c r="V198" s="56">
        <f>U198*1.16</f>
        <v>428503.99999999994</v>
      </c>
      <c r="W198" s="56">
        <f>U198/AA198</f>
        <v>215.49536515788799</v>
      </c>
      <c r="X198" s="56">
        <f>V198*12</f>
        <v>5142047.9999999991</v>
      </c>
      <c r="Y198" s="80">
        <v>900</v>
      </c>
      <c r="Z198" s="80">
        <v>1714.19</v>
      </c>
      <c r="AA198" s="80">
        <v>1714.19</v>
      </c>
      <c r="AB198" s="63">
        <v>0</v>
      </c>
      <c r="AC198" s="502"/>
      <c r="AD198" s="88">
        <v>11326</v>
      </c>
      <c r="AE198" s="70" t="s">
        <v>1567</v>
      </c>
      <c r="AF198" s="70">
        <v>402578</v>
      </c>
      <c r="AG198" s="71" t="s">
        <v>135</v>
      </c>
      <c r="AH198" s="71" t="s">
        <v>135</v>
      </c>
      <c r="AI198" s="71" t="s">
        <v>1596</v>
      </c>
      <c r="AJ198" s="63"/>
      <c r="AK198" s="63"/>
      <c r="AL198" s="63"/>
      <c r="AM198" s="63"/>
      <c r="AN198" s="72">
        <v>39234</v>
      </c>
      <c r="AO198" s="79">
        <v>89137</v>
      </c>
      <c r="AP198" s="81">
        <v>2023</v>
      </c>
      <c r="AQ198" s="63">
        <v>290</v>
      </c>
      <c r="AR198" s="82" t="s">
        <v>188</v>
      </c>
      <c r="AS198" s="82"/>
      <c r="AT198" s="78"/>
      <c r="AU198" s="82">
        <v>24155</v>
      </c>
      <c r="AV198" s="82"/>
      <c r="AW198" s="82"/>
      <c r="AX198" s="83"/>
      <c r="AY198" s="83"/>
      <c r="AZ198" s="83"/>
      <c r="BA198" s="83"/>
      <c r="BB198" s="78"/>
      <c r="BC198" s="63"/>
      <c r="BD198" s="78"/>
      <c r="BE198" s="78"/>
    </row>
    <row r="199" spans="1:57" ht="33" customHeight="1" x14ac:dyDescent="0.25">
      <c r="A199" s="63">
        <v>191</v>
      </c>
      <c r="B199" s="65" t="s">
        <v>1503</v>
      </c>
      <c r="C199" s="65" t="s">
        <v>975</v>
      </c>
      <c r="D199" s="65" t="s">
        <v>1503</v>
      </c>
      <c r="E199" s="66" t="s">
        <v>1508</v>
      </c>
      <c r="F199" s="66" t="s">
        <v>82</v>
      </c>
      <c r="G199" s="66" t="s">
        <v>1509</v>
      </c>
      <c r="H199" s="68" t="s">
        <v>157</v>
      </c>
      <c r="I199" s="65" t="s">
        <v>85</v>
      </c>
      <c r="J199" s="65" t="s">
        <v>148</v>
      </c>
      <c r="K199" s="68">
        <v>83960</v>
      </c>
      <c r="L199" s="68"/>
      <c r="M199" s="68"/>
      <c r="N199" s="68">
        <v>272420</v>
      </c>
      <c r="O199" s="68">
        <v>200200</v>
      </c>
      <c r="P199" s="68"/>
      <c r="Q199" s="65" t="s">
        <v>1539</v>
      </c>
      <c r="R199" s="68" t="s">
        <v>1540</v>
      </c>
      <c r="S199" s="68"/>
      <c r="T199" s="68"/>
      <c r="U199" s="56">
        <v>4406</v>
      </c>
      <c r="V199" s="56">
        <f>U199*1.16</f>
        <v>5110.96</v>
      </c>
      <c r="W199" s="56">
        <f>U199/AA199</f>
        <v>24.477777777777778</v>
      </c>
      <c r="X199" s="56">
        <f>V199*12</f>
        <v>61331.520000000004</v>
      </c>
      <c r="Y199" s="69">
        <v>171</v>
      </c>
      <c r="Z199" s="69" t="s">
        <v>135</v>
      </c>
      <c r="AA199" s="69">
        <v>180</v>
      </c>
      <c r="AB199" s="68">
        <v>0</v>
      </c>
      <c r="AC199" s="502"/>
      <c r="AD199" s="88" t="s">
        <v>1568</v>
      </c>
      <c r="AE199" s="70" t="s">
        <v>1569</v>
      </c>
      <c r="AF199" s="70">
        <v>4876</v>
      </c>
      <c r="AG199" s="71">
        <v>30.676244969999999</v>
      </c>
      <c r="AH199" s="71">
        <v>-112.0532438</v>
      </c>
      <c r="AI199" s="71" t="s">
        <v>1597</v>
      </c>
      <c r="AJ199" s="68"/>
      <c r="AK199" s="68"/>
      <c r="AL199" s="68"/>
      <c r="AM199" s="68"/>
      <c r="AN199" s="72">
        <v>35097</v>
      </c>
      <c r="AO199" s="56">
        <v>2479.4</v>
      </c>
      <c r="AP199" s="67">
        <v>2008</v>
      </c>
      <c r="AQ199" s="68">
        <v>3</v>
      </c>
      <c r="AR199" s="74" t="s">
        <v>189</v>
      </c>
      <c r="AS199" s="74"/>
      <c r="AT199" s="66"/>
      <c r="AU199" s="75" t="s">
        <v>2801</v>
      </c>
      <c r="AV199" s="74"/>
      <c r="AW199" s="74"/>
      <c r="AX199" s="75"/>
      <c r="AY199" s="75"/>
      <c r="AZ199" s="75"/>
      <c r="BA199" s="75"/>
      <c r="BB199" s="66"/>
      <c r="BC199" s="68"/>
      <c r="BD199" s="66"/>
      <c r="BE199" s="66"/>
    </row>
    <row r="200" spans="1:57" ht="33" customHeight="1" x14ac:dyDescent="0.25">
      <c r="A200" s="68">
        <v>192</v>
      </c>
      <c r="B200" s="65" t="s">
        <v>1503</v>
      </c>
      <c r="C200" s="65" t="s">
        <v>975</v>
      </c>
      <c r="D200" s="65" t="s">
        <v>1503</v>
      </c>
      <c r="E200" s="66" t="s">
        <v>1510</v>
      </c>
      <c r="F200" s="66" t="s">
        <v>220</v>
      </c>
      <c r="G200" s="66" t="s">
        <v>1511</v>
      </c>
      <c r="H200" s="68" t="s">
        <v>157</v>
      </c>
      <c r="I200" s="65" t="s">
        <v>85</v>
      </c>
      <c r="J200" s="65" t="s">
        <v>148</v>
      </c>
      <c r="K200" s="68">
        <v>82252</v>
      </c>
      <c r="L200" s="68"/>
      <c r="M200" s="68"/>
      <c r="N200" s="68">
        <v>272440</v>
      </c>
      <c r="O200" s="68">
        <v>200200</v>
      </c>
      <c r="P200" s="68"/>
      <c r="Q200" s="65" t="s">
        <v>1541</v>
      </c>
      <c r="R200" s="68" t="s">
        <v>1542</v>
      </c>
      <c r="S200" s="68"/>
      <c r="T200" s="68"/>
      <c r="U200" s="56">
        <v>3200</v>
      </c>
      <c r="V200" s="56">
        <f>U200*1.16</f>
        <v>3711.9999999999995</v>
      </c>
      <c r="W200" s="56">
        <f>U200/AA200</f>
        <v>17.877094972067038</v>
      </c>
      <c r="X200" s="56">
        <f>V200*12</f>
        <v>44543.999999999993</v>
      </c>
      <c r="Y200" s="69">
        <v>1613.25</v>
      </c>
      <c r="Z200" s="69" t="s">
        <v>135</v>
      </c>
      <c r="AA200" s="69">
        <v>179</v>
      </c>
      <c r="AB200" s="68">
        <v>0</v>
      </c>
      <c r="AC200" s="502"/>
      <c r="AD200" s="88" t="s">
        <v>1570</v>
      </c>
      <c r="AE200" s="70" t="s">
        <v>1571</v>
      </c>
      <c r="AF200" s="70">
        <v>3367</v>
      </c>
      <c r="AG200" s="71" t="s">
        <v>135</v>
      </c>
      <c r="AH200" s="71" t="s">
        <v>135</v>
      </c>
      <c r="AI200" s="71" t="s">
        <v>1598</v>
      </c>
      <c r="AJ200" s="68"/>
      <c r="AK200" s="68"/>
      <c r="AL200" s="68"/>
      <c r="AM200" s="68"/>
      <c r="AN200" s="72">
        <v>37043</v>
      </c>
      <c r="AO200" s="56">
        <v>2000</v>
      </c>
      <c r="AP200" s="67">
        <v>2010</v>
      </c>
      <c r="AQ200" s="68">
        <v>52.38</v>
      </c>
      <c r="AR200" s="73" t="s">
        <v>189</v>
      </c>
      <c r="AS200" s="73"/>
      <c r="AT200" s="66"/>
      <c r="AU200" s="73">
        <v>80</v>
      </c>
      <c r="AV200" s="73"/>
      <c r="AW200" s="73"/>
      <c r="AX200" s="73"/>
      <c r="AY200" s="73"/>
      <c r="AZ200" s="73"/>
      <c r="BA200" s="73"/>
      <c r="BB200" s="66"/>
      <c r="BC200" s="68"/>
      <c r="BD200" s="66"/>
      <c r="BE200" s="66"/>
    </row>
    <row r="201" spans="1:57" ht="33" customHeight="1" x14ac:dyDescent="0.25">
      <c r="A201" s="63">
        <v>193</v>
      </c>
      <c r="B201" s="65" t="s">
        <v>1503</v>
      </c>
      <c r="C201" s="66" t="s">
        <v>975</v>
      </c>
      <c r="D201" s="65" t="s">
        <v>1503</v>
      </c>
      <c r="E201" s="66" t="s">
        <v>1512</v>
      </c>
      <c r="F201" s="66" t="s">
        <v>82</v>
      </c>
      <c r="G201" s="66" t="s">
        <v>1513</v>
      </c>
      <c r="H201" s="68">
        <v>851</v>
      </c>
      <c r="I201" s="65" t="s">
        <v>85</v>
      </c>
      <c r="J201" s="65" t="s">
        <v>148</v>
      </c>
      <c r="K201" s="68">
        <v>85000</v>
      </c>
      <c r="L201" s="68"/>
      <c r="M201" s="68"/>
      <c r="N201" s="68">
        <v>272460</v>
      </c>
      <c r="O201" s="68">
        <v>200200</v>
      </c>
      <c r="P201" s="68"/>
      <c r="Q201" s="65" t="s">
        <v>1543</v>
      </c>
      <c r="R201" s="68" t="s">
        <v>1544</v>
      </c>
      <c r="S201" s="68"/>
      <c r="T201" s="68"/>
      <c r="U201" s="56">
        <v>31329</v>
      </c>
      <c r="V201" s="56">
        <f>U201*1.16</f>
        <v>36341.64</v>
      </c>
      <c r="W201" s="56">
        <f>U201/AA201</f>
        <v>88.5</v>
      </c>
      <c r="X201" s="56">
        <f>V201*12</f>
        <v>436099.68</v>
      </c>
      <c r="Y201" s="69">
        <v>262.58999999999997</v>
      </c>
      <c r="Z201" s="69">
        <v>354</v>
      </c>
      <c r="AA201" s="69">
        <v>354</v>
      </c>
      <c r="AB201" s="68">
        <v>6</v>
      </c>
      <c r="AC201" s="502"/>
      <c r="AD201" s="88" t="s">
        <v>1572</v>
      </c>
      <c r="AE201" s="70" t="s">
        <v>1573</v>
      </c>
      <c r="AF201" s="70">
        <v>33022</v>
      </c>
      <c r="AG201" s="71" t="s">
        <v>135</v>
      </c>
      <c r="AH201" s="71" t="s">
        <v>135</v>
      </c>
      <c r="AI201" s="71" t="s">
        <v>1599</v>
      </c>
      <c r="AJ201" s="68"/>
      <c r="AK201" s="68"/>
      <c r="AL201" s="68"/>
      <c r="AM201" s="68"/>
      <c r="AN201" s="72">
        <v>39295</v>
      </c>
      <c r="AO201" s="56">
        <v>31329</v>
      </c>
      <c r="AP201" s="67" t="s">
        <v>312</v>
      </c>
      <c r="AQ201" s="68" t="s">
        <v>140</v>
      </c>
      <c r="AR201" s="74" t="s">
        <v>372</v>
      </c>
      <c r="AS201" s="74"/>
      <c r="AT201" s="66"/>
      <c r="AU201" s="75">
        <v>7113</v>
      </c>
      <c r="AV201" s="74"/>
      <c r="AW201" s="74"/>
      <c r="AX201" s="75"/>
      <c r="AY201" s="75"/>
      <c r="AZ201" s="75"/>
      <c r="BA201" s="75"/>
      <c r="BB201" s="66"/>
      <c r="BC201" s="68"/>
      <c r="BD201" s="66"/>
      <c r="BE201" s="66"/>
    </row>
    <row r="202" spans="1:57" s="46" customFormat="1" ht="33" customHeight="1" x14ac:dyDescent="0.25">
      <c r="A202" s="68">
        <v>194</v>
      </c>
      <c r="B202" s="66" t="s">
        <v>1503</v>
      </c>
      <c r="C202" s="66" t="s">
        <v>686</v>
      </c>
      <c r="D202" s="66" t="s">
        <v>1503</v>
      </c>
      <c r="E202" s="66" t="s">
        <v>1514</v>
      </c>
      <c r="F202" s="66" t="s">
        <v>82</v>
      </c>
      <c r="G202" s="65">
        <v>10</v>
      </c>
      <c r="H202" s="68" t="s">
        <v>157</v>
      </c>
      <c r="I202" s="65" t="s">
        <v>85</v>
      </c>
      <c r="J202" s="65" t="s">
        <v>148</v>
      </c>
      <c r="K202" s="68">
        <v>84200</v>
      </c>
      <c r="L202" s="68"/>
      <c r="M202" s="68"/>
      <c r="N202" s="68">
        <v>276308</v>
      </c>
      <c r="O202" s="68">
        <v>320200</v>
      </c>
      <c r="P202" s="68"/>
      <c r="Q202" s="65" t="s">
        <v>1545</v>
      </c>
      <c r="R202" s="68" t="s">
        <v>1546</v>
      </c>
      <c r="S202" s="68"/>
      <c r="T202" s="68"/>
      <c r="U202" s="56">
        <v>22960</v>
      </c>
      <c r="V202" s="56">
        <f>U202*1.16</f>
        <v>26633.599999999999</v>
      </c>
      <c r="W202" s="56">
        <f>U202/AA202</f>
        <v>28.7</v>
      </c>
      <c r="X202" s="56">
        <f>V202*12</f>
        <v>319603.19999999995</v>
      </c>
      <c r="Y202" s="69">
        <v>467</v>
      </c>
      <c r="Z202" s="69">
        <v>800</v>
      </c>
      <c r="AA202" s="69">
        <v>800</v>
      </c>
      <c r="AB202" s="68">
        <v>0</v>
      </c>
      <c r="AC202" s="502"/>
      <c r="AD202" s="88" t="s">
        <v>1574</v>
      </c>
      <c r="AE202" s="70" t="s">
        <v>1575</v>
      </c>
      <c r="AF202" s="70">
        <v>26675</v>
      </c>
      <c r="AG202" s="71" t="s">
        <v>135</v>
      </c>
      <c r="AH202" s="71" t="s">
        <v>135</v>
      </c>
      <c r="AI202" s="71" t="s">
        <v>1600</v>
      </c>
      <c r="AJ202" s="68"/>
      <c r="AK202" s="68"/>
      <c r="AL202" s="68"/>
      <c r="AM202" s="68"/>
      <c r="AN202" s="72">
        <v>36861</v>
      </c>
      <c r="AO202" s="56">
        <v>19326</v>
      </c>
      <c r="AP202" s="67">
        <v>2010</v>
      </c>
      <c r="AQ202" s="68">
        <v>6.6</v>
      </c>
      <c r="AR202" s="74" t="s">
        <v>189</v>
      </c>
      <c r="AS202" s="74"/>
      <c r="AT202" s="66"/>
      <c r="AU202" s="75">
        <v>1172</v>
      </c>
      <c r="AV202" s="74"/>
      <c r="AW202" s="74"/>
      <c r="AX202" s="75"/>
      <c r="AY202" s="75"/>
      <c r="AZ202" s="75"/>
      <c r="BA202" s="75"/>
      <c r="BB202" s="66"/>
      <c r="BC202" s="68"/>
      <c r="BD202" s="66"/>
      <c r="BE202" s="66"/>
    </row>
    <row r="203" spans="1:57" ht="33" customHeight="1" x14ac:dyDescent="0.25">
      <c r="A203" s="63">
        <v>195</v>
      </c>
      <c r="B203" s="65" t="s">
        <v>1503</v>
      </c>
      <c r="C203" s="65" t="s">
        <v>687</v>
      </c>
      <c r="D203" s="65" t="s">
        <v>1503</v>
      </c>
      <c r="E203" s="66" t="s">
        <v>1515</v>
      </c>
      <c r="F203" s="66" t="s">
        <v>220</v>
      </c>
      <c r="G203" s="66" t="s">
        <v>1516</v>
      </c>
      <c r="H203" s="68">
        <v>13</v>
      </c>
      <c r="I203" s="65" t="s">
        <v>85</v>
      </c>
      <c r="J203" s="65" t="s">
        <v>1517</v>
      </c>
      <c r="K203" s="68">
        <v>84200</v>
      </c>
      <c r="L203" s="68"/>
      <c r="M203" s="68"/>
      <c r="N203" s="68" t="s">
        <v>1533</v>
      </c>
      <c r="O203" s="68" t="s">
        <v>1534</v>
      </c>
      <c r="P203" s="68"/>
      <c r="Q203" s="65" t="s">
        <v>1547</v>
      </c>
      <c r="R203" s="68" t="s">
        <v>1548</v>
      </c>
      <c r="S203" s="68"/>
      <c r="T203" s="68"/>
      <c r="U203" s="56">
        <v>43890</v>
      </c>
      <c r="V203" s="56">
        <f>U203*1.16</f>
        <v>50912.399999999994</v>
      </c>
      <c r="W203" s="56">
        <f>U203/AA203</f>
        <v>37.406993889083026</v>
      </c>
      <c r="X203" s="56">
        <f>V203*12</f>
        <v>610948.79999999993</v>
      </c>
      <c r="Y203" s="69" t="s">
        <v>135</v>
      </c>
      <c r="Z203" s="69" t="s">
        <v>135</v>
      </c>
      <c r="AA203" s="69">
        <v>1173.31</v>
      </c>
      <c r="AB203" s="68">
        <v>20</v>
      </c>
      <c r="AC203" s="502"/>
      <c r="AD203" s="88" t="s">
        <v>1576</v>
      </c>
      <c r="AE203" s="70" t="s">
        <v>1577</v>
      </c>
      <c r="AF203" s="70">
        <v>52670</v>
      </c>
      <c r="AG203" s="71" t="s">
        <v>135</v>
      </c>
      <c r="AH203" s="71" t="s">
        <v>135</v>
      </c>
      <c r="AI203" s="71" t="s">
        <v>1601</v>
      </c>
      <c r="AJ203" s="68"/>
      <c r="AK203" s="68"/>
      <c r="AL203" s="68"/>
      <c r="AM203" s="68"/>
      <c r="AN203" s="72">
        <v>36831</v>
      </c>
      <c r="AO203" s="56">
        <v>35200</v>
      </c>
      <c r="AP203" s="67">
        <v>2008</v>
      </c>
      <c r="AQ203" s="68">
        <v>5</v>
      </c>
      <c r="AR203" s="75" t="s">
        <v>372</v>
      </c>
      <c r="AS203" s="75"/>
      <c r="AT203" s="66"/>
      <c r="AU203" s="75">
        <v>455</v>
      </c>
      <c r="AV203" s="75"/>
      <c r="AW203" s="75"/>
      <c r="AX203" s="75"/>
      <c r="AY203" s="75"/>
      <c r="AZ203" s="75"/>
      <c r="BA203" s="75"/>
      <c r="BB203" s="66"/>
      <c r="BC203" s="68"/>
      <c r="BD203" s="66"/>
      <c r="BE203" s="66"/>
    </row>
    <row r="204" spans="1:57" ht="33" customHeight="1" x14ac:dyDescent="0.25">
      <c r="A204" s="68">
        <v>196</v>
      </c>
      <c r="B204" s="65" t="s">
        <v>1503</v>
      </c>
      <c r="C204" s="65" t="s">
        <v>73</v>
      </c>
      <c r="D204" s="65" t="s">
        <v>1503</v>
      </c>
      <c r="E204" s="66" t="s">
        <v>1512</v>
      </c>
      <c r="F204" s="66" t="s">
        <v>82</v>
      </c>
      <c r="G204" s="66" t="s">
        <v>735</v>
      </c>
      <c r="H204" s="68" t="s">
        <v>1518</v>
      </c>
      <c r="I204" s="65" t="s">
        <v>85</v>
      </c>
      <c r="J204" s="65" t="s">
        <v>148</v>
      </c>
      <c r="K204" s="68">
        <v>85000</v>
      </c>
      <c r="L204" s="68">
        <v>2</v>
      </c>
      <c r="M204" s="68"/>
      <c r="N204" s="68">
        <v>279108</v>
      </c>
      <c r="O204" s="68">
        <v>900110</v>
      </c>
      <c r="P204" s="68"/>
      <c r="Q204" s="65" t="s">
        <v>1549</v>
      </c>
      <c r="R204" s="68" t="s">
        <v>1550</v>
      </c>
      <c r="S204" s="68"/>
      <c r="T204" s="68"/>
      <c r="U204" s="56">
        <v>184981.2</v>
      </c>
      <c r="V204" s="56">
        <f>U204*1.16</f>
        <v>214578.19200000001</v>
      </c>
      <c r="W204" s="56">
        <f>U204/AA204</f>
        <v>110.9</v>
      </c>
      <c r="X204" s="56">
        <f>V204*12</f>
        <v>2574938.304</v>
      </c>
      <c r="Y204" s="69">
        <v>3000</v>
      </c>
      <c r="Z204" s="69">
        <v>1668</v>
      </c>
      <c r="AA204" s="69">
        <v>1668</v>
      </c>
      <c r="AB204" s="68">
        <v>40</v>
      </c>
      <c r="AC204" s="502"/>
      <c r="AD204" s="88">
        <v>6381</v>
      </c>
      <c r="AE204" s="70" t="s">
        <v>1578</v>
      </c>
      <c r="AF204" s="70">
        <v>401871</v>
      </c>
      <c r="AG204" s="71" t="s">
        <v>135</v>
      </c>
      <c r="AH204" s="71" t="s">
        <v>135</v>
      </c>
      <c r="AI204" s="71"/>
      <c r="AJ204" s="68"/>
      <c r="AK204" s="68"/>
      <c r="AL204" s="68"/>
      <c r="AM204" s="68"/>
      <c r="AN204" s="72">
        <v>43101</v>
      </c>
      <c r="AO204" s="56">
        <v>184981.2</v>
      </c>
      <c r="AP204" s="67" t="s">
        <v>140</v>
      </c>
      <c r="AQ204" s="68" t="s">
        <v>140</v>
      </c>
      <c r="AR204" s="77" t="s">
        <v>189</v>
      </c>
      <c r="AS204" s="77"/>
      <c r="AT204" s="66"/>
      <c r="AU204" s="77">
        <v>25503</v>
      </c>
      <c r="AV204" s="77"/>
      <c r="AW204" s="77"/>
      <c r="AX204" s="77"/>
      <c r="AY204" s="77"/>
      <c r="AZ204" s="77"/>
      <c r="BA204" s="77"/>
      <c r="BB204" s="66"/>
      <c r="BC204" s="68"/>
      <c r="BD204" s="66"/>
      <c r="BE204" s="66"/>
    </row>
    <row r="205" spans="1:57" ht="33" customHeight="1" x14ac:dyDescent="0.25">
      <c r="A205" s="63">
        <v>197</v>
      </c>
      <c r="B205" s="65" t="s">
        <v>1503</v>
      </c>
      <c r="C205" s="65" t="s">
        <v>73</v>
      </c>
      <c r="D205" s="65" t="s">
        <v>1503</v>
      </c>
      <c r="E205" s="66" t="s">
        <v>1515</v>
      </c>
      <c r="F205" s="66" t="s">
        <v>220</v>
      </c>
      <c r="G205" s="66" t="s">
        <v>1516</v>
      </c>
      <c r="H205" s="68" t="s">
        <v>1519</v>
      </c>
      <c r="I205" s="65" t="s">
        <v>85</v>
      </c>
      <c r="J205" s="65" t="s">
        <v>1520</v>
      </c>
      <c r="K205" s="68">
        <v>84200</v>
      </c>
      <c r="L205" s="68">
        <v>1</v>
      </c>
      <c r="M205" s="68"/>
      <c r="N205" s="68">
        <v>279104</v>
      </c>
      <c r="O205" s="68">
        <v>900110</v>
      </c>
      <c r="P205" s="68"/>
      <c r="Q205" s="65" t="s">
        <v>1547</v>
      </c>
      <c r="R205" s="68" t="s">
        <v>1548</v>
      </c>
      <c r="S205" s="68"/>
      <c r="T205" s="68"/>
      <c r="U205" s="56">
        <v>39900</v>
      </c>
      <c r="V205" s="56">
        <f>U205*1.16</f>
        <v>46284</v>
      </c>
      <c r="W205" s="56">
        <f>U205/AA205</f>
        <v>37.938575639440906</v>
      </c>
      <c r="X205" s="56">
        <f>V205*12</f>
        <v>555408</v>
      </c>
      <c r="Y205" s="69">
        <v>1051.7</v>
      </c>
      <c r="Z205" s="69" t="s">
        <v>135</v>
      </c>
      <c r="AA205" s="69">
        <v>1051.7</v>
      </c>
      <c r="AB205" s="68">
        <v>10</v>
      </c>
      <c r="AC205" s="502"/>
      <c r="AD205" s="88" t="s">
        <v>1579</v>
      </c>
      <c r="AE205" s="70" t="s">
        <v>1580</v>
      </c>
      <c r="AF205" s="70">
        <v>47758</v>
      </c>
      <c r="AG205" s="71" t="s">
        <v>135</v>
      </c>
      <c r="AH205" s="71" t="s">
        <v>135</v>
      </c>
      <c r="AI205" s="71" t="s">
        <v>1601</v>
      </c>
      <c r="AJ205" s="68"/>
      <c r="AK205" s="68"/>
      <c r="AL205" s="68"/>
      <c r="AM205" s="68"/>
      <c r="AN205" s="72">
        <v>36831</v>
      </c>
      <c r="AO205" s="56">
        <v>27806.400000000001</v>
      </c>
      <c r="AP205" s="67">
        <v>2007</v>
      </c>
      <c r="AQ205" s="68">
        <v>5</v>
      </c>
      <c r="AR205" s="75" t="s">
        <v>372</v>
      </c>
      <c r="AS205" s="75"/>
      <c r="AT205" s="66"/>
      <c r="AU205" s="75">
        <v>455</v>
      </c>
      <c r="AV205" s="75"/>
      <c r="AW205" s="75"/>
      <c r="AX205" s="75"/>
      <c r="AY205" s="75"/>
      <c r="AZ205" s="75"/>
      <c r="BA205" s="75"/>
      <c r="BB205" s="66"/>
      <c r="BC205" s="68"/>
      <c r="BD205" s="66"/>
      <c r="BE205" s="66"/>
    </row>
    <row r="206" spans="1:57" ht="33" customHeight="1" x14ac:dyDescent="0.25">
      <c r="A206" s="68">
        <v>198</v>
      </c>
      <c r="B206" s="65" t="s">
        <v>1503</v>
      </c>
      <c r="C206" s="65" t="s">
        <v>73</v>
      </c>
      <c r="D206" s="65" t="s">
        <v>1503</v>
      </c>
      <c r="E206" s="66" t="s">
        <v>1521</v>
      </c>
      <c r="F206" s="66" t="s">
        <v>90</v>
      </c>
      <c r="G206" s="66" t="s">
        <v>121</v>
      </c>
      <c r="H206" s="68">
        <v>75</v>
      </c>
      <c r="I206" s="65" t="s">
        <v>85</v>
      </c>
      <c r="J206" s="65" t="s">
        <v>148</v>
      </c>
      <c r="K206" s="68">
        <v>85400</v>
      </c>
      <c r="L206" s="68">
        <v>2</v>
      </c>
      <c r="M206" s="68"/>
      <c r="N206" s="68">
        <v>279102</v>
      </c>
      <c r="O206" s="68">
        <v>900110</v>
      </c>
      <c r="P206" s="68"/>
      <c r="Q206" s="65" t="s">
        <v>1551</v>
      </c>
      <c r="R206" s="68" t="s">
        <v>1552</v>
      </c>
      <c r="S206" s="68"/>
      <c r="T206" s="68"/>
      <c r="U206" s="56">
        <v>26988.25</v>
      </c>
      <c r="V206" s="56">
        <f>U206*1.16</f>
        <v>31306.37</v>
      </c>
      <c r="W206" s="56">
        <f>U206/AA206</f>
        <v>32.294570953343943</v>
      </c>
      <c r="X206" s="56">
        <f>V206*12</f>
        <v>375676.44</v>
      </c>
      <c r="Y206" s="69">
        <v>3153.48</v>
      </c>
      <c r="Z206" s="69">
        <v>536.74</v>
      </c>
      <c r="AA206" s="69">
        <v>835.69</v>
      </c>
      <c r="AB206" s="68">
        <v>10</v>
      </c>
      <c r="AC206" s="502"/>
      <c r="AD206" s="88" t="s">
        <v>1581</v>
      </c>
      <c r="AE206" s="70" t="s">
        <v>1582</v>
      </c>
      <c r="AF206" s="70">
        <v>27573</v>
      </c>
      <c r="AG206" s="71">
        <v>27.923582767199999</v>
      </c>
      <c r="AH206" s="71">
        <v>-110.8901180327</v>
      </c>
      <c r="AI206" s="71" t="s">
        <v>1602</v>
      </c>
      <c r="AJ206" s="68"/>
      <c r="AK206" s="68"/>
      <c r="AL206" s="68"/>
      <c r="AM206" s="68"/>
      <c r="AN206" s="72">
        <v>35247</v>
      </c>
      <c r="AO206" s="56">
        <v>10000</v>
      </c>
      <c r="AP206" s="67">
        <v>2018</v>
      </c>
      <c r="AQ206" s="68">
        <v>6.77</v>
      </c>
      <c r="AR206" s="75" t="s">
        <v>189</v>
      </c>
      <c r="AS206" s="75"/>
      <c r="AT206" s="66"/>
      <c r="AU206" s="75">
        <v>859</v>
      </c>
      <c r="AV206" s="75"/>
      <c r="AW206" s="75"/>
      <c r="AX206" s="75"/>
      <c r="AY206" s="75"/>
      <c r="AZ206" s="75"/>
      <c r="BA206" s="75"/>
      <c r="BB206" s="66"/>
      <c r="BC206" s="68"/>
      <c r="BD206" s="66"/>
      <c r="BE206" s="66"/>
    </row>
    <row r="207" spans="1:57" ht="33" customHeight="1" x14ac:dyDescent="0.25">
      <c r="A207" s="63">
        <v>199</v>
      </c>
      <c r="B207" s="64" t="s">
        <v>1503</v>
      </c>
      <c r="C207" s="65" t="s">
        <v>73</v>
      </c>
      <c r="D207" s="64" t="s">
        <v>1503</v>
      </c>
      <c r="E207" s="66" t="s">
        <v>1522</v>
      </c>
      <c r="F207" s="66" t="s">
        <v>90</v>
      </c>
      <c r="G207" s="66" t="s">
        <v>1523</v>
      </c>
      <c r="H207" s="68" t="s">
        <v>157</v>
      </c>
      <c r="I207" s="65" t="s">
        <v>85</v>
      </c>
      <c r="J207" s="65" t="s">
        <v>206</v>
      </c>
      <c r="K207" s="68">
        <v>85820</v>
      </c>
      <c r="L207" s="68">
        <v>1</v>
      </c>
      <c r="M207" s="68"/>
      <c r="N207" s="68">
        <v>279103</v>
      </c>
      <c r="O207" s="68">
        <v>900110</v>
      </c>
      <c r="P207" s="68"/>
      <c r="Q207" s="65" t="s">
        <v>1553</v>
      </c>
      <c r="R207" s="68" t="s">
        <v>1554</v>
      </c>
      <c r="S207" s="68"/>
      <c r="T207" s="68"/>
      <c r="U207" s="56">
        <v>100100</v>
      </c>
      <c r="V207" s="56">
        <f>U207*1.16</f>
        <v>116115.99999999999</v>
      </c>
      <c r="W207" s="56">
        <f>U207/AA207</f>
        <v>89.534883720930239</v>
      </c>
      <c r="X207" s="56">
        <f>V207*12</f>
        <v>1393391.9999999998</v>
      </c>
      <c r="Y207" s="69">
        <v>1403.1</v>
      </c>
      <c r="Z207" s="69">
        <v>1118</v>
      </c>
      <c r="AA207" s="69">
        <v>1118</v>
      </c>
      <c r="AB207" s="68">
        <v>10</v>
      </c>
      <c r="AC207" s="502"/>
      <c r="AD207" s="88" t="s">
        <v>1583</v>
      </c>
      <c r="AE207" s="70" t="s">
        <v>1584</v>
      </c>
      <c r="AF207" s="70">
        <v>100200</v>
      </c>
      <c r="AG207" s="71" t="s">
        <v>135</v>
      </c>
      <c r="AH207" s="71" t="s">
        <v>135</v>
      </c>
      <c r="AI207" s="71" t="s">
        <v>1603</v>
      </c>
      <c r="AJ207" s="68"/>
      <c r="AK207" s="68"/>
      <c r="AL207" s="68"/>
      <c r="AM207" s="68"/>
      <c r="AN207" s="72">
        <v>45200</v>
      </c>
      <c r="AO207" s="56">
        <v>100100</v>
      </c>
      <c r="AP207" s="67" t="s">
        <v>140</v>
      </c>
      <c r="AQ207" s="68" t="s">
        <v>140</v>
      </c>
      <c r="AR207" s="75" t="s">
        <v>188</v>
      </c>
      <c r="AS207" s="75"/>
      <c r="AT207" s="66"/>
      <c r="AU207" s="75">
        <v>115</v>
      </c>
      <c r="AV207" s="75"/>
      <c r="AW207" s="75"/>
      <c r="AX207" s="75"/>
      <c r="AY207" s="75"/>
      <c r="AZ207" s="75"/>
      <c r="BA207" s="75"/>
      <c r="BB207" s="66"/>
      <c r="BC207" s="68"/>
      <c r="BD207" s="66"/>
      <c r="BE207" s="66"/>
    </row>
    <row r="208" spans="1:57" ht="33" customHeight="1" x14ac:dyDescent="0.25">
      <c r="A208" s="68">
        <v>200</v>
      </c>
      <c r="B208" s="64" t="s">
        <v>1503</v>
      </c>
      <c r="C208" s="65" t="s">
        <v>73</v>
      </c>
      <c r="D208" s="64" t="s">
        <v>1503</v>
      </c>
      <c r="E208" s="66" t="s">
        <v>1514</v>
      </c>
      <c r="F208" s="66" t="s">
        <v>82</v>
      </c>
      <c r="G208" s="66" t="s">
        <v>1524</v>
      </c>
      <c r="H208" s="68">
        <v>1899</v>
      </c>
      <c r="I208" s="65" t="s">
        <v>85</v>
      </c>
      <c r="J208" s="65" t="s">
        <v>148</v>
      </c>
      <c r="K208" s="68">
        <v>84200</v>
      </c>
      <c r="L208" s="68">
        <v>1</v>
      </c>
      <c r="M208" s="68"/>
      <c r="N208" s="85" t="s">
        <v>1535</v>
      </c>
      <c r="O208" s="85" t="s">
        <v>1536</v>
      </c>
      <c r="P208" s="68"/>
      <c r="Q208" s="65" t="s">
        <v>1555</v>
      </c>
      <c r="R208" s="68" t="s">
        <v>1556</v>
      </c>
      <c r="S208" s="68"/>
      <c r="T208" s="68"/>
      <c r="U208" s="56">
        <v>17119.59</v>
      </c>
      <c r="V208" s="56">
        <f>U208*1.16</f>
        <v>19858.724399999999</v>
      </c>
      <c r="W208" s="56">
        <f>U208/AA208</f>
        <v>29.67</v>
      </c>
      <c r="X208" s="56">
        <f>V208*12</f>
        <v>238304.69279999999</v>
      </c>
      <c r="Y208" s="69">
        <v>1151</v>
      </c>
      <c r="Z208" s="69">
        <v>1136.79</v>
      </c>
      <c r="AA208" s="69">
        <v>577</v>
      </c>
      <c r="AB208" s="68">
        <v>4</v>
      </c>
      <c r="AC208" s="502"/>
      <c r="AD208" s="88" t="s">
        <v>1585</v>
      </c>
      <c r="AE208" s="70" t="s">
        <v>1586</v>
      </c>
      <c r="AF208" s="70">
        <v>47859</v>
      </c>
      <c r="AG208" s="71" t="s">
        <v>135</v>
      </c>
      <c r="AH208" s="71" t="s">
        <v>135</v>
      </c>
      <c r="AI208" s="71" t="s">
        <v>1604</v>
      </c>
      <c r="AJ208" s="68"/>
      <c r="AK208" s="68"/>
      <c r="AL208" s="68"/>
      <c r="AM208" s="68"/>
      <c r="AN208" s="72">
        <v>33979</v>
      </c>
      <c r="AO208" s="56">
        <v>9585.6</v>
      </c>
      <c r="AP208" s="67">
        <v>2008</v>
      </c>
      <c r="AQ208" s="68">
        <v>3</v>
      </c>
      <c r="AR208" s="75" t="s">
        <v>189</v>
      </c>
      <c r="AS208" s="75"/>
      <c r="AT208" s="66"/>
      <c r="AU208" s="75">
        <v>5592</v>
      </c>
      <c r="AV208" s="75"/>
      <c r="AW208" s="75"/>
      <c r="AX208" s="75"/>
      <c r="AY208" s="75"/>
      <c r="AZ208" s="75"/>
      <c r="BA208" s="75"/>
      <c r="BB208" s="66"/>
      <c r="BC208" s="68"/>
      <c r="BD208" s="66"/>
      <c r="BE208" s="66"/>
    </row>
    <row r="209" spans="1:57" ht="33" customHeight="1" x14ac:dyDescent="0.25">
      <c r="A209" s="63">
        <v>201</v>
      </c>
      <c r="B209" s="64" t="s">
        <v>1503</v>
      </c>
      <c r="C209" s="65" t="s">
        <v>200</v>
      </c>
      <c r="D209" s="64" t="s">
        <v>1503</v>
      </c>
      <c r="E209" s="66" t="s">
        <v>1505</v>
      </c>
      <c r="F209" s="66" t="s">
        <v>82</v>
      </c>
      <c r="G209" s="66" t="s">
        <v>1506</v>
      </c>
      <c r="H209" s="68">
        <v>287</v>
      </c>
      <c r="I209" s="65" t="s">
        <v>80</v>
      </c>
      <c r="J209" s="65" t="s">
        <v>1507</v>
      </c>
      <c r="K209" s="68">
        <v>83180</v>
      </c>
      <c r="L209" s="68"/>
      <c r="M209" s="68"/>
      <c r="N209" s="68">
        <v>275901</v>
      </c>
      <c r="O209" s="68">
        <v>380200</v>
      </c>
      <c r="P209" s="68"/>
      <c r="Q209" s="65" t="s">
        <v>1537</v>
      </c>
      <c r="R209" s="68" t="s">
        <v>1538</v>
      </c>
      <c r="S209" s="68"/>
      <c r="T209" s="68"/>
      <c r="U209" s="56">
        <v>219500</v>
      </c>
      <c r="V209" s="56">
        <f>U209*1.16</f>
        <v>254619.99999999997</v>
      </c>
      <c r="W209" s="56">
        <f>U209/AA209</f>
        <v>194.12753161758201</v>
      </c>
      <c r="X209" s="56">
        <f>V209*12</f>
        <v>3055439.9999999995</v>
      </c>
      <c r="Y209" s="69">
        <v>900</v>
      </c>
      <c r="Z209" s="69">
        <v>980.59</v>
      </c>
      <c r="AA209" s="69">
        <v>1130.7</v>
      </c>
      <c r="AB209" s="68">
        <v>0</v>
      </c>
      <c r="AC209" s="502"/>
      <c r="AD209" s="88">
        <v>11327</v>
      </c>
      <c r="AE209" s="70" t="s">
        <v>1567</v>
      </c>
      <c r="AF209" s="70">
        <v>243990</v>
      </c>
      <c r="AG209" s="71" t="s">
        <v>135</v>
      </c>
      <c r="AH209" s="71" t="s">
        <v>135</v>
      </c>
      <c r="AI209" s="71" t="s">
        <v>1596</v>
      </c>
      <c r="AJ209" s="68"/>
      <c r="AK209" s="68"/>
      <c r="AL209" s="68"/>
      <c r="AM209" s="68"/>
      <c r="AN209" s="72">
        <v>30926</v>
      </c>
      <c r="AO209" s="56">
        <v>250</v>
      </c>
      <c r="AP209" s="67">
        <v>2023</v>
      </c>
      <c r="AQ209" s="68">
        <v>491</v>
      </c>
      <c r="AR209" s="74" t="s">
        <v>188</v>
      </c>
      <c r="AS209" s="74"/>
      <c r="AT209" s="66"/>
      <c r="AU209" s="75">
        <v>9611</v>
      </c>
      <c r="AV209" s="74"/>
      <c r="AW209" s="74"/>
      <c r="AX209" s="75"/>
      <c r="AY209" s="75"/>
      <c r="AZ209" s="75"/>
      <c r="BA209" s="75"/>
      <c r="BB209" s="66"/>
      <c r="BC209" s="68"/>
      <c r="BD209" s="66"/>
      <c r="BE209" s="66"/>
    </row>
    <row r="210" spans="1:57" ht="33" customHeight="1" x14ac:dyDescent="0.25">
      <c r="A210" s="68">
        <v>202</v>
      </c>
      <c r="B210" s="64" t="s">
        <v>1503</v>
      </c>
      <c r="C210" s="65" t="s">
        <v>200</v>
      </c>
      <c r="D210" s="64" t="s">
        <v>1503</v>
      </c>
      <c r="E210" s="66" t="s">
        <v>1512</v>
      </c>
      <c r="F210" s="66" t="s">
        <v>82</v>
      </c>
      <c r="G210" s="66" t="s">
        <v>1525</v>
      </c>
      <c r="H210" s="68">
        <v>805</v>
      </c>
      <c r="I210" s="65" t="s">
        <v>85</v>
      </c>
      <c r="J210" s="65" t="s">
        <v>148</v>
      </c>
      <c r="K210" s="68">
        <v>85000</v>
      </c>
      <c r="L210" s="68"/>
      <c r="M210" s="68"/>
      <c r="N210" s="68">
        <v>275903</v>
      </c>
      <c r="O210" s="68">
        <v>380200</v>
      </c>
      <c r="P210" s="68"/>
      <c r="Q210" s="65" t="s">
        <v>1557</v>
      </c>
      <c r="R210" s="68" t="s">
        <v>1558</v>
      </c>
      <c r="S210" s="68"/>
      <c r="T210" s="68"/>
      <c r="U210" s="56">
        <v>21795</v>
      </c>
      <c r="V210" s="56">
        <f>U210*1.16</f>
        <v>25282.199999999997</v>
      </c>
      <c r="W210" s="56">
        <f>U210/AA210</f>
        <v>15.955344070278185</v>
      </c>
      <c r="X210" s="56">
        <f>V210*12</f>
        <v>303386.39999999997</v>
      </c>
      <c r="Y210" s="69">
        <v>841.21</v>
      </c>
      <c r="Z210" s="69" t="s">
        <v>135</v>
      </c>
      <c r="AA210" s="69">
        <v>1366</v>
      </c>
      <c r="AB210" s="68">
        <v>0</v>
      </c>
      <c r="AC210" s="502"/>
      <c r="AD210" s="88" t="s">
        <v>1587</v>
      </c>
      <c r="AE210" s="70" t="s">
        <v>1588</v>
      </c>
      <c r="AF210" s="70">
        <v>52263</v>
      </c>
      <c r="AG210" s="71" t="s">
        <v>135</v>
      </c>
      <c r="AH210" s="71" t="s">
        <v>135</v>
      </c>
      <c r="AI210" s="71" t="s">
        <v>1605</v>
      </c>
      <c r="AJ210" s="68"/>
      <c r="AK210" s="68"/>
      <c r="AL210" s="68"/>
      <c r="AM210" s="68"/>
      <c r="AN210" s="72">
        <v>32066</v>
      </c>
      <c r="AO210" s="56">
        <v>2000</v>
      </c>
      <c r="AP210" s="67">
        <v>2008</v>
      </c>
      <c r="AQ210" s="68">
        <v>2</v>
      </c>
      <c r="AR210" s="75" t="s">
        <v>189</v>
      </c>
      <c r="AS210" s="75"/>
      <c r="AT210" s="66"/>
      <c r="AU210" s="75">
        <v>5211</v>
      </c>
      <c r="AV210" s="75"/>
      <c r="AW210" s="75"/>
      <c r="AX210" s="73"/>
      <c r="AY210" s="73"/>
      <c r="AZ210" s="73"/>
      <c r="BA210" s="73"/>
      <c r="BB210" s="66"/>
      <c r="BC210" s="68"/>
      <c r="BD210" s="66"/>
      <c r="BE210" s="66"/>
    </row>
    <row r="211" spans="1:57" ht="33" customHeight="1" x14ac:dyDescent="0.25">
      <c r="A211" s="63">
        <v>203</v>
      </c>
      <c r="B211" s="65" t="s">
        <v>1503</v>
      </c>
      <c r="C211" s="65" t="s">
        <v>374</v>
      </c>
      <c r="D211" s="65" t="s">
        <v>1503</v>
      </c>
      <c r="E211" s="66" t="s">
        <v>1521</v>
      </c>
      <c r="F211" s="66" t="s">
        <v>220</v>
      </c>
      <c r="G211" s="65" t="s">
        <v>1526</v>
      </c>
      <c r="H211" s="68" t="s">
        <v>1527</v>
      </c>
      <c r="I211" s="65" t="s">
        <v>80</v>
      </c>
      <c r="J211" s="65" t="s">
        <v>1528</v>
      </c>
      <c r="K211" s="68">
        <v>85400</v>
      </c>
      <c r="L211" s="68"/>
      <c r="M211" s="68"/>
      <c r="N211" s="68">
        <v>278010</v>
      </c>
      <c r="O211" s="68">
        <v>920201</v>
      </c>
      <c r="P211" s="68"/>
      <c r="Q211" s="65" t="s">
        <v>1559</v>
      </c>
      <c r="R211" s="68" t="s">
        <v>1560</v>
      </c>
      <c r="S211" s="68"/>
      <c r="T211" s="68"/>
      <c r="U211" s="56">
        <v>6328</v>
      </c>
      <c r="V211" s="56">
        <f>U211*1.16</f>
        <v>7340.48</v>
      </c>
      <c r="W211" s="56">
        <f>U211/AA211</f>
        <v>8.6370212649796638</v>
      </c>
      <c r="X211" s="56">
        <f>V211*12</f>
        <v>88085.759999999995</v>
      </c>
      <c r="Y211" s="69">
        <v>1275</v>
      </c>
      <c r="Z211" s="69" t="s">
        <v>135</v>
      </c>
      <c r="AA211" s="69">
        <v>732.66</v>
      </c>
      <c r="AB211" s="68">
        <v>0</v>
      </c>
      <c r="AC211" s="502"/>
      <c r="AD211" s="88" t="s">
        <v>1589</v>
      </c>
      <c r="AE211" s="70" t="s">
        <v>1590</v>
      </c>
      <c r="AF211" s="70">
        <v>12931</v>
      </c>
      <c r="AG211" s="71" t="s">
        <v>135</v>
      </c>
      <c r="AH211" s="71" t="s">
        <v>135</v>
      </c>
      <c r="AI211" s="71" t="s">
        <v>1606</v>
      </c>
      <c r="AJ211" s="68"/>
      <c r="AK211" s="68"/>
      <c r="AL211" s="68"/>
      <c r="AM211" s="68"/>
      <c r="AN211" s="72">
        <v>32994</v>
      </c>
      <c r="AO211" s="56">
        <v>2920</v>
      </c>
      <c r="AP211" s="67" t="s">
        <v>683</v>
      </c>
      <c r="AQ211" s="68" t="s">
        <v>140</v>
      </c>
      <c r="AR211" s="75" t="s">
        <v>372</v>
      </c>
      <c r="AS211" s="75"/>
      <c r="AT211" s="66"/>
      <c r="AU211" s="75"/>
      <c r="AV211" s="75"/>
      <c r="AW211" s="75"/>
      <c r="AX211" s="75"/>
      <c r="AY211" s="75"/>
      <c r="AZ211" s="75"/>
      <c r="BA211" s="75"/>
      <c r="BB211" s="66"/>
      <c r="BC211" s="68"/>
      <c r="BD211" s="66"/>
      <c r="BE211" s="66"/>
    </row>
    <row r="212" spans="1:57" ht="33" customHeight="1" x14ac:dyDescent="0.25">
      <c r="A212" s="68">
        <v>204</v>
      </c>
      <c r="B212" s="65" t="s">
        <v>1503</v>
      </c>
      <c r="C212" s="65" t="s">
        <v>374</v>
      </c>
      <c r="D212" s="65" t="s">
        <v>1503</v>
      </c>
      <c r="E212" s="66" t="s">
        <v>1522</v>
      </c>
      <c r="F212" s="66" t="s">
        <v>82</v>
      </c>
      <c r="G212" s="66" t="s">
        <v>1529</v>
      </c>
      <c r="H212" s="68">
        <v>746</v>
      </c>
      <c r="I212" s="65" t="s">
        <v>85</v>
      </c>
      <c r="J212" s="65" t="s">
        <v>148</v>
      </c>
      <c r="K212" s="68">
        <v>85820</v>
      </c>
      <c r="L212" s="68"/>
      <c r="M212" s="68"/>
      <c r="N212" s="68">
        <v>278004</v>
      </c>
      <c r="O212" s="68">
        <v>920201</v>
      </c>
      <c r="P212" s="68"/>
      <c r="Q212" s="65" t="s">
        <v>1561</v>
      </c>
      <c r="R212" s="68" t="s">
        <v>1562</v>
      </c>
      <c r="S212" s="68"/>
      <c r="T212" s="68"/>
      <c r="U212" s="56">
        <v>10884</v>
      </c>
      <c r="V212" s="56">
        <f>U212*1.16</f>
        <v>12625.439999999999</v>
      </c>
      <c r="W212" s="56">
        <f>U212/AA212</f>
        <v>27.21</v>
      </c>
      <c r="X212" s="56">
        <f>V212*12</f>
        <v>151505.27999999997</v>
      </c>
      <c r="Y212" s="69" t="s">
        <v>135</v>
      </c>
      <c r="Z212" s="69" t="s">
        <v>135</v>
      </c>
      <c r="AA212" s="69">
        <v>400</v>
      </c>
      <c r="AB212" s="68">
        <v>0</v>
      </c>
      <c r="AC212" s="502"/>
      <c r="AD212" s="88">
        <v>4602</v>
      </c>
      <c r="AE212" s="70" t="s">
        <v>1591</v>
      </c>
      <c r="AF212" s="70">
        <v>10884</v>
      </c>
      <c r="AG212" s="71" t="s">
        <v>135</v>
      </c>
      <c r="AH212" s="71" t="s">
        <v>135</v>
      </c>
      <c r="AI212" s="71" t="s">
        <v>1607</v>
      </c>
      <c r="AJ212" s="68"/>
      <c r="AK212" s="68"/>
      <c r="AL212" s="68"/>
      <c r="AM212" s="68"/>
      <c r="AN212" s="72">
        <v>42461</v>
      </c>
      <c r="AO212" s="56">
        <v>10884</v>
      </c>
      <c r="AP212" s="67" t="s">
        <v>312</v>
      </c>
      <c r="AQ212" s="68" t="s">
        <v>140</v>
      </c>
      <c r="AR212" s="75" t="s">
        <v>372</v>
      </c>
      <c r="AS212" s="75"/>
      <c r="AT212" s="66"/>
      <c r="AU212" s="75"/>
      <c r="AV212" s="75"/>
      <c r="AW212" s="75"/>
      <c r="AX212" s="75"/>
      <c r="AY212" s="75"/>
      <c r="AZ212" s="75"/>
      <c r="BA212" s="75"/>
      <c r="BB212" s="66"/>
      <c r="BC212" s="68"/>
      <c r="BD212" s="66"/>
      <c r="BE212" s="66"/>
    </row>
    <row r="213" spans="1:57" ht="33" customHeight="1" x14ac:dyDescent="0.25">
      <c r="A213" s="63">
        <v>205</v>
      </c>
      <c r="B213" s="65" t="s">
        <v>1503</v>
      </c>
      <c r="C213" s="66" t="s">
        <v>1504</v>
      </c>
      <c r="D213" s="65" t="s">
        <v>1503</v>
      </c>
      <c r="E213" s="66" t="s">
        <v>1512</v>
      </c>
      <c r="F213" s="66" t="s">
        <v>82</v>
      </c>
      <c r="G213" s="66" t="s">
        <v>1530</v>
      </c>
      <c r="H213" s="68">
        <v>2147</v>
      </c>
      <c r="I213" s="65" t="s">
        <v>85</v>
      </c>
      <c r="J213" s="65" t="s">
        <v>1520</v>
      </c>
      <c r="K213" s="68" t="s">
        <v>1531</v>
      </c>
      <c r="L213" s="68"/>
      <c r="M213" s="68"/>
      <c r="N213" s="68">
        <v>278002</v>
      </c>
      <c r="O213" s="68">
        <v>150900</v>
      </c>
      <c r="P213" s="68"/>
      <c r="Q213" s="65" t="s">
        <v>1563</v>
      </c>
      <c r="R213" s="68" t="s">
        <v>1564</v>
      </c>
      <c r="S213" s="68"/>
      <c r="T213" s="68"/>
      <c r="U213" s="56">
        <v>44708.09</v>
      </c>
      <c r="V213" s="56">
        <f>U213*1.16</f>
        <v>51861.384399999995</v>
      </c>
      <c r="W213" s="56">
        <f>U213/AA213</f>
        <v>27.942556249999999</v>
      </c>
      <c r="X213" s="56">
        <f>V213*12</f>
        <v>622336.6128</v>
      </c>
      <c r="Y213" s="69">
        <v>2000</v>
      </c>
      <c r="Z213" s="69">
        <v>1625</v>
      </c>
      <c r="AA213" s="69">
        <v>1600</v>
      </c>
      <c r="AB213" s="68">
        <v>6</v>
      </c>
      <c r="AC213" s="502"/>
      <c r="AD213" s="88" t="s">
        <v>1592</v>
      </c>
      <c r="AE213" s="70" t="s">
        <v>1593</v>
      </c>
      <c r="AF213" s="70">
        <v>46833</v>
      </c>
      <c r="AG213" s="71" t="s">
        <v>135</v>
      </c>
      <c r="AH213" s="71" t="s">
        <v>135</v>
      </c>
      <c r="AI213" s="71" t="s">
        <v>1608</v>
      </c>
      <c r="AJ213" s="68"/>
      <c r="AK213" s="68"/>
      <c r="AL213" s="68"/>
      <c r="AM213" s="68"/>
      <c r="AN213" s="72">
        <v>35735</v>
      </c>
      <c r="AO213" s="56">
        <v>29500</v>
      </c>
      <c r="AP213" s="67">
        <v>2018</v>
      </c>
      <c r="AQ213" s="68">
        <v>6.77</v>
      </c>
      <c r="AR213" s="77" t="s">
        <v>189</v>
      </c>
      <c r="AS213" s="77"/>
      <c r="AT213" s="66"/>
      <c r="AU213" s="77">
        <v>6592</v>
      </c>
      <c r="AV213" s="77"/>
      <c r="AW213" s="77"/>
      <c r="AX213" s="73"/>
      <c r="AY213" s="73"/>
      <c r="AZ213" s="73"/>
      <c r="BA213" s="73"/>
      <c r="BB213" s="66"/>
      <c r="BC213" s="68"/>
      <c r="BD213" s="66"/>
      <c r="BE213" s="66"/>
    </row>
    <row r="214" spans="1:57" ht="33" customHeight="1" x14ac:dyDescent="0.25">
      <c r="A214" s="68">
        <v>206</v>
      </c>
      <c r="B214" s="65" t="s">
        <v>1503</v>
      </c>
      <c r="C214" s="66" t="s">
        <v>374</v>
      </c>
      <c r="D214" s="65" t="s">
        <v>1503</v>
      </c>
      <c r="E214" s="66" t="s">
        <v>1505</v>
      </c>
      <c r="F214" s="66" t="s">
        <v>220</v>
      </c>
      <c r="G214" s="66" t="s">
        <v>618</v>
      </c>
      <c r="H214" s="68" t="s">
        <v>157</v>
      </c>
      <c r="I214" s="65" t="s">
        <v>85</v>
      </c>
      <c r="J214" s="65" t="s">
        <v>1532</v>
      </c>
      <c r="K214" s="68">
        <v>83020</v>
      </c>
      <c r="L214" s="68"/>
      <c r="M214" s="68"/>
      <c r="N214" s="68">
        <v>278009</v>
      </c>
      <c r="O214" s="68">
        <v>920201</v>
      </c>
      <c r="P214" s="68"/>
      <c r="Q214" s="65" t="s">
        <v>1565</v>
      </c>
      <c r="R214" s="85" t="s">
        <v>1566</v>
      </c>
      <c r="S214" s="68"/>
      <c r="T214" s="68"/>
      <c r="U214" s="56">
        <v>33043.47</v>
      </c>
      <c r="V214" s="56">
        <f>U214*1.16</f>
        <v>38330.425199999998</v>
      </c>
      <c r="W214" s="56">
        <f>U214/AA214</f>
        <v>16.120259926529776</v>
      </c>
      <c r="X214" s="56">
        <f>V214*12</f>
        <v>459965.10239999997</v>
      </c>
      <c r="Y214" s="69">
        <v>8000</v>
      </c>
      <c r="Z214" s="69">
        <v>2049.81</v>
      </c>
      <c r="AA214" s="69">
        <v>2049.81</v>
      </c>
      <c r="AB214" s="68">
        <v>10</v>
      </c>
      <c r="AC214" s="502"/>
      <c r="AD214" s="88" t="s">
        <v>1594</v>
      </c>
      <c r="AE214" s="70" t="s">
        <v>1595</v>
      </c>
      <c r="AF214" s="70">
        <v>53767</v>
      </c>
      <c r="AG214" s="71" t="s">
        <v>135</v>
      </c>
      <c r="AH214" s="71" t="s">
        <v>135</v>
      </c>
      <c r="AI214" s="71"/>
      <c r="AJ214" s="68"/>
      <c r="AK214" s="68"/>
      <c r="AL214" s="68"/>
      <c r="AM214" s="68"/>
      <c r="AN214" s="72">
        <v>39904</v>
      </c>
      <c r="AO214" s="56">
        <v>33043.47</v>
      </c>
      <c r="AP214" s="67" t="s">
        <v>312</v>
      </c>
      <c r="AQ214" s="68" t="s">
        <v>140</v>
      </c>
      <c r="AR214" s="75" t="s">
        <v>189</v>
      </c>
      <c r="AS214" s="75"/>
      <c r="AT214" s="66"/>
      <c r="AU214" s="75">
        <v>16593</v>
      </c>
      <c r="AV214" s="75"/>
      <c r="AW214" s="75"/>
      <c r="AX214" s="73"/>
      <c r="AY214" s="73"/>
      <c r="AZ214" s="73"/>
      <c r="BA214" s="73"/>
      <c r="BB214" s="66"/>
      <c r="BC214" s="68"/>
      <c r="BD214" s="66"/>
      <c r="BE214" s="66"/>
    </row>
    <row r="215" spans="1:57" ht="33" customHeight="1" x14ac:dyDescent="0.25">
      <c r="A215" s="63">
        <v>207</v>
      </c>
      <c r="B215" s="65" t="s">
        <v>1513</v>
      </c>
      <c r="C215" s="66" t="s">
        <v>76</v>
      </c>
      <c r="D215" s="65" t="s">
        <v>1513</v>
      </c>
      <c r="E215" s="65" t="s">
        <v>1609</v>
      </c>
      <c r="F215" s="66" t="s">
        <v>82</v>
      </c>
      <c r="G215" s="66" t="s">
        <v>1610</v>
      </c>
      <c r="H215" s="68">
        <v>10</v>
      </c>
      <c r="I215" s="65" t="s">
        <v>85</v>
      </c>
      <c r="J215" s="65" t="s">
        <v>1611</v>
      </c>
      <c r="K215" s="68">
        <v>86150</v>
      </c>
      <c r="L215" s="68"/>
      <c r="M215" s="68"/>
      <c r="N215" s="68" t="s">
        <v>1612</v>
      </c>
      <c r="O215" s="68" t="s">
        <v>194</v>
      </c>
      <c r="P215" s="68"/>
      <c r="Q215" s="65" t="s">
        <v>1613</v>
      </c>
      <c r="R215" s="68" t="s">
        <v>1614</v>
      </c>
      <c r="S215" s="68"/>
      <c r="T215" s="68"/>
      <c r="U215" s="56">
        <v>15000</v>
      </c>
      <c r="V215" s="56">
        <f>U215</f>
        <v>15000</v>
      </c>
      <c r="W215" s="56">
        <f>U215/AA215</f>
        <v>56.796667928814841</v>
      </c>
      <c r="X215" s="56">
        <f>V215*12</f>
        <v>180000</v>
      </c>
      <c r="Y215" s="69">
        <v>264.10000000000002</v>
      </c>
      <c r="Z215" s="69">
        <v>264.10000000000002</v>
      </c>
      <c r="AA215" s="69">
        <v>264.10000000000002</v>
      </c>
      <c r="AB215" s="68">
        <v>1</v>
      </c>
      <c r="AC215" s="502"/>
      <c r="AD215" s="88">
        <v>9085</v>
      </c>
      <c r="AE215" s="70" t="s">
        <v>1615</v>
      </c>
      <c r="AF215" s="70">
        <v>22874</v>
      </c>
      <c r="AG215" s="71">
        <v>17.963940000000001</v>
      </c>
      <c r="AH215" s="71">
        <v>-92.957139999999995</v>
      </c>
      <c r="AI215" s="71"/>
      <c r="AJ215" s="68">
        <v>58278</v>
      </c>
      <c r="AK215" s="68"/>
      <c r="AL215" s="68">
        <v>23807</v>
      </c>
      <c r="AM215" s="68"/>
      <c r="AN215" s="72">
        <v>44181</v>
      </c>
      <c r="AO215" s="56">
        <v>15000</v>
      </c>
      <c r="AP215" s="67" t="s">
        <v>140</v>
      </c>
      <c r="AQ215" s="67" t="s">
        <v>140</v>
      </c>
      <c r="AR215" s="75" t="s">
        <v>188</v>
      </c>
      <c r="AS215" s="75"/>
      <c r="AT215" s="66"/>
      <c r="AU215" s="75">
        <v>15711</v>
      </c>
      <c r="AV215" s="75"/>
      <c r="AW215" s="75"/>
      <c r="AX215" s="75"/>
      <c r="AY215" s="75"/>
      <c r="AZ215" s="75"/>
      <c r="BA215" s="75"/>
      <c r="BB215" s="66"/>
      <c r="BC215" s="68"/>
      <c r="BD215" s="66"/>
      <c r="BE215" s="66"/>
    </row>
    <row r="216" spans="1:57" ht="33" customHeight="1" x14ac:dyDescent="0.25">
      <c r="A216" s="68">
        <v>208</v>
      </c>
      <c r="B216" s="65" t="s">
        <v>1616</v>
      </c>
      <c r="C216" s="66" t="s">
        <v>975</v>
      </c>
      <c r="D216" s="65" t="s">
        <v>1616</v>
      </c>
      <c r="E216" s="66" t="s">
        <v>1617</v>
      </c>
      <c r="F216" s="66" t="s">
        <v>82</v>
      </c>
      <c r="G216" s="66" t="s">
        <v>1618</v>
      </c>
      <c r="H216" s="68" t="s">
        <v>157</v>
      </c>
      <c r="I216" s="65" t="s">
        <v>204</v>
      </c>
      <c r="J216" s="65" t="s">
        <v>148</v>
      </c>
      <c r="K216" s="68">
        <v>87555</v>
      </c>
      <c r="L216" s="68">
        <v>1</v>
      </c>
      <c r="M216" s="68">
        <v>2</v>
      </c>
      <c r="N216" s="68">
        <v>292417</v>
      </c>
      <c r="O216" s="68">
        <v>200200</v>
      </c>
      <c r="P216" s="68"/>
      <c r="Q216" s="65" t="s">
        <v>1635</v>
      </c>
      <c r="R216" s="68" t="s">
        <v>1636</v>
      </c>
      <c r="S216" s="68"/>
      <c r="T216" s="68"/>
      <c r="U216" s="56">
        <v>4740.75</v>
      </c>
      <c r="V216" s="56">
        <f>U216*1.16</f>
        <v>5499.2699999999995</v>
      </c>
      <c r="W216" s="56">
        <f>U216/AA216</f>
        <v>37.27004716981132</v>
      </c>
      <c r="X216" s="56">
        <f>V216*12</f>
        <v>65991.239999999991</v>
      </c>
      <c r="Y216" s="69">
        <v>127.2</v>
      </c>
      <c r="Z216" s="69">
        <v>127.2</v>
      </c>
      <c r="AA216" s="69">
        <v>127.2</v>
      </c>
      <c r="AB216" s="68">
        <v>0</v>
      </c>
      <c r="AC216" s="502"/>
      <c r="AD216" s="88" t="s">
        <v>1655</v>
      </c>
      <c r="AE216" s="70" t="s">
        <v>1656</v>
      </c>
      <c r="AF216" s="70">
        <v>5408</v>
      </c>
      <c r="AG216" s="71">
        <v>25.95052184</v>
      </c>
      <c r="AH216" s="71">
        <v>-97.787963219999995</v>
      </c>
      <c r="AI216" s="71" t="s">
        <v>1881</v>
      </c>
      <c r="AJ216" s="68"/>
      <c r="AK216" s="68"/>
      <c r="AL216" s="68"/>
      <c r="AM216" s="68"/>
      <c r="AN216" s="72">
        <v>36105</v>
      </c>
      <c r="AO216" s="56">
        <v>3000</v>
      </c>
      <c r="AP216" s="67">
        <v>2009</v>
      </c>
      <c r="AQ216" s="68">
        <v>5</v>
      </c>
      <c r="AR216" s="75" t="s">
        <v>189</v>
      </c>
      <c r="AS216" s="75"/>
      <c r="AT216" s="66"/>
      <c r="AU216" s="75">
        <v>457</v>
      </c>
      <c r="AV216" s="75"/>
      <c r="AW216" s="75"/>
      <c r="AX216" s="75"/>
      <c r="AY216" s="75"/>
      <c r="AZ216" s="75"/>
      <c r="BA216" s="75"/>
      <c r="BB216" s="66"/>
      <c r="BC216" s="68"/>
      <c r="BD216" s="66"/>
      <c r="BE216" s="66"/>
    </row>
    <row r="217" spans="1:57" ht="33" customHeight="1" x14ac:dyDescent="0.25">
      <c r="A217" s="63">
        <v>209</v>
      </c>
      <c r="B217" s="64" t="s">
        <v>1616</v>
      </c>
      <c r="C217" s="78" t="s">
        <v>975</v>
      </c>
      <c r="D217" s="64" t="s">
        <v>1616</v>
      </c>
      <c r="E217" s="78" t="s">
        <v>1619</v>
      </c>
      <c r="F217" s="78" t="s">
        <v>82</v>
      </c>
      <c r="G217" s="78" t="s">
        <v>1620</v>
      </c>
      <c r="H217" s="63">
        <v>1004</v>
      </c>
      <c r="I217" s="64" t="s">
        <v>85</v>
      </c>
      <c r="J217" s="64" t="s">
        <v>148</v>
      </c>
      <c r="K217" s="63">
        <v>88390</v>
      </c>
      <c r="L217" s="63">
        <v>1</v>
      </c>
      <c r="M217" s="63">
        <v>2</v>
      </c>
      <c r="N217" s="63">
        <v>292434</v>
      </c>
      <c r="O217" s="63">
        <v>200200</v>
      </c>
      <c r="P217" s="63"/>
      <c r="Q217" s="64" t="s">
        <v>1637</v>
      </c>
      <c r="R217" s="63" t="s">
        <v>1638</v>
      </c>
      <c r="S217" s="63"/>
      <c r="T217" s="63"/>
      <c r="U217" s="79">
        <v>3633</v>
      </c>
      <c r="V217" s="56">
        <f>U217*1.16</f>
        <v>4214.28</v>
      </c>
      <c r="W217" s="56">
        <f>U217/AA217</f>
        <v>15.39406779661017</v>
      </c>
      <c r="X217" s="56">
        <f>V217*12</f>
        <v>50571.360000000001</v>
      </c>
      <c r="Y217" s="80">
        <v>561</v>
      </c>
      <c r="Z217" s="80">
        <v>236</v>
      </c>
      <c r="AA217" s="80">
        <v>236</v>
      </c>
      <c r="AB217" s="63">
        <v>0</v>
      </c>
      <c r="AC217" s="502"/>
      <c r="AD217" s="88" t="s">
        <v>1657</v>
      </c>
      <c r="AE217" s="70" t="s">
        <v>1658</v>
      </c>
      <c r="AF217" s="70">
        <v>7533</v>
      </c>
      <c r="AG217" s="71" t="s">
        <v>1670</v>
      </c>
      <c r="AH217" s="71" t="s">
        <v>1671</v>
      </c>
      <c r="AI217" s="71" t="s">
        <v>1882</v>
      </c>
      <c r="AJ217" s="63"/>
      <c r="AK217" s="63"/>
      <c r="AL217" s="63"/>
      <c r="AM217" s="63"/>
      <c r="AN217" s="72">
        <v>38747</v>
      </c>
      <c r="AO217" s="79">
        <v>3460</v>
      </c>
      <c r="AP217" s="81">
        <v>2009</v>
      </c>
      <c r="AQ217" s="63">
        <v>5</v>
      </c>
      <c r="AR217" s="82" t="s">
        <v>189</v>
      </c>
      <c r="AS217" s="82"/>
      <c r="AT217" s="78"/>
      <c r="AU217" s="82">
        <v>4017</v>
      </c>
      <c r="AV217" s="82"/>
      <c r="AW217" s="82"/>
      <c r="AX217" s="83"/>
      <c r="AY217" s="83"/>
      <c r="AZ217" s="83"/>
      <c r="BA217" s="83"/>
      <c r="BB217" s="78"/>
      <c r="BC217" s="63"/>
      <c r="BD217" s="78"/>
      <c r="BE217" s="78"/>
    </row>
    <row r="218" spans="1:57" ht="33" customHeight="1" x14ac:dyDescent="0.25">
      <c r="A218" s="68">
        <v>210</v>
      </c>
      <c r="B218" s="64" t="s">
        <v>1616</v>
      </c>
      <c r="C218" s="65" t="s">
        <v>975</v>
      </c>
      <c r="D218" s="64" t="s">
        <v>1616</v>
      </c>
      <c r="E218" s="66" t="s">
        <v>1621</v>
      </c>
      <c r="F218" s="66" t="s">
        <v>82</v>
      </c>
      <c r="G218" s="66" t="s">
        <v>212</v>
      </c>
      <c r="H218" s="68">
        <v>313</v>
      </c>
      <c r="I218" s="65" t="s">
        <v>204</v>
      </c>
      <c r="J218" s="65" t="s">
        <v>148</v>
      </c>
      <c r="K218" s="68">
        <v>89670</v>
      </c>
      <c r="L218" s="68">
        <v>2</v>
      </c>
      <c r="M218" s="68">
        <v>3</v>
      </c>
      <c r="N218" s="68">
        <v>292410</v>
      </c>
      <c r="O218" s="68">
        <v>200200</v>
      </c>
      <c r="P218" s="68"/>
      <c r="Q218" s="65" t="s">
        <v>1639</v>
      </c>
      <c r="R218" s="68" t="s">
        <v>1640</v>
      </c>
      <c r="S218" s="68"/>
      <c r="T218" s="68"/>
      <c r="U218" s="56">
        <v>7218.75</v>
      </c>
      <c r="V218" s="56">
        <f>U218*1.16</f>
        <v>8373.75</v>
      </c>
      <c r="W218" s="56">
        <f>U218/AA218</f>
        <v>19.301470588235293</v>
      </c>
      <c r="X218" s="56">
        <f>V218*12</f>
        <v>100485</v>
      </c>
      <c r="Y218" s="69">
        <v>445.12</v>
      </c>
      <c r="Z218" s="69">
        <v>374</v>
      </c>
      <c r="AA218" s="69">
        <v>374</v>
      </c>
      <c r="AB218" s="68">
        <v>0</v>
      </c>
      <c r="AC218" s="502"/>
      <c r="AD218" s="88">
        <v>6018</v>
      </c>
      <c r="AE218" s="70" t="s">
        <v>1659</v>
      </c>
      <c r="AF218" s="70">
        <v>27829</v>
      </c>
      <c r="AG218" s="71">
        <v>22.921597720000001</v>
      </c>
      <c r="AH218" s="71">
        <v>-98.073404089999997</v>
      </c>
      <c r="AI218" s="71" t="s">
        <v>1883</v>
      </c>
      <c r="AJ218" s="68"/>
      <c r="AK218" s="68"/>
      <c r="AL218" s="68"/>
      <c r="AM218" s="68"/>
      <c r="AN218" s="72">
        <v>34528</v>
      </c>
      <c r="AO218" s="56">
        <v>3180</v>
      </c>
      <c r="AP218" s="67">
        <v>2013</v>
      </c>
      <c r="AQ218" s="68">
        <v>4.4000000000000004</v>
      </c>
      <c r="AR218" s="74" t="s">
        <v>188</v>
      </c>
      <c r="AS218" s="74"/>
      <c r="AT218" s="66"/>
      <c r="AU218" s="75">
        <v>5924</v>
      </c>
      <c r="AV218" s="74"/>
      <c r="AW218" s="74"/>
      <c r="AX218" s="75"/>
      <c r="AY218" s="75"/>
      <c r="AZ218" s="75"/>
      <c r="BA218" s="75"/>
      <c r="BB218" s="66"/>
      <c r="BC218" s="68"/>
      <c r="BD218" s="66"/>
      <c r="BE218" s="66"/>
    </row>
    <row r="219" spans="1:57" ht="33" customHeight="1" x14ac:dyDescent="0.25">
      <c r="A219" s="63">
        <v>211</v>
      </c>
      <c r="B219" s="64" t="s">
        <v>1616</v>
      </c>
      <c r="C219" s="65" t="s">
        <v>975</v>
      </c>
      <c r="D219" s="64" t="s">
        <v>1616</v>
      </c>
      <c r="E219" s="66" t="s">
        <v>482</v>
      </c>
      <c r="F219" s="66" t="s">
        <v>82</v>
      </c>
      <c r="G219" s="66" t="s">
        <v>1622</v>
      </c>
      <c r="H219" s="68" t="s">
        <v>157</v>
      </c>
      <c r="I219" s="65" t="s">
        <v>204</v>
      </c>
      <c r="J219" s="65" t="s">
        <v>148</v>
      </c>
      <c r="K219" s="68">
        <v>89110</v>
      </c>
      <c r="L219" s="68">
        <v>1</v>
      </c>
      <c r="M219" s="68">
        <v>2</v>
      </c>
      <c r="N219" s="68">
        <v>292440</v>
      </c>
      <c r="O219" s="68">
        <v>200200</v>
      </c>
      <c r="P219" s="68"/>
      <c r="Q219" s="65" t="s">
        <v>1641</v>
      </c>
      <c r="R219" s="68" t="s">
        <v>1642</v>
      </c>
      <c r="S219" s="68"/>
      <c r="T219" s="68"/>
      <c r="U219" s="56">
        <v>5076.04</v>
      </c>
      <c r="V219" s="56">
        <f>U219*1.16</f>
        <v>5888.2063999999991</v>
      </c>
      <c r="W219" s="56">
        <f>U219/AA219</f>
        <v>30.715478639719233</v>
      </c>
      <c r="X219" s="56">
        <f>V219*12</f>
        <v>70658.476799999989</v>
      </c>
      <c r="Y219" s="69">
        <v>600</v>
      </c>
      <c r="Z219" s="69" t="s">
        <v>135</v>
      </c>
      <c r="AA219" s="69">
        <v>165.26</v>
      </c>
      <c r="AB219" s="68">
        <v>0</v>
      </c>
      <c r="AC219" s="502"/>
      <c r="AD219" s="88" t="s">
        <v>1660</v>
      </c>
      <c r="AE219" s="70" t="s">
        <v>1661</v>
      </c>
      <c r="AF219" s="70">
        <v>7384</v>
      </c>
      <c r="AG219" s="71">
        <v>22.18835129</v>
      </c>
      <c r="AH219" s="71">
        <v>-97.834165720000001</v>
      </c>
      <c r="AI219" s="71" t="s">
        <v>1884</v>
      </c>
      <c r="AJ219" s="68"/>
      <c r="AK219" s="68"/>
      <c r="AL219" s="68"/>
      <c r="AM219" s="68"/>
      <c r="AN219" s="72">
        <v>34256</v>
      </c>
      <c r="AO219" s="56">
        <v>2000</v>
      </c>
      <c r="AP219" s="67">
        <v>2013</v>
      </c>
      <c r="AQ219" s="68">
        <v>3.4</v>
      </c>
      <c r="AR219" s="82" t="s">
        <v>189</v>
      </c>
      <c r="AS219" s="82"/>
      <c r="AT219" s="66"/>
      <c r="AU219" s="75">
        <v>16309</v>
      </c>
      <c r="AV219" s="75"/>
      <c r="AW219" s="75"/>
      <c r="AX219" s="73"/>
      <c r="AY219" s="73"/>
      <c r="AZ219" s="73"/>
      <c r="BA219" s="73"/>
      <c r="BB219" s="66"/>
      <c r="BC219" s="68"/>
      <c r="BD219" s="66"/>
      <c r="BE219" s="66"/>
    </row>
    <row r="220" spans="1:57" ht="33" customHeight="1" x14ac:dyDescent="0.25">
      <c r="A220" s="68">
        <v>212</v>
      </c>
      <c r="B220" s="65" t="s">
        <v>1616</v>
      </c>
      <c r="C220" s="65" t="s">
        <v>119</v>
      </c>
      <c r="D220" s="65" t="s">
        <v>1616</v>
      </c>
      <c r="E220" s="66" t="s">
        <v>1623</v>
      </c>
      <c r="F220" s="66" t="s">
        <v>90</v>
      </c>
      <c r="G220" s="65" t="s">
        <v>1624</v>
      </c>
      <c r="H220" s="68">
        <v>350</v>
      </c>
      <c r="I220" s="65" t="s">
        <v>85</v>
      </c>
      <c r="J220" s="65" t="s">
        <v>1624</v>
      </c>
      <c r="K220" s="68">
        <v>88740</v>
      </c>
      <c r="L220" s="68">
        <v>1</v>
      </c>
      <c r="M220" s="68">
        <v>17</v>
      </c>
      <c r="N220" s="68">
        <v>292403</v>
      </c>
      <c r="O220" s="68">
        <v>200222</v>
      </c>
      <c r="P220" s="68"/>
      <c r="Q220" s="65" t="s">
        <v>1643</v>
      </c>
      <c r="R220" s="68" t="s">
        <v>1644</v>
      </c>
      <c r="S220" s="68"/>
      <c r="T220" s="68"/>
      <c r="U220" s="56">
        <v>38654</v>
      </c>
      <c r="V220" s="56">
        <f>U220*1.16</f>
        <v>44838.64</v>
      </c>
      <c r="W220" s="56">
        <f>U220/AA220</f>
        <v>102.19437394247039</v>
      </c>
      <c r="X220" s="56">
        <f>V220*12</f>
        <v>538063.67999999993</v>
      </c>
      <c r="Y220" s="69">
        <v>296</v>
      </c>
      <c r="Z220" s="69" t="s">
        <v>135</v>
      </c>
      <c r="AA220" s="69">
        <v>378.24</v>
      </c>
      <c r="AB220" s="68">
        <v>0</v>
      </c>
      <c r="AC220" s="502"/>
      <c r="AD220" s="88" t="s">
        <v>1662</v>
      </c>
      <c r="AE220" s="70" t="s">
        <v>1663</v>
      </c>
      <c r="AF220" s="70">
        <v>39829</v>
      </c>
      <c r="AG220" s="71">
        <v>26.068409339999999</v>
      </c>
      <c r="AH220" s="71">
        <v>-98.326049580000003</v>
      </c>
      <c r="AI220" s="71" t="s">
        <v>1885</v>
      </c>
      <c r="AJ220" s="68"/>
      <c r="AK220" s="68"/>
      <c r="AL220" s="68"/>
      <c r="AM220" s="68"/>
      <c r="AN220" s="72">
        <v>36284</v>
      </c>
      <c r="AO220" s="56">
        <v>25000</v>
      </c>
      <c r="AP220" s="67">
        <v>2009</v>
      </c>
      <c r="AQ220" s="68">
        <v>3.3</v>
      </c>
      <c r="AR220" s="82" t="s">
        <v>189</v>
      </c>
      <c r="AS220" s="82"/>
      <c r="AT220" s="66"/>
      <c r="AU220" s="75">
        <v>1505</v>
      </c>
      <c r="AV220" s="75"/>
      <c r="AW220" s="75"/>
      <c r="AX220" s="75"/>
      <c r="AY220" s="75"/>
      <c r="AZ220" s="75"/>
      <c r="BA220" s="75"/>
      <c r="BB220" s="66"/>
      <c r="BC220" s="68"/>
      <c r="BD220" s="66"/>
      <c r="BE220" s="66"/>
    </row>
    <row r="221" spans="1:57" s="46" customFormat="1" ht="33" customHeight="1" x14ac:dyDescent="0.25">
      <c r="A221" s="63">
        <v>213</v>
      </c>
      <c r="B221" s="65" t="s">
        <v>1616</v>
      </c>
      <c r="C221" s="65" t="s">
        <v>73</v>
      </c>
      <c r="D221" s="65" t="s">
        <v>1616</v>
      </c>
      <c r="E221" s="66" t="s">
        <v>1625</v>
      </c>
      <c r="F221" s="66" t="s">
        <v>82</v>
      </c>
      <c r="G221" s="66" t="s">
        <v>1626</v>
      </c>
      <c r="H221" s="68">
        <v>901</v>
      </c>
      <c r="I221" s="65" t="s">
        <v>80</v>
      </c>
      <c r="J221" s="65" t="s">
        <v>1627</v>
      </c>
      <c r="K221" s="68">
        <v>87500</v>
      </c>
      <c r="L221" s="68">
        <v>3</v>
      </c>
      <c r="M221" s="68">
        <v>65</v>
      </c>
      <c r="N221" s="68">
        <v>299101</v>
      </c>
      <c r="O221" s="68">
        <v>900110</v>
      </c>
      <c r="P221" s="68"/>
      <c r="Q221" s="65" t="s">
        <v>1645</v>
      </c>
      <c r="R221" s="68" t="s">
        <v>1646</v>
      </c>
      <c r="S221" s="68"/>
      <c r="T221" s="68"/>
      <c r="U221" s="56">
        <v>43836</v>
      </c>
      <c r="V221" s="56">
        <f>U221*1.16</f>
        <v>50849.759999999995</v>
      </c>
      <c r="W221" s="56">
        <f>U221/AA221</f>
        <v>20.114715734410129</v>
      </c>
      <c r="X221" s="56">
        <f>V221*12</f>
        <v>610197.11999999988</v>
      </c>
      <c r="Y221" s="69">
        <v>1368.32</v>
      </c>
      <c r="Z221" s="69" t="s">
        <v>135</v>
      </c>
      <c r="AA221" s="69">
        <v>2179.3000000000002</v>
      </c>
      <c r="AB221" s="68">
        <v>0</v>
      </c>
      <c r="AC221" s="502"/>
      <c r="AD221" s="88" t="s">
        <v>1664</v>
      </c>
      <c r="AE221" s="70" t="s">
        <v>1663</v>
      </c>
      <c r="AF221" s="70">
        <v>81876</v>
      </c>
      <c r="AG221" s="71">
        <v>23.73833192</v>
      </c>
      <c r="AH221" s="71">
        <v>-99.131604060000001</v>
      </c>
      <c r="AI221" s="71" t="s">
        <v>1886</v>
      </c>
      <c r="AJ221" s="68"/>
      <c r="AK221" s="68"/>
      <c r="AL221" s="68"/>
      <c r="AM221" s="68"/>
      <c r="AN221" s="72">
        <v>33147</v>
      </c>
      <c r="AO221" s="56">
        <v>18000</v>
      </c>
      <c r="AP221" s="67">
        <v>2013</v>
      </c>
      <c r="AQ221" s="68">
        <v>4.4000000000000004</v>
      </c>
      <c r="AR221" s="82" t="s">
        <v>189</v>
      </c>
      <c r="AS221" s="82"/>
      <c r="AT221" s="66"/>
      <c r="AU221" s="75">
        <v>683</v>
      </c>
      <c r="AV221" s="75"/>
      <c r="AW221" s="75"/>
      <c r="AX221" s="75"/>
      <c r="AY221" s="75"/>
      <c r="AZ221" s="75"/>
      <c r="BA221" s="75"/>
      <c r="BB221" s="66"/>
      <c r="BC221" s="68"/>
      <c r="BD221" s="66"/>
      <c r="BE221" s="66"/>
    </row>
    <row r="222" spans="1:57" ht="33" customHeight="1" x14ac:dyDescent="0.25">
      <c r="A222" s="68">
        <v>214</v>
      </c>
      <c r="B222" s="65" t="s">
        <v>1616</v>
      </c>
      <c r="C222" s="66" t="s">
        <v>73</v>
      </c>
      <c r="D222" s="65" t="s">
        <v>1616</v>
      </c>
      <c r="E222" s="66" t="s">
        <v>814</v>
      </c>
      <c r="F222" s="66" t="s">
        <v>90</v>
      </c>
      <c r="G222" s="66" t="s">
        <v>488</v>
      </c>
      <c r="H222" s="68">
        <v>238</v>
      </c>
      <c r="I222" s="65" t="s">
        <v>85</v>
      </c>
      <c r="J222" s="65" t="s">
        <v>1628</v>
      </c>
      <c r="K222" s="68">
        <v>87099</v>
      </c>
      <c r="L222" s="68">
        <v>3</v>
      </c>
      <c r="M222" s="68">
        <v>87</v>
      </c>
      <c r="N222" s="68">
        <v>299104</v>
      </c>
      <c r="O222" s="68">
        <v>900110</v>
      </c>
      <c r="P222" s="68"/>
      <c r="Q222" s="65" t="s">
        <v>1647</v>
      </c>
      <c r="R222" s="68" t="s">
        <v>1648</v>
      </c>
      <c r="S222" s="68"/>
      <c r="T222" s="68"/>
      <c r="U222" s="56">
        <v>88439.4</v>
      </c>
      <c r="V222" s="56">
        <f>U222*1.16</f>
        <v>102589.70399999998</v>
      </c>
      <c r="W222" s="56">
        <f>U222/AA222</f>
        <v>64.366375545851525</v>
      </c>
      <c r="X222" s="56">
        <f>V222*12</f>
        <v>1231076.4479999999</v>
      </c>
      <c r="Y222" s="69">
        <v>526.17999999999995</v>
      </c>
      <c r="Z222" s="69">
        <v>1374</v>
      </c>
      <c r="AA222" s="69">
        <v>1374</v>
      </c>
      <c r="AB222" s="68">
        <v>0</v>
      </c>
      <c r="AC222" s="502"/>
      <c r="AD222" s="88" t="s">
        <v>1665</v>
      </c>
      <c r="AE222" s="70" t="s">
        <v>1663</v>
      </c>
      <c r="AF222" s="70">
        <v>108028</v>
      </c>
      <c r="AG222" s="71">
        <v>25.892605029999999</v>
      </c>
      <c r="AH222" s="71">
        <v>-97.501150229999993</v>
      </c>
      <c r="AI222" s="71" t="s">
        <v>1887</v>
      </c>
      <c r="AJ222" s="68"/>
      <c r="AK222" s="68"/>
      <c r="AL222" s="68"/>
      <c r="AM222" s="68"/>
      <c r="AN222" s="72">
        <v>33673</v>
      </c>
      <c r="AO222" s="56">
        <v>43160</v>
      </c>
      <c r="AP222" s="67">
        <v>2009</v>
      </c>
      <c r="AQ222" s="68">
        <v>5</v>
      </c>
      <c r="AR222" s="82" t="s">
        <v>189</v>
      </c>
      <c r="AS222" s="82"/>
      <c r="AT222" s="66"/>
      <c r="AU222" s="77">
        <v>2505</v>
      </c>
      <c r="AV222" s="77"/>
      <c r="AW222" s="77"/>
      <c r="AX222" s="73"/>
      <c r="AY222" s="73"/>
      <c r="AZ222" s="73"/>
      <c r="BA222" s="73"/>
      <c r="BB222" s="66"/>
      <c r="BC222" s="68"/>
      <c r="BD222" s="66"/>
      <c r="BE222" s="66"/>
    </row>
    <row r="223" spans="1:57" ht="33" customHeight="1" x14ac:dyDescent="0.25">
      <c r="A223" s="63">
        <v>215</v>
      </c>
      <c r="B223" s="65" t="s">
        <v>1616</v>
      </c>
      <c r="C223" s="66" t="s">
        <v>200</v>
      </c>
      <c r="D223" s="65" t="s">
        <v>1616</v>
      </c>
      <c r="E223" s="66" t="s">
        <v>1629</v>
      </c>
      <c r="F223" s="66" t="s">
        <v>90</v>
      </c>
      <c r="G223" s="66" t="s">
        <v>1630</v>
      </c>
      <c r="H223" s="68">
        <v>204</v>
      </c>
      <c r="I223" s="65" t="s">
        <v>85</v>
      </c>
      <c r="J223" s="65" t="s">
        <v>1631</v>
      </c>
      <c r="K223" s="68">
        <v>89190</v>
      </c>
      <c r="L223" s="68">
        <v>1</v>
      </c>
      <c r="M223" s="68">
        <v>11</v>
      </c>
      <c r="N223" s="68">
        <v>295903</v>
      </c>
      <c r="O223" s="68">
        <v>380200</v>
      </c>
      <c r="P223" s="68"/>
      <c r="Q223" s="65" t="s">
        <v>1649</v>
      </c>
      <c r="R223" s="68" t="s">
        <v>1650</v>
      </c>
      <c r="S223" s="68"/>
      <c r="T223" s="68"/>
      <c r="U223" s="56">
        <v>53000</v>
      </c>
      <c r="V223" s="56">
        <f>U223*1.16</f>
        <v>61479.999999999993</v>
      </c>
      <c r="W223" s="56">
        <f>U223/AA223</f>
        <v>179.57579453818528</v>
      </c>
      <c r="X223" s="56">
        <f>V223*12</f>
        <v>737759.99999999988</v>
      </c>
      <c r="Y223" s="69">
        <v>1100</v>
      </c>
      <c r="Z223" s="69">
        <v>295.14</v>
      </c>
      <c r="AA223" s="69">
        <v>295.14</v>
      </c>
      <c r="AB223" s="68">
        <v>11</v>
      </c>
      <c r="AC223" s="502"/>
      <c r="AD223" s="88" t="s">
        <v>1666</v>
      </c>
      <c r="AE223" s="70" t="s">
        <v>1667</v>
      </c>
      <c r="AF223" s="70">
        <v>55300</v>
      </c>
      <c r="AG223" s="71">
        <v>22.306924049999999</v>
      </c>
      <c r="AH223" s="71">
        <v>-97.869829820000007</v>
      </c>
      <c r="AI223" s="71" t="s">
        <v>1888</v>
      </c>
      <c r="AJ223" s="68"/>
      <c r="AK223" s="68"/>
      <c r="AL223" s="68"/>
      <c r="AM223" s="68"/>
      <c r="AN223" s="72">
        <v>44866</v>
      </c>
      <c r="AO223" s="56">
        <v>53000</v>
      </c>
      <c r="AP223" s="67" t="s">
        <v>140</v>
      </c>
      <c r="AQ223" s="68" t="s">
        <v>140</v>
      </c>
      <c r="AR223" s="74" t="s">
        <v>188</v>
      </c>
      <c r="AS223" s="74"/>
      <c r="AT223" s="66"/>
      <c r="AU223" s="75">
        <v>718</v>
      </c>
      <c r="AV223" s="75"/>
      <c r="AW223" s="75"/>
      <c r="AX223" s="73"/>
      <c r="AY223" s="73"/>
      <c r="AZ223" s="73"/>
      <c r="BA223" s="73"/>
      <c r="BB223" s="66"/>
      <c r="BC223" s="68"/>
      <c r="BD223" s="66"/>
      <c r="BE223" s="66"/>
    </row>
    <row r="224" spans="1:57" ht="33" customHeight="1" x14ac:dyDescent="0.25">
      <c r="A224" s="68">
        <v>216</v>
      </c>
      <c r="B224" s="65" t="s">
        <v>1616</v>
      </c>
      <c r="C224" s="66" t="s">
        <v>374</v>
      </c>
      <c r="D224" s="65" t="s">
        <v>1616</v>
      </c>
      <c r="E224" s="66" t="s">
        <v>1629</v>
      </c>
      <c r="F224" s="66" t="s">
        <v>82</v>
      </c>
      <c r="G224" s="66" t="s">
        <v>1632</v>
      </c>
      <c r="H224" s="68">
        <v>604</v>
      </c>
      <c r="I224" s="65" t="s">
        <v>204</v>
      </c>
      <c r="J224" s="65" t="s">
        <v>148</v>
      </c>
      <c r="K224" s="68">
        <v>89000</v>
      </c>
      <c r="L224" s="68">
        <v>1</v>
      </c>
      <c r="M224" s="68">
        <v>0</v>
      </c>
      <c r="N224" s="68">
        <v>298005</v>
      </c>
      <c r="O224" s="68">
        <v>920201</v>
      </c>
      <c r="P224" s="68"/>
      <c r="Q224" s="65" t="s">
        <v>1651</v>
      </c>
      <c r="R224" s="68" t="s">
        <v>1652</v>
      </c>
      <c r="S224" s="68"/>
      <c r="T224" s="68"/>
      <c r="U224" s="56">
        <v>25002.560000000001</v>
      </c>
      <c r="V224" s="56">
        <f>U224*1.16</f>
        <v>29002.9696</v>
      </c>
      <c r="W224" s="56">
        <f>U224/AA224</f>
        <v>30.09999398061759</v>
      </c>
      <c r="X224" s="56">
        <f>V224*12</f>
        <v>348035.63520000002</v>
      </c>
      <c r="Y224" s="69">
        <v>887.08</v>
      </c>
      <c r="Z224" s="69">
        <v>830.65</v>
      </c>
      <c r="AA224" s="69">
        <v>830.65</v>
      </c>
      <c r="AB224" s="68">
        <v>0</v>
      </c>
      <c r="AC224" s="502"/>
      <c r="AD224" s="88">
        <v>10178</v>
      </c>
      <c r="AE224" s="70" t="s">
        <v>1668</v>
      </c>
      <c r="AF224" s="70">
        <v>81312</v>
      </c>
      <c r="AG224" s="71">
        <v>22.213483400000001</v>
      </c>
      <c r="AH224" s="71">
        <v>-97.853980460000002</v>
      </c>
      <c r="AI224" s="71" t="s">
        <v>1889</v>
      </c>
      <c r="AJ224" s="68"/>
      <c r="AK224" s="68"/>
      <c r="AL224" s="68"/>
      <c r="AM224" s="68"/>
      <c r="AN224" s="72">
        <v>36312</v>
      </c>
      <c r="AO224" s="56">
        <v>7000</v>
      </c>
      <c r="AP224" s="67">
        <v>2022</v>
      </c>
      <c r="AQ224" s="68">
        <v>53</v>
      </c>
      <c r="AR224" s="74" t="s">
        <v>188</v>
      </c>
      <c r="AS224" s="74"/>
      <c r="AT224" s="66"/>
      <c r="AU224" s="75">
        <v>8252</v>
      </c>
      <c r="AV224" s="75"/>
      <c r="AW224" s="75"/>
      <c r="AX224" s="75"/>
      <c r="AY224" s="75"/>
      <c r="AZ224" s="75"/>
      <c r="BA224" s="75"/>
      <c r="BB224" s="66"/>
      <c r="BC224" s="68"/>
      <c r="BD224" s="66"/>
      <c r="BE224" s="66"/>
    </row>
    <row r="225" spans="1:57" ht="33" customHeight="1" x14ac:dyDescent="0.25">
      <c r="A225" s="63">
        <v>217</v>
      </c>
      <c r="B225" s="65" t="s">
        <v>1616</v>
      </c>
      <c r="C225" s="66" t="s">
        <v>76</v>
      </c>
      <c r="D225" s="65" t="s">
        <v>1616</v>
      </c>
      <c r="E225" s="66" t="s">
        <v>1625</v>
      </c>
      <c r="F225" s="66" t="s">
        <v>82</v>
      </c>
      <c r="G225" s="66" t="s">
        <v>1633</v>
      </c>
      <c r="H225" s="68">
        <v>3310</v>
      </c>
      <c r="I225" s="65" t="s">
        <v>80</v>
      </c>
      <c r="J225" s="65" t="s">
        <v>1634</v>
      </c>
      <c r="K225" s="68">
        <v>87029</v>
      </c>
      <c r="L225" s="68">
        <v>2</v>
      </c>
      <c r="M225" s="68">
        <v>1</v>
      </c>
      <c r="N225" s="68">
        <v>299001</v>
      </c>
      <c r="O225" s="68">
        <v>50100</v>
      </c>
      <c r="P225" s="68"/>
      <c r="Q225" s="65" t="s">
        <v>1653</v>
      </c>
      <c r="R225" s="68" t="s">
        <v>1654</v>
      </c>
      <c r="S225" s="68"/>
      <c r="T225" s="68"/>
      <c r="U225" s="56">
        <v>20000</v>
      </c>
      <c r="V225" s="56">
        <f>U225</f>
        <v>20000</v>
      </c>
      <c r="W225" s="56">
        <f>U225/AA225</f>
        <v>56.09626118419208</v>
      </c>
      <c r="X225" s="56">
        <f>V225*12</f>
        <v>240000</v>
      </c>
      <c r="Y225" s="69">
        <v>302.24</v>
      </c>
      <c r="Z225" s="69">
        <v>356.53</v>
      </c>
      <c r="AA225" s="69">
        <v>356.53</v>
      </c>
      <c r="AB225" s="68">
        <v>2</v>
      </c>
      <c r="AC225" s="502"/>
      <c r="AD225" s="88" t="s">
        <v>1669</v>
      </c>
      <c r="AE225" s="70" t="s">
        <v>1032</v>
      </c>
      <c r="AF225" s="70">
        <v>23100</v>
      </c>
      <c r="AG225" s="71" t="s">
        <v>1672</v>
      </c>
      <c r="AH225" s="71" t="s">
        <v>1673</v>
      </c>
      <c r="AI225" s="71"/>
      <c r="AJ225" s="68"/>
      <c r="AK225" s="68"/>
      <c r="AL225" s="68"/>
      <c r="AM225" s="68"/>
      <c r="AN225" s="72">
        <v>44896</v>
      </c>
      <c r="AO225" s="56">
        <v>20000</v>
      </c>
      <c r="AP225" s="67" t="s">
        <v>140</v>
      </c>
      <c r="AQ225" s="68" t="s">
        <v>140</v>
      </c>
      <c r="AR225" s="74" t="s">
        <v>188</v>
      </c>
      <c r="AS225" s="74"/>
      <c r="AT225" s="66"/>
      <c r="AU225" s="75">
        <v>3188</v>
      </c>
      <c r="AV225" s="75"/>
      <c r="AW225" s="75"/>
      <c r="AX225" s="75"/>
      <c r="AY225" s="75"/>
      <c r="AZ225" s="75"/>
      <c r="BA225" s="75"/>
      <c r="BB225" s="66"/>
      <c r="BC225" s="68"/>
      <c r="BD225" s="66"/>
      <c r="BE225" s="66"/>
    </row>
    <row r="226" spans="1:57" ht="33" customHeight="1" x14ac:dyDescent="0.25">
      <c r="A226" s="68">
        <v>218</v>
      </c>
      <c r="B226" s="64" t="s">
        <v>1674</v>
      </c>
      <c r="C226" s="78" t="s">
        <v>73</v>
      </c>
      <c r="D226" s="78" t="s">
        <v>1674</v>
      </c>
      <c r="E226" s="78" t="s">
        <v>1674</v>
      </c>
      <c r="F226" s="78" t="s">
        <v>90</v>
      </c>
      <c r="G226" s="78" t="s">
        <v>536</v>
      </c>
      <c r="H226" s="63" t="s">
        <v>1675</v>
      </c>
      <c r="I226" s="64" t="s">
        <v>85</v>
      </c>
      <c r="J226" s="64" t="s">
        <v>148</v>
      </c>
      <c r="K226" s="63">
        <v>90062</v>
      </c>
      <c r="L226" s="63">
        <v>3</v>
      </c>
      <c r="M226" s="63">
        <v>115</v>
      </c>
      <c r="N226" s="63">
        <v>309101</v>
      </c>
      <c r="O226" s="63">
        <v>900110</v>
      </c>
      <c r="P226" s="63"/>
      <c r="Q226" s="64" t="s">
        <v>1677</v>
      </c>
      <c r="R226" s="63" t="s">
        <v>1678</v>
      </c>
      <c r="S226" s="63"/>
      <c r="T226" s="63"/>
      <c r="U226" s="79">
        <v>97000</v>
      </c>
      <c r="V226" s="56">
        <f>U226*1.16</f>
        <v>112519.99999999999</v>
      </c>
      <c r="W226" s="56">
        <f>U226/AA226</f>
        <v>73.433667443902735</v>
      </c>
      <c r="X226" s="56">
        <f>V226*12</f>
        <v>1350239.9999999998</v>
      </c>
      <c r="Y226" s="80">
        <v>672.17</v>
      </c>
      <c r="Z226" s="80">
        <v>1320.92</v>
      </c>
      <c r="AA226" s="80">
        <v>1320.92</v>
      </c>
      <c r="AB226" s="63">
        <v>15</v>
      </c>
      <c r="AC226" s="502"/>
      <c r="AD226" s="88">
        <v>8760</v>
      </c>
      <c r="AE226" s="70">
        <v>44067</v>
      </c>
      <c r="AF226" s="70">
        <v>130930</v>
      </c>
      <c r="AG226" s="71">
        <v>19.3377299566</v>
      </c>
      <c r="AH226" s="71">
        <v>-98.207294046900003</v>
      </c>
      <c r="AI226" s="71" t="s">
        <v>1890</v>
      </c>
      <c r="AJ226" s="63"/>
      <c r="AK226" s="63"/>
      <c r="AL226" s="63"/>
      <c r="AM226" s="63"/>
      <c r="AN226" s="72">
        <v>42248</v>
      </c>
      <c r="AO226" s="79">
        <v>48234.38</v>
      </c>
      <c r="AP226" s="81" t="s">
        <v>609</v>
      </c>
      <c r="AQ226" s="63">
        <v>101</v>
      </c>
      <c r="AR226" s="82" t="s">
        <v>189</v>
      </c>
      <c r="AS226" s="82"/>
      <c r="AT226" s="78"/>
      <c r="AU226" s="82">
        <v>10222</v>
      </c>
      <c r="AV226" s="82"/>
      <c r="AW226" s="82"/>
      <c r="AX226" s="83"/>
      <c r="AY226" s="83"/>
      <c r="AZ226" s="83"/>
      <c r="BA226" s="83"/>
      <c r="BB226" s="78"/>
      <c r="BC226" s="63"/>
      <c r="BD226" s="78"/>
      <c r="BE226" s="78"/>
    </row>
    <row r="227" spans="1:57" ht="33" customHeight="1" x14ac:dyDescent="0.25">
      <c r="A227" s="63">
        <v>219</v>
      </c>
      <c r="B227" s="508" t="s">
        <v>1674</v>
      </c>
      <c r="C227" s="509" t="s">
        <v>320</v>
      </c>
      <c r="D227" s="509" t="s">
        <v>1674</v>
      </c>
      <c r="E227" s="509" t="s">
        <v>1674</v>
      </c>
      <c r="F227" s="509" t="s">
        <v>82</v>
      </c>
      <c r="G227" s="508">
        <v>6</v>
      </c>
      <c r="H227" s="510">
        <v>1710</v>
      </c>
      <c r="I227" s="508" t="s">
        <v>85</v>
      </c>
      <c r="J227" s="508" t="s">
        <v>1676</v>
      </c>
      <c r="K227" s="510">
        <v>90062</v>
      </c>
      <c r="L227" s="510">
        <v>2</v>
      </c>
      <c r="M227" s="510">
        <v>62</v>
      </c>
      <c r="N227" s="510">
        <v>309001</v>
      </c>
      <c r="O227" s="510">
        <v>100100</v>
      </c>
      <c r="P227" s="510" t="s">
        <v>2874</v>
      </c>
      <c r="Q227" s="508" t="s">
        <v>1679</v>
      </c>
      <c r="R227" s="510" t="s">
        <v>1680</v>
      </c>
      <c r="S227" s="508" t="s">
        <v>1679</v>
      </c>
      <c r="T227" s="520" t="s">
        <v>2759</v>
      </c>
      <c r="U227" s="511">
        <v>42500</v>
      </c>
      <c r="V227" s="511">
        <f>U227*1.16</f>
        <v>49300</v>
      </c>
      <c r="W227" s="511">
        <f>U227/AA227</f>
        <v>56.690854764699608</v>
      </c>
      <c r="X227" s="511">
        <f>V227*12</f>
        <v>591600</v>
      </c>
      <c r="Y227" s="512">
        <v>396.63</v>
      </c>
      <c r="Z227" s="512">
        <v>749.68</v>
      </c>
      <c r="AA227" s="512">
        <v>749.68</v>
      </c>
      <c r="AB227" s="510">
        <v>0</v>
      </c>
      <c r="AC227" s="513" t="s">
        <v>2875</v>
      </c>
      <c r="AD227" s="514">
        <v>8769</v>
      </c>
      <c r="AE227" s="515" t="s">
        <v>1681</v>
      </c>
      <c r="AF227" s="515">
        <v>126778</v>
      </c>
      <c r="AG227" s="516">
        <v>19.308827200100001</v>
      </c>
      <c r="AH227" s="516">
        <v>-98.244478851599993</v>
      </c>
      <c r="AI227" s="516" t="s">
        <v>1891</v>
      </c>
      <c r="AJ227" s="510">
        <v>58319</v>
      </c>
      <c r="AK227" s="510">
        <v>15377</v>
      </c>
      <c r="AL227" s="510">
        <v>23744</v>
      </c>
      <c r="AM227" s="510">
        <v>14447</v>
      </c>
      <c r="AN227" s="517">
        <v>38974</v>
      </c>
      <c r="AO227" s="511">
        <v>25000</v>
      </c>
      <c r="AP227" s="518" t="s">
        <v>609</v>
      </c>
      <c r="AQ227" s="510">
        <v>70</v>
      </c>
      <c r="AR227" s="551" t="s">
        <v>189</v>
      </c>
      <c r="AS227" s="551" t="s">
        <v>188</v>
      </c>
      <c r="AT227" s="509"/>
      <c r="AU227" s="519">
        <v>9947</v>
      </c>
      <c r="AV227" s="551"/>
      <c r="AW227" s="551"/>
      <c r="AX227" s="519" t="s">
        <v>2763</v>
      </c>
      <c r="AY227" s="519" t="s">
        <v>2763</v>
      </c>
      <c r="AZ227" s="519"/>
      <c r="BA227" s="519"/>
      <c r="BB227" s="509"/>
      <c r="BC227" s="510" t="s">
        <v>2763</v>
      </c>
      <c r="BD227" s="509"/>
      <c r="BE227" s="509"/>
    </row>
    <row r="228" spans="1:57" ht="33" customHeight="1" x14ac:dyDescent="0.25">
      <c r="A228" s="68">
        <v>220</v>
      </c>
      <c r="B228" s="66" t="s">
        <v>1682</v>
      </c>
      <c r="C228" s="66" t="s">
        <v>975</v>
      </c>
      <c r="D228" s="66" t="s">
        <v>1682</v>
      </c>
      <c r="E228" s="66" t="s">
        <v>1684</v>
      </c>
      <c r="F228" s="66" t="s">
        <v>82</v>
      </c>
      <c r="G228" s="66" t="s">
        <v>1685</v>
      </c>
      <c r="H228" s="68">
        <v>47</v>
      </c>
      <c r="I228" s="65" t="s">
        <v>85</v>
      </c>
      <c r="J228" s="65" t="s">
        <v>148</v>
      </c>
      <c r="K228" s="68">
        <v>91300</v>
      </c>
      <c r="L228" s="68">
        <v>2</v>
      </c>
      <c r="M228" s="68">
        <v>46</v>
      </c>
      <c r="N228" s="68">
        <v>312401</v>
      </c>
      <c r="O228" s="68">
        <v>200200</v>
      </c>
      <c r="P228" s="68"/>
      <c r="Q228" s="65" t="s">
        <v>1703</v>
      </c>
      <c r="R228" s="68" t="s">
        <v>1704</v>
      </c>
      <c r="S228" s="68"/>
      <c r="T228" s="68"/>
      <c r="U228" s="56">
        <v>20000</v>
      </c>
      <c r="V228" s="56">
        <f>U228*1.16</f>
        <v>23200</v>
      </c>
      <c r="W228" s="56">
        <f>U228/AA228</f>
        <v>46.544100535257158</v>
      </c>
      <c r="X228" s="56">
        <f>V228*12</f>
        <v>278400</v>
      </c>
      <c r="Y228" s="69">
        <v>319.77999999999997</v>
      </c>
      <c r="Z228" s="69">
        <v>429.7</v>
      </c>
      <c r="AA228" s="69">
        <v>429.7</v>
      </c>
      <c r="AB228" s="68">
        <v>0</v>
      </c>
      <c r="AC228" s="502"/>
      <c r="AD228" s="88" t="s">
        <v>1723</v>
      </c>
      <c r="AE228" s="70" t="s">
        <v>1724</v>
      </c>
      <c r="AF228" s="70">
        <v>23900</v>
      </c>
      <c r="AG228" s="71">
        <v>19.58671038</v>
      </c>
      <c r="AH228" s="71">
        <v>-96.936176160000002</v>
      </c>
      <c r="AI228" s="71" t="s">
        <v>1734</v>
      </c>
      <c r="AJ228" s="68">
        <v>57998</v>
      </c>
      <c r="AK228" s="68"/>
      <c r="AL228" s="68">
        <v>23543</v>
      </c>
      <c r="AM228" s="68"/>
      <c r="AN228" s="72">
        <v>33512</v>
      </c>
      <c r="AO228" s="56">
        <v>17500</v>
      </c>
      <c r="AP228" s="67">
        <v>2023</v>
      </c>
      <c r="AQ228" s="68">
        <v>33</v>
      </c>
      <c r="AR228" s="74" t="s">
        <v>188</v>
      </c>
      <c r="AS228" s="74"/>
      <c r="AT228" s="66"/>
      <c r="AU228" s="75">
        <v>6556</v>
      </c>
      <c r="AV228" s="74"/>
      <c r="AW228" s="74"/>
      <c r="AX228" s="75"/>
      <c r="AY228" s="75"/>
      <c r="AZ228" s="75"/>
      <c r="BA228" s="75"/>
      <c r="BB228" s="66"/>
      <c r="BC228" s="68"/>
      <c r="BD228" s="66"/>
      <c r="BE228" s="66"/>
    </row>
    <row r="229" spans="1:57" ht="33" customHeight="1" x14ac:dyDescent="0.25">
      <c r="A229" s="63">
        <v>221</v>
      </c>
      <c r="B229" s="65" t="s">
        <v>1682</v>
      </c>
      <c r="C229" s="65" t="s">
        <v>975</v>
      </c>
      <c r="D229" s="65" t="s">
        <v>1682</v>
      </c>
      <c r="E229" s="66" t="s">
        <v>1686</v>
      </c>
      <c r="F229" s="66" t="s">
        <v>82</v>
      </c>
      <c r="G229" s="66" t="s">
        <v>1687</v>
      </c>
      <c r="H229" s="68" t="s">
        <v>157</v>
      </c>
      <c r="I229" s="65" t="s">
        <v>85</v>
      </c>
      <c r="J229" s="65" t="s">
        <v>148</v>
      </c>
      <c r="K229" s="68">
        <v>91330</v>
      </c>
      <c r="L229" s="68">
        <v>1</v>
      </c>
      <c r="M229" s="68">
        <v>14</v>
      </c>
      <c r="N229" s="68">
        <v>312408</v>
      </c>
      <c r="O229" s="68">
        <v>200200</v>
      </c>
      <c r="P229" s="68"/>
      <c r="Q229" s="65" t="s">
        <v>1705</v>
      </c>
      <c r="R229" s="68" t="s">
        <v>1706</v>
      </c>
      <c r="S229" s="68"/>
      <c r="T229" s="68"/>
      <c r="U229" s="56">
        <v>7000</v>
      </c>
      <c r="V229" s="56">
        <f>U229*1.16</f>
        <v>8119.9999999999991</v>
      </c>
      <c r="W229" s="56">
        <f>U229/AA229</f>
        <v>49.009311769236149</v>
      </c>
      <c r="X229" s="56">
        <f>V229*12</f>
        <v>97439.999999999985</v>
      </c>
      <c r="Y229" s="69">
        <v>142.83000000000001</v>
      </c>
      <c r="Z229" s="69">
        <v>142.83000000000001</v>
      </c>
      <c r="AA229" s="69">
        <v>142.83000000000001</v>
      </c>
      <c r="AB229" s="68">
        <v>0</v>
      </c>
      <c r="AC229" s="502"/>
      <c r="AD229" s="88">
        <v>6777</v>
      </c>
      <c r="AE229" s="70" t="s">
        <v>1725</v>
      </c>
      <c r="AF229" s="70">
        <v>4516</v>
      </c>
      <c r="AG229" s="71">
        <v>19.637824380000001</v>
      </c>
      <c r="AH229" s="71">
        <v>-97.103381130000002</v>
      </c>
      <c r="AI229" s="71" t="s">
        <v>1735</v>
      </c>
      <c r="AJ229" s="68">
        <v>57999</v>
      </c>
      <c r="AK229" s="68"/>
      <c r="AL229" s="68">
        <v>23542</v>
      </c>
      <c r="AM229" s="68"/>
      <c r="AN229" s="72">
        <v>40695</v>
      </c>
      <c r="AO229" s="56">
        <v>2480</v>
      </c>
      <c r="AP229" s="67">
        <v>2024</v>
      </c>
      <c r="AQ229" s="68">
        <v>36</v>
      </c>
      <c r="AR229" s="75" t="s">
        <v>188</v>
      </c>
      <c r="AS229" s="75"/>
      <c r="AT229" s="66"/>
      <c r="AU229" s="75">
        <v>8989</v>
      </c>
      <c r="AV229" s="75"/>
      <c r="AW229" s="75"/>
      <c r="AX229" s="75"/>
      <c r="AY229" s="75"/>
      <c r="AZ229" s="75"/>
      <c r="BA229" s="75"/>
      <c r="BB229" s="66"/>
      <c r="BC229" s="68"/>
      <c r="BD229" s="66"/>
      <c r="BE229" s="66"/>
    </row>
    <row r="230" spans="1:57" s="46" customFormat="1" ht="33" customHeight="1" x14ac:dyDescent="0.25">
      <c r="A230" s="68">
        <v>222</v>
      </c>
      <c r="B230" s="65" t="s">
        <v>1682</v>
      </c>
      <c r="C230" s="65" t="s">
        <v>73</v>
      </c>
      <c r="D230" s="65" t="s">
        <v>1682</v>
      </c>
      <c r="E230" s="66" t="s">
        <v>1688</v>
      </c>
      <c r="F230" s="66" t="s">
        <v>90</v>
      </c>
      <c r="G230" s="66" t="s">
        <v>1180</v>
      </c>
      <c r="H230" s="68" t="s">
        <v>157</v>
      </c>
      <c r="I230" s="65" t="s">
        <v>204</v>
      </c>
      <c r="J230" s="65" t="s">
        <v>148</v>
      </c>
      <c r="K230" s="68">
        <v>93600</v>
      </c>
      <c r="L230" s="68">
        <v>4</v>
      </c>
      <c r="M230" s="68">
        <v>79</v>
      </c>
      <c r="N230" s="68">
        <v>319103</v>
      </c>
      <c r="O230" s="68">
        <v>900110</v>
      </c>
      <c r="P230" s="68"/>
      <c r="Q230" s="65" t="s">
        <v>1707</v>
      </c>
      <c r="R230" s="68" t="s">
        <v>1708</v>
      </c>
      <c r="S230" s="68"/>
      <c r="T230" s="68"/>
      <c r="U230" s="56">
        <v>40318.14</v>
      </c>
      <c r="V230" s="56">
        <f>U230*1.16</f>
        <v>46769.042399999998</v>
      </c>
      <c r="W230" s="56">
        <f>U230/AA230</f>
        <v>57.017394501640453</v>
      </c>
      <c r="X230" s="56">
        <f>V230*12</f>
        <v>561228.50879999995</v>
      </c>
      <c r="Y230" s="69">
        <v>713.68</v>
      </c>
      <c r="Z230" s="69">
        <v>707.12</v>
      </c>
      <c r="AA230" s="69">
        <v>707.12</v>
      </c>
      <c r="AB230" s="68">
        <v>0</v>
      </c>
      <c r="AC230" s="502"/>
      <c r="AD230" s="88" t="s">
        <v>1726</v>
      </c>
      <c r="AE230" s="70" t="s">
        <v>510</v>
      </c>
      <c r="AF230" s="70">
        <v>48700</v>
      </c>
      <c r="AG230" s="71">
        <v>20.06519256</v>
      </c>
      <c r="AH230" s="71">
        <v>-97.050450519999998</v>
      </c>
      <c r="AI230" s="71" t="s">
        <v>1736</v>
      </c>
      <c r="AJ230" s="68">
        <v>58018</v>
      </c>
      <c r="AK230" s="68"/>
      <c r="AL230" s="68">
        <v>23658</v>
      </c>
      <c r="AM230" s="68"/>
      <c r="AN230" s="72">
        <v>32752</v>
      </c>
      <c r="AO230" s="56">
        <v>3500</v>
      </c>
      <c r="AP230" s="67">
        <v>2024</v>
      </c>
      <c r="AQ230" s="68">
        <v>6</v>
      </c>
      <c r="AR230" s="77" t="s">
        <v>188</v>
      </c>
      <c r="AS230" s="77"/>
      <c r="AT230" s="66"/>
      <c r="AU230" s="77">
        <v>6110</v>
      </c>
      <c r="AV230" s="77"/>
      <c r="AW230" s="77"/>
      <c r="AX230" s="77"/>
      <c r="AY230" s="77"/>
      <c r="AZ230" s="77"/>
      <c r="BA230" s="77"/>
      <c r="BB230" s="66"/>
      <c r="BC230" s="68"/>
      <c r="BD230" s="66"/>
      <c r="BE230" s="66"/>
    </row>
    <row r="231" spans="1:57" ht="33" customHeight="1" x14ac:dyDescent="0.25">
      <c r="A231" s="63">
        <v>223</v>
      </c>
      <c r="B231" s="65" t="s">
        <v>1682</v>
      </c>
      <c r="C231" s="65" t="s">
        <v>73</v>
      </c>
      <c r="D231" s="65" t="s">
        <v>1682</v>
      </c>
      <c r="E231" s="66" t="s">
        <v>1689</v>
      </c>
      <c r="F231" s="66" t="s">
        <v>78</v>
      </c>
      <c r="G231" s="66" t="s">
        <v>1690</v>
      </c>
      <c r="H231" s="68" t="s">
        <v>157</v>
      </c>
      <c r="I231" s="65" t="s">
        <v>85</v>
      </c>
      <c r="J231" s="65" t="s">
        <v>1691</v>
      </c>
      <c r="K231" s="68">
        <v>93310</v>
      </c>
      <c r="L231" s="68">
        <v>2</v>
      </c>
      <c r="M231" s="68">
        <v>104</v>
      </c>
      <c r="N231" s="68">
        <v>319102</v>
      </c>
      <c r="O231" s="68">
        <v>900110</v>
      </c>
      <c r="P231" s="68"/>
      <c r="Q231" s="65" t="s">
        <v>1709</v>
      </c>
      <c r="R231" s="68" t="s">
        <v>1710</v>
      </c>
      <c r="S231" s="68"/>
      <c r="T231" s="68"/>
      <c r="U231" s="56">
        <v>95000</v>
      </c>
      <c r="V231" s="56">
        <f>U231*1.16</f>
        <v>110199.99999999999</v>
      </c>
      <c r="W231" s="56">
        <f>U231/AA231</f>
        <v>118.34319526627219</v>
      </c>
      <c r="X231" s="56">
        <f>V231*12</f>
        <v>1322399.9999999998</v>
      </c>
      <c r="Y231" s="69">
        <v>753.84</v>
      </c>
      <c r="Z231" s="69">
        <v>802.75</v>
      </c>
      <c r="AA231" s="69">
        <v>802.75</v>
      </c>
      <c r="AB231" s="68">
        <v>0</v>
      </c>
      <c r="AC231" s="502"/>
      <c r="AD231" s="88">
        <v>10550</v>
      </c>
      <c r="AE231" s="70" t="s">
        <v>604</v>
      </c>
      <c r="AF231" s="70">
        <v>145571</v>
      </c>
      <c r="AG231" s="71">
        <v>20.546073880000002</v>
      </c>
      <c r="AH231" s="71">
        <v>-97.452305719999998</v>
      </c>
      <c r="AI231" s="71" t="s">
        <v>1737</v>
      </c>
      <c r="AJ231" s="68">
        <v>58028</v>
      </c>
      <c r="AK231" s="68"/>
      <c r="AL231" s="68">
        <v>23680</v>
      </c>
      <c r="AM231" s="68"/>
      <c r="AN231" s="72">
        <v>35309</v>
      </c>
      <c r="AO231" s="56">
        <v>17660</v>
      </c>
      <c r="AP231" s="67">
        <v>2023</v>
      </c>
      <c r="AQ231" s="68">
        <v>192</v>
      </c>
      <c r="AR231" s="75" t="s">
        <v>188</v>
      </c>
      <c r="AS231" s="75"/>
      <c r="AT231" s="66"/>
      <c r="AU231" s="75">
        <v>20906</v>
      </c>
      <c r="AV231" s="75"/>
      <c r="AW231" s="75"/>
      <c r="AX231" s="75"/>
      <c r="AY231" s="75"/>
      <c r="AZ231" s="75"/>
      <c r="BA231" s="75"/>
      <c r="BB231" s="66"/>
      <c r="BC231" s="68"/>
      <c r="BD231" s="66"/>
      <c r="BE231" s="66"/>
    </row>
    <row r="232" spans="1:57" ht="33" customHeight="1" x14ac:dyDescent="0.25">
      <c r="A232" s="68">
        <v>224</v>
      </c>
      <c r="B232" s="65" t="s">
        <v>1682</v>
      </c>
      <c r="C232" s="65" t="s">
        <v>320</v>
      </c>
      <c r="D232" s="65" t="s">
        <v>1682</v>
      </c>
      <c r="E232" s="66" t="s">
        <v>1692</v>
      </c>
      <c r="F232" s="66" t="s">
        <v>82</v>
      </c>
      <c r="G232" s="66" t="s">
        <v>1693</v>
      </c>
      <c r="H232" s="68">
        <v>46</v>
      </c>
      <c r="I232" s="65" t="s">
        <v>85</v>
      </c>
      <c r="J232" s="65" t="s">
        <v>148</v>
      </c>
      <c r="K232" s="68">
        <v>91000</v>
      </c>
      <c r="L232" s="68">
        <v>3</v>
      </c>
      <c r="M232" s="68">
        <v>73</v>
      </c>
      <c r="N232" s="68">
        <v>319001</v>
      </c>
      <c r="O232" s="68">
        <v>140100</v>
      </c>
      <c r="P232" s="68"/>
      <c r="Q232" s="65" t="s">
        <v>1711</v>
      </c>
      <c r="R232" s="68" t="s">
        <v>1712</v>
      </c>
      <c r="S232" s="68"/>
      <c r="T232" s="68"/>
      <c r="U232" s="56">
        <v>48077.7</v>
      </c>
      <c r="V232" s="56">
        <f>U232*1.16</f>
        <v>55770.131999999991</v>
      </c>
      <c r="W232" s="56">
        <f>U232/AA232</f>
        <v>94.203503409358092</v>
      </c>
      <c r="X232" s="56">
        <f>V232*12</f>
        <v>669241.58399999992</v>
      </c>
      <c r="Y232" s="69">
        <v>293.45</v>
      </c>
      <c r="Z232" s="69">
        <v>510.36</v>
      </c>
      <c r="AA232" s="69">
        <v>510.36</v>
      </c>
      <c r="AB232" s="68">
        <v>0</v>
      </c>
      <c r="AC232" s="502"/>
      <c r="AD232" s="88">
        <v>9318</v>
      </c>
      <c r="AE232" s="70" t="s">
        <v>1727</v>
      </c>
      <c r="AF232" s="70">
        <v>70011</v>
      </c>
      <c r="AG232" s="71">
        <v>19.524107999999998</v>
      </c>
      <c r="AH232" s="71">
        <v>-96.922108399999999</v>
      </c>
      <c r="AI232" s="71" t="s">
        <v>1738</v>
      </c>
      <c r="AJ232" s="68"/>
      <c r="AK232" s="68"/>
      <c r="AL232" s="68"/>
      <c r="AM232" s="68"/>
      <c r="AN232" s="72">
        <v>33512</v>
      </c>
      <c r="AO232" s="56">
        <v>20000</v>
      </c>
      <c r="AP232" s="67">
        <v>2021</v>
      </c>
      <c r="AQ232" s="68">
        <v>10</v>
      </c>
      <c r="AR232" s="75" t="s">
        <v>189</v>
      </c>
      <c r="AS232" s="75"/>
      <c r="AT232" s="66"/>
      <c r="AU232" s="75">
        <v>1205</v>
      </c>
      <c r="AV232" s="75"/>
      <c r="AW232" s="75"/>
      <c r="AX232" s="75"/>
      <c r="AY232" s="75"/>
      <c r="AZ232" s="75"/>
      <c r="BA232" s="75"/>
      <c r="BB232" s="66"/>
      <c r="BC232" s="68"/>
      <c r="BD232" s="66"/>
      <c r="BE232" s="66"/>
    </row>
    <row r="233" spans="1:57" ht="33" customHeight="1" x14ac:dyDescent="0.25">
      <c r="A233" s="63">
        <v>225</v>
      </c>
      <c r="B233" s="64" t="s">
        <v>1682</v>
      </c>
      <c r="C233" s="65" t="s">
        <v>73</v>
      </c>
      <c r="D233" s="64" t="s">
        <v>1682</v>
      </c>
      <c r="E233" s="66" t="s">
        <v>1694</v>
      </c>
      <c r="F233" s="66" t="s">
        <v>90</v>
      </c>
      <c r="G233" s="66" t="s">
        <v>1695</v>
      </c>
      <c r="H233" s="68">
        <v>2100</v>
      </c>
      <c r="I233" s="65" t="s">
        <v>80</v>
      </c>
      <c r="J233" s="65" t="s">
        <v>805</v>
      </c>
      <c r="K233" s="68">
        <v>91919</v>
      </c>
      <c r="L233" s="68">
        <v>1</v>
      </c>
      <c r="M233" s="68">
        <v>252</v>
      </c>
      <c r="N233" s="68">
        <v>319104</v>
      </c>
      <c r="O233" s="68">
        <v>910110</v>
      </c>
      <c r="P233" s="68"/>
      <c r="Q233" s="65" t="s">
        <v>1713</v>
      </c>
      <c r="R233" s="68" t="s">
        <v>1714</v>
      </c>
      <c r="S233" s="68"/>
      <c r="T233" s="68"/>
      <c r="U233" s="56">
        <v>389436</v>
      </c>
      <c r="V233" s="56">
        <f>U233*1.16</f>
        <v>451745.75999999995</v>
      </c>
      <c r="W233" s="56">
        <f>U233/AA233</f>
        <v>189.60990905018792</v>
      </c>
      <c r="X233" s="56">
        <f>V233*12</f>
        <v>5420949.1199999992</v>
      </c>
      <c r="Y233" s="69">
        <v>2053.88</v>
      </c>
      <c r="Z233" s="69">
        <v>2053.88</v>
      </c>
      <c r="AA233" s="69">
        <v>2053.88</v>
      </c>
      <c r="AB233" s="68">
        <v>0</v>
      </c>
      <c r="AC233" s="502"/>
      <c r="AD233" s="88">
        <v>6672</v>
      </c>
      <c r="AE233" s="70" t="s">
        <v>1728</v>
      </c>
      <c r="AF233" s="70">
        <v>389436</v>
      </c>
      <c r="AG233" s="71">
        <v>19.168829232299998</v>
      </c>
      <c r="AH233" s="71">
        <v>-96.240240394300002</v>
      </c>
      <c r="AI233" s="71" t="s">
        <v>1739</v>
      </c>
      <c r="AJ233" s="68">
        <v>58008</v>
      </c>
      <c r="AK233" s="68"/>
      <c r="AL233" s="68">
        <v>23644</v>
      </c>
      <c r="AM233" s="68"/>
      <c r="AN233" s="72">
        <v>43267</v>
      </c>
      <c r="AO233" s="56">
        <v>389436</v>
      </c>
      <c r="AP233" s="67" t="s">
        <v>140</v>
      </c>
      <c r="AQ233" s="68" t="s">
        <v>140</v>
      </c>
      <c r="AR233" s="75" t="s">
        <v>188</v>
      </c>
      <c r="AS233" s="75"/>
      <c r="AT233" s="66"/>
      <c r="AU233" s="75">
        <v>131294</v>
      </c>
      <c r="AV233" s="75"/>
      <c r="AW233" s="75"/>
      <c r="AX233" s="75"/>
      <c r="AY233" s="75"/>
      <c r="AZ233" s="75"/>
      <c r="BA233" s="75"/>
      <c r="BB233" s="66"/>
      <c r="BC233" s="68"/>
      <c r="BD233" s="66"/>
      <c r="BE233" s="66"/>
    </row>
    <row r="234" spans="1:57" ht="33" customHeight="1" x14ac:dyDescent="0.25">
      <c r="A234" s="68">
        <v>226</v>
      </c>
      <c r="B234" s="64" t="s">
        <v>1682</v>
      </c>
      <c r="C234" s="65" t="s">
        <v>73</v>
      </c>
      <c r="D234" s="64" t="s">
        <v>1682</v>
      </c>
      <c r="E234" s="66" t="s">
        <v>1696</v>
      </c>
      <c r="F234" s="66" t="s">
        <v>82</v>
      </c>
      <c r="G234" s="66" t="s">
        <v>1180</v>
      </c>
      <c r="H234" s="68" t="s">
        <v>1697</v>
      </c>
      <c r="I234" s="65" t="s">
        <v>85</v>
      </c>
      <c r="J234" s="65" t="s">
        <v>148</v>
      </c>
      <c r="K234" s="68">
        <v>92800</v>
      </c>
      <c r="L234" s="68">
        <v>3</v>
      </c>
      <c r="M234" s="68">
        <v>5</v>
      </c>
      <c r="N234" s="68">
        <v>310401</v>
      </c>
      <c r="O234" s="68">
        <v>900110</v>
      </c>
      <c r="P234" s="68"/>
      <c r="Q234" s="65" t="s">
        <v>1715</v>
      </c>
      <c r="R234" s="68" t="s">
        <v>1716</v>
      </c>
      <c r="S234" s="68"/>
      <c r="T234" s="68"/>
      <c r="U234" s="56">
        <v>3545</v>
      </c>
      <c r="V234" s="56">
        <f>U234*1.16</f>
        <v>4112.2</v>
      </c>
      <c r="W234" s="56">
        <f>U234/AA234</f>
        <v>79.986462093862812</v>
      </c>
      <c r="X234" s="56">
        <f>V234*12</f>
        <v>49346.399999999994</v>
      </c>
      <c r="Y234" s="69">
        <v>260.35000000000002</v>
      </c>
      <c r="Z234" s="69" t="s">
        <v>135</v>
      </c>
      <c r="AA234" s="69">
        <v>44.32</v>
      </c>
      <c r="AB234" s="68">
        <v>0</v>
      </c>
      <c r="AC234" s="502"/>
      <c r="AD234" s="88" t="s">
        <v>1729</v>
      </c>
      <c r="AE234" s="70" t="s">
        <v>1730</v>
      </c>
      <c r="AF234" s="70">
        <v>3545</v>
      </c>
      <c r="AG234" s="71">
        <v>20.953673460000001</v>
      </c>
      <c r="AH234" s="71">
        <v>-97.404698359999998</v>
      </c>
      <c r="AI234" s="71" t="s">
        <v>1740</v>
      </c>
      <c r="AJ234" s="68">
        <v>58016</v>
      </c>
      <c r="AK234" s="68"/>
      <c r="AL234" s="68">
        <v>23545</v>
      </c>
      <c r="AM234" s="68"/>
      <c r="AN234" s="72">
        <v>41275</v>
      </c>
      <c r="AO234" s="56">
        <v>3545</v>
      </c>
      <c r="AP234" s="67" t="s">
        <v>312</v>
      </c>
      <c r="AQ234" s="68" t="s">
        <v>140</v>
      </c>
      <c r="AR234" s="75" t="s">
        <v>188</v>
      </c>
      <c r="AS234" s="75"/>
      <c r="AT234" s="66"/>
      <c r="AU234" s="75">
        <v>18912</v>
      </c>
      <c r="AV234" s="75"/>
      <c r="AW234" s="75"/>
      <c r="AX234" s="75"/>
      <c r="AY234" s="75"/>
      <c r="AZ234" s="75"/>
      <c r="BA234" s="75"/>
      <c r="BB234" s="66"/>
      <c r="BC234" s="68"/>
      <c r="BD234" s="66"/>
      <c r="BE234" s="66"/>
    </row>
    <row r="235" spans="1:57" ht="33" customHeight="1" x14ac:dyDescent="0.25">
      <c r="A235" s="63">
        <v>227</v>
      </c>
      <c r="B235" s="64" t="s">
        <v>1682</v>
      </c>
      <c r="C235" s="65" t="s">
        <v>200</v>
      </c>
      <c r="D235" s="64" t="s">
        <v>1682</v>
      </c>
      <c r="E235" s="66" t="s">
        <v>1692</v>
      </c>
      <c r="F235" s="66" t="s">
        <v>82</v>
      </c>
      <c r="G235" s="66" t="s">
        <v>1698</v>
      </c>
      <c r="H235" s="68">
        <v>207</v>
      </c>
      <c r="I235" s="65" t="s">
        <v>85</v>
      </c>
      <c r="J235" s="65" t="s">
        <v>148</v>
      </c>
      <c r="K235" s="68">
        <v>91000</v>
      </c>
      <c r="L235" s="68">
        <v>1</v>
      </c>
      <c r="M235" s="68">
        <v>21</v>
      </c>
      <c r="N235" s="68">
        <v>315901</v>
      </c>
      <c r="O235" s="68">
        <v>380200</v>
      </c>
      <c r="P235" s="68"/>
      <c r="Q235" s="65" t="s">
        <v>1717</v>
      </c>
      <c r="R235" s="68" t="s">
        <v>1718</v>
      </c>
      <c r="S235" s="68"/>
      <c r="T235" s="68"/>
      <c r="U235" s="56">
        <v>47300</v>
      </c>
      <c r="V235" s="56">
        <f>U235*1.16</f>
        <v>54867.999999999993</v>
      </c>
      <c r="W235" s="56">
        <f>U235/AA235</f>
        <v>43</v>
      </c>
      <c r="X235" s="56">
        <f>V235*12</f>
        <v>658415.99999999988</v>
      </c>
      <c r="Y235" s="69">
        <v>704</v>
      </c>
      <c r="Z235" s="69">
        <v>1100</v>
      </c>
      <c r="AA235" s="69">
        <v>1100</v>
      </c>
      <c r="AB235" s="68">
        <v>0</v>
      </c>
      <c r="AC235" s="502"/>
      <c r="AD235" s="88">
        <v>8696</v>
      </c>
      <c r="AE235" s="70" t="s">
        <v>1731</v>
      </c>
      <c r="AF235" s="70">
        <v>212036</v>
      </c>
      <c r="AG235" s="71">
        <v>19.537824499999999</v>
      </c>
      <c r="AH235" s="71">
        <v>-96.926011000000003</v>
      </c>
      <c r="AI235" s="71" t="s">
        <v>1741</v>
      </c>
      <c r="AJ235" s="68">
        <v>58015</v>
      </c>
      <c r="AK235" s="68"/>
      <c r="AL235" s="68">
        <v>23654</v>
      </c>
      <c r="AM235" s="68"/>
      <c r="AN235" s="72">
        <v>40422</v>
      </c>
      <c r="AO235" s="56">
        <v>38867.99</v>
      </c>
      <c r="AP235" s="67">
        <v>2020</v>
      </c>
      <c r="AQ235" s="68">
        <v>10</v>
      </c>
      <c r="AR235" s="74" t="s">
        <v>189</v>
      </c>
      <c r="AS235" s="74"/>
      <c r="AT235" s="66"/>
      <c r="AU235" s="75">
        <v>22723</v>
      </c>
      <c r="AV235" s="74"/>
      <c r="AW235" s="74"/>
      <c r="AX235" s="75"/>
      <c r="AY235" s="75"/>
      <c r="AZ235" s="75"/>
      <c r="BA235" s="75"/>
      <c r="BB235" s="66"/>
      <c r="BC235" s="68"/>
      <c r="BD235" s="66"/>
      <c r="BE235" s="66"/>
    </row>
    <row r="236" spans="1:57" ht="33" customHeight="1" x14ac:dyDescent="0.25">
      <c r="A236" s="68">
        <v>228</v>
      </c>
      <c r="B236" s="64" t="s">
        <v>1682</v>
      </c>
      <c r="C236" s="65" t="s">
        <v>200</v>
      </c>
      <c r="D236" s="64" t="s">
        <v>1682</v>
      </c>
      <c r="E236" s="66" t="s">
        <v>1694</v>
      </c>
      <c r="F236" s="66" t="s">
        <v>82</v>
      </c>
      <c r="G236" s="66" t="s">
        <v>1699</v>
      </c>
      <c r="H236" s="68">
        <v>626</v>
      </c>
      <c r="I236" s="65" t="s">
        <v>80</v>
      </c>
      <c r="J236" s="65" t="s">
        <v>1700</v>
      </c>
      <c r="K236" s="68">
        <v>91870</v>
      </c>
      <c r="L236" s="68">
        <v>1</v>
      </c>
      <c r="M236" s="68">
        <v>17</v>
      </c>
      <c r="N236" s="68">
        <v>315904</v>
      </c>
      <c r="O236" s="68">
        <v>380200</v>
      </c>
      <c r="P236" s="68"/>
      <c r="Q236" s="65" t="s">
        <v>1719</v>
      </c>
      <c r="R236" s="68" t="s">
        <v>1720</v>
      </c>
      <c r="S236" s="68"/>
      <c r="T236" s="68"/>
      <c r="U236" s="56">
        <v>44000</v>
      </c>
      <c r="V236" s="56">
        <f>U236*1.16</f>
        <v>51040</v>
      </c>
      <c r="W236" s="56">
        <f>U236/AA236</f>
        <v>122.22222222222223</v>
      </c>
      <c r="X236" s="56">
        <f>V236*12</f>
        <v>612480</v>
      </c>
      <c r="Y236" s="69">
        <v>500.42</v>
      </c>
      <c r="Z236" s="69">
        <v>360</v>
      </c>
      <c r="AA236" s="69">
        <v>360</v>
      </c>
      <c r="AB236" s="68">
        <v>5</v>
      </c>
      <c r="AC236" s="502"/>
      <c r="AD236" s="88">
        <v>7865</v>
      </c>
      <c r="AE236" s="70" t="s">
        <v>1732</v>
      </c>
      <c r="AF236" s="70">
        <v>69793</v>
      </c>
      <c r="AG236" s="71">
        <v>19.218361398300001</v>
      </c>
      <c r="AH236" s="71">
        <v>-96.162791593199998</v>
      </c>
      <c r="AI236" s="71" t="s">
        <v>1742</v>
      </c>
      <c r="AJ236" s="68">
        <v>58005</v>
      </c>
      <c r="AK236" s="68"/>
      <c r="AL236" s="68">
        <v>23637</v>
      </c>
      <c r="AM236" s="68"/>
      <c r="AN236" s="72">
        <v>43785</v>
      </c>
      <c r="AO236" s="56">
        <v>40000</v>
      </c>
      <c r="AP236" s="67">
        <v>2023</v>
      </c>
      <c r="AQ236" s="68">
        <v>10</v>
      </c>
      <c r="AR236" s="75" t="s">
        <v>188</v>
      </c>
      <c r="AS236" s="75"/>
      <c r="AT236" s="66"/>
      <c r="AU236" s="75">
        <v>43018</v>
      </c>
      <c r="AV236" s="75"/>
      <c r="AW236" s="75"/>
      <c r="AX236" s="73"/>
      <c r="AY236" s="73"/>
      <c r="AZ236" s="73"/>
      <c r="BA236" s="73"/>
      <c r="BB236" s="66"/>
      <c r="BC236" s="68"/>
      <c r="BD236" s="66"/>
      <c r="BE236" s="66"/>
    </row>
    <row r="237" spans="1:57" ht="33" customHeight="1" x14ac:dyDescent="0.25">
      <c r="A237" s="63">
        <v>229</v>
      </c>
      <c r="B237" s="65" t="s">
        <v>1682</v>
      </c>
      <c r="C237" s="65" t="s">
        <v>1683</v>
      </c>
      <c r="D237" s="65" t="s">
        <v>1682</v>
      </c>
      <c r="E237" s="66" t="s">
        <v>1694</v>
      </c>
      <c r="F237" s="66" t="s">
        <v>90</v>
      </c>
      <c r="G237" s="65" t="s">
        <v>1701</v>
      </c>
      <c r="H237" s="68">
        <v>21</v>
      </c>
      <c r="I237" s="65" t="s">
        <v>85</v>
      </c>
      <c r="J237" s="65" t="s">
        <v>1702</v>
      </c>
      <c r="K237" s="68">
        <v>91637</v>
      </c>
      <c r="L237" s="68">
        <v>1</v>
      </c>
      <c r="M237" s="68">
        <v>40</v>
      </c>
      <c r="N237" s="68"/>
      <c r="O237" s="68"/>
      <c r="P237" s="68"/>
      <c r="Q237" s="65" t="s">
        <v>1721</v>
      </c>
      <c r="R237" s="68" t="s">
        <v>1722</v>
      </c>
      <c r="S237" s="68"/>
      <c r="T237" s="68"/>
      <c r="U237" s="56">
        <v>167000</v>
      </c>
      <c r="V237" s="56">
        <f>U237*1.16</f>
        <v>193720</v>
      </c>
      <c r="W237" s="56">
        <f>U237/AA237</f>
        <v>82.903920809380551</v>
      </c>
      <c r="X237" s="56">
        <f>V237*12</f>
        <v>2324640</v>
      </c>
      <c r="Y237" s="69">
        <v>2761</v>
      </c>
      <c r="Z237" s="69">
        <v>2014.38</v>
      </c>
      <c r="AA237" s="69">
        <v>2014.38</v>
      </c>
      <c r="AB237" s="68">
        <v>10</v>
      </c>
      <c r="AC237" s="502"/>
      <c r="AD237" s="88" t="s">
        <v>1733</v>
      </c>
      <c r="AE237" s="70" t="s">
        <v>1325</v>
      </c>
      <c r="AF237" s="70">
        <v>167800</v>
      </c>
      <c r="AG237" s="71">
        <v>19.495155</v>
      </c>
      <c r="AH237" s="71">
        <v>-96.858367999999999</v>
      </c>
      <c r="AI237" s="71" t="s">
        <v>2654</v>
      </c>
      <c r="AJ237" s="68">
        <v>57769</v>
      </c>
      <c r="AK237" s="68"/>
      <c r="AL237" s="68">
        <v>23448</v>
      </c>
      <c r="AM237" s="68"/>
      <c r="AN237" s="72">
        <v>45597</v>
      </c>
      <c r="AO237" s="56">
        <v>167000</v>
      </c>
      <c r="AP237" s="67" t="s">
        <v>140</v>
      </c>
      <c r="AQ237" s="68" t="s">
        <v>140</v>
      </c>
      <c r="AR237" s="75" t="s">
        <v>188</v>
      </c>
      <c r="AS237" s="75"/>
      <c r="AT237" s="66"/>
      <c r="AU237" s="75">
        <v>14581</v>
      </c>
      <c r="AV237" s="75"/>
      <c r="AW237" s="75"/>
      <c r="AX237" s="75"/>
      <c r="AY237" s="75"/>
      <c r="AZ237" s="75"/>
      <c r="BA237" s="75"/>
      <c r="BB237" s="66"/>
      <c r="BC237" s="68"/>
      <c r="BD237" s="66"/>
      <c r="BE237" s="66"/>
    </row>
    <row r="238" spans="1:57" ht="33" customHeight="1" x14ac:dyDescent="0.25">
      <c r="A238" s="68">
        <v>230</v>
      </c>
      <c r="B238" s="65" t="s">
        <v>1743</v>
      </c>
      <c r="C238" s="65" t="s">
        <v>2869</v>
      </c>
      <c r="D238" s="65" t="s">
        <v>1743</v>
      </c>
      <c r="E238" s="66" t="s">
        <v>1745</v>
      </c>
      <c r="F238" s="66" t="s">
        <v>82</v>
      </c>
      <c r="G238" s="66" t="s">
        <v>1746</v>
      </c>
      <c r="H238" s="68">
        <v>315</v>
      </c>
      <c r="I238" s="65" t="s">
        <v>85</v>
      </c>
      <c r="J238" s="65" t="s">
        <v>1747</v>
      </c>
      <c r="K238" s="68">
        <v>96660</v>
      </c>
      <c r="L238" s="68">
        <v>2</v>
      </c>
      <c r="M238" s="68">
        <v>22</v>
      </c>
      <c r="N238" s="68">
        <v>322447</v>
      </c>
      <c r="O238" s="68">
        <v>200200</v>
      </c>
      <c r="P238" s="68"/>
      <c r="Q238" s="65" t="s">
        <v>1763</v>
      </c>
      <c r="R238" s="68" t="s">
        <v>1764</v>
      </c>
      <c r="S238" s="65" t="s">
        <v>2872</v>
      </c>
      <c r="T238" s="68"/>
      <c r="U238" s="56">
        <v>14000</v>
      </c>
      <c r="V238" s="56">
        <f>U238*1.16</f>
        <v>16239.999999999998</v>
      </c>
      <c r="W238" s="56">
        <f>U238/AA238</f>
        <v>35</v>
      </c>
      <c r="X238" s="56">
        <f>V238*12</f>
        <v>194879.99999999997</v>
      </c>
      <c r="Y238" s="69">
        <v>452.29</v>
      </c>
      <c r="Z238" s="69">
        <v>400</v>
      </c>
      <c r="AA238" s="69">
        <v>400</v>
      </c>
      <c r="AB238" s="68">
        <v>0</v>
      </c>
      <c r="AC238" s="502" t="s">
        <v>2873</v>
      </c>
      <c r="AD238" s="88" t="s">
        <v>1781</v>
      </c>
      <c r="AE238" s="70" t="s">
        <v>1782</v>
      </c>
      <c r="AF238" s="70">
        <v>30200</v>
      </c>
      <c r="AG238" s="71">
        <v>18.136325299999999</v>
      </c>
      <c r="AH238" s="71">
        <v>-94.148751869999998</v>
      </c>
      <c r="AI238" s="71" t="s">
        <v>1796</v>
      </c>
      <c r="AJ238" s="68">
        <v>58482</v>
      </c>
      <c r="AK238" s="68"/>
      <c r="AL238" s="68">
        <v>24188</v>
      </c>
      <c r="AM238" s="68"/>
      <c r="AN238" s="72">
        <v>36312</v>
      </c>
      <c r="AO238" s="56">
        <v>6500</v>
      </c>
      <c r="AP238" s="67">
        <v>2024</v>
      </c>
      <c r="AQ238" s="68">
        <v>21</v>
      </c>
      <c r="AR238" s="75" t="s">
        <v>188</v>
      </c>
      <c r="AS238" s="75"/>
      <c r="AT238" s="66"/>
      <c r="AU238" s="75">
        <v>6252</v>
      </c>
      <c r="AV238" s="75"/>
      <c r="AW238" s="75"/>
      <c r="AX238" s="75" t="s">
        <v>2763</v>
      </c>
      <c r="AY238" s="75" t="s">
        <v>2763</v>
      </c>
      <c r="AZ238" s="75"/>
      <c r="BA238" s="75"/>
      <c r="BB238" s="66"/>
      <c r="BC238" s="68" t="s">
        <v>2763</v>
      </c>
      <c r="BD238" s="66"/>
      <c r="BE238" s="66"/>
    </row>
    <row r="239" spans="1:57" ht="33" customHeight="1" x14ac:dyDescent="0.25">
      <c r="A239" s="63">
        <v>231</v>
      </c>
      <c r="B239" s="476" t="s">
        <v>1743</v>
      </c>
      <c r="C239" s="477" t="s">
        <v>2868</v>
      </c>
      <c r="D239" s="476" t="s">
        <v>1743</v>
      </c>
      <c r="E239" s="477" t="s">
        <v>1748</v>
      </c>
      <c r="F239" s="477" t="s">
        <v>90</v>
      </c>
      <c r="G239" s="477" t="s">
        <v>1749</v>
      </c>
      <c r="H239" s="475" t="s">
        <v>157</v>
      </c>
      <c r="I239" s="476" t="s">
        <v>85</v>
      </c>
      <c r="J239" s="476" t="s">
        <v>1750</v>
      </c>
      <c r="K239" s="475">
        <v>94108</v>
      </c>
      <c r="L239" s="475">
        <v>1</v>
      </c>
      <c r="M239" s="475">
        <v>22</v>
      </c>
      <c r="N239" s="475">
        <v>322443</v>
      </c>
      <c r="O239" s="475">
        <v>200200</v>
      </c>
      <c r="P239" s="475"/>
      <c r="Q239" s="476" t="s">
        <v>1765</v>
      </c>
      <c r="R239" s="475" t="s">
        <v>1766</v>
      </c>
      <c r="S239" s="476" t="s">
        <v>1765</v>
      </c>
      <c r="T239" s="506" t="s">
        <v>2759</v>
      </c>
      <c r="U239" s="478">
        <v>20598.939999999999</v>
      </c>
      <c r="V239" s="478">
        <f>U239*1.16</f>
        <v>23894.770399999998</v>
      </c>
      <c r="W239" s="478">
        <f>U239/AA239</f>
        <v>68.663133333333334</v>
      </c>
      <c r="X239" s="478">
        <f>V239*12</f>
        <v>286737.24479999999</v>
      </c>
      <c r="Y239" s="479">
        <v>300</v>
      </c>
      <c r="Z239" s="479">
        <v>300</v>
      </c>
      <c r="AA239" s="479">
        <v>300</v>
      </c>
      <c r="AB239" s="475">
        <v>4</v>
      </c>
      <c r="AC239" s="504" t="s">
        <v>2762</v>
      </c>
      <c r="AD239" s="481" t="s">
        <v>1783</v>
      </c>
      <c r="AE239" s="480" t="s">
        <v>1784</v>
      </c>
      <c r="AF239" s="480">
        <v>23500</v>
      </c>
      <c r="AG239" s="482" t="s">
        <v>1794</v>
      </c>
      <c r="AH239" s="482" t="s">
        <v>1795</v>
      </c>
      <c r="AI239" s="482" t="s">
        <v>1797</v>
      </c>
      <c r="AJ239" s="475">
        <v>58496</v>
      </c>
      <c r="AK239" s="475"/>
      <c r="AL239" s="475">
        <v>24134</v>
      </c>
      <c r="AM239" s="475"/>
      <c r="AN239" s="483">
        <v>43175</v>
      </c>
      <c r="AO239" s="478">
        <v>12931.5</v>
      </c>
      <c r="AP239" s="484">
        <v>2025</v>
      </c>
      <c r="AQ239" s="475">
        <v>25</v>
      </c>
      <c r="AR239" s="474" t="s">
        <v>188</v>
      </c>
      <c r="AS239" s="474" t="s">
        <v>189</v>
      </c>
      <c r="AT239" s="477" t="s">
        <v>2665</v>
      </c>
      <c r="AU239" s="474">
        <v>3201</v>
      </c>
      <c r="AV239" s="474"/>
      <c r="AW239" s="474"/>
      <c r="AX239" s="486" t="s">
        <v>2763</v>
      </c>
      <c r="AY239" s="486" t="s">
        <v>2763</v>
      </c>
      <c r="AZ239" s="486"/>
      <c r="BA239" s="486"/>
      <c r="BB239" s="477"/>
      <c r="BC239" s="475" t="s">
        <v>2763</v>
      </c>
      <c r="BD239" s="477"/>
      <c r="BE239" s="477"/>
    </row>
    <row r="240" spans="1:57" ht="33" customHeight="1" x14ac:dyDescent="0.25">
      <c r="A240" s="68">
        <v>232</v>
      </c>
      <c r="B240" s="65" t="s">
        <v>1743</v>
      </c>
      <c r="C240" s="66" t="s">
        <v>2867</v>
      </c>
      <c r="D240" s="65" t="s">
        <v>1743</v>
      </c>
      <c r="E240" s="66" t="s">
        <v>1751</v>
      </c>
      <c r="F240" s="66" t="s">
        <v>90</v>
      </c>
      <c r="G240" s="66" t="s">
        <v>212</v>
      </c>
      <c r="H240" s="68">
        <v>901</v>
      </c>
      <c r="I240" s="65" t="s">
        <v>85</v>
      </c>
      <c r="J240" s="65" t="s">
        <v>1685</v>
      </c>
      <c r="K240" s="68">
        <v>96380</v>
      </c>
      <c r="L240" s="68">
        <v>1</v>
      </c>
      <c r="M240" s="68">
        <v>19</v>
      </c>
      <c r="N240" s="68">
        <v>322429</v>
      </c>
      <c r="O240" s="68">
        <v>200200</v>
      </c>
      <c r="P240" s="68"/>
      <c r="Q240" s="65" t="s">
        <v>1767</v>
      </c>
      <c r="R240" s="68" t="s">
        <v>1768</v>
      </c>
      <c r="S240" s="65" t="s">
        <v>2870</v>
      </c>
      <c r="T240" s="68"/>
      <c r="U240" s="56">
        <v>20000</v>
      </c>
      <c r="V240" s="56">
        <f>U240*1.16</f>
        <v>23200</v>
      </c>
      <c r="W240" s="56">
        <f>U240/AA240</f>
        <v>95.238095238095241</v>
      </c>
      <c r="X240" s="56">
        <f>V240*12</f>
        <v>278400</v>
      </c>
      <c r="Y240" s="69">
        <v>300</v>
      </c>
      <c r="Z240" s="69">
        <v>210</v>
      </c>
      <c r="AA240" s="69">
        <v>210</v>
      </c>
      <c r="AB240" s="68">
        <v>0</v>
      </c>
      <c r="AC240" s="502" t="s">
        <v>2871</v>
      </c>
      <c r="AD240" s="88">
        <v>1110</v>
      </c>
      <c r="AE240" s="70" t="s">
        <v>1785</v>
      </c>
      <c r="AF240" s="70">
        <v>27132</v>
      </c>
      <c r="AG240" s="71">
        <v>18.156128899999999</v>
      </c>
      <c r="AH240" s="71">
        <v>-94.399517759999995</v>
      </c>
      <c r="AI240" s="71" t="s">
        <v>1798</v>
      </c>
      <c r="AJ240" s="68">
        <v>58484</v>
      </c>
      <c r="AK240" s="68"/>
      <c r="AL240" s="68">
        <v>23989</v>
      </c>
      <c r="AM240" s="68"/>
      <c r="AN240" s="72">
        <v>36130</v>
      </c>
      <c r="AO240" s="56">
        <v>1500</v>
      </c>
      <c r="AP240" s="67">
        <v>2020</v>
      </c>
      <c r="AQ240" s="68">
        <v>505</v>
      </c>
      <c r="AR240" s="75" t="s">
        <v>188</v>
      </c>
      <c r="AS240" s="75"/>
      <c r="AT240" s="66"/>
      <c r="AU240" s="75">
        <v>615</v>
      </c>
      <c r="AV240" s="75"/>
      <c r="AW240" s="75"/>
      <c r="AX240" s="73" t="s">
        <v>2763</v>
      </c>
      <c r="AY240" s="73"/>
      <c r="AZ240" s="73"/>
      <c r="BA240" s="73"/>
      <c r="BB240" s="66"/>
      <c r="BC240" s="68" t="s">
        <v>2763</v>
      </c>
      <c r="BD240" s="66"/>
      <c r="BE240" s="66"/>
    </row>
    <row r="241" spans="1:57" ht="33" customHeight="1" x14ac:dyDescent="0.25">
      <c r="A241" s="63">
        <v>233</v>
      </c>
      <c r="B241" s="65" t="s">
        <v>1743</v>
      </c>
      <c r="C241" s="66" t="s">
        <v>73</v>
      </c>
      <c r="D241" s="65" t="s">
        <v>1743</v>
      </c>
      <c r="E241" s="66" t="s">
        <v>1752</v>
      </c>
      <c r="F241" s="66" t="s">
        <v>90</v>
      </c>
      <c r="G241" s="65">
        <v>1</v>
      </c>
      <c r="H241" s="68">
        <v>2415</v>
      </c>
      <c r="I241" s="65" t="s">
        <v>85</v>
      </c>
      <c r="J241" s="65" t="s">
        <v>1753</v>
      </c>
      <c r="K241" s="68">
        <v>94534</v>
      </c>
      <c r="L241" s="68">
        <v>2</v>
      </c>
      <c r="M241" s="68">
        <v>135</v>
      </c>
      <c r="N241" s="68">
        <v>329101</v>
      </c>
      <c r="O241" s="68">
        <v>900110</v>
      </c>
      <c r="P241" s="68"/>
      <c r="Q241" s="65" t="s">
        <v>1769</v>
      </c>
      <c r="R241" s="68" t="s">
        <v>1770</v>
      </c>
      <c r="S241" s="65" t="s">
        <v>1769</v>
      </c>
      <c r="T241" s="68"/>
      <c r="U241" s="56">
        <v>225330</v>
      </c>
      <c r="V241" s="56">
        <f>U241*1.16</f>
        <v>261382.8</v>
      </c>
      <c r="W241" s="56">
        <f>U241/AA241</f>
        <v>199.99999999999997</v>
      </c>
      <c r="X241" s="56">
        <f>V241*12</f>
        <v>3136593.5999999996</v>
      </c>
      <c r="Y241" s="69">
        <v>2795</v>
      </c>
      <c r="Z241" s="69">
        <v>5339.55</v>
      </c>
      <c r="AA241" s="69">
        <v>1126.6500000000001</v>
      </c>
      <c r="AB241" s="68">
        <v>0</v>
      </c>
      <c r="AC241" s="502"/>
      <c r="AD241" s="88" t="s">
        <v>1786</v>
      </c>
      <c r="AE241" s="70" t="s">
        <v>1473</v>
      </c>
      <c r="AF241" s="70">
        <v>271400</v>
      </c>
      <c r="AG241" s="71">
        <v>18.886526140000001</v>
      </c>
      <c r="AH241" s="71">
        <v>-96.931503129999996</v>
      </c>
      <c r="AI241" s="71" t="s">
        <v>1799</v>
      </c>
      <c r="AJ241" s="68">
        <v>58499</v>
      </c>
      <c r="AK241" s="68"/>
      <c r="AL241" s="68">
        <v>24135</v>
      </c>
      <c r="AM241" s="68"/>
      <c r="AN241" s="72">
        <v>45261</v>
      </c>
      <c r="AO241" s="56">
        <v>225330</v>
      </c>
      <c r="AP241" s="67" t="s">
        <v>140</v>
      </c>
      <c r="AQ241" s="68" t="s">
        <v>140</v>
      </c>
      <c r="AR241" s="75" t="s">
        <v>188</v>
      </c>
      <c r="AS241" s="75"/>
      <c r="AT241" s="66"/>
      <c r="AU241" s="75">
        <v>51974</v>
      </c>
      <c r="AV241" s="75"/>
      <c r="AW241" s="75"/>
      <c r="AX241" s="75" t="s">
        <v>2763</v>
      </c>
      <c r="AY241" s="75" t="s">
        <v>2763</v>
      </c>
      <c r="AZ241" s="75"/>
      <c r="BA241" s="75"/>
      <c r="BB241" s="66"/>
      <c r="BC241" s="68" t="s">
        <v>2763</v>
      </c>
      <c r="BD241" s="66"/>
      <c r="BE241" s="66"/>
    </row>
    <row r="242" spans="1:57" ht="33" customHeight="1" x14ac:dyDescent="0.25">
      <c r="A242" s="68">
        <v>234</v>
      </c>
      <c r="B242" s="65" t="s">
        <v>1743</v>
      </c>
      <c r="C242" s="66" t="s">
        <v>73</v>
      </c>
      <c r="D242" s="65" t="s">
        <v>1743</v>
      </c>
      <c r="E242" s="66" t="s">
        <v>1754</v>
      </c>
      <c r="F242" s="66" t="s">
        <v>82</v>
      </c>
      <c r="G242" s="66" t="s">
        <v>1755</v>
      </c>
      <c r="H242" s="68">
        <v>700</v>
      </c>
      <c r="I242" s="65" t="s">
        <v>85</v>
      </c>
      <c r="J242" s="65" t="s">
        <v>148</v>
      </c>
      <c r="K242" s="68">
        <v>94300</v>
      </c>
      <c r="L242" s="68">
        <v>1</v>
      </c>
      <c r="M242" s="68">
        <v>174</v>
      </c>
      <c r="N242" s="68">
        <v>329102</v>
      </c>
      <c r="O242" s="68">
        <v>900110</v>
      </c>
      <c r="P242" s="68"/>
      <c r="Q242" s="65" t="s">
        <v>1771</v>
      </c>
      <c r="R242" s="68" t="s">
        <v>1772</v>
      </c>
      <c r="S242" s="68"/>
      <c r="T242" s="68"/>
      <c r="U242" s="56">
        <v>199857.1</v>
      </c>
      <c r="V242" s="56">
        <f>U242*1.16</f>
        <v>231834.236</v>
      </c>
      <c r="W242" s="56">
        <f>U242/AA242</f>
        <v>157.61476644505959</v>
      </c>
      <c r="X242" s="56">
        <f>V242*12</f>
        <v>2782010.8319999999</v>
      </c>
      <c r="Y242" s="69">
        <v>961.3</v>
      </c>
      <c r="Z242" s="69">
        <v>1268.01</v>
      </c>
      <c r="AA242" s="69">
        <v>1268.01</v>
      </c>
      <c r="AB242" s="68">
        <v>0</v>
      </c>
      <c r="AC242" s="502"/>
      <c r="AD242" s="88" t="s">
        <v>1787</v>
      </c>
      <c r="AE242" s="70" t="s">
        <v>1788</v>
      </c>
      <c r="AF242" s="70">
        <v>230900</v>
      </c>
      <c r="AG242" s="71">
        <v>18.8481241</v>
      </c>
      <c r="AH242" s="71">
        <v>-97.102945899999995</v>
      </c>
      <c r="AI242" s="71" t="s">
        <v>1800</v>
      </c>
      <c r="AJ242" s="68">
        <v>58287</v>
      </c>
      <c r="AK242" s="68"/>
      <c r="AL242" s="68">
        <v>23945</v>
      </c>
      <c r="AM242" s="68"/>
      <c r="AN242" s="72">
        <v>45170</v>
      </c>
      <c r="AO242" s="56">
        <v>199857.1</v>
      </c>
      <c r="AP242" s="67" t="s">
        <v>140</v>
      </c>
      <c r="AQ242" s="68" t="s">
        <v>140</v>
      </c>
      <c r="AR242" s="75" t="s">
        <v>188</v>
      </c>
      <c r="AS242" s="75"/>
      <c r="AT242" s="66"/>
      <c r="AU242" s="75">
        <v>20718</v>
      </c>
      <c r="AV242" s="75"/>
      <c r="AW242" s="75"/>
      <c r="AX242" s="75"/>
      <c r="AY242" s="75"/>
      <c r="AZ242" s="75"/>
      <c r="BA242" s="75"/>
      <c r="BB242" s="66"/>
      <c r="BC242" s="68"/>
      <c r="BD242" s="66"/>
      <c r="BE242" s="66"/>
    </row>
    <row r="243" spans="1:57" ht="33" customHeight="1" x14ac:dyDescent="0.25">
      <c r="A243" s="63">
        <v>235</v>
      </c>
      <c r="B243" s="64" t="s">
        <v>1743</v>
      </c>
      <c r="C243" s="78" t="s">
        <v>200</v>
      </c>
      <c r="D243" s="64" t="s">
        <v>1743</v>
      </c>
      <c r="E243" s="78" t="s">
        <v>1756</v>
      </c>
      <c r="F243" s="78" t="s">
        <v>82</v>
      </c>
      <c r="G243" s="78" t="s">
        <v>212</v>
      </c>
      <c r="H243" s="63">
        <v>1409</v>
      </c>
      <c r="I243" s="64" t="s">
        <v>85</v>
      </c>
      <c r="J243" s="64" t="s">
        <v>1757</v>
      </c>
      <c r="K243" s="63">
        <v>95110</v>
      </c>
      <c r="L243" s="63">
        <v>1</v>
      </c>
      <c r="M243" s="63">
        <v>5</v>
      </c>
      <c r="N243" s="63">
        <v>325903</v>
      </c>
      <c r="O243" s="63">
        <v>380200</v>
      </c>
      <c r="P243" s="63"/>
      <c r="Q243" s="64" t="s">
        <v>1773</v>
      </c>
      <c r="R243" s="63" t="s">
        <v>1774</v>
      </c>
      <c r="S243" s="63"/>
      <c r="T243" s="63"/>
      <c r="U243" s="79">
        <v>23000</v>
      </c>
      <c r="V243" s="56">
        <f>U243*1.16</f>
        <v>26679.999999999996</v>
      </c>
      <c r="W243" s="56">
        <f>U243/AA243</f>
        <v>42.807422434811741</v>
      </c>
      <c r="X243" s="56">
        <f>V243*12</f>
        <v>320159.99999999994</v>
      </c>
      <c r="Y243" s="80">
        <v>468</v>
      </c>
      <c r="Z243" s="80">
        <v>537.29</v>
      </c>
      <c r="AA243" s="80">
        <v>537.29</v>
      </c>
      <c r="AB243" s="63">
        <v>0</v>
      </c>
      <c r="AC243" s="502"/>
      <c r="AD243" s="88">
        <v>10227</v>
      </c>
      <c r="AE243" s="70" t="s">
        <v>1365</v>
      </c>
      <c r="AF243" s="70">
        <v>23759</v>
      </c>
      <c r="AG243" s="71">
        <v>18.456073946040799</v>
      </c>
      <c r="AH243" s="71">
        <v>-96.364801832596896</v>
      </c>
      <c r="AI243" s="71" t="s">
        <v>1801</v>
      </c>
      <c r="AJ243" s="63">
        <v>58484</v>
      </c>
      <c r="AK243" s="63"/>
      <c r="AL243" s="63">
        <v>23989</v>
      </c>
      <c r="AM243" s="63"/>
      <c r="AN243" s="72">
        <v>40179</v>
      </c>
      <c r="AO243" s="79">
        <v>12000</v>
      </c>
      <c r="AP243" s="81">
        <v>2022</v>
      </c>
      <c r="AQ243" s="63">
        <v>53</v>
      </c>
      <c r="AR243" s="82" t="s">
        <v>372</v>
      </c>
      <c r="AS243" s="82"/>
      <c r="AT243" s="78"/>
      <c r="AU243" s="82">
        <v>11629</v>
      </c>
      <c r="AV243" s="82"/>
      <c r="AW243" s="82"/>
      <c r="AX243" s="83"/>
      <c r="AY243" s="83"/>
      <c r="AZ243" s="83"/>
      <c r="BA243" s="83"/>
      <c r="BB243" s="78"/>
      <c r="BC243" s="63"/>
      <c r="BD243" s="78"/>
      <c r="BE243" s="78"/>
    </row>
    <row r="244" spans="1:57" ht="33" customHeight="1" x14ac:dyDescent="0.25">
      <c r="A244" s="68">
        <v>236</v>
      </c>
      <c r="B244" s="64" t="s">
        <v>1743</v>
      </c>
      <c r="C244" s="65" t="s">
        <v>200</v>
      </c>
      <c r="D244" s="64" t="s">
        <v>1743</v>
      </c>
      <c r="E244" s="66" t="s">
        <v>1758</v>
      </c>
      <c r="F244" s="66" t="s">
        <v>82</v>
      </c>
      <c r="G244" s="66" t="s">
        <v>779</v>
      </c>
      <c r="H244" s="68">
        <v>203</v>
      </c>
      <c r="I244" s="65" t="s">
        <v>85</v>
      </c>
      <c r="J244" s="65" t="s">
        <v>148</v>
      </c>
      <c r="K244" s="68">
        <v>95400</v>
      </c>
      <c r="L244" s="68">
        <v>2</v>
      </c>
      <c r="M244" s="68">
        <v>8</v>
      </c>
      <c r="N244" s="68">
        <v>325904</v>
      </c>
      <c r="O244" s="68">
        <v>380200</v>
      </c>
      <c r="P244" s="68"/>
      <c r="Q244" s="65" t="s">
        <v>1775</v>
      </c>
      <c r="R244" s="68" t="s">
        <v>1776</v>
      </c>
      <c r="S244" s="68"/>
      <c r="T244" s="68"/>
      <c r="U244" s="56">
        <v>12678.74</v>
      </c>
      <c r="V244" s="56">
        <f>U244*1.16</f>
        <v>14707.338399999999</v>
      </c>
      <c r="W244" s="56">
        <f>U244/AA244</f>
        <v>14.573264367816092</v>
      </c>
      <c r="X244" s="56">
        <f>V244*12</f>
        <v>176488.06079999998</v>
      </c>
      <c r="Y244" s="69">
        <v>439.05</v>
      </c>
      <c r="Z244" s="69" t="s">
        <v>135</v>
      </c>
      <c r="AA244" s="69">
        <v>870</v>
      </c>
      <c r="AB244" s="68">
        <v>0</v>
      </c>
      <c r="AC244" s="502"/>
      <c r="AD244" s="88" t="s">
        <v>1789</v>
      </c>
      <c r="AE244" s="70" t="s">
        <v>1790</v>
      </c>
      <c r="AF244" s="70">
        <v>20228</v>
      </c>
      <c r="AG244" s="71">
        <v>18.363905880000001</v>
      </c>
      <c r="AH244" s="71">
        <v>-95.794828359999997</v>
      </c>
      <c r="AI244" s="71" t="s">
        <v>1802</v>
      </c>
      <c r="AJ244" s="68"/>
      <c r="AK244" s="68"/>
      <c r="AL244" s="68"/>
      <c r="AM244" s="68"/>
      <c r="AN244" s="72">
        <v>36526</v>
      </c>
      <c r="AO244" s="56">
        <v>5217</v>
      </c>
      <c r="AP244" s="67" t="s">
        <v>683</v>
      </c>
      <c r="AQ244" s="68" t="s">
        <v>140</v>
      </c>
      <c r="AR244" s="74" t="s">
        <v>372</v>
      </c>
      <c r="AS244" s="74" t="s">
        <v>2025</v>
      </c>
      <c r="AT244" s="66"/>
      <c r="AU244" s="75">
        <v>7502</v>
      </c>
      <c r="AV244" s="74"/>
      <c r="AW244" s="74"/>
      <c r="AX244" s="75"/>
      <c r="AY244" s="75"/>
      <c r="AZ244" s="75"/>
      <c r="BA244" s="75"/>
      <c r="BB244" s="66"/>
      <c r="BC244" s="68"/>
      <c r="BD244" s="66"/>
      <c r="BE244" s="66"/>
    </row>
    <row r="245" spans="1:57" ht="33" customHeight="1" x14ac:dyDescent="0.25">
      <c r="A245" s="63">
        <v>237</v>
      </c>
      <c r="B245" s="64" t="s">
        <v>1743</v>
      </c>
      <c r="C245" s="65" t="s">
        <v>321</v>
      </c>
      <c r="D245" s="64" t="s">
        <v>1743</v>
      </c>
      <c r="E245" s="66" t="s">
        <v>1754</v>
      </c>
      <c r="F245" s="66" t="s">
        <v>82</v>
      </c>
      <c r="G245" s="66" t="s">
        <v>1759</v>
      </c>
      <c r="H245" s="68">
        <v>670</v>
      </c>
      <c r="I245" s="65" t="s">
        <v>85</v>
      </c>
      <c r="J245" s="65" t="s">
        <v>148</v>
      </c>
      <c r="K245" s="68" t="s">
        <v>1760</v>
      </c>
      <c r="L245" s="68">
        <v>1</v>
      </c>
      <c r="M245" s="68">
        <v>1</v>
      </c>
      <c r="N245" s="68">
        <v>329001</v>
      </c>
      <c r="O245" s="68">
        <v>140100</v>
      </c>
      <c r="P245" s="68"/>
      <c r="Q245" s="65" t="s">
        <v>1777</v>
      </c>
      <c r="R245" s="68" t="s">
        <v>1778</v>
      </c>
      <c r="S245" s="68"/>
      <c r="T245" s="68"/>
      <c r="U245" s="56">
        <v>25000</v>
      </c>
      <c r="V245" s="56">
        <f>U245*1.16</f>
        <v>28999.999999999996</v>
      </c>
      <c r="W245" s="56">
        <f>U245/AA245</f>
        <v>55.803571428571431</v>
      </c>
      <c r="X245" s="56">
        <f>V245*12</f>
        <v>347999.99999999994</v>
      </c>
      <c r="Y245" s="69">
        <v>448</v>
      </c>
      <c r="Z245" s="69">
        <v>448</v>
      </c>
      <c r="AA245" s="69">
        <v>448</v>
      </c>
      <c r="AB245" s="68">
        <v>0</v>
      </c>
      <c r="AC245" s="502"/>
      <c r="AD245" s="88" t="s">
        <v>1791</v>
      </c>
      <c r="AE245" s="70" t="s">
        <v>1792</v>
      </c>
      <c r="AF245" s="70">
        <v>34600</v>
      </c>
      <c r="AG245" s="71">
        <v>18.850922879999999</v>
      </c>
      <c r="AH245" s="71">
        <v>-97.077684579999996</v>
      </c>
      <c r="AI245" s="71" t="s">
        <v>1803</v>
      </c>
      <c r="AJ245" s="68">
        <v>58500</v>
      </c>
      <c r="AK245" s="68"/>
      <c r="AL245" s="68">
        <v>24126</v>
      </c>
      <c r="AM245" s="68"/>
      <c r="AN245" s="72">
        <v>44866</v>
      </c>
      <c r="AO245" s="56">
        <v>34600</v>
      </c>
      <c r="AP245" s="67" t="s">
        <v>140</v>
      </c>
      <c r="AQ245" s="68" t="s">
        <v>140</v>
      </c>
      <c r="AR245" s="75" t="s">
        <v>189</v>
      </c>
      <c r="AS245" s="75"/>
      <c r="AT245" s="66"/>
      <c r="AU245" s="75">
        <v>21999</v>
      </c>
      <c r="AV245" s="75"/>
      <c r="AW245" s="75"/>
      <c r="AX245" s="73"/>
      <c r="AY245" s="73"/>
      <c r="AZ245" s="73"/>
      <c r="BA245" s="73"/>
      <c r="BB245" s="66"/>
      <c r="BC245" s="68"/>
      <c r="BD245" s="66"/>
      <c r="BE245" s="66"/>
    </row>
    <row r="246" spans="1:57" ht="33" customHeight="1" x14ac:dyDescent="0.25">
      <c r="A246" s="68">
        <v>238</v>
      </c>
      <c r="B246" s="65" t="s">
        <v>1744</v>
      </c>
      <c r="C246" s="65" t="s">
        <v>76</v>
      </c>
      <c r="D246" s="65" t="s">
        <v>1744</v>
      </c>
      <c r="E246" s="66" t="s">
        <v>1754</v>
      </c>
      <c r="F246" s="66" t="s">
        <v>82</v>
      </c>
      <c r="G246" s="65" t="s">
        <v>1761</v>
      </c>
      <c r="H246" s="68">
        <v>210</v>
      </c>
      <c r="I246" s="65" t="s">
        <v>85</v>
      </c>
      <c r="J246" s="65" t="s">
        <v>1762</v>
      </c>
      <c r="K246" s="68">
        <v>94340</v>
      </c>
      <c r="L246" s="68">
        <v>2</v>
      </c>
      <c r="M246" s="68">
        <v>1</v>
      </c>
      <c r="N246" s="68"/>
      <c r="O246" s="68"/>
      <c r="P246" s="68"/>
      <c r="Q246" s="65" t="s">
        <v>1779</v>
      </c>
      <c r="R246" s="68" t="s">
        <v>1780</v>
      </c>
      <c r="S246" s="68"/>
      <c r="T246" s="68"/>
      <c r="U246" s="56">
        <v>10889</v>
      </c>
      <c r="V246" s="56">
        <f>U246</f>
        <v>10889</v>
      </c>
      <c r="W246" s="56">
        <f>U246/AA246</f>
        <v>81.872180451127818</v>
      </c>
      <c r="X246" s="56">
        <f>V246*12</f>
        <v>130668</v>
      </c>
      <c r="Y246" s="69">
        <v>145.68</v>
      </c>
      <c r="Z246" s="69">
        <v>133</v>
      </c>
      <c r="AA246" s="69">
        <v>133</v>
      </c>
      <c r="AB246" s="68">
        <v>1</v>
      </c>
      <c r="AC246" s="502"/>
      <c r="AD246" s="88">
        <v>9450</v>
      </c>
      <c r="AE246" s="70" t="s">
        <v>1793</v>
      </c>
      <c r="AF246" s="70">
        <v>10889</v>
      </c>
      <c r="AG246" s="71">
        <v>18.857291312162399</v>
      </c>
      <c r="AH246" s="71">
        <v>-97.082674468172598</v>
      </c>
      <c r="AI246" s="71"/>
      <c r="AJ246" s="68"/>
      <c r="AK246" s="68"/>
      <c r="AL246" s="68"/>
      <c r="AM246" s="68"/>
      <c r="AN246" s="72">
        <v>44562</v>
      </c>
      <c r="AO246" s="56">
        <v>10883</v>
      </c>
      <c r="AP246" s="67" t="s">
        <v>140</v>
      </c>
      <c r="AQ246" s="68" t="s">
        <v>140</v>
      </c>
      <c r="AR246" s="75" t="s">
        <v>372</v>
      </c>
      <c r="AS246" s="75"/>
      <c r="AT246" s="66"/>
      <c r="AU246" s="75">
        <v>24590</v>
      </c>
      <c r="AV246" s="75"/>
      <c r="AW246" s="75"/>
      <c r="AX246" s="75"/>
      <c r="AY246" s="75"/>
      <c r="AZ246" s="75"/>
      <c r="BA246" s="75"/>
      <c r="BB246" s="66"/>
      <c r="BC246" s="68"/>
      <c r="BD246" s="66"/>
      <c r="BE246" s="66"/>
    </row>
    <row r="247" spans="1:57" s="46" customFormat="1" ht="33" customHeight="1" x14ac:dyDescent="0.25">
      <c r="A247" s="63">
        <v>239</v>
      </c>
      <c r="B247" s="65" t="s">
        <v>1804</v>
      </c>
      <c r="C247" s="65" t="s">
        <v>74</v>
      </c>
      <c r="D247" s="65" t="s">
        <v>1804</v>
      </c>
      <c r="E247" s="66" t="s">
        <v>1804</v>
      </c>
      <c r="F247" s="66" t="s">
        <v>82</v>
      </c>
      <c r="G247" s="66" t="s">
        <v>1806</v>
      </c>
      <c r="H247" s="68" t="s">
        <v>1807</v>
      </c>
      <c r="I247" s="65" t="s">
        <v>85</v>
      </c>
      <c r="J247" s="65" t="s">
        <v>1808</v>
      </c>
      <c r="K247" s="68">
        <v>98040</v>
      </c>
      <c r="L247" s="68">
        <v>4</v>
      </c>
      <c r="M247" s="68">
        <v>100</v>
      </c>
      <c r="N247" s="68">
        <v>345801</v>
      </c>
      <c r="O247" s="68">
        <v>800201</v>
      </c>
      <c r="P247" s="68"/>
      <c r="Q247" s="65" t="s">
        <v>1826</v>
      </c>
      <c r="R247" s="68" t="s">
        <v>1827</v>
      </c>
      <c r="S247" s="68"/>
      <c r="T247" s="68"/>
      <c r="U247" s="56">
        <v>20240</v>
      </c>
      <c r="V247" s="56">
        <f>U247*1.16</f>
        <v>23478.399999999998</v>
      </c>
      <c r="W247" s="56">
        <f>U247/AA247</f>
        <v>34.967692892436332</v>
      </c>
      <c r="X247" s="56">
        <f>V247*12</f>
        <v>281740.79999999999</v>
      </c>
      <c r="Y247" s="69">
        <v>236</v>
      </c>
      <c r="Z247" s="69">
        <v>578.82000000000005</v>
      </c>
      <c r="AA247" s="69">
        <v>578.82000000000005</v>
      </c>
      <c r="AB247" s="68">
        <v>0</v>
      </c>
      <c r="AC247" s="502"/>
      <c r="AD247" s="88">
        <v>8994</v>
      </c>
      <c r="AE247" s="70" t="s">
        <v>1841</v>
      </c>
      <c r="AF247" s="70">
        <v>70188</v>
      </c>
      <c r="AG247" s="71">
        <v>22.7741699</v>
      </c>
      <c r="AH247" s="71">
        <v>-102.5796127</v>
      </c>
      <c r="AI247" s="71" t="s">
        <v>2681</v>
      </c>
      <c r="AJ247" s="68"/>
      <c r="AK247" s="68"/>
      <c r="AL247" s="68"/>
      <c r="AM247" s="68"/>
      <c r="AN247" s="72">
        <v>34547</v>
      </c>
      <c r="AO247" s="56">
        <v>7000</v>
      </c>
      <c r="AP247" s="67">
        <v>2021</v>
      </c>
      <c r="AQ247" s="68">
        <v>15</v>
      </c>
      <c r="AR247" s="75" t="s">
        <v>188</v>
      </c>
      <c r="AS247" s="75"/>
      <c r="AT247" s="66"/>
      <c r="AU247" s="75">
        <v>13003</v>
      </c>
      <c r="AV247" s="75"/>
      <c r="AW247" s="75"/>
      <c r="AX247" s="75"/>
      <c r="AY247" s="75"/>
      <c r="AZ247" s="75"/>
      <c r="BA247" s="75"/>
      <c r="BB247" s="66"/>
      <c r="BC247" s="68"/>
      <c r="BD247" s="66"/>
      <c r="BE247" s="66"/>
    </row>
    <row r="248" spans="1:57" ht="33" customHeight="1" x14ac:dyDescent="0.25">
      <c r="A248" s="68">
        <v>240</v>
      </c>
      <c r="B248" s="65" t="s">
        <v>1804</v>
      </c>
      <c r="C248" s="66" t="s">
        <v>73</v>
      </c>
      <c r="D248" s="65" t="s">
        <v>1804</v>
      </c>
      <c r="E248" s="66" t="s">
        <v>1809</v>
      </c>
      <c r="F248" s="66" t="s">
        <v>82</v>
      </c>
      <c r="G248" s="66" t="s">
        <v>1503</v>
      </c>
      <c r="H248" s="68">
        <v>222</v>
      </c>
      <c r="I248" s="65" t="s">
        <v>204</v>
      </c>
      <c r="J248" s="65" t="s">
        <v>148</v>
      </c>
      <c r="K248" s="68">
        <v>99000</v>
      </c>
      <c r="L248" s="68">
        <v>2</v>
      </c>
      <c r="M248" s="68">
        <v>260</v>
      </c>
      <c r="N248" s="68">
        <v>349102</v>
      </c>
      <c r="O248" s="68">
        <v>900110</v>
      </c>
      <c r="P248" s="68"/>
      <c r="Q248" s="65" t="s">
        <v>1828</v>
      </c>
      <c r="R248" s="68" t="s">
        <v>1829</v>
      </c>
      <c r="S248" s="68"/>
      <c r="T248" s="68"/>
      <c r="U248" s="56">
        <v>26522.080000000002</v>
      </c>
      <c r="V248" s="56">
        <f>U248*1.16</f>
        <v>30765.612799999999</v>
      </c>
      <c r="W248" s="56">
        <f>U248/AA248</f>
        <v>40.43</v>
      </c>
      <c r="X248" s="56">
        <f>V248*12</f>
        <v>369187.35359999997</v>
      </c>
      <c r="Y248" s="69">
        <v>337.07</v>
      </c>
      <c r="Z248" s="69">
        <v>656</v>
      </c>
      <c r="AA248" s="69">
        <v>656</v>
      </c>
      <c r="AB248" s="68">
        <v>0</v>
      </c>
      <c r="AC248" s="502"/>
      <c r="AD248" s="88">
        <v>9461</v>
      </c>
      <c r="AE248" s="70" t="s">
        <v>1842</v>
      </c>
      <c r="AF248" s="70">
        <v>45835</v>
      </c>
      <c r="AG248" s="71">
        <v>23.178259099999998</v>
      </c>
      <c r="AH248" s="71">
        <v>-102.87622500000001</v>
      </c>
      <c r="AI248" s="71" t="s">
        <v>2685</v>
      </c>
      <c r="AJ248" s="68"/>
      <c r="AK248" s="68"/>
      <c r="AL248" s="68"/>
      <c r="AM248" s="68"/>
      <c r="AN248" s="72">
        <v>38108</v>
      </c>
      <c r="AO248" s="56">
        <v>20000</v>
      </c>
      <c r="AP248" s="67">
        <v>2021</v>
      </c>
      <c r="AQ248" s="68">
        <v>20</v>
      </c>
      <c r="AR248" s="77" t="s">
        <v>372</v>
      </c>
      <c r="AS248" s="77"/>
      <c r="AT248" s="66"/>
      <c r="AU248" s="77">
        <v>20628</v>
      </c>
      <c r="AV248" s="77"/>
      <c r="AW248" s="77"/>
      <c r="AX248" s="73"/>
      <c r="AY248" s="73"/>
      <c r="AZ248" s="73"/>
      <c r="BA248" s="73"/>
      <c r="BB248" s="66"/>
      <c r="BC248" s="68"/>
      <c r="BD248" s="66"/>
      <c r="BE248" s="66"/>
    </row>
    <row r="249" spans="1:57" ht="33" customHeight="1" x14ac:dyDescent="0.25">
      <c r="A249" s="63">
        <v>241</v>
      </c>
      <c r="B249" s="65" t="s">
        <v>1804</v>
      </c>
      <c r="C249" s="66" t="s">
        <v>200</v>
      </c>
      <c r="D249" s="65" t="s">
        <v>1804</v>
      </c>
      <c r="E249" s="66" t="s">
        <v>1810</v>
      </c>
      <c r="F249" s="66" t="s">
        <v>82</v>
      </c>
      <c r="G249" s="66" t="s">
        <v>725</v>
      </c>
      <c r="H249" s="68">
        <v>31</v>
      </c>
      <c r="I249" s="65" t="s">
        <v>204</v>
      </c>
      <c r="J249" s="65" t="s">
        <v>148</v>
      </c>
      <c r="K249" s="68" t="s">
        <v>1811</v>
      </c>
      <c r="L249" s="68">
        <v>1</v>
      </c>
      <c r="M249" s="68">
        <v>80</v>
      </c>
      <c r="N249" s="68">
        <v>345904</v>
      </c>
      <c r="O249" s="68">
        <v>380200</v>
      </c>
      <c r="P249" s="68"/>
      <c r="Q249" s="65" t="s">
        <v>1830</v>
      </c>
      <c r="R249" s="68" t="s">
        <v>1831</v>
      </c>
      <c r="S249" s="68"/>
      <c r="T249" s="68"/>
      <c r="U249" s="56">
        <v>12287.6</v>
      </c>
      <c r="V249" s="56">
        <f>U249*1.16</f>
        <v>14253.616</v>
      </c>
      <c r="W249" s="56">
        <f>U249/AA249</f>
        <v>31.669072164948453</v>
      </c>
      <c r="X249" s="56">
        <f>V249*12</f>
        <v>171043.39199999999</v>
      </c>
      <c r="Y249" s="69">
        <v>231.5</v>
      </c>
      <c r="Z249" s="69">
        <v>388</v>
      </c>
      <c r="AA249" s="69">
        <v>388</v>
      </c>
      <c r="AB249" s="68">
        <v>0</v>
      </c>
      <c r="AC249" s="502"/>
      <c r="AD249" s="88">
        <v>8946</v>
      </c>
      <c r="AE249" s="70" t="s">
        <v>1037</v>
      </c>
      <c r="AF249" s="70">
        <v>32285</v>
      </c>
      <c r="AG249" s="71">
        <v>23.829398650000002</v>
      </c>
      <c r="AH249" s="71">
        <v>-103.0329787</v>
      </c>
      <c r="AI249" s="71" t="s">
        <v>2688</v>
      </c>
      <c r="AJ249" s="68"/>
      <c r="AK249" s="68"/>
      <c r="AL249" s="68"/>
      <c r="AM249" s="68"/>
      <c r="AN249" s="72">
        <v>36617</v>
      </c>
      <c r="AO249" s="56">
        <v>9001.6</v>
      </c>
      <c r="AP249" s="67">
        <v>2021</v>
      </c>
      <c r="AQ249" s="68">
        <v>30</v>
      </c>
      <c r="AR249" s="75" t="s">
        <v>189</v>
      </c>
      <c r="AS249" s="75"/>
      <c r="AT249" s="66"/>
      <c r="AU249" s="75" t="s">
        <v>2787</v>
      </c>
      <c r="AV249" s="75"/>
      <c r="AW249" s="75"/>
      <c r="AX249" s="73"/>
      <c r="AY249" s="73"/>
      <c r="AZ249" s="73"/>
      <c r="BA249" s="73"/>
      <c r="BB249" s="66"/>
      <c r="BC249" s="68"/>
      <c r="BD249" s="66"/>
      <c r="BE249" s="66"/>
    </row>
    <row r="250" spans="1:57" ht="33" customHeight="1" x14ac:dyDescent="0.25">
      <c r="A250" s="68">
        <v>242</v>
      </c>
      <c r="B250" s="65" t="s">
        <v>1804</v>
      </c>
      <c r="C250" s="66" t="s">
        <v>200</v>
      </c>
      <c r="D250" s="65" t="s">
        <v>1804</v>
      </c>
      <c r="E250" s="66" t="s">
        <v>1812</v>
      </c>
      <c r="F250" s="66" t="s">
        <v>82</v>
      </c>
      <c r="G250" s="66" t="s">
        <v>1813</v>
      </c>
      <c r="H250" s="68" t="s">
        <v>157</v>
      </c>
      <c r="I250" s="65" t="s">
        <v>378</v>
      </c>
      <c r="J250" s="65" t="s">
        <v>1814</v>
      </c>
      <c r="K250" s="68" t="s">
        <v>1815</v>
      </c>
      <c r="L250" s="68">
        <v>1</v>
      </c>
      <c r="M250" s="68">
        <v>50</v>
      </c>
      <c r="N250" s="68">
        <v>345906</v>
      </c>
      <c r="O250" s="68">
        <v>380200</v>
      </c>
      <c r="P250" s="68"/>
      <c r="Q250" s="65" t="s">
        <v>1832</v>
      </c>
      <c r="R250" s="68" t="s">
        <v>1833</v>
      </c>
      <c r="S250" s="68"/>
      <c r="T250" s="68"/>
      <c r="U250" s="56">
        <v>12155</v>
      </c>
      <c r="V250" s="56">
        <f>U250*1.16</f>
        <v>14099.8</v>
      </c>
      <c r="W250" s="56">
        <f>U250/AA250</f>
        <v>56.519110945782572</v>
      </c>
      <c r="X250" s="56">
        <f>V250*12</f>
        <v>169197.59999999998</v>
      </c>
      <c r="Y250" s="69">
        <v>215.06</v>
      </c>
      <c r="Z250" s="69">
        <v>215.06</v>
      </c>
      <c r="AA250" s="69">
        <v>215.06</v>
      </c>
      <c r="AB250" s="68">
        <v>0</v>
      </c>
      <c r="AC250" s="502"/>
      <c r="AD250" s="88">
        <v>8979</v>
      </c>
      <c r="AE250" s="70" t="s">
        <v>1843</v>
      </c>
      <c r="AF250" s="70">
        <v>17145</v>
      </c>
      <c r="AG250" s="71">
        <v>23.6290611252</v>
      </c>
      <c r="AH250" s="71">
        <v>-103.64583626389999</v>
      </c>
      <c r="AI250" s="71" t="s">
        <v>2691</v>
      </c>
      <c r="AJ250" s="68"/>
      <c r="AK250" s="68"/>
      <c r="AL250" s="68"/>
      <c r="AM250" s="68"/>
      <c r="AN250" s="72">
        <v>43070</v>
      </c>
      <c r="AO250" s="56">
        <v>9350</v>
      </c>
      <c r="AP250" s="67">
        <v>2021</v>
      </c>
      <c r="AQ250" s="68">
        <v>30</v>
      </c>
      <c r="AR250" s="75" t="s">
        <v>189</v>
      </c>
      <c r="AS250" s="75"/>
      <c r="AT250" s="66"/>
      <c r="AU250" s="75">
        <v>8607</v>
      </c>
      <c r="AV250" s="75"/>
      <c r="AW250" s="75"/>
      <c r="AX250" s="75"/>
      <c r="AY250" s="75"/>
      <c r="AZ250" s="75"/>
      <c r="BA250" s="75"/>
      <c r="BB250" s="66"/>
      <c r="BC250" s="68"/>
      <c r="BD250" s="66"/>
      <c r="BE250" s="66"/>
    </row>
    <row r="251" spans="1:57" ht="33" customHeight="1" x14ac:dyDescent="0.25">
      <c r="A251" s="63">
        <v>243</v>
      </c>
      <c r="B251" s="65" t="s">
        <v>1804</v>
      </c>
      <c r="C251" s="66" t="s">
        <v>200</v>
      </c>
      <c r="D251" s="65" t="s">
        <v>1804</v>
      </c>
      <c r="E251" s="66" t="s">
        <v>1804</v>
      </c>
      <c r="F251" s="66" t="s">
        <v>82</v>
      </c>
      <c r="G251" s="66" t="s">
        <v>206</v>
      </c>
      <c r="H251" s="68">
        <v>102</v>
      </c>
      <c r="I251" s="65" t="s">
        <v>85</v>
      </c>
      <c r="J251" s="65" t="s">
        <v>1808</v>
      </c>
      <c r="K251" s="68" t="s">
        <v>1816</v>
      </c>
      <c r="L251" s="68">
        <v>1</v>
      </c>
      <c r="M251" s="68">
        <v>110</v>
      </c>
      <c r="N251" s="68">
        <v>345901</v>
      </c>
      <c r="O251" s="68">
        <v>380200</v>
      </c>
      <c r="P251" s="68"/>
      <c r="Q251" s="65" t="s">
        <v>1834</v>
      </c>
      <c r="R251" s="68" t="s">
        <v>1827</v>
      </c>
      <c r="S251" s="68"/>
      <c r="T251" s="68"/>
      <c r="U251" s="56">
        <v>16718.580000000002</v>
      </c>
      <c r="V251" s="56">
        <f>U251*1.16</f>
        <v>19393.552800000001</v>
      </c>
      <c r="W251" s="56">
        <f>U251/AA251</f>
        <v>15.666276225905902</v>
      </c>
      <c r="X251" s="56">
        <f>V251*12</f>
        <v>232722.6336</v>
      </c>
      <c r="Y251" s="69">
        <v>1117.17</v>
      </c>
      <c r="Z251" s="69">
        <v>1067.17</v>
      </c>
      <c r="AA251" s="69">
        <v>1067.17</v>
      </c>
      <c r="AB251" s="68">
        <v>0</v>
      </c>
      <c r="AC251" s="502"/>
      <c r="AD251" s="88">
        <v>8963</v>
      </c>
      <c r="AE251" s="70" t="s">
        <v>1843</v>
      </c>
      <c r="AF251" s="70">
        <v>122853</v>
      </c>
      <c r="AG251" s="71">
        <v>22.773738550000001</v>
      </c>
      <c r="AH251" s="71">
        <v>-102.5797517</v>
      </c>
      <c r="AI251" s="71" t="s">
        <v>2695</v>
      </c>
      <c r="AJ251" s="68"/>
      <c r="AK251" s="68"/>
      <c r="AL251" s="68"/>
      <c r="AM251" s="68"/>
      <c r="AN251" s="72">
        <v>30621</v>
      </c>
      <c r="AO251" s="56">
        <v>50</v>
      </c>
      <c r="AP251" s="67">
        <v>2021</v>
      </c>
      <c r="AQ251" s="68">
        <v>15</v>
      </c>
      <c r="AR251" s="75" t="s">
        <v>188</v>
      </c>
      <c r="AS251" s="75"/>
      <c r="AT251" s="66"/>
      <c r="AU251" s="75">
        <v>13003</v>
      </c>
      <c r="AV251" s="75"/>
      <c r="AW251" s="75"/>
      <c r="AX251" s="75"/>
      <c r="AY251" s="75"/>
      <c r="AZ251" s="75"/>
      <c r="BA251" s="75"/>
      <c r="BB251" s="66"/>
      <c r="BC251" s="68"/>
      <c r="BD251" s="66"/>
      <c r="BE251" s="66"/>
    </row>
    <row r="252" spans="1:57" ht="33" customHeight="1" x14ac:dyDescent="0.25">
      <c r="A252" s="68">
        <v>244</v>
      </c>
      <c r="B252" s="64" t="s">
        <v>1804</v>
      </c>
      <c r="C252" s="78" t="s">
        <v>1805</v>
      </c>
      <c r="D252" s="64" t="s">
        <v>1804</v>
      </c>
      <c r="E252" s="78" t="s">
        <v>1130</v>
      </c>
      <c r="F252" s="78" t="s">
        <v>220</v>
      </c>
      <c r="G252" s="78" t="s">
        <v>1817</v>
      </c>
      <c r="H252" s="63" t="s">
        <v>157</v>
      </c>
      <c r="I252" s="64" t="s">
        <v>80</v>
      </c>
      <c r="J252" s="64" t="s">
        <v>1818</v>
      </c>
      <c r="K252" s="63">
        <v>98613</v>
      </c>
      <c r="L252" s="63">
        <v>1</v>
      </c>
      <c r="M252" s="63" t="s">
        <v>1825</v>
      </c>
      <c r="N252" s="63">
        <v>348102</v>
      </c>
      <c r="O252" s="63">
        <v>150100</v>
      </c>
      <c r="P252" s="63"/>
      <c r="Q252" s="64" t="s">
        <v>1835</v>
      </c>
      <c r="R252" s="63" t="s">
        <v>1836</v>
      </c>
      <c r="S252" s="63"/>
      <c r="T252" s="63"/>
      <c r="U252" s="79">
        <v>35000</v>
      </c>
      <c r="V252" s="56">
        <f>U252*1.16</f>
        <v>40600</v>
      </c>
      <c r="W252" s="56">
        <f>U252/AA252</f>
        <v>24.787184317502586</v>
      </c>
      <c r="X252" s="56">
        <f>V252*12</f>
        <v>487200</v>
      </c>
      <c r="Y252" s="80">
        <v>2600.21</v>
      </c>
      <c r="Z252" s="80">
        <v>1412.02</v>
      </c>
      <c r="AA252" s="80">
        <v>1412.02</v>
      </c>
      <c r="AB252" s="63">
        <v>5</v>
      </c>
      <c r="AC252" s="502"/>
      <c r="AD252" s="88">
        <v>9579</v>
      </c>
      <c r="AE252" s="70" t="s">
        <v>1844</v>
      </c>
      <c r="AF252" s="70">
        <v>96808</v>
      </c>
      <c r="AG252" s="71">
        <v>22.750620000000001</v>
      </c>
      <c r="AH252" s="71">
        <v>-102.48549</v>
      </c>
      <c r="AI252" s="71" t="s">
        <v>2698</v>
      </c>
      <c r="AJ252" s="63"/>
      <c r="AK252" s="63"/>
      <c r="AL252" s="63"/>
      <c r="AM252" s="63"/>
      <c r="AN252" s="72">
        <v>39994</v>
      </c>
      <c r="AO252" s="79">
        <v>25000</v>
      </c>
      <c r="AP252" s="81">
        <v>2021</v>
      </c>
      <c r="AQ252" s="63">
        <v>40</v>
      </c>
      <c r="AR252" s="82" t="s">
        <v>188</v>
      </c>
      <c r="AS252" s="82"/>
      <c r="AT252" s="78"/>
      <c r="AU252" s="82">
        <v>726</v>
      </c>
      <c r="AV252" s="82"/>
      <c r="AW252" s="82"/>
      <c r="AX252" s="83"/>
      <c r="AY252" s="83"/>
      <c r="AZ252" s="83"/>
      <c r="BA252" s="83"/>
      <c r="BB252" s="78"/>
      <c r="BC252" s="63"/>
      <c r="BD252" s="78"/>
      <c r="BE252" s="78"/>
    </row>
    <row r="253" spans="1:57" ht="33" customHeight="1" x14ac:dyDescent="0.25">
      <c r="A253" s="63">
        <v>245</v>
      </c>
      <c r="B253" s="65" t="s">
        <v>1804</v>
      </c>
      <c r="C253" s="65" t="s">
        <v>321</v>
      </c>
      <c r="D253" s="65" t="s">
        <v>1804</v>
      </c>
      <c r="E253" s="66" t="s">
        <v>1130</v>
      </c>
      <c r="F253" s="66" t="s">
        <v>220</v>
      </c>
      <c r="G253" s="65" t="s">
        <v>1819</v>
      </c>
      <c r="H253" s="68">
        <v>11</v>
      </c>
      <c r="I253" s="65" t="s">
        <v>204</v>
      </c>
      <c r="J253" s="65" t="s">
        <v>1820</v>
      </c>
      <c r="K253" s="68" t="s">
        <v>1821</v>
      </c>
      <c r="L253" s="68">
        <v>1</v>
      </c>
      <c r="M253" s="68" t="s">
        <v>1825</v>
      </c>
      <c r="N253" s="68">
        <v>349101</v>
      </c>
      <c r="O253" s="68">
        <v>900110</v>
      </c>
      <c r="P253" s="68"/>
      <c r="Q253" s="65" t="s">
        <v>1837</v>
      </c>
      <c r="R253" s="68" t="s">
        <v>1838</v>
      </c>
      <c r="S253" s="68"/>
      <c r="T253" s="68"/>
      <c r="U253" s="56">
        <v>18000</v>
      </c>
      <c r="V253" s="56">
        <f>U253*1.16</f>
        <v>20880</v>
      </c>
      <c r="W253" s="56">
        <f>U253/AA253</f>
        <v>18.181818181818183</v>
      </c>
      <c r="X253" s="56">
        <f>V253*12</f>
        <v>250560</v>
      </c>
      <c r="Y253" s="69">
        <v>4554</v>
      </c>
      <c r="Z253" s="69">
        <v>2970</v>
      </c>
      <c r="AA253" s="69">
        <v>990</v>
      </c>
      <c r="AB253" s="68">
        <v>4</v>
      </c>
      <c r="AC253" s="502"/>
      <c r="AD253" s="88" t="s">
        <v>1845</v>
      </c>
      <c r="AE253" s="70" t="s">
        <v>1846</v>
      </c>
      <c r="AF253" s="70">
        <v>37333</v>
      </c>
      <c r="AG253" s="71">
        <v>22.73828</v>
      </c>
      <c r="AH253" s="71">
        <v>-102.49692</v>
      </c>
      <c r="AI253" s="71" t="s">
        <v>2702</v>
      </c>
      <c r="AJ253" s="68"/>
      <c r="AK253" s="68"/>
      <c r="AL253" s="68"/>
      <c r="AM253" s="68"/>
      <c r="AN253" s="72">
        <v>41244</v>
      </c>
      <c r="AO253" s="56">
        <v>27000</v>
      </c>
      <c r="AP253" s="67" t="s">
        <v>312</v>
      </c>
      <c r="AQ253" s="68" t="s">
        <v>140</v>
      </c>
      <c r="AR253" s="75" t="s">
        <v>189</v>
      </c>
      <c r="AS253" s="75"/>
      <c r="AT253" s="66"/>
      <c r="AU253" s="75">
        <v>17378</v>
      </c>
      <c r="AV253" s="75"/>
      <c r="AW253" s="75"/>
      <c r="AX253" s="75"/>
      <c r="AY253" s="75"/>
      <c r="AZ253" s="75"/>
      <c r="BA253" s="75"/>
      <c r="BB253" s="66"/>
      <c r="BC253" s="68"/>
      <c r="BD253" s="66"/>
      <c r="BE253" s="66"/>
    </row>
    <row r="254" spans="1:57" ht="33" customHeight="1" x14ac:dyDescent="0.25">
      <c r="A254" s="68">
        <v>246</v>
      </c>
      <c r="B254" s="65" t="s">
        <v>1804</v>
      </c>
      <c r="C254" s="65" t="s">
        <v>76</v>
      </c>
      <c r="D254" s="65" t="s">
        <v>1804</v>
      </c>
      <c r="E254" s="66" t="s">
        <v>1130</v>
      </c>
      <c r="F254" s="66" t="s">
        <v>82</v>
      </c>
      <c r="G254" s="66" t="s">
        <v>1822</v>
      </c>
      <c r="H254" s="68">
        <v>26</v>
      </c>
      <c r="I254" s="65" t="s">
        <v>80</v>
      </c>
      <c r="J254" s="65" t="s">
        <v>1823</v>
      </c>
      <c r="K254" s="68" t="s">
        <v>1824</v>
      </c>
      <c r="L254" s="68">
        <v>2</v>
      </c>
      <c r="M254" s="68">
        <v>5</v>
      </c>
      <c r="N254" s="68">
        <v>349001</v>
      </c>
      <c r="O254" s="68">
        <v>50100</v>
      </c>
      <c r="P254" s="68"/>
      <c r="Q254" s="65" t="s">
        <v>1839</v>
      </c>
      <c r="R254" s="68" t="s">
        <v>1840</v>
      </c>
      <c r="S254" s="68"/>
      <c r="T254" s="68"/>
      <c r="U254" s="56">
        <v>13500</v>
      </c>
      <c r="V254" s="56">
        <f>U254</f>
        <v>13500</v>
      </c>
      <c r="W254" s="56">
        <f>U254/AA254</f>
        <v>64.90384615384616</v>
      </c>
      <c r="X254" s="56">
        <f>V254*12</f>
        <v>162000</v>
      </c>
      <c r="Y254" s="69">
        <v>145.05000000000001</v>
      </c>
      <c r="Z254" s="69">
        <v>208</v>
      </c>
      <c r="AA254" s="69">
        <v>208</v>
      </c>
      <c r="AB254" s="68">
        <v>2</v>
      </c>
      <c r="AC254" s="502"/>
      <c r="AD254" s="88" t="s">
        <v>1847</v>
      </c>
      <c r="AE254" s="70">
        <v>44195</v>
      </c>
      <c r="AF254" s="70">
        <v>11300</v>
      </c>
      <c r="AG254" s="71">
        <v>22.774329999999999</v>
      </c>
      <c r="AH254" s="71">
        <v>-102.53476000000001</v>
      </c>
      <c r="AI254" s="71"/>
      <c r="AJ254" s="68"/>
      <c r="AK254" s="68"/>
      <c r="AL254" s="68"/>
      <c r="AM254" s="68"/>
      <c r="AN254" s="72">
        <v>44197</v>
      </c>
      <c r="AO254" s="56">
        <v>11300</v>
      </c>
      <c r="AP254" s="67">
        <v>2024</v>
      </c>
      <c r="AQ254" s="68">
        <v>19</v>
      </c>
      <c r="AR254" s="75" t="s">
        <v>188</v>
      </c>
      <c r="AS254" s="75"/>
      <c r="AT254" s="66"/>
      <c r="AU254" s="75">
        <v>41611</v>
      </c>
      <c r="AV254" s="75"/>
      <c r="AW254" s="75"/>
      <c r="AX254" s="75"/>
      <c r="AY254" s="75"/>
      <c r="AZ254" s="75"/>
      <c r="BA254" s="75"/>
      <c r="BB254" s="66"/>
      <c r="BC254" s="68"/>
      <c r="BD254" s="66"/>
      <c r="BE254" s="66"/>
    </row>
    <row r="255" spans="1:57" ht="33" customHeight="1" x14ac:dyDescent="0.25">
      <c r="A255" s="63">
        <v>247</v>
      </c>
      <c r="B255" s="508" t="s">
        <v>1848</v>
      </c>
      <c r="C255" s="509" t="s">
        <v>687</v>
      </c>
      <c r="D255" s="509" t="s">
        <v>1848</v>
      </c>
      <c r="E255" s="509" t="s">
        <v>1850</v>
      </c>
      <c r="F255" s="509" t="s">
        <v>82</v>
      </c>
      <c r="G255" s="509" t="s">
        <v>1851</v>
      </c>
      <c r="H255" s="510">
        <v>10</v>
      </c>
      <c r="I255" s="508" t="s">
        <v>85</v>
      </c>
      <c r="J255" s="508" t="s">
        <v>1852</v>
      </c>
      <c r="K255" s="510" t="s">
        <v>1853</v>
      </c>
      <c r="L255" s="510"/>
      <c r="M255" s="510"/>
      <c r="N255" s="510">
        <v>365302</v>
      </c>
      <c r="O255" s="510">
        <v>310203</v>
      </c>
      <c r="P255" s="510" t="s">
        <v>2863</v>
      </c>
      <c r="Q255" s="508" t="s">
        <v>1864</v>
      </c>
      <c r="R255" s="510" t="s">
        <v>1865</v>
      </c>
      <c r="S255" s="508" t="s">
        <v>2864</v>
      </c>
      <c r="T255" s="520" t="s">
        <v>2759</v>
      </c>
      <c r="U255" s="511">
        <v>161943.26</v>
      </c>
      <c r="V255" s="511">
        <f>U255*1.16</f>
        <v>187854.18160000001</v>
      </c>
      <c r="W255" s="511">
        <f>U255/AA255</f>
        <v>38.623026435038113</v>
      </c>
      <c r="X255" s="511">
        <f>V255*12</f>
        <v>2254250.1792000001</v>
      </c>
      <c r="Y255" s="512">
        <v>3270</v>
      </c>
      <c r="Z255" s="512">
        <v>4192.92</v>
      </c>
      <c r="AA255" s="512">
        <v>4192.92</v>
      </c>
      <c r="AB255" s="510">
        <v>0</v>
      </c>
      <c r="AC255" s="513" t="s">
        <v>2865</v>
      </c>
      <c r="AD255" s="514">
        <v>11410</v>
      </c>
      <c r="AE255" s="515" t="s">
        <v>2866</v>
      </c>
      <c r="AF255" s="515">
        <v>1211335</v>
      </c>
      <c r="AG255" s="516">
        <v>19.425452400000001</v>
      </c>
      <c r="AH255" s="516">
        <v>-99.127113499999993</v>
      </c>
      <c r="AI255" s="516" t="s">
        <v>1876</v>
      </c>
      <c r="AJ255" s="510"/>
      <c r="AK255" s="510"/>
      <c r="AL255" s="510"/>
      <c r="AM255" s="510"/>
      <c r="AN255" s="517">
        <v>26115</v>
      </c>
      <c r="AO255" s="511">
        <v>45000</v>
      </c>
      <c r="AP255" s="518">
        <v>2023</v>
      </c>
      <c r="AQ255" s="510">
        <v>20</v>
      </c>
      <c r="AR255" s="519" t="s">
        <v>188</v>
      </c>
      <c r="AS255" s="519" t="s">
        <v>188</v>
      </c>
      <c r="AT255" s="509"/>
      <c r="AU255" s="559">
        <v>112364</v>
      </c>
      <c r="AV255" s="559"/>
      <c r="AW255" s="559"/>
      <c r="AX255" s="550" t="s">
        <v>2763</v>
      </c>
      <c r="AY255" s="550" t="s">
        <v>2763</v>
      </c>
      <c r="AZ255" s="550"/>
      <c r="BA255" s="550"/>
      <c r="BB255" s="509"/>
      <c r="BC255" s="510" t="s">
        <v>2763</v>
      </c>
      <c r="BD255" s="509"/>
      <c r="BE255" s="509"/>
    </row>
    <row r="256" spans="1:57" s="46" customFormat="1" ht="33" customHeight="1" x14ac:dyDescent="0.25">
      <c r="A256" s="68">
        <v>248</v>
      </c>
      <c r="B256" s="65" t="s">
        <v>1849</v>
      </c>
      <c r="C256" s="66" t="s">
        <v>320</v>
      </c>
      <c r="D256" s="66" t="s">
        <v>1849</v>
      </c>
      <c r="E256" s="66" t="s">
        <v>1854</v>
      </c>
      <c r="F256" s="66" t="s">
        <v>1855</v>
      </c>
      <c r="G256" s="66" t="s">
        <v>1856</v>
      </c>
      <c r="H256" s="68">
        <v>1174</v>
      </c>
      <c r="I256" s="65" t="s">
        <v>85</v>
      </c>
      <c r="J256" s="65" t="s">
        <v>1857</v>
      </c>
      <c r="K256" s="68" t="s">
        <v>1858</v>
      </c>
      <c r="L256" s="68">
        <v>10</v>
      </c>
      <c r="M256" s="68">
        <v>1937</v>
      </c>
      <c r="N256" s="68">
        <v>389001</v>
      </c>
      <c r="O256" s="68">
        <v>100100</v>
      </c>
      <c r="P256" s="68"/>
      <c r="Q256" s="65" t="s">
        <v>1866</v>
      </c>
      <c r="R256" s="68" t="s">
        <v>1867</v>
      </c>
      <c r="S256" s="68"/>
      <c r="T256" s="68"/>
      <c r="U256" s="56">
        <v>4997999.03</v>
      </c>
      <c r="V256" s="56">
        <f>U256*1.16</f>
        <v>5797678.8748000003</v>
      </c>
      <c r="W256" s="56">
        <f>U256/AA256</f>
        <v>302.51374749115701</v>
      </c>
      <c r="X256" s="56">
        <f>V256*12</f>
        <v>69572146.497600004</v>
      </c>
      <c r="Y256" s="69">
        <v>11112.43</v>
      </c>
      <c r="Z256" s="69">
        <v>16521.560000000001</v>
      </c>
      <c r="AA256" s="69">
        <v>16521.560000000001</v>
      </c>
      <c r="AB256" s="68">
        <v>165</v>
      </c>
      <c r="AC256" s="502"/>
      <c r="AD256" s="88" t="s">
        <v>1872</v>
      </c>
      <c r="AE256" s="70" t="s">
        <v>1873</v>
      </c>
      <c r="AF256" s="70">
        <v>5033000</v>
      </c>
      <c r="AG256" s="71">
        <v>19.416078780500001</v>
      </c>
      <c r="AH256" s="71">
        <v>-99.166495791100004</v>
      </c>
      <c r="AI256" s="71" t="s">
        <v>1877</v>
      </c>
      <c r="AJ256" s="68">
        <v>58538</v>
      </c>
      <c r="AK256" s="68"/>
      <c r="AL256" s="68">
        <v>24167</v>
      </c>
      <c r="AM256" s="68"/>
      <c r="AN256" s="72">
        <v>45170</v>
      </c>
      <c r="AO256" s="56">
        <v>4997999.03</v>
      </c>
      <c r="AP256" s="67" t="s">
        <v>140</v>
      </c>
      <c r="AQ256" s="68" t="s">
        <v>140</v>
      </c>
      <c r="AR256" s="75" t="s">
        <v>188</v>
      </c>
      <c r="AS256" s="75"/>
      <c r="AT256" s="66"/>
      <c r="AU256" s="75">
        <v>24632</v>
      </c>
      <c r="AV256" s="75"/>
      <c r="AW256" s="75"/>
      <c r="AX256" s="73"/>
      <c r="AY256" s="73"/>
      <c r="AZ256" s="73"/>
      <c r="BA256" s="73"/>
      <c r="BB256" s="66"/>
      <c r="BC256" s="68"/>
      <c r="BD256" s="66"/>
      <c r="BE256" s="66"/>
    </row>
    <row r="257" spans="1:57" ht="33" customHeight="1" x14ac:dyDescent="0.25">
      <c r="A257" s="63">
        <v>249</v>
      </c>
      <c r="B257" s="65" t="s">
        <v>1849</v>
      </c>
      <c r="C257" s="66" t="s">
        <v>73</v>
      </c>
      <c r="D257" s="66" t="s">
        <v>1849</v>
      </c>
      <c r="E257" s="66" t="s">
        <v>482</v>
      </c>
      <c r="F257" s="66" t="s">
        <v>82</v>
      </c>
      <c r="G257" s="66" t="s">
        <v>1859</v>
      </c>
      <c r="H257" s="68">
        <v>15</v>
      </c>
      <c r="I257" s="65" t="s">
        <v>85</v>
      </c>
      <c r="J257" s="65" t="s">
        <v>1860</v>
      </c>
      <c r="K257" s="68" t="s">
        <v>494</v>
      </c>
      <c r="L257" s="68">
        <v>1</v>
      </c>
      <c r="M257" s="68">
        <v>28</v>
      </c>
      <c r="N257" s="68">
        <v>379103</v>
      </c>
      <c r="O257" s="68">
        <v>900110</v>
      </c>
      <c r="P257" s="68"/>
      <c r="Q257" s="65" t="s">
        <v>1868</v>
      </c>
      <c r="R257" s="68" t="s">
        <v>1869</v>
      </c>
      <c r="S257" s="68"/>
      <c r="T257" s="68"/>
      <c r="U257" s="56">
        <v>1207024.48</v>
      </c>
      <c r="V257" s="56">
        <f>U257*1.16</f>
        <v>1400148.3968</v>
      </c>
      <c r="W257" s="56">
        <f>U257/AA257</f>
        <v>170.61622446816028</v>
      </c>
      <c r="X257" s="56">
        <f>V257*12</f>
        <v>16801780.761599999</v>
      </c>
      <c r="Y257" s="69">
        <v>1000</v>
      </c>
      <c r="Z257" s="69">
        <v>9064.5</v>
      </c>
      <c r="AA257" s="69">
        <v>7074.5</v>
      </c>
      <c r="AB257" s="68">
        <v>120</v>
      </c>
      <c r="AC257" s="502"/>
      <c r="AD257" s="88" t="s">
        <v>1874</v>
      </c>
      <c r="AE257" s="70">
        <v>45120</v>
      </c>
      <c r="AF257" s="70">
        <v>2462900</v>
      </c>
      <c r="AG257" s="71">
        <v>19.271152099999998</v>
      </c>
      <c r="AH257" s="71">
        <v>-99.165917100000001</v>
      </c>
      <c r="AI257" s="71" t="s">
        <v>1878</v>
      </c>
      <c r="AJ257" s="68">
        <v>58257</v>
      </c>
      <c r="AK257" s="68"/>
      <c r="AL257" s="68">
        <v>23916</v>
      </c>
      <c r="AM257" s="68"/>
      <c r="AN257" s="72">
        <v>43205</v>
      </c>
      <c r="AO257" s="56">
        <v>1387340</v>
      </c>
      <c r="AP257" s="67" t="s">
        <v>1880</v>
      </c>
      <c r="AQ257" s="68">
        <v>33</v>
      </c>
      <c r="AR257" s="75" t="s">
        <v>188</v>
      </c>
      <c r="AS257" s="75"/>
      <c r="AT257" s="66"/>
      <c r="AU257" s="75">
        <v>5</v>
      </c>
      <c r="AV257" s="75"/>
      <c r="AW257" s="75"/>
      <c r="AX257" s="75"/>
      <c r="AY257" s="75"/>
      <c r="AZ257" s="75"/>
      <c r="BA257" s="75"/>
      <c r="BB257" s="66"/>
      <c r="BC257" s="68"/>
      <c r="BD257" s="66"/>
      <c r="BE257" s="66"/>
    </row>
    <row r="258" spans="1:57" ht="33" customHeight="1" x14ac:dyDescent="0.25">
      <c r="A258" s="68">
        <v>250</v>
      </c>
      <c r="B258" s="65" t="s">
        <v>1849</v>
      </c>
      <c r="C258" s="66" t="s">
        <v>687</v>
      </c>
      <c r="D258" s="66" t="s">
        <v>1849</v>
      </c>
      <c r="E258" s="66" t="s">
        <v>1850</v>
      </c>
      <c r="F258" s="66" t="s">
        <v>82</v>
      </c>
      <c r="G258" s="66" t="s">
        <v>1861</v>
      </c>
      <c r="H258" s="68">
        <v>6</v>
      </c>
      <c r="I258" s="65" t="s">
        <v>85</v>
      </c>
      <c r="J258" s="65" t="s">
        <v>1862</v>
      </c>
      <c r="K258" s="68" t="s">
        <v>1863</v>
      </c>
      <c r="L258" s="68">
        <v>10</v>
      </c>
      <c r="M258" s="68">
        <v>600</v>
      </c>
      <c r="N258" s="68">
        <v>375301</v>
      </c>
      <c r="O258" s="68">
        <v>310203</v>
      </c>
      <c r="P258" s="68"/>
      <c r="Q258" s="65" t="s">
        <v>1870</v>
      </c>
      <c r="R258" s="68" t="s">
        <v>1871</v>
      </c>
      <c r="S258" s="68"/>
      <c r="T258" s="68"/>
      <c r="U258" s="56">
        <v>91800</v>
      </c>
      <c r="V258" s="56">
        <f>U258*1.16</f>
        <v>106487.99999999999</v>
      </c>
      <c r="W258" s="56">
        <f>U258/AA258</f>
        <v>102</v>
      </c>
      <c r="X258" s="56">
        <f>V258*12</f>
        <v>1277855.9999999998</v>
      </c>
      <c r="Y258" s="69">
        <v>1126</v>
      </c>
      <c r="Z258" s="69">
        <v>900</v>
      </c>
      <c r="AA258" s="69">
        <v>900</v>
      </c>
      <c r="AB258" s="68">
        <v>8</v>
      </c>
      <c r="AC258" s="502"/>
      <c r="AD258" s="88">
        <v>10371</v>
      </c>
      <c r="AE258" s="70" t="s">
        <v>1875</v>
      </c>
      <c r="AF258" s="70">
        <v>138249</v>
      </c>
      <c r="AG258" s="71">
        <v>19.2711687</v>
      </c>
      <c r="AH258" s="71">
        <v>-99.166016400000004</v>
      </c>
      <c r="AI258" s="71" t="s">
        <v>1879</v>
      </c>
      <c r="AJ258" s="68">
        <v>58275</v>
      </c>
      <c r="AK258" s="68"/>
      <c r="AL258" s="68">
        <v>23930</v>
      </c>
      <c r="AM258" s="68"/>
      <c r="AN258" s="72">
        <v>42552</v>
      </c>
      <c r="AO258" s="56">
        <v>68000</v>
      </c>
      <c r="AP258" s="67">
        <v>2022</v>
      </c>
      <c r="AQ258" s="68">
        <v>35</v>
      </c>
      <c r="AR258" s="75" t="s">
        <v>188</v>
      </c>
      <c r="AS258" s="75"/>
      <c r="AT258" s="66"/>
      <c r="AU258" s="75">
        <v>31351</v>
      </c>
      <c r="AV258" s="75"/>
      <c r="AW258" s="75"/>
      <c r="AX258" s="75"/>
      <c r="AY258" s="75"/>
      <c r="AZ258" s="75"/>
      <c r="BA258" s="75"/>
      <c r="BB258" s="66"/>
      <c r="BC258" s="68"/>
      <c r="BD258" s="66"/>
      <c r="BE258" s="66"/>
    </row>
    <row r="259" spans="1:57" ht="33" customHeight="1" x14ac:dyDescent="0.25">
      <c r="A259" s="84"/>
      <c r="B259" s="490" t="s">
        <v>318</v>
      </c>
      <c r="C259" s="491" t="s">
        <v>76</v>
      </c>
      <c r="D259" s="491" t="s">
        <v>318</v>
      </c>
      <c r="E259" s="491" t="s">
        <v>325</v>
      </c>
      <c r="F259" s="491" t="s">
        <v>90</v>
      </c>
      <c r="G259" s="491" t="s">
        <v>334</v>
      </c>
      <c r="H259" s="84">
        <v>3</v>
      </c>
      <c r="I259" s="490" t="s">
        <v>80</v>
      </c>
      <c r="J259" s="490" t="s">
        <v>335</v>
      </c>
      <c r="K259" s="84">
        <v>30797</v>
      </c>
      <c r="L259" s="84"/>
      <c r="M259" s="84" t="s">
        <v>135</v>
      </c>
      <c r="N259" s="84">
        <v>79101</v>
      </c>
      <c r="O259" s="84" t="s">
        <v>194</v>
      </c>
      <c r="P259" s="84"/>
      <c r="Q259" s="490" t="s">
        <v>346</v>
      </c>
      <c r="R259" s="84" t="s">
        <v>351</v>
      </c>
      <c r="S259" s="490" t="s">
        <v>346</v>
      </c>
      <c r="T259" s="84"/>
      <c r="U259" s="492">
        <v>15000</v>
      </c>
      <c r="V259" s="492">
        <f>U259</f>
        <v>15000</v>
      </c>
      <c r="W259" s="492">
        <f>U259/AA259</f>
        <v>43.637633094780938</v>
      </c>
      <c r="X259" s="492">
        <f>V259*12</f>
        <v>180000</v>
      </c>
      <c r="Y259" s="493">
        <v>500</v>
      </c>
      <c r="Z259" s="493">
        <v>343.74</v>
      </c>
      <c r="AA259" s="493">
        <v>343.74</v>
      </c>
      <c r="AB259" s="84">
        <v>2</v>
      </c>
      <c r="AC259" s="503"/>
      <c r="AD259" s="495" t="s">
        <v>362</v>
      </c>
      <c r="AE259" s="494" t="s">
        <v>361</v>
      </c>
      <c r="AF259" s="494">
        <v>28400</v>
      </c>
      <c r="AG259" s="496">
        <v>16.752018255349</v>
      </c>
      <c r="AH259" s="496">
        <v>93.096532571588</v>
      </c>
      <c r="AI259" s="496"/>
      <c r="AJ259" s="84"/>
      <c r="AK259" s="84"/>
      <c r="AL259" s="84"/>
      <c r="AM259" s="84"/>
      <c r="AN259" s="497">
        <v>45292</v>
      </c>
      <c r="AO259" s="492">
        <v>15000</v>
      </c>
      <c r="AP259" s="498" t="s">
        <v>140</v>
      </c>
      <c r="AQ259" s="84" t="s">
        <v>140</v>
      </c>
      <c r="AR259" s="603" t="s">
        <v>188</v>
      </c>
      <c r="AS259" s="603" t="s">
        <v>269</v>
      </c>
      <c r="AT259" s="491" t="s">
        <v>2804</v>
      </c>
      <c r="AU259" s="500"/>
      <c r="AV259" s="499"/>
      <c r="AW259" s="499"/>
      <c r="AX259" s="500"/>
      <c r="AY259" s="500"/>
      <c r="AZ259" s="500"/>
      <c r="BA259" s="500"/>
      <c r="BB259" s="491"/>
      <c r="BC259" s="84"/>
      <c r="BD259" s="491"/>
      <c r="BE259" s="491"/>
    </row>
    <row r="260" spans="1:57" ht="33" customHeight="1" x14ac:dyDescent="0.25">
      <c r="A260" s="84"/>
      <c r="B260" s="490" t="s">
        <v>199</v>
      </c>
      <c r="C260" s="490" t="s">
        <v>76</v>
      </c>
      <c r="D260" s="490" t="s">
        <v>199</v>
      </c>
      <c r="E260" s="491" t="s">
        <v>207</v>
      </c>
      <c r="F260" s="491" t="s">
        <v>82</v>
      </c>
      <c r="G260" s="491" t="s">
        <v>224</v>
      </c>
      <c r="H260" s="84">
        <v>156</v>
      </c>
      <c r="I260" s="490" t="s">
        <v>85</v>
      </c>
      <c r="J260" s="490" t="s">
        <v>225</v>
      </c>
      <c r="K260" s="84">
        <v>25204</v>
      </c>
      <c r="L260" s="84">
        <v>2</v>
      </c>
      <c r="M260" s="84">
        <v>1</v>
      </c>
      <c r="N260" s="84" t="s">
        <v>228</v>
      </c>
      <c r="O260" s="84" t="s">
        <v>194</v>
      </c>
      <c r="P260" s="84"/>
      <c r="Q260" s="490" t="s">
        <v>241</v>
      </c>
      <c r="R260" s="84" t="s">
        <v>249</v>
      </c>
      <c r="S260" s="490" t="s">
        <v>241</v>
      </c>
      <c r="T260" s="84"/>
      <c r="U260" s="492">
        <v>22500</v>
      </c>
      <c r="V260" s="492">
        <f>U260</f>
        <v>22500</v>
      </c>
      <c r="W260" s="492">
        <f>U260/AA260</f>
        <v>58.900523560209422</v>
      </c>
      <c r="X260" s="492">
        <f>V260*12</f>
        <v>270000</v>
      </c>
      <c r="Y260" s="493">
        <v>364</v>
      </c>
      <c r="Z260" s="493">
        <v>382</v>
      </c>
      <c r="AA260" s="493">
        <v>382</v>
      </c>
      <c r="AB260" s="84">
        <v>3</v>
      </c>
      <c r="AC260" s="503"/>
      <c r="AD260" s="495">
        <v>11187</v>
      </c>
      <c r="AE260" s="494" t="s">
        <v>259</v>
      </c>
      <c r="AF260" s="494">
        <v>73619</v>
      </c>
      <c r="AG260" s="496" t="s">
        <v>260</v>
      </c>
      <c r="AH260" s="496" t="s">
        <v>260</v>
      </c>
      <c r="AI260" s="496"/>
      <c r="AJ260" s="84"/>
      <c r="AK260" s="84"/>
      <c r="AL260" s="84"/>
      <c r="AM260" s="84"/>
      <c r="AN260" s="497">
        <v>44166</v>
      </c>
      <c r="AO260" s="492">
        <v>20000</v>
      </c>
      <c r="AP260" s="498">
        <v>2023</v>
      </c>
      <c r="AQ260" s="84">
        <v>13</v>
      </c>
      <c r="AR260" s="603" t="s">
        <v>188</v>
      </c>
      <c r="AS260" s="603" t="s">
        <v>269</v>
      </c>
      <c r="AT260" s="491" t="s">
        <v>2805</v>
      </c>
      <c r="AU260" s="500">
        <v>107</v>
      </c>
      <c r="AV260" s="499"/>
      <c r="AW260" s="499"/>
      <c r="AX260" s="500"/>
      <c r="AY260" s="500"/>
      <c r="AZ260" s="500"/>
      <c r="BA260" s="500"/>
      <c r="BB260" s="491"/>
      <c r="BC260" s="84"/>
      <c r="BD260" s="491"/>
      <c r="BE260" s="491"/>
    </row>
    <row r="261" spans="1:57" ht="33" customHeight="1" x14ac:dyDescent="0.25">
      <c r="A261" s="63"/>
      <c r="B261" s="490" t="s">
        <v>523</v>
      </c>
      <c r="C261" s="490" t="s">
        <v>73</v>
      </c>
      <c r="D261" s="490" t="s">
        <v>523</v>
      </c>
      <c r="E261" s="491" t="s">
        <v>539</v>
      </c>
      <c r="F261" s="491" t="s">
        <v>90</v>
      </c>
      <c r="G261" s="491" t="s">
        <v>536</v>
      </c>
      <c r="H261" s="84" t="s">
        <v>543</v>
      </c>
      <c r="I261" s="490" t="s">
        <v>85</v>
      </c>
      <c r="J261" s="490" t="s">
        <v>148</v>
      </c>
      <c r="K261" s="84">
        <v>35000</v>
      </c>
      <c r="L261" s="84">
        <v>5</v>
      </c>
      <c r="M261" s="84"/>
      <c r="N261" s="84">
        <v>109102</v>
      </c>
      <c r="O261" s="84">
        <v>900110</v>
      </c>
      <c r="P261" s="84"/>
      <c r="Q261" s="490" t="s">
        <v>581</v>
      </c>
      <c r="R261" s="84" t="s">
        <v>582</v>
      </c>
      <c r="S261" s="84"/>
      <c r="T261" s="84"/>
      <c r="U261" s="492">
        <v>55000</v>
      </c>
      <c r="V261" s="492">
        <f>U261*1.16</f>
        <v>63799.999999999993</v>
      </c>
      <c r="W261" s="492">
        <f>U261/AA261</f>
        <v>29.211812194603784</v>
      </c>
      <c r="X261" s="492">
        <f>V261*12</f>
        <v>765599.99999999988</v>
      </c>
      <c r="Y261" s="493">
        <v>1882.8</v>
      </c>
      <c r="Z261" s="493">
        <v>1882.8</v>
      </c>
      <c r="AA261" s="493">
        <v>1882.8</v>
      </c>
      <c r="AB261" s="84">
        <v>0</v>
      </c>
      <c r="AC261" s="503"/>
      <c r="AD261" s="495">
        <v>5478</v>
      </c>
      <c r="AE261" s="494" t="s">
        <v>601</v>
      </c>
      <c r="AF261" s="494">
        <v>158984</v>
      </c>
      <c r="AG261" s="496">
        <v>25.567289513999999</v>
      </c>
      <c r="AH261" s="496">
        <v>-103.4963332941</v>
      </c>
      <c r="AI261" s="496" t="s">
        <v>560</v>
      </c>
      <c r="AJ261" s="84"/>
      <c r="AK261" s="84"/>
      <c r="AL261" s="84"/>
      <c r="AM261" s="84"/>
      <c r="AN261" s="497">
        <v>31594</v>
      </c>
      <c r="AO261" s="492">
        <v>400</v>
      </c>
      <c r="AP261" s="498">
        <v>2011</v>
      </c>
      <c r="AQ261" s="84">
        <v>25</v>
      </c>
      <c r="AR261" s="500" t="s">
        <v>269</v>
      </c>
      <c r="AS261" s="500" t="s">
        <v>269</v>
      </c>
      <c r="AT261" s="491" t="s">
        <v>2817</v>
      </c>
      <c r="AU261" s="500">
        <v>6904</v>
      </c>
      <c r="AV261" s="500"/>
      <c r="AW261" s="500"/>
      <c r="AX261" s="500"/>
      <c r="AY261" s="500"/>
      <c r="AZ261" s="500"/>
      <c r="BA261" s="500"/>
      <c r="BB261" s="491"/>
      <c r="BC261" s="84"/>
      <c r="BD261" s="491"/>
      <c r="BE261" s="491"/>
    </row>
    <row r="262" spans="1:57" ht="33" customHeight="1" x14ac:dyDescent="0.25">
      <c r="A262" s="84"/>
      <c r="B262" s="490" t="s">
        <v>685</v>
      </c>
      <c r="C262" s="491" t="s">
        <v>687</v>
      </c>
      <c r="D262" s="490" t="s">
        <v>685</v>
      </c>
      <c r="E262" s="491" t="s">
        <v>694</v>
      </c>
      <c r="F262" s="491" t="s">
        <v>90</v>
      </c>
      <c r="G262" s="491" t="s">
        <v>696</v>
      </c>
      <c r="H262" s="84">
        <v>5</v>
      </c>
      <c r="I262" s="490" t="s">
        <v>85</v>
      </c>
      <c r="J262" s="490" t="s">
        <v>697</v>
      </c>
      <c r="K262" s="84">
        <v>40880</v>
      </c>
      <c r="L262" s="84">
        <v>0</v>
      </c>
      <c r="M262" s="84">
        <v>0</v>
      </c>
      <c r="N262" s="84">
        <v>125305</v>
      </c>
      <c r="O262" s="84">
        <v>310203</v>
      </c>
      <c r="P262" s="84"/>
      <c r="Q262" s="490" t="s">
        <v>709</v>
      </c>
      <c r="R262" s="84" t="s">
        <v>708</v>
      </c>
      <c r="S262" s="490" t="s">
        <v>709</v>
      </c>
      <c r="T262" s="84"/>
      <c r="U262" s="492">
        <v>17245</v>
      </c>
      <c r="V262" s="492">
        <f>U262*1.16</f>
        <v>20004.199999999997</v>
      </c>
      <c r="W262" s="492">
        <f>U262/AA262</f>
        <v>34.697490996157022</v>
      </c>
      <c r="X262" s="492">
        <f>V262*12</f>
        <v>240050.39999999997</v>
      </c>
      <c r="Y262" s="493">
        <v>250</v>
      </c>
      <c r="Z262" s="493">
        <v>497</v>
      </c>
      <c r="AA262" s="493">
        <v>497.01</v>
      </c>
      <c r="AB262" s="84">
        <v>0</v>
      </c>
      <c r="AC262" s="503"/>
      <c r="AD262" s="495" t="s">
        <v>718</v>
      </c>
      <c r="AE262" s="494" t="s">
        <v>604</v>
      </c>
      <c r="AF262" s="494">
        <v>42900</v>
      </c>
      <c r="AG262" s="496">
        <v>17.6545525748</v>
      </c>
      <c r="AH262" s="496">
        <v>-101.5537708998</v>
      </c>
      <c r="AI262" s="496" t="s">
        <v>724</v>
      </c>
      <c r="AJ262" s="84"/>
      <c r="AK262" s="84"/>
      <c r="AL262" s="84"/>
      <c r="AM262" s="84"/>
      <c r="AN262" s="497">
        <v>36557</v>
      </c>
      <c r="AO262" s="492">
        <v>13043.47</v>
      </c>
      <c r="AP262" s="498">
        <v>2023</v>
      </c>
      <c r="AQ262" s="84">
        <v>15</v>
      </c>
      <c r="AR262" s="500" t="s">
        <v>188</v>
      </c>
      <c r="AS262" s="500" t="s">
        <v>269</v>
      </c>
      <c r="AT262" s="491" t="s">
        <v>2806</v>
      </c>
      <c r="AU262" s="500">
        <v>5403</v>
      </c>
      <c r="AV262" s="500"/>
      <c r="AW262" s="500"/>
      <c r="AX262" s="500"/>
      <c r="AY262" s="500"/>
      <c r="AZ262" s="500"/>
      <c r="BA262" s="500"/>
      <c r="BB262" s="491"/>
      <c r="BC262" s="84"/>
      <c r="BD262" s="491"/>
      <c r="BE262" s="491"/>
    </row>
    <row r="263" spans="1:57" ht="33" customHeight="1" x14ac:dyDescent="0.25">
      <c r="A263" s="11"/>
      <c r="B263" s="11"/>
      <c r="C263" s="6"/>
      <c r="D263" s="5"/>
      <c r="E263" s="5"/>
      <c r="F263" s="5"/>
      <c r="G263" s="5"/>
      <c r="H263" s="12"/>
      <c r="I263" s="6"/>
      <c r="J263" s="6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4"/>
      <c r="W263" s="14"/>
      <c r="X263" s="14"/>
      <c r="Y263" s="14"/>
      <c r="Z263" s="14"/>
      <c r="AA263" s="15"/>
      <c r="AB263" s="15"/>
      <c r="AC263" s="505"/>
      <c r="AD263" s="16"/>
      <c r="AE263" s="16"/>
      <c r="AF263" s="16"/>
      <c r="AG263" s="17"/>
      <c r="AH263" s="18"/>
      <c r="AI263" s="487"/>
      <c r="AJ263" s="89"/>
      <c r="AK263" s="13"/>
      <c r="AL263" s="90"/>
      <c r="AM263" s="90"/>
      <c r="AN263" s="19"/>
      <c r="AO263" s="19"/>
      <c r="AP263" s="19"/>
      <c r="AQ263" s="19"/>
      <c r="AR263" s="20"/>
      <c r="AS263" s="20"/>
      <c r="AU263" s="20"/>
      <c r="AV263" s="20"/>
      <c r="AW263" s="20"/>
      <c r="AX263" s="20"/>
      <c r="AY263" s="20"/>
      <c r="AZ263" s="20"/>
      <c r="BA263" s="20"/>
    </row>
    <row r="264" spans="1:57" ht="33" customHeight="1" x14ac:dyDescent="0.25">
      <c r="A264" s="11"/>
      <c r="B264" s="11"/>
      <c r="C264" s="6"/>
      <c r="D264" s="5" t="s">
        <v>68</v>
      </c>
      <c r="E264" s="5"/>
      <c r="F264" s="5"/>
      <c r="G264" s="5" t="s">
        <v>71</v>
      </c>
      <c r="H264" s="12"/>
      <c r="I264" s="6"/>
      <c r="J264" s="6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14"/>
      <c r="W264" s="14"/>
      <c r="X264" s="14"/>
      <c r="Y264" s="14"/>
      <c r="Z264" s="14"/>
      <c r="AA264" s="15"/>
      <c r="AB264" s="15"/>
      <c r="AC264" s="505"/>
      <c r="AD264" s="16"/>
      <c r="AE264" s="16"/>
      <c r="AF264" s="16"/>
      <c r="AG264" s="17"/>
      <c r="AH264" s="18"/>
      <c r="AI264" s="487"/>
      <c r="AJ264" s="89"/>
      <c r="AK264" s="13"/>
      <c r="AL264" s="90"/>
      <c r="AM264" s="90"/>
      <c r="AN264" s="19"/>
      <c r="AO264" s="19"/>
      <c r="AP264" s="19"/>
      <c r="AQ264" s="19"/>
      <c r="AR264" s="20"/>
      <c r="AS264" s="20"/>
      <c r="AU264" s="20"/>
      <c r="AV264" s="20"/>
      <c r="AW264" s="20"/>
      <c r="AX264" s="20"/>
      <c r="AY264" s="20"/>
      <c r="AZ264" s="20"/>
      <c r="BA264" s="20"/>
    </row>
    <row r="265" spans="1:57" ht="33" customHeight="1" x14ac:dyDescent="0.25">
      <c r="A265" s="6"/>
      <c r="B265" s="6"/>
      <c r="C265" s="6"/>
      <c r="D265" s="5"/>
      <c r="E265" s="5"/>
      <c r="F265" s="5"/>
      <c r="G265" s="5"/>
      <c r="H265" s="12"/>
      <c r="I265" s="6"/>
      <c r="J265" s="6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14"/>
      <c r="W265" s="14"/>
      <c r="X265" s="14"/>
      <c r="Y265" s="14"/>
      <c r="Z265" s="14"/>
      <c r="AA265" s="15"/>
      <c r="AB265" s="15"/>
      <c r="AC265" s="505"/>
      <c r="AD265" s="16"/>
      <c r="AE265" s="16"/>
      <c r="AF265" s="16"/>
      <c r="AG265" s="17"/>
      <c r="AH265" s="18"/>
      <c r="AI265" s="487"/>
      <c r="AJ265" s="89"/>
      <c r="AK265" s="13"/>
      <c r="AL265" s="90"/>
      <c r="AM265" s="90"/>
      <c r="AN265" s="19"/>
      <c r="AO265" s="19"/>
      <c r="AP265" s="19"/>
      <c r="AQ265" s="19"/>
      <c r="AR265" s="20"/>
      <c r="AS265" s="20"/>
      <c r="AU265" s="20"/>
      <c r="AV265" s="20"/>
      <c r="AW265" s="20"/>
      <c r="AX265" s="20"/>
      <c r="AY265" s="20"/>
      <c r="AZ265" s="20"/>
      <c r="BA265" s="20"/>
    </row>
    <row r="266" spans="1:57" ht="33" customHeight="1" x14ac:dyDescent="0.25">
      <c r="A266" s="11"/>
      <c r="B266" s="11"/>
      <c r="C266" s="6"/>
      <c r="D266" s="5"/>
      <c r="E266" s="5"/>
      <c r="F266" s="5"/>
      <c r="G266" s="5"/>
      <c r="H266" s="12"/>
      <c r="I266" s="6"/>
      <c r="J266" s="6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14"/>
      <c r="W266" s="14"/>
      <c r="X266" s="14"/>
      <c r="Y266" s="14"/>
      <c r="Z266" s="14"/>
      <c r="AA266" s="15"/>
      <c r="AB266" s="15"/>
      <c r="AC266" s="505"/>
      <c r="AD266" s="16"/>
      <c r="AE266" s="16"/>
      <c r="AF266" s="16"/>
      <c r="AG266" s="17"/>
      <c r="AH266" s="18"/>
      <c r="AI266" s="487"/>
      <c r="AJ266" s="89"/>
      <c r="AK266" s="13"/>
      <c r="AL266" s="90"/>
      <c r="AM266" s="90"/>
      <c r="AN266" s="19"/>
      <c r="AO266" s="19"/>
      <c r="AP266" s="19"/>
      <c r="AQ266" s="19"/>
      <c r="AR266" s="20"/>
      <c r="AS266" s="20"/>
      <c r="AU266" s="20"/>
      <c r="AV266" s="20"/>
      <c r="AW266" s="20"/>
      <c r="AX266" s="20"/>
      <c r="AY266" s="20"/>
      <c r="AZ266" s="20"/>
      <c r="BA266" s="20"/>
    </row>
    <row r="267" spans="1:57" ht="33" customHeight="1" x14ac:dyDescent="0.25">
      <c r="A267" s="11"/>
      <c r="B267" s="11"/>
      <c r="C267" s="6"/>
      <c r="D267" s="613" t="s">
        <v>70</v>
      </c>
      <c r="E267" s="613"/>
      <c r="F267" s="5"/>
      <c r="G267" s="613" t="s">
        <v>70</v>
      </c>
      <c r="H267" s="613"/>
      <c r="I267" s="6"/>
      <c r="J267" s="6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14"/>
      <c r="W267" s="14"/>
      <c r="X267" s="14"/>
      <c r="Y267" s="14"/>
      <c r="Z267" s="14"/>
      <c r="AA267" s="15"/>
      <c r="AB267" s="15"/>
      <c r="AC267" s="505"/>
      <c r="AD267" s="16"/>
      <c r="AE267" s="16"/>
      <c r="AF267" s="16"/>
      <c r="AG267" s="17"/>
      <c r="AH267" s="18"/>
      <c r="AI267" s="487"/>
      <c r="AJ267" s="89"/>
      <c r="AK267" s="13"/>
      <c r="AL267" s="90"/>
      <c r="AM267" s="90"/>
      <c r="AN267" s="19"/>
      <c r="AO267" s="19"/>
      <c r="AP267" s="19"/>
      <c r="AQ267" s="19"/>
      <c r="AR267" s="20"/>
      <c r="AS267" s="20"/>
      <c r="AU267" s="20"/>
      <c r="AV267" s="20"/>
      <c r="AW267" s="20"/>
      <c r="AX267" s="20"/>
      <c r="AY267" s="20"/>
      <c r="AZ267" s="20"/>
      <c r="BA267" s="20"/>
    </row>
    <row r="268" spans="1:57" ht="33" customHeight="1" x14ac:dyDescent="0.25">
      <c r="A268" s="11"/>
      <c r="B268" s="11"/>
      <c r="C268" s="47"/>
      <c r="D268" s="13" t="s">
        <v>69</v>
      </c>
      <c r="E268" s="5"/>
      <c r="F268" s="5"/>
      <c r="G268" s="613" t="s">
        <v>69</v>
      </c>
      <c r="H268" s="613"/>
      <c r="I268" s="6"/>
      <c r="J268" s="6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14"/>
      <c r="W268" s="14"/>
      <c r="X268" s="14"/>
      <c r="Y268" s="14"/>
      <c r="Z268" s="14"/>
      <c r="AA268" s="15"/>
      <c r="AB268" s="15"/>
      <c r="AC268" s="505"/>
      <c r="AD268" s="16"/>
      <c r="AE268" s="16"/>
      <c r="AF268" s="16"/>
      <c r="AG268" s="17"/>
      <c r="AH268" s="18"/>
      <c r="AI268" s="487"/>
      <c r="AJ268" s="89"/>
      <c r="AK268" s="13"/>
      <c r="AL268" s="90"/>
      <c r="AM268" s="90"/>
      <c r="AN268" s="19"/>
      <c r="AO268" s="19"/>
      <c r="AP268" s="19"/>
      <c r="AQ268" s="19"/>
      <c r="AR268" s="20"/>
      <c r="AS268" s="20"/>
      <c r="AU268" s="20"/>
      <c r="AV268" s="20"/>
      <c r="AW268" s="20"/>
      <c r="AX268" s="20"/>
      <c r="AY268" s="20"/>
      <c r="AZ268" s="20"/>
      <c r="BA268" s="20"/>
    </row>
    <row r="269" spans="1:57" ht="33" customHeight="1" x14ac:dyDescent="0.25">
      <c r="A269" s="11"/>
      <c r="B269" s="6"/>
      <c r="C269" s="6"/>
      <c r="D269" s="5"/>
      <c r="E269" s="5"/>
      <c r="F269" s="5"/>
      <c r="G269" s="5"/>
      <c r="H269" s="12"/>
      <c r="I269" s="6"/>
      <c r="J269" s="6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4"/>
      <c r="W269" s="14"/>
      <c r="X269" s="14"/>
      <c r="Y269" s="14"/>
      <c r="Z269" s="14"/>
      <c r="AA269" s="15"/>
      <c r="AB269" s="15"/>
      <c r="AC269" s="505"/>
      <c r="AD269" s="16"/>
      <c r="AE269" s="16"/>
      <c r="AF269" s="16"/>
      <c r="AG269" s="22"/>
      <c r="AH269" s="23"/>
      <c r="AI269" s="22"/>
      <c r="AJ269" s="89"/>
      <c r="AK269" s="13"/>
      <c r="AL269" s="90"/>
      <c r="AM269" s="90"/>
      <c r="AN269" s="19"/>
      <c r="AO269" s="19"/>
      <c r="AP269" s="19"/>
      <c r="AQ269" s="19"/>
      <c r="AR269" s="20"/>
      <c r="AS269" s="20"/>
      <c r="AU269" s="20"/>
      <c r="AV269" s="20"/>
      <c r="AW269" s="20"/>
      <c r="AX269" s="20"/>
      <c r="AY269" s="20"/>
      <c r="AZ269" s="20"/>
      <c r="BA269" s="20"/>
    </row>
    <row r="270" spans="1:57" ht="33" customHeight="1" x14ac:dyDescent="0.25">
      <c r="A270" s="11"/>
      <c r="B270" s="6"/>
      <c r="C270" s="6"/>
      <c r="D270" s="5"/>
      <c r="E270" s="5"/>
      <c r="F270" s="5"/>
      <c r="G270" s="5"/>
      <c r="H270" s="12"/>
      <c r="I270" s="6"/>
      <c r="J270" s="6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4"/>
      <c r="W270" s="14"/>
      <c r="X270" s="14"/>
      <c r="Y270" s="14"/>
      <c r="Z270" s="14"/>
      <c r="AA270" s="15"/>
      <c r="AB270" s="15"/>
      <c r="AC270" s="505"/>
      <c r="AD270" s="16"/>
      <c r="AE270" s="16"/>
      <c r="AF270" s="16"/>
      <c r="AG270" s="22"/>
      <c r="AH270" s="23"/>
      <c r="AI270" s="22"/>
      <c r="AJ270" s="89"/>
      <c r="AK270" s="13"/>
      <c r="AL270" s="90"/>
      <c r="AM270" s="90"/>
      <c r="AN270" s="19"/>
      <c r="AO270" s="19"/>
      <c r="AP270" s="19"/>
      <c r="AQ270" s="19"/>
      <c r="AR270" s="24"/>
      <c r="AS270" s="24"/>
      <c r="AU270" s="24"/>
      <c r="AV270" s="24"/>
      <c r="AW270" s="24"/>
      <c r="AX270" s="24"/>
      <c r="AY270" s="24"/>
      <c r="AZ270" s="24"/>
      <c r="BA270" s="24"/>
    </row>
    <row r="271" spans="1:57" ht="33" customHeight="1" x14ac:dyDescent="0.25">
      <c r="A271" s="11"/>
      <c r="B271" s="6"/>
      <c r="C271" s="6"/>
      <c r="D271" s="5"/>
      <c r="E271" s="5"/>
      <c r="F271" s="5"/>
      <c r="G271" s="5"/>
      <c r="H271" s="12"/>
      <c r="I271" s="6"/>
      <c r="J271" s="6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4"/>
      <c r="W271" s="14"/>
      <c r="X271" s="14"/>
      <c r="Y271" s="14"/>
      <c r="Z271" s="14"/>
      <c r="AA271" s="15"/>
      <c r="AB271" s="15"/>
      <c r="AC271" s="505"/>
      <c r="AD271" s="16"/>
      <c r="AE271" s="16"/>
      <c r="AF271" s="16"/>
      <c r="AG271" s="22"/>
      <c r="AH271" s="23"/>
      <c r="AI271" s="22"/>
      <c r="AJ271" s="89"/>
      <c r="AK271" s="13"/>
      <c r="AL271" s="90"/>
      <c r="AM271" s="90"/>
      <c r="AN271" s="19"/>
      <c r="AO271" s="19"/>
      <c r="AP271" s="19"/>
      <c r="AQ271" s="19"/>
      <c r="AR271" s="20"/>
      <c r="AS271" s="20"/>
      <c r="AU271" s="20"/>
      <c r="AV271" s="20"/>
      <c r="AW271" s="20"/>
      <c r="AX271" s="20"/>
      <c r="AY271" s="20"/>
      <c r="AZ271" s="20"/>
      <c r="BA271" s="20"/>
    </row>
    <row r="272" spans="1:57" ht="33" customHeight="1" x14ac:dyDescent="0.25">
      <c r="A272" s="11"/>
      <c r="B272" s="6"/>
      <c r="C272" s="6"/>
      <c r="D272" s="5"/>
      <c r="E272" s="5"/>
      <c r="F272" s="5"/>
      <c r="G272" s="5"/>
      <c r="H272" s="12"/>
      <c r="I272" s="6"/>
      <c r="J272" s="6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4"/>
      <c r="W272" s="14"/>
      <c r="X272" s="14"/>
      <c r="Y272" s="14"/>
      <c r="Z272" s="14"/>
      <c r="AA272" s="15"/>
      <c r="AB272" s="15"/>
      <c r="AC272" s="505"/>
      <c r="AD272" s="16"/>
      <c r="AE272" s="16"/>
      <c r="AF272" s="16"/>
      <c r="AG272" s="22"/>
      <c r="AH272" s="23"/>
      <c r="AI272" s="22"/>
      <c r="AJ272" s="89"/>
      <c r="AK272" s="13"/>
      <c r="AL272" s="90"/>
      <c r="AM272" s="90"/>
      <c r="AN272" s="19"/>
      <c r="AO272" s="19"/>
      <c r="AP272" s="19"/>
      <c r="AQ272" s="19"/>
      <c r="AR272" s="20"/>
      <c r="AS272" s="20"/>
      <c r="AU272" s="20"/>
      <c r="AV272" s="20"/>
      <c r="AW272" s="20"/>
      <c r="AX272" s="20"/>
      <c r="AY272" s="20"/>
      <c r="AZ272" s="20"/>
      <c r="BA272" s="20"/>
    </row>
    <row r="273" spans="1:53" ht="33" customHeight="1" x14ac:dyDescent="0.25">
      <c r="A273" s="11"/>
      <c r="B273" s="6"/>
      <c r="C273" s="6"/>
      <c r="D273" s="5"/>
      <c r="E273" s="5"/>
      <c r="F273" s="5"/>
      <c r="G273" s="5"/>
      <c r="H273" s="12"/>
      <c r="I273" s="6"/>
      <c r="J273" s="6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4"/>
      <c r="W273" s="14"/>
      <c r="X273" s="14"/>
      <c r="Y273" s="14"/>
      <c r="Z273" s="14"/>
      <c r="AA273" s="15"/>
      <c r="AB273" s="15"/>
      <c r="AC273" s="505"/>
      <c r="AD273" s="16"/>
      <c r="AE273" s="16"/>
      <c r="AF273" s="16"/>
      <c r="AG273" s="22"/>
      <c r="AH273" s="23"/>
      <c r="AI273" s="22"/>
      <c r="AJ273" s="89"/>
      <c r="AK273" s="13"/>
      <c r="AL273" s="90"/>
      <c r="AM273" s="90"/>
      <c r="AN273" s="19"/>
      <c r="AO273" s="19"/>
      <c r="AP273" s="19"/>
      <c r="AQ273" s="19"/>
      <c r="AR273" s="20"/>
      <c r="AS273" s="20"/>
      <c r="AU273" s="20"/>
      <c r="AV273" s="20"/>
      <c r="AW273" s="20"/>
      <c r="AX273" s="20"/>
      <c r="AY273" s="20"/>
      <c r="AZ273" s="20"/>
      <c r="BA273" s="20"/>
    </row>
    <row r="274" spans="1:53" ht="33" customHeight="1" x14ac:dyDescent="0.25">
      <c r="A274" s="11"/>
      <c r="B274" s="6"/>
      <c r="C274" s="6"/>
      <c r="D274" s="5"/>
      <c r="E274" s="5"/>
      <c r="F274" s="5"/>
      <c r="G274" s="5"/>
      <c r="H274" s="12"/>
      <c r="I274" s="6"/>
      <c r="J274" s="6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4"/>
      <c r="W274" s="14"/>
      <c r="X274" s="14"/>
      <c r="Y274" s="14"/>
      <c r="Z274" s="14"/>
      <c r="AA274" s="15"/>
      <c r="AB274" s="15"/>
      <c r="AC274" s="505"/>
      <c r="AD274" s="16"/>
      <c r="AE274" s="16"/>
      <c r="AF274" s="16"/>
      <c r="AG274" s="25"/>
      <c r="AH274" s="23"/>
      <c r="AI274" s="22"/>
      <c r="AJ274" s="89"/>
      <c r="AK274" s="13"/>
      <c r="AL274" s="90"/>
      <c r="AM274" s="90"/>
      <c r="AN274" s="19"/>
      <c r="AO274" s="19"/>
      <c r="AP274" s="19"/>
      <c r="AQ274" s="19"/>
      <c r="AR274" s="20"/>
      <c r="AS274" s="20"/>
      <c r="AU274" s="20"/>
      <c r="AV274" s="20"/>
      <c r="AW274" s="20"/>
      <c r="AX274" s="20"/>
      <c r="AY274" s="20"/>
      <c r="AZ274" s="20"/>
      <c r="BA274" s="20"/>
    </row>
    <row r="275" spans="1:53" ht="33" customHeight="1" x14ac:dyDescent="0.25">
      <c r="A275" s="11"/>
      <c r="B275" s="6"/>
      <c r="C275" s="6"/>
      <c r="D275" s="5"/>
      <c r="E275" s="5"/>
      <c r="F275" s="5"/>
      <c r="G275" s="5"/>
      <c r="H275" s="12"/>
      <c r="I275" s="6"/>
      <c r="J275" s="6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4"/>
      <c r="W275" s="14"/>
      <c r="X275" s="14"/>
      <c r="Y275" s="14"/>
      <c r="Z275" s="14"/>
      <c r="AA275" s="15"/>
      <c r="AB275" s="15"/>
      <c r="AC275" s="505"/>
      <c r="AD275" s="16"/>
      <c r="AE275" s="16"/>
      <c r="AF275" s="16"/>
      <c r="AG275" s="22"/>
      <c r="AH275" s="23"/>
      <c r="AI275" s="22"/>
      <c r="AJ275" s="89"/>
      <c r="AK275" s="13"/>
      <c r="AL275" s="90"/>
      <c r="AM275" s="90"/>
      <c r="AN275" s="19"/>
      <c r="AO275" s="19"/>
      <c r="AP275" s="19"/>
      <c r="AQ275" s="19"/>
      <c r="AR275" s="20"/>
      <c r="AS275" s="20"/>
      <c r="AU275" s="20"/>
      <c r="AV275" s="20"/>
      <c r="AW275" s="20"/>
      <c r="AX275" s="20"/>
      <c r="AY275" s="20"/>
      <c r="AZ275" s="20"/>
      <c r="BA275" s="20"/>
    </row>
    <row r="276" spans="1:53" ht="33" customHeight="1" x14ac:dyDescent="0.25">
      <c r="A276" s="11"/>
      <c r="B276" s="6"/>
      <c r="C276" s="6"/>
      <c r="D276" s="5"/>
      <c r="E276" s="5"/>
      <c r="F276" s="5"/>
      <c r="G276" s="5"/>
      <c r="H276" s="12"/>
      <c r="I276" s="6"/>
      <c r="J276" s="6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4"/>
      <c r="W276" s="14"/>
      <c r="X276" s="14"/>
      <c r="Y276" s="14"/>
      <c r="Z276" s="14"/>
      <c r="AA276" s="15"/>
      <c r="AB276" s="15"/>
      <c r="AC276" s="505"/>
      <c r="AD276" s="16"/>
      <c r="AE276" s="16"/>
      <c r="AF276" s="16"/>
      <c r="AG276" s="22"/>
      <c r="AH276" s="23"/>
      <c r="AI276" s="22"/>
      <c r="AJ276" s="89"/>
      <c r="AK276" s="13"/>
      <c r="AL276" s="90"/>
      <c r="AM276" s="90"/>
      <c r="AN276" s="19"/>
      <c r="AO276" s="19"/>
      <c r="AP276" s="19"/>
      <c r="AQ276" s="19"/>
      <c r="AR276" s="20"/>
      <c r="AS276" s="20"/>
      <c r="AU276" s="20"/>
      <c r="AV276" s="20"/>
      <c r="AW276" s="20"/>
      <c r="AX276" s="26"/>
      <c r="AY276" s="26"/>
      <c r="AZ276" s="26"/>
      <c r="BA276" s="26"/>
    </row>
    <row r="277" spans="1:53" ht="33" customHeight="1" x14ac:dyDescent="0.25">
      <c r="A277" s="11"/>
      <c r="B277" s="11"/>
      <c r="C277" s="6"/>
      <c r="D277" s="5"/>
      <c r="E277" s="5"/>
      <c r="F277" s="5"/>
      <c r="G277" s="5"/>
      <c r="H277" s="12"/>
      <c r="I277" s="6"/>
      <c r="J277" s="6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14"/>
      <c r="W277" s="14"/>
      <c r="X277" s="14"/>
      <c r="Y277" s="14"/>
      <c r="Z277" s="14"/>
      <c r="AA277" s="15"/>
      <c r="AB277" s="15"/>
      <c r="AC277" s="505"/>
      <c r="AD277" s="16"/>
      <c r="AE277" s="16"/>
      <c r="AF277" s="16"/>
      <c r="AG277" s="22"/>
      <c r="AH277" s="23"/>
      <c r="AI277" s="22"/>
      <c r="AJ277" s="89"/>
      <c r="AK277" s="13"/>
      <c r="AL277" s="90"/>
      <c r="AM277" s="90"/>
      <c r="AN277" s="19"/>
      <c r="AO277" s="19"/>
      <c r="AP277" s="19"/>
      <c r="AQ277" s="19"/>
      <c r="AR277" s="20"/>
      <c r="AS277" s="20"/>
      <c r="AU277" s="20"/>
      <c r="AV277" s="20"/>
      <c r="AW277" s="20"/>
      <c r="AX277" s="20"/>
      <c r="AY277" s="20"/>
      <c r="AZ277" s="20"/>
      <c r="BA277" s="20"/>
    </row>
    <row r="278" spans="1:53" ht="33" customHeight="1" x14ac:dyDescent="0.25">
      <c r="A278" s="11"/>
      <c r="B278" s="11"/>
      <c r="C278" s="6"/>
      <c r="D278" s="5"/>
      <c r="E278" s="5"/>
      <c r="F278" s="5"/>
      <c r="G278" s="5"/>
      <c r="H278" s="12"/>
      <c r="I278" s="6"/>
      <c r="J278" s="6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4"/>
      <c r="W278" s="14"/>
      <c r="X278" s="14"/>
      <c r="Y278" s="14"/>
      <c r="Z278" s="14"/>
      <c r="AA278" s="15"/>
      <c r="AB278" s="15"/>
      <c r="AC278" s="505"/>
      <c r="AD278" s="16"/>
      <c r="AE278" s="16"/>
      <c r="AF278" s="16"/>
      <c r="AG278" s="22"/>
      <c r="AH278" s="23"/>
      <c r="AI278" s="22"/>
      <c r="AJ278" s="89"/>
      <c r="AK278" s="13"/>
      <c r="AL278" s="90"/>
      <c r="AM278" s="90"/>
      <c r="AN278" s="19"/>
      <c r="AO278" s="19"/>
      <c r="AP278" s="19"/>
      <c r="AQ278" s="19"/>
      <c r="AR278" s="20"/>
      <c r="AS278" s="20"/>
      <c r="AU278" s="20"/>
      <c r="AV278" s="20"/>
      <c r="AW278" s="20"/>
      <c r="AX278" s="20"/>
      <c r="AY278" s="20"/>
      <c r="AZ278" s="20"/>
      <c r="BA278" s="20"/>
    </row>
    <row r="279" spans="1:53" ht="33" customHeight="1" x14ac:dyDescent="0.25">
      <c r="A279" s="11"/>
      <c r="B279" s="11"/>
      <c r="C279" s="6"/>
      <c r="D279" s="5"/>
      <c r="E279" s="5"/>
      <c r="F279" s="5"/>
      <c r="G279" s="5"/>
      <c r="H279" s="12"/>
      <c r="I279" s="6"/>
      <c r="J279" s="6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4"/>
      <c r="W279" s="14"/>
      <c r="X279" s="14"/>
      <c r="Y279" s="14"/>
      <c r="Z279" s="14"/>
      <c r="AA279" s="15"/>
      <c r="AB279" s="15"/>
      <c r="AC279" s="505"/>
      <c r="AD279" s="16"/>
      <c r="AE279" s="16"/>
      <c r="AF279" s="16"/>
      <c r="AG279" s="22"/>
      <c r="AH279" s="23"/>
      <c r="AI279" s="22"/>
      <c r="AJ279" s="89"/>
      <c r="AK279" s="13"/>
      <c r="AL279" s="90"/>
      <c r="AM279" s="90"/>
      <c r="AN279" s="19"/>
      <c r="AO279" s="19"/>
      <c r="AP279" s="19"/>
      <c r="AQ279" s="19"/>
      <c r="AR279" s="20"/>
      <c r="AS279" s="20"/>
      <c r="AU279" s="20"/>
      <c r="AV279" s="20"/>
      <c r="AW279" s="20"/>
      <c r="AX279" s="20"/>
      <c r="AY279" s="20"/>
      <c r="AZ279" s="20"/>
      <c r="BA279" s="20"/>
    </row>
    <row r="280" spans="1:53" ht="33" customHeight="1" x14ac:dyDescent="0.25">
      <c r="A280" s="11"/>
      <c r="B280" s="6"/>
      <c r="C280" s="5"/>
      <c r="D280" s="5"/>
      <c r="E280" s="5"/>
      <c r="F280" s="5"/>
      <c r="G280" s="5"/>
      <c r="H280" s="12"/>
      <c r="I280" s="6"/>
      <c r="J280" s="6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4"/>
      <c r="W280" s="14"/>
      <c r="X280" s="14"/>
      <c r="Y280" s="14"/>
      <c r="Z280" s="14"/>
      <c r="AA280" s="15"/>
      <c r="AB280" s="15"/>
      <c r="AC280" s="505"/>
      <c r="AD280" s="16"/>
      <c r="AE280" s="16"/>
      <c r="AF280" s="16"/>
      <c r="AG280" s="22"/>
      <c r="AH280" s="23"/>
      <c r="AI280" s="22"/>
      <c r="AJ280" s="89"/>
      <c r="AK280" s="13"/>
      <c r="AL280" s="90"/>
      <c r="AM280" s="90"/>
      <c r="AN280" s="19"/>
      <c r="AO280" s="19"/>
      <c r="AP280" s="19"/>
      <c r="AQ280" s="19"/>
      <c r="AR280" s="20"/>
      <c r="AS280" s="20"/>
      <c r="AU280" s="20"/>
      <c r="AV280" s="20"/>
      <c r="AW280" s="20"/>
      <c r="AX280" s="20"/>
      <c r="AY280" s="20"/>
      <c r="AZ280" s="20"/>
      <c r="BA280" s="20"/>
    </row>
    <row r="281" spans="1:53" ht="33" customHeight="1" x14ac:dyDescent="0.25">
      <c r="A281" s="11"/>
      <c r="B281" s="6"/>
      <c r="C281" s="5"/>
      <c r="D281" s="5"/>
      <c r="E281" s="5"/>
      <c r="F281" s="5"/>
      <c r="G281" s="5"/>
      <c r="H281" s="12"/>
      <c r="I281" s="6"/>
      <c r="J281" s="6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4"/>
      <c r="W281" s="14"/>
      <c r="X281" s="14"/>
      <c r="Y281" s="14"/>
      <c r="Z281" s="14"/>
      <c r="AA281" s="15"/>
      <c r="AB281" s="15"/>
      <c r="AC281" s="505"/>
      <c r="AD281" s="16"/>
      <c r="AE281" s="16"/>
      <c r="AF281" s="16"/>
      <c r="AG281" s="22"/>
      <c r="AH281" s="23"/>
      <c r="AI281" s="22"/>
      <c r="AJ281" s="89"/>
      <c r="AK281" s="13"/>
      <c r="AL281" s="90"/>
      <c r="AM281" s="90"/>
      <c r="AN281" s="19"/>
      <c r="AO281" s="19"/>
      <c r="AP281" s="19"/>
      <c r="AQ281" s="19"/>
      <c r="AR281" s="20"/>
      <c r="AS281" s="20"/>
      <c r="AU281" s="20"/>
      <c r="AV281" s="20"/>
      <c r="AW281" s="20"/>
      <c r="AX281" s="20"/>
      <c r="AY281" s="20"/>
      <c r="AZ281" s="20"/>
      <c r="BA281" s="20"/>
    </row>
    <row r="282" spans="1:53" ht="33" customHeight="1" x14ac:dyDescent="0.25">
      <c r="A282" s="11"/>
      <c r="B282" s="6"/>
      <c r="C282" s="6"/>
      <c r="D282" s="5"/>
      <c r="E282" s="5"/>
      <c r="F282" s="5"/>
      <c r="G282" s="5"/>
      <c r="H282" s="12"/>
      <c r="I282" s="6"/>
      <c r="J282" s="6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4"/>
      <c r="W282" s="14"/>
      <c r="X282" s="14"/>
      <c r="Y282" s="14"/>
      <c r="Z282" s="14"/>
      <c r="AA282" s="15"/>
      <c r="AB282" s="15"/>
      <c r="AC282" s="505"/>
      <c r="AD282" s="16"/>
      <c r="AE282" s="16"/>
      <c r="AF282" s="16"/>
      <c r="AG282" s="22"/>
      <c r="AH282" s="23"/>
      <c r="AI282" s="22"/>
      <c r="AJ282" s="89"/>
      <c r="AK282" s="13"/>
      <c r="AL282" s="90"/>
      <c r="AM282" s="90"/>
      <c r="AN282" s="19"/>
      <c r="AO282" s="19"/>
      <c r="AP282" s="19"/>
      <c r="AQ282" s="19"/>
      <c r="AR282" s="20"/>
      <c r="AS282" s="20"/>
      <c r="AU282" s="20"/>
      <c r="AV282" s="20"/>
      <c r="AW282" s="20"/>
      <c r="AX282" s="20"/>
      <c r="AY282" s="20"/>
      <c r="AZ282" s="20"/>
      <c r="BA282" s="20"/>
    </row>
    <row r="283" spans="1:53" ht="33" customHeight="1" x14ac:dyDescent="0.25">
      <c r="A283" s="11"/>
      <c r="B283" s="11"/>
      <c r="C283" s="6"/>
      <c r="D283" s="5"/>
      <c r="E283" s="5"/>
      <c r="F283" s="5"/>
      <c r="G283" s="5"/>
      <c r="H283" s="12"/>
      <c r="I283" s="6"/>
      <c r="J283" s="6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4"/>
      <c r="W283" s="14"/>
      <c r="X283" s="14"/>
      <c r="Y283" s="14"/>
      <c r="Z283" s="14"/>
      <c r="AA283" s="15"/>
      <c r="AB283" s="15"/>
      <c r="AC283" s="505"/>
      <c r="AD283" s="16"/>
      <c r="AE283" s="16"/>
      <c r="AF283" s="16"/>
      <c r="AG283" s="22"/>
      <c r="AH283" s="23"/>
      <c r="AI283" s="22"/>
      <c r="AJ283" s="89"/>
      <c r="AK283" s="13"/>
      <c r="AL283" s="90"/>
      <c r="AM283" s="90"/>
      <c r="AN283" s="19"/>
      <c r="AO283" s="19"/>
      <c r="AP283" s="19"/>
      <c r="AQ283" s="19"/>
      <c r="AR283" s="20"/>
      <c r="AS283" s="20"/>
      <c r="AU283" s="20"/>
      <c r="AV283" s="20"/>
      <c r="AW283" s="20"/>
      <c r="AX283" s="20"/>
      <c r="AY283" s="20"/>
      <c r="AZ283" s="20"/>
      <c r="BA283" s="20"/>
    </row>
    <row r="284" spans="1:53" ht="33" customHeight="1" x14ac:dyDescent="0.25">
      <c r="A284" s="11"/>
      <c r="B284" s="11"/>
      <c r="C284" s="6"/>
      <c r="D284" s="5"/>
      <c r="E284" s="5"/>
      <c r="F284" s="5"/>
      <c r="G284" s="5"/>
      <c r="H284" s="12"/>
      <c r="I284" s="6"/>
      <c r="J284" s="6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4"/>
      <c r="W284" s="14"/>
      <c r="X284" s="14"/>
      <c r="Y284" s="14"/>
      <c r="Z284" s="14"/>
      <c r="AA284" s="15"/>
      <c r="AB284" s="15"/>
      <c r="AC284" s="505"/>
      <c r="AD284" s="16"/>
      <c r="AE284" s="16"/>
      <c r="AF284" s="16"/>
      <c r="AG284" s="22"/>
      <c r="AH284" s="23"/>
      <c r="AI284" s="22"/>
      <c r="AJ284" s="89"/>
      <c r="AK284" s="13"/>
      <c r="AL284" s="90"/>
      <c r="AM284" s="90"/>
      <c r="AN284" s="19"/>
      <c r="AO284" s="19"/>
      <c r="AP284" s="19"/>
      <c r="AQ284" s="19"/>
      <c r="AR284" s="20"/>
      <c r="AS284" s="20"/>
      <c r="AU284" s="20"/>
      <c r="AV284" s="20"/>
      <c r="AW284" s="20"/>
      <c r="AX284" s="20"/>
      <c r="AY284" s="20"/>
      <c r="AZ284" s="20"/>
      <c r="BA284" s="20"/>
    </row>
    <row r="285" spans="1:53" ht="33" customHeight="1" x14ac:dyDescent="0.25">
      <c r="A285" s="11"/>
      <c r="B285" s="6"/>
      <c r="C285" s="6"/>
      <c r="D285" s="5"/>
      <c r="E285" s="5"/>
      <c r="F285" s="5"/>
      <c r="G285" s="5"/>
      <c r="H285" s="12"/>
      <c r="I285" s="6"/>
      <c r="J285" s="6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4"/>
      <c r="W285" s="14"/>
      <c r="X285" s="14"/>
      <c r="Y285" s="14"/>
      <c r="Z285" s="14"/>
      <c r="AA285" s="15"/>
      <c r="AB285" s="15"/>
      <c r="AC285" s="505"/>
      <c r="AD285" s="16"/>
      <c r="AE285" s="16"/>
      <c r="AF285" s="16"/>
      <c r="AG285" s="22"/>
      <c r="AH285" s="23"/>
      <c r="AI285" s="22"/>
      <c r="AJ285" s="89"/>
      <c r="AK285" s="13"/>
      <c r="AL285" s="90"/>
      <c r="AM285" s="90"/>
      <c r="AN285" s="19"/>
      <c r="AO285" s="19"/>
      <c r="AP285" s="19"/>
      <c r="AQ285" s="19"/>
      <c r="AR285" s="20"/>
      <c r="AS285" s="20"/>
      <c r="AU285" s="20"/>
      <c r="AV285" s="20"/>
      <c r="AW285" s="20"/>
      <c r="AX285" s="20"/>
      <c r="AY285" s="20"/>
      <c r="AZ285" s="20"/>
      <c r="BA285" s="20"/>
    </row>
    <row r="286" spans="1:53" ht="33" customHeight="1" x14ac:dyDescent="0.25">
      <c r="A286" s="11"/>
      <c r="B286" s="6"/>
      <c r="C286" s="6"/>
      <c r="D286" s="5"/>
      <c r="E286" s="5"/>
      <c r="F286" s="5"/>
      <c r="G286" s="27"/>
      <c r="H286" s="28"/>
      <c r="I286" s="11"/>
      <c r="J286" s="11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30"/>
      <c r="W286" s="30"/>
      <c r="X286" s="30"/>
      <c r="Y286" s="30"/>
      <c r="Z286" s="30"/>
      <c r="AA286" s="31"/>
      <c r="AB286" s="31"/>
      <c r="AC286" s="505"/>
      <c r="AD286" s="16"/>
      <c r="AE286" s="16"/>
      <c r="AF286" s="16"/>
      <c r="AG286" s="22"/>
      <c r="AH286" s="23"/>
      <c r="AI286" s="22"/>
      <c r="AJ286" s="89"/>
      <c r="AK286" s="13"/>
      <c r="AL286" s="90"/>
      <c r="AM286" s="90"/>
      <c r="AN286" s="19"/>
      <c r="AO286" s="19"/>
      <c r="AP286" s="19"/>
      <c r="AQ286" s="19"/>
      <c r="AR286" s="20"/>
      <c r="AS286" s="20"/>
      <c r="AU286" s="20"/>
      <c r="AV286" s="20"/>
      <c r="AW286" s="20"/>
      <c r="AX286" s="20"/>
      <c r="AY286" s="20"/>
      <c r="AZ286" s="20"/>
      <c r="BA286" s="20"/>
    </row>
    <row r="287" spans="1:53" ht="33" customHeight="1" x14ac:dyDescent="0.25">
      <c r="A287" s="11"/>
      <c r="B287" s="6"/>
      <c r="C287" s="6"/>
      <c r="D287" s="5"/>
      <c r="E287" s="5"/>
      <c r="F287" s="5"/>
      <c r="G287" s="5"/>
      <c r="H287" s="12"/>
      <c r="I287" s="6"/>
      <c r="J287" s="6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4"/>
      <c r="W287" s="14"/>
      <c r="X287" s="14"/>
      <c r="Y287" s="14"/>
      <c r="Z287" s="14"/>
      <c r="AA287" s="15"/>
      <c r="AB287" s="15"/>
      <c r="AC287" s="505"/>
      <c r="AD287" s="16"/>
      <c r="AE287" s="16"/>
      <c r="AF287" s="16"/>
      <c r="AG287" s="22"/>
      <c r="AH287" s="23"/>
      <c r="AI287" s="22"/>
      <c r="AJ287" s="89"/>
      <c r="AK287" s="13"/>
      <c r="AL287" s="90"/>
      <c r="AM287" s="90"/>
      <c r="AN287" s="19"/>
      <c r="AO287" s="19"/>
      <c r="AP287" s="19"/>
      <c r="AQ287" s="19"/>
      <c r="AR287" s="32"/>
      <c r="AS287" s="32"/>
      <c r="AU287" s="32"/>
      <c r="AV287" s="32"/>
      <c r="AW287" s="32"/>
      <c r="AX287" s="32"/>
      <c r="AY287" s="32"/>
      <c r="AZ287" s="32"/>
      <c r="BA287" s="32"/>
    </row>
    <row r="288" spans="1:53" ht="33" customHeight="1" x14ac:dyDescent="0.25">
      <c r="A288" s="11"/>
      <c r="B288" s="6"/>
      <c r="C288" s="5"/>
      <c r="D288" s="5"/>
      <c r="E288" s="5"/>
      <c r="F288" s="5"/>
      <c r="G288" s="27"/>
      <c r="H288" s="28"/>
      <c r="I288" s="11"/>
      <c r="J288" s="11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30"/>
      <c r="W288" s="30"/>
      <c r="X288" s="30"/>
      <c r="Y288" s="30"/>
      <c r="Z288" s="30"/>
      <c r="AA288" s="31"/>
      <c r="AB288" s="31"/>
      <c r="AC288" s="505"/>
      <c r="AD288" s="16"/>
      <c r="AE288" s="16"/>
      <c r="AF288" s="16"/>
      <c r="AG288" s="22"/>
      <c r="AH288" s="23"/>
      <c r="AI288" s="22"/>
      <c r="AJ288" s="89"/>
      <c r="AK288" s="13"/>
      <c r="AL288" s="90"/>
      <c r="AM288" s="90"/>
      <c r="AN288" s="19"/>
      <c r="AO288" s="19"/>
      <c r="AP288" s="19"/>
      <c r="AQ288" s="19"/>
      <c r="AR288" s="20"/>
      <c r="AS288" s="20"/>
      <c r="AU288" s="20"/>
      <c r="AV288" s="20"/>
      <c r="AW288" s="20"/>
      <c r="AX288" s="20"/>
      <c r="AY288" s="20"/>
      <c r="AZ288" s="20"/>
      <c r="BA288" s="20"/>
    </row>
    <row r="289" spans="1:53" ht="33" customHeight="1" x14ac:dyDescent="0.25">
      <c r="A289" s="11"/>
      <c r="B289" s="6"/>
      <c r="C289" s="5"/>
      <c r="D289" s="5"/>
      <c r="E289" s="5"/>
      <c r="F289" s="5"/>
      <c r="G289" s="5"/>
      <c r="H289" s="12"/>
      <c r="I289" s="6"/>
      <c r="J289" s="6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4"/>
      <c r="W289" s="14"/>
      <c r="X289" s="14"/>
      <c r="Y289" s="14"/>
      <c r="Z289" s="14"/>
      <c r="AA289" s="15"/>
      <c r="AB289" s="15"/>
      <c r="AC289" s="505"/>
      <c r="AD289" s="16"/>
      <c r="AE289" s="16"/>
      <c r="AF289" s="16"/>
      <c r="AG289" s="22"/>
      <c r="AH289" s="23"/>
      <c r="AI289" s="22"/>
      <c r="AJ289" s="89"/>
      <c r="AK289" s="13"/>
      <c r="AL289" s="90"/>
      <c r="AM289" s="90"/>
      <c r="AN289" s="19"/>
      <c r="AO289" s="19"/>
      <c r="AP289" s="19"/>
      <c r="AQ289" s="19"/>
      <c r="AR289" s="20"/>
      <c r="AS289" s="20"/>
      <c r="AU289" s="20"/>
      <c r="AV289" s="20"/>
      <c r="AW289" s="20"/>
      <c r="AX289" s="20"/>
      <c r="AY289" s="20"/>
      <c r="AZ289" s="20"/>
      <c r="BA289" s="20"/>
    </row>
    <row r="290" spans="1:53" ht="33" customHeight="1" x14ac:dyDescent="0.25">
      <c r="A290" s="11"/>
      <c r="B290" s="6"/>
      <c r="C290" s="5"/>
      <c r="D290" s="5"/>
      <c r="E290" s="5"/>
      <c r="F290" s="5"/>
      <c r="G290" s="5"/>
      <c r="H290" s="12"/>
      <c r="I290" s="6"/>
      <c r="J290" s="6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4"/>
      <c r="W290" s="14"/>
      <c r="X290" s="14"/>
      <c r="Y290" s="14"/>
      <c r="Z290" s="14"/>
      <c r="AA290" s="15"/>
      <c r="AB290" s="15"/>
      <c r="AC290" s="505"/>
      <c r="AD290" s="16"/>
      <c r="AE290" s="16"/>
      <c r="AF290" s="16"/>
      <c r="AG290" s="22"/>
      <c r="AH290" s="23"/>
      <c r="AI290" s="22"/>
      <c r="AJ290" s="89"/>
      <c r="AK290" s="13"/>
      <c r="AL290" s="90"/>
      <c r="AM290" s="90"/>
      <c r="AN290" s="19"/>
      <c r="AO290" s="19"/>
      <c r="AP290" s="19"/>
      <c r="AQ290" s="19"/>
      <c r="AR290" s="20"/>
      <c r="AS290" s="20"/>
      <c r="AU290" s="20"/>
      <c r="AV290" s="20"/>
      <c r="AW290" s="20"/>
      <c r="AX290" s="20"/>
      <c r="AY290" s="20"/>
      <c r="AZ290" s="20"/>
      <c r="BA290" s="20"/>
    </row>
    <row r="291" spans="1:53" ht="33" customHeight="1" x14ac:dyDescent="0.25">
      <c r="A291" s="11"/>
      <c r="B291" s="6"/>
      <c r="C291" s="6"/>
      <c r="D291" s="5"/>
      <c r="E291" s="5"/>
      <c r="F291" s="5"/>
      <c r="G291" s="5"/>
      <c r="H291" s="12"/>
      <c r="I291" s="6"/>
      <c r="J291" s="6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4"/>
      <c r="W291" s="14"/>
      <c r="X291" s="14"/>
      <c r="Y291" s="14"/>
      <c r="Z291" s="14"/>
      <c r="AA291" s="15"/>
      <c r="AB291" s="15"/>
      <c r="AC291" s="505"/>
      <c r="AD291" s="16"/>
      <c r="AE291" s="16"/>
      <c r="AF291" s="16"/>
      <c r="AG291" s="22"/>
      <c r="AH291" s="23"/>
      <c r="AI291" s="22"/>
      <c r="AJ291" s="89"/>
      <c r="AK291" s="13"/>
      <c r="AL291" s="90"/>
      <c r="AM291" s="90"/>
      <c r="AN291" s="19"/>
      <c r="AO291" s="19"/>
      <c r="AP291" s="19"/>
      <c r="AQ291" s="19"/>
      <c r="AR291" s="20"/>
      <c r="AS291" s="20"/>
      <c r="AU291" s="20"/>
      <c r="AV291" s="20"/>
      <c r="AW291" s="20"/>
      <c r="AX291" s="20"/>
      <c r="AY291" s="20"/>
      <c r="AZ291" s="20"/>
      <c r="BA291" s="20"/>
    </row>
    <row r="292" spans="1:53" ht="33" customHeight="1" x14ac:dyDescent="0.25">
      <c r="A292" s="11"/>
      <c r="B292" s="6"/>
      <c r="C292" s="6"/>
      <c r="D292" s="5"/>
      <c r="E292" s="5"/>
      <c r="F292" s="5"/>
      <c r="G292" s="5"/>
      <c r="H292" s="12"/>
      <c r="I292" s="6"/>
      <c r="J292" s="6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4"/>
      <c r="W292" s="14"/>
      <c r="X292" s="14"/>
      <c r="Y292" s="14"/>
      <c r="Z292" s="14"/>
      <c r="AA292" s="15"/>
      <c r="AB292" s="15"/>
      <c r="AC292" s="505"/>
      <c r="AD292" s="16"/>
      <c r="AE292" s="16"/>
      <c r="AF292" s="16"/>
      <c r="AG292" s="22"/>
      <c r="AH292" s="23"/>
      <c r="AI292" s="22"/>
      <c r="AJ292" s="89"/>
      <c r="AK292" s="13"/>
      <c r="AL292" s="90"/>
      <c r="AM292" s="90"/>
      <c r="AN292" s="19"/>
      <c r="AO292" s="19"/>
      <c r="AP292" s="19"/>
      <c r="AQ292" s="19"/>
      <c r="AR292" s="20"/>
      <c r="AS292" s="20"/>
      <c r="AU292" s="20"/>
      <c r="AV292" s="20"/>
      <c r="AW292" s="20"/>
      <c r="AX292" s="20"/>
      <c r="AY292" s="20"/>
      <c r="AZ292" s="20"/>
      <c r="BA292" s="20"/>
    </row>
    <row r="293" spans="1:53" ht="33" customHeight="1" x14ac:dyDescent="0.25">
      <c r="A293" s="11"/>
      <c r="B293" s="6"/>
      <c r="C293" s="6"/>
      <c r="D293" s="5"/>
      <c r="E293" s="5"/>
      <c r="F293" s="5"/>
      <c r="G293" s="5"/>
      <c r="H293" s="12"/>
      <c r="I293" s="6"/>
      <c r="J293" s="6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4"/>
      <c r="W293" s="14"/>
      <c r="X293" s="14"/>
      <c r="Y293" s="14"/>
      <c r="Z293" s="14"/>
      <c r="AA293" s="15"/>
      <c r="AB293" s="15"/>
      <c r="AC293" s="505"/>
      <c r="AD293" s="16"/>
      <c r="AE293" s="16"/>
      <c r="AF293" s="16"/>
      <c r="AG293" s="22"/>
      <c r="AH293" s="23"/>
      <c r="AI293" s="22"/>
      <c r="AJ293" s="89"/>
      <c r="AK293" s="13"/>
      <c r="AL293" s="90"/>
      <c r="AM293" s="90"/>
      <c r="AN293" s="19"/>
      <c r="AO293" s="19"/>
      <c r="AP293" s="19"/>
      <c r="AQ293" s="19"/>
      <c r="AR293" s="20"/>
      <c r="AS293" s="20"/>
      <c r="AU293" s="20"/>
      <c r="AV293" s="20"/>
      <c r="AW293" s="20"/>
      <c r="AX293" s="20"/>
      <c r="AY293" s="20"/>
      <c r="AZ293" s="20"/>
      <c r="BA293" s="20"/>
    </row>
    <row r="294" spans="1:53" ht="33" customHeight="1" x14ac:dyDescent="0.25">
      <c r="A294" s="11"/>
      <c r="B294" s="6"/>
      <c r="C294" s="6"/>
      <c r="D294" s="5"/>
      <c r="E294" s="5"/>
      <c r="F294" s="5"/>
      <c r="G294" s="5"/>
      <c r="H294" s="12"/>
      <c r="I294" s="6"/>
      <c r="J294" s="6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4"/>
      <c r="W294" s="14"/>
      <c r="X294" s="14"/>
      <c r="Y294" s="14"/>
      <c r="Z294" s="14"/>
      <c r="AA294" s="15"/>
      <c r="AB294" s="15"/>
      <c r="AC294" s="505"/>
      <c r="AD294" s="16"/>
      <c r="AE294" s="16"/>
      <c r="AF294" s="16"/>
      <c r="AG294" s="25"/>
      <c r="AH294" s="23"/>
      <c r="AI294" s="22"/>
      <c r="AJ294" s="89"/>
      <c r="AK294" s="13"/>
      <c r="AL294" s="90"/>
      <c r="AM294" s="90"/>
      <c r="AN294" s="19"/>
      <c r="AO294" s="19"/>
      <c r="AP294" s="19"/>
      <c r="AQ294" s="19"/>
      <c r="AR294" s="20"/>
      <c r="AS294" s="20"/>
      <c r="AU294" s="20"/>
      <c r="AV294" s="20"/>
      <c r="AW294" s="20"/>
      <c r="AX294" s="20"/>
      <c r="AY294" s="20"/>
      <c r="AZ294" s="20"/>
      <c r="BA294" s="20"/>
    </row>
    <row r="295" spans="1:53" ht="33" customHeight="1" x14ac:dyDescent="0.25">
      <c r="A295" s="11"/>
      <c r="B295" s="6"/>
      <c r="C295" s="6"/>
      <c r="D295" s="5"/>
      <c r="E295" s="5"/>
      <c r="F295" s="5"/>
      <c r="G295" s="5"/>
      <c r="H295" s="33"/>
      <c r="V295" s="14"/>
      <c r="W295" s="14"/>
      <c r="X295" s="14"/>
      <c r="Y295" s="14"/>
      <c r="Z295" s="14"/>
      <c r="AA295" s="15"/>
      <c r="AB295" s="15"/>
      <c r="AC295" s="505"/>
      <c r="AD295" s="16"/>
      <c r="AE295" s="16"/>
      <c r="AF295" s="16"/>
      <c r="AG295" s="22"/>
      <c r="AH295" s="23"/>
      <c r="AI295" s="22"/>
      <c r="AJ295" s="89"/>
      <c r="AK295" s="13"/>
      <c r="AL295" s="90"/>
      <c r="AM295" s="90"/>
      <c r="AN295" s="19"/>
      <c r="AO295" s="19"/>
      <c r="AP295" s="19"/>
      <c r="AQ295" s="19"/>
      <c r="AR295" s="20"/>
      <c r="AS295" s="20"/>
      <c r="AU295" s="20"/>
      <c r="AV295" s="20"/>
      <c r="AW295" s="20"/>
      <c r="AX295" s="20"/>
      <c r="AY295" s="20"/>
      <c r="AZ295" s="20"/>
      <c r="BA295" s="20"/>
    </row>
    <row r="296" spans="1:53" ht="33" customHeight="1" x14ac:dyDescent="0.25">
      <c r="A296" s="11"/>
      <c r="B296" s="6"/>
      <c r="C296" s="6"/>
      <c r="D296" s="5"/>
      <c r="E296" s="5"/>
      <c r="F296" s="5"/>
      <c r="G296" s="5"/>
      <c r="H296" s="12"/>
      <c r="I296" s="6"/>
      <c r="J296" s="6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4"/>
      <c r="W296" s="14"/>
      <c r="X296" s="14"/>
      <c r="Y296" s="14"/>
      <c r="Z296" s="14"/>
      <c r="AA296" s="15"/>
      <c r="AB296" s="15"/>
      <c r="AC296" s="505"/>
      <c r="AD296" s="16"/>
      <c r="AE296" s="16"/>
      <c r="AF296" s="16"/>
      <c r="AG296" s="22"/>
      <c r="AH296" s="23"/>
      <c r="AI296" s="22"/>
      <c r="AJ296" s="89"/>
      <c r="AK296" s="13"/>
      <c r="AL296" s="90"/>
      <c r="AM296" s="90"/>
      <c r="AN296" s="19"/>
      <c r="AO296" s="19"/>
      <c r="AP296" s="19"/>
      <c r="AQ296" s="19"/>
      <c r="AR296" s="20"/>
      <c r="AS296" s="20"/>
      <c r="AU296" s="20"/>
      <c r="AV296" s="20"/>
      <c r="AW296" s="20"/>
      <c r="AX296" s="20"/>
      <c r="AY296" s="20"/>
      <c r="AZ296" s="20"/>
      <c r="BA296" s="20"/>
    </row>
    <row r="297" spans="1:53" ht="33" customHeight="1" x14ac:dyDescent="0.25">
      <c r="A297" s="11"/>
      <c r="B297" s="11"/>
      <c r="C297" s="6"/>
      <c r="D297" s="5"/>
      <c r="E297" s="5"/>
      <c r="F297" s="5"/>
      <c r="G297" s="5"/>
      <c r="H297" s="12"/>
      <c r="I297" s="6"/>
      <c r="J297" s="6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4"/>
      <c r="W297" s="14"/>
      <c r="X297" s="14"/>
      <c r="Y297" s="14"/>
      <c r="Z297" s="14"/>
      <c r="AA297" s="15"/>
      <c r="AB297" s="15"/>
      <c r="AC297" s="505"/>
      <c r="AD297" s="16"/>
      <c r="AE297" s="16"/>
      <c r="AF297" s="16"/>
      <c r="AG297" s="22"/>
      <c r="AH297" s="23"/>
      <c r="AI297" s="22"/>
      <c r="AJ297" s="89"/>
      <c r="AK297" s="13"/>
      <c r="AL297" s="90"/>
      <c r="AM297" s="90"/>
      <c r="AN297" s="19"/>
      <c r="AO297" s="19"/>
      <c r="AP297" s="19"/>
      <c r="AQ297" s="19"/>
      <c r="AR297" s="20"/>
      <c r="AS297" s="20"/>
      <c r="AU297" s="20"/>
      <c r="AV297" s="20"/>
      <c r="AW297" s="20"/>
      <c r="AX297" s="20"/>
      <c r="AY297" s="20"/>
      <c r="AZ297" s="20"/>
      <c r="BA297" s="20"/>
    </row>
    <row r="298" spans="1:53" ht="33" customHeight="1" x14ac:dyDescent="0.25">
      <c r="A298" s="11"/>
      <c r="B298" s="6"/>
      <c r="C298" s="6"/>
      <c r="D298" s="5"/>
      <c r="E298" s="5"/>
      <c r="F298" s="5"/>
      <c r="G298" s="5"/>
      <c r="H298" s="12"/>
      <c r="I298" s="6"/>
      <c r="J298" s="6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4"/>
      <c r="W298" s="14"/>
      <c r="X298" s="14"/>
      <c r="Y298" s="14"/>
      <c r="Z298" s="14"/>
      <c r="AA298" s="15"/>
      <c r="AB298" s="15"/>
      <c r="AC298" s="505"/>
      <c r="AD298" s="16"/>
      <c r="AE298" s="16"/>
      <c r="AF298" s="16"/>
      <c r="AG298" s="17"/>
      <c r="AH298" s="18"/>
      <c r="AI298" s="487"/>
      <c r="AJ298" s="89"/>
      <c r="AK298" s="13"/>
      <c r="AL298" s="90"/>
      <c r="AM298" s="90"/>
      <c r="AN298" s="19"/>
      <c r="AO298" s="19"/>
      <c r="AP298" s="19"/>
      <c r="AQ298" s="19"/>
      <c r="AR298" s="20"/>
      <c r="AS298" s="20"/>
      <c r="AU298" s="20"/>
      <c r="AV298" s="20"/>
      <c r="AW298" s="20"/>
      <c r="AX298" s="20"/>
      <c r="AY298" s="20"/>
      <c r="AZ298" s="20"/>
      <c r="BA298" s="20"/>
    </row>
    <row r="299" spans="1:53" ht="33" customHeight="1" x14ac:dyDescent="0.25">
      <c r="A299" s="11"/>
      <c r="B299" s="6"/>
      <c r="C299" s="6"/>
      <c r="D299" s="5"/>
      <c r="E299" s="5"/>
      <c r="F299" s="5"/>
      <c r="G299" s="5"/>
      <c r="H299" s="12"/>
      <c r="I299" s="6"/>
      <c r="J299" s="6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4"/>
      <c r="W299" s="14"/>
      <c r="X299" s="14"/>
      <c r="Y299" s="14"/>
      <c r="Z299" s="14"/>
      <c r="AA299" s="15"/>
      <c r="AB299" s="15"/>
      <c r="AC299" s="505"/>
      <c r="AD299" s="16"/>
      <c r="AE299" s="16"/>
      <c r="AF299" s="16"/>
      <c r="AG299" s="17"/>
      <c r="AH299" s="18"/>
      <c r="AI299" s="487"/>
      <c r="AJ299" s="89"/>
      <c r="AK299" s="13"/>
      <c r="AL299" s="90"/>
      <c r="AM299" s="90"/>
      <c r="AN299" s="19"/>
      <c r="AO299" s="19"/>
      <c r="AP299" s="19"/>
      <c r="AQ299" s="19"/>
      <c r="AR299" s="20"/>
      <c r="AS299" s="20"/>
      <c r="AU299" s="20"/>
      <c r="AV299" s="20"/>
      <c r="AW299" s="20"/>
      <c r="AX299" s="20"/>
      <c r="AY299" s="20"/>
      <c r="AZ299" s="20"/>
      <c r="BA299" s="20"/>
    </row>
    <row r="300" spans="1:53" ht="33" customHeight="1" x14ac:dyDescent="0.25">
      <c r="A300" s="11"/>
      <c r="B300" s="6"/>
      <c r="C300" s="6"/>
      <c r="D300" s="5"/>
      <c r="E300" s="5"/>
      <c r="F300" s="5"/>
      <c r="G300" s="5"/>
      <c r="H300" s="12"/>
      <c r="I300" s="6"/>
      <c r="J300" s="6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4"/>
      <c r="W300" s="14"/>
      <c r="X300" s="14"/>
      <c r="Y300" s="14"/>
      <c r="Z300" s="14"/>
      <c r="AA300" s="15"/>
      <c r="AB300" s="15"/>
      <c r="AC300" s="505"/>
      <c r="AD300" s="16"/>
      <c r="AE300" s="16"/>
      <c r="AF300" s="16"/>
      <c r="AG300" s="17"/>
      <c r="AH300" s="18"/>
      <c r="AI300" s="487"/>
      <c r="AJ300" s="89"/>
      <c r="AK300" s="13"/>
      <c r="AL300" s="90"/>
      <c r="AM300" s="90"/>
      <c r="AN300" s="19"/>
      <c r="AO300" s="19"/>
      <c r="AP300" s="19"/>
      <c r="AQ300" s="19"/>
      <c r="AR300" s="34"/>
      <c r="AS300" s="34"/>
      <c r="AU300" s="34"/>
      <c r="AV300" s="34"/>
      <c r="AW300" s="34"/>
      <c r="AX300" s="34"/>
      <c r="AY300" s="34"/>
      <c r="AZ300" s="34"/>
      <c r="BA300" s="34"/>
    </row>
    <row r="301" spans="1:53" ht="33" customHeight="1" x14ac:dyDescent="0.25">
      <c r="A301" s="11"/>
      <c r="B301" s="6"/>
      <c r="C301" s="6"/>
      <c r="D301" s="5"/>
      <c r="E301" s="5"/>
      <c r="F301" s="5"/>
      <c r="G301" s="5"/>
      <c r="H301" s="12"/>
      <c r="I301" s="6"/>
      <c r="J301" s="6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4"/>
      <c r="W301" s="14"/>
      <c r="X301" s="14"/>
      <c r="Y301" s="14"/>
      <c r="Z301" s="14"/>
      <c r="AA301" s="15"/>
      <c r="AB301" s="15"/>
      <c r="AC301" s="505"/>
      <c r="AD301" s="16"/>
      <c r="AE301" s="16"/>
      <c r="AF301" s="16"/>
      <c r="AG301" s="35"/>
      <c r="AH301" s="18"/>
      <c r="AI301" s="487"/>
      <c r="AJ301" s="89"/>
      <c r="AK301" s="13"/>
      <c r="AL301" s="90"/>
      <c r="AM301" s="90"/>
      <c r="AN301" s="19"/>
      <c r="AO301" s="19"/>
      <c r="AP301" s="19"/>
      <c r="AQ301" s="19"/>
      <c r="AR301" s="20"/>
      <c r="AS301" s="20"/>
      <c r="AU301" s="20"/>
      <c r="AV301" s="20"/>
      <c r="AW301" s="20"/>
      <c r="AX301" s="20"/>
      <c r="AY301" s="20"/>
      <c r="AZ301" s="20"/>
      <c r="BA301" s="20"/>
    </row>
    <row r="302" spans="1:53" ht="33" customHeight="1" x14ac:dyDescent="0.25">
      <c r="A302" s="11"/>
      <c r="B302" s="6"/>
      <c r="C302" s="6"/>
      <c r="D302" s="5"/>
      <c r="E302" s="5"/>
      <c r="F302" s="5"/>
      <c r="G302" s="5"/>
      <c r="H302" s="12"/>
      <c r="I302" s="6"/>
      <c r="J302" s="6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4"/>
      <c r="W302" s="14"/>
      <c r="X302" s="14"/>
      <c r="Y302" s="14"/>
      <c r="Z302" s="14"/>
      <c r="AA302" s="15"/>
      <c r="AB302" s="15"/>
      <c r="AC302" s="505"/>
      <c r="AD302" s="16"/>
      <c r="AE302" s="16"/>
      <c r="AF302" s="16"/>
      <c r="AG302" s="17"/>
      <c r="AH302" s="18"/>
      <c r="AI302" s="487"/>
      <c r="AJ302" s="89"/>
      <c r="AK302" s="13"/>
      <c r="AL302" s="90"/>
      <c r="AM302" s="90"/>
      <c r="AN302" s="19"/>
      <c r="AO302" s="19"/>
      <c r="AP302" s="19"/>
      <c r="AQ302" s="19"/>
      <c r="AR302" s="20"/>
      <c r="AS302" s="20"/>
      <c r="AU302" s="20"/>
      <c r="AV302" s="20"/>
      <c r="AW302" s="20"/>
      <c r="AX302" s="20"/>
      <c r="AY302" s="20"/>
      <c r="AZ302" s="20"/>
      <c r="BA302" s="20"/>
    </row>
    <row r="303" spans="1:53" ht="33" customHeight="1" x14ac:dyDescent="0.25">
      <c r="A303" s="11"/>
      <c r="B303" s="6"/>
      <c r="C303" s="6"/>
      <c r="D303" s="5"/>
      <c r="E303" s="5"/>
      <c r="F303" s="5"/>
      <c r="G303" s="5"/>
      <c r="H303" s="12"/>
      <c r="I303" s="6"/>
      <c r="J303" s="6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4"/>
      <c r="W303" s="14"/>
      <c r="X303" s="14"/>
      <c r="Y303" s="14"/>
      <c r="Z303" s="14"/>
      <c r="AA303" s="15"/>
      <c r="AB303" s="15"/>
      <c r="AC303" s="505"/>
      <c r="AD303" s="16"/>
      <c r="AE303" s="16"/>
      <c r="AF303" s="16"/>
      <c r="AG303" s="17"/>
      <c r="AH303" s="18"/>
      <c r="AI303" s="487"/>
      <c r="AJ303" s="89"/>
      <c r="AK303" s="13"/>
      <c r="AL303" s="90"/>
      <c r="AM303" s="90"/>
      <c r="AN303" s="19"/>
      <c r="AO303" s="19"/>
      <c r="AP303" s="19"/>
      <c r="AQ303" s="19"/>
      <c r="AR303" s="20"/>
      <c r="AS303" s="20"/>
      <c r="AU303" s="20"/>
      <c r="AV303" s="20"/>
      <c r="AW303" s="20"/>
      <c r="AX303" s="20"/>
      <c r="AY303" s="20"/>
      <c r="AZ303" s="20"/>
      <c r="BA303" s="20"/>
    </row>
    <row r="304" spans="1:53" ht="33" customHeight="1" x14ac:dyDescent="0.25">
      <c r="A304" s="11"/>
      <c r="B304" s="6"/>
      <c r="C304" s="6"/>
      <c r="D304" s="5"/>
      <c r="E304" s="5"/>
      <c r="F304" s="5"/>
      <c r="G304" s="5"/>
      <c r="H304" s="12"/>
      <c r="I304" s="6"/>
      <c r="J304" s="6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4"/>
      <c r="W304" s="14"/>
      <c r="X304" s="14"/>
      <c r="Y304" s="14"/>
      <c r="Z304" s="14"/>
      <c r="AA304" s="15"/>
      <c r="AB304" s="15"/>
      <c r="AC304" s="505"/>
      <c r="AD304" s="16"/>
      <c r="AE304" s="16"/>
      <c r="AF304" s="16"/>
      <c r="AG304" s="17"/>
      <c r="AH304" s="18"/>
      <c r="AI304" s="487"/>
      <c r="AJ304" s="89"/>
      <c r="AK304" s="13"/>
      <c r="AL304" s="90"/>
      <c r="AM304" s="90"/>
      <c r="AN304" s="19"/>
      <c r="AO304" s="19"/>
      <c r="AP304" s="19"/>
      <c r="AQ304" s="19"/>
      <c r="AR304" s="20"/>
      <c r="AS304" s="20"/>
      <c r="AU304" s="20"/>
      <c r="AV304" s="20"/>
      <c r="AW304" s="20"/>
      <c r="AX304" s="20"/>
      <c r="AY304" s="20"/>
      <c r="AZ304" s="20"/>
      <c r="BA304" s="20"/>
    </row>
    <row r="305" spans="1:53" ht="33" customHeight="1" x14ac:dyDescent="0.25">
      <c r="A305" s="11"/>
      <c r="B305" s="6"/>
      <c r="C305" s="6"/>
      <c r="D305" s="5"/>
      <c r="E305" s="5"/>
      <c r="F305" s="5"/>
      <c r="G305" s="5"/>
      <c r="H305" s="12"/>
      <c r="I305" s="6"/>
      <c r="J305" s="6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4"/>
      <c r="W305" s="14"/>
      <c r="X305" s="14"/>
      <c r="Y305" s="14"/>
      <c r="Z305" s="14"/>
      <c r="AA305" s="15"/>
      <c r="AB305" s="15"/>
      <c r="AC305" s="505"/>
      <c r="AD305" s="16"/>
      <c r="AE305" s="16"/>
      <c r="AF305" s="16"/>
      <c r="AG305" s="17"/>
      <c r="AH305" s="18"/>
      <c r="AI305" s="487"/>
      <c r="AJ305" s="89"/>
      <c r="AK305" s="13"/>
      <c r="AL305" s="90"/>
      <c r="AM305" s="90"/>
      <c r="AN305" s="19"/>
      <c r="AO305" s="19"/>
      <c r="AP305" s="19"/>
      <c r="AQ305" s="19"/>
      <c r="AR305" s="20"/>
      <c r="AS305" s="20"/>
      <c r="AU305" s="20"/>
      <c r="AV305" s="20"/>
      <c r="AW305" s="20"/>
      <c r="AX305" s="20"/>
      <c r="AY305" s="20"/>
      <c r="AZ305" s="20"/>
      <c r="BA305" s="20"/>
    </row>
    <row r="306" spans="1:53" ht="33" customHeight="1" x14ac:dyDescent="0.25">
      <c r="A306" s="11"/>
      <c r="B306" s="6"/>
      <c r="C306" s="6"/>
      <c r="D306" s="5"/>
      <c r="E306" s="5"/>
      <c r="F306" s="5"/>
      <c r="G306" s="5"/>
      <c r="H306" s="12"/>
      <c r="I306" s="6"/>
      <c r="J306" s="6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4"/>
      <c r="W306" s="14"/>
      <c r="X306" s="14"/>
      <c r="Y306" s="14"/>
      <c r="Z306" s="14"/>
      <c r="AA306" s="15"/>
      <c r="AB306" s="15"/>
      <c r="AC306" s="505"/>
      <c r="AD306" s="16"/>
      <c r="AE306" s="16"/>
      <c r="AF306" s="16"/>
      <c r="AG306" s="17"/>
      <c r="AH306" s="18"/>
      <c r="AI306" s="487"/>
      <c r="AJ306" s="89"/>
      <c r="AK306" s="13"/>
      <c r="AL306" s="90"/>
      <c r="AM306" s="90"/>
      <c r="AN306" s="19"/>
      <c r="AO306" s="19"/>
      <c r="AP306" s="19"/>
      <c r="AQ306" s="19"/>
      <c r="AR306" s="20"/>
      <c r="AS306" s="20"/>
      <c r="AU306" s="20"/>
      <c r="AV306" s="20"/>
      <c r="AW306" s="20"/>
      <c r="AX306" s="20"/>
      <c r="AY306" s="20"/>
      <c r="AZ306" s="20"/>
      <c r="BA306" s="20"/>
    </row>
    <row r="307" spans="1:53" ht="33" customHeight="1" x14ac:dyDescent="0.25">
      <c r="A307" s="11"/>
      <c r="B307" s="6"/>
      <c r="C307" s="6"/>
      <c r="D307" s="5"/>
      <c r="E307" s="5"/>
      <c r="F307" s="5"/>
      <c r="G307" s="5"/>
      <c r="H307" s="12"/>
      <c r="I307" s="6"/>
      <c r="J307" s="6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4"/>
      <c r="W307" s="14"/>
      <c r="X307" s="14"/>
      <c r="Y307" s="14"/>
      <c r="Z307" s="14"/>
      <c r="AA307" s="15"/>
      <c r="AB307" s="15"/>
      <c r="AC307" s="505"/>
      <c r="AD307" s="16"/>
      <c r="AE307" s="16"/>
      <c r="AF307" s="16"/>
      <c r="AG307" s="17"/>
      <c r="AH307" s="18"/>
      <c r="AI307" s="487"/>
      <c r="AJ307" s="89"/>
      <c r="AK307" s="13"/>
      <c r="AL307" s="90"/>
      <c r="AM307" s="90"/>
      <c r="AN307" s="19"/>
      <c r="AO307" s="19"/>
      <c r="AP307" s="19"/>
      <c r="AQ307" s="19"/>
      <c r="AR307" s="20"/>
      <c r="AS307" s="20"/>
      <c r="AU307" s="20"/>
      <c r="AV307" s="20"/>
      <c r="AW307" s="20"/>
      <c r="AX307" s="20"/>
      <c r="AY307" s="20"/>
      <c r="AZ307" s="20"/>
      <c r="BA307" s="20"/>
    </row>
    <row r="308" spans="1:53" ht="33" customHeight="1" x14ac:dyDescent="0.25">
      <c r="A308" s="11"/>
      <c r="B308" s="6"/>
      <c r="C308" s="6"/>
      <c r="D308" s="5"/>
      <c r="E308" s="5"/>
      <c r="F308" s="5"/>
      <c r="G308" s="5"/>
      <c r="H308" s="12"/>
      <c r="I308" s="6"/>
      <c r="J308" s="6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4"/>
      <c r="W308" s="14"/>
      <c r="X308" s="14"/>
      <c r="Y308" s="14"/>
      <c r="Z308" s="14"/>
      <c r="AA308" s="15"/>
      <c r="AB308" s="15"/>
      <c r="AC308" s="505"/>
      <c r="AD308" s="16"/>
      <c r="AE308" s="16"/>
      <c r="AF308" s="16"/>
      <c r="AG308" s="17"/>
      <c r="AH308" s="18"/>
      <c r="AI308" s="487"/>
      <c r="AJ308" s="89"/>
      <c r="AK308" s="13"/>
      <c r="AL308" s="90"/>
      <c r="AM308" s="90"/>
      <c r="AN308" s="19"/>
      <c r="AO308" s="19"/>
      <c r="AP308" s="19"/>
      <c r="AQ308" s="19"/>
      <c r="AR308" s="20"/>
      <c r="AS308" s="20"/>
      <c r="AU308" s="20"/>
      <c r="AV308" s="20"/>
      <c r="AW308" s="20"/>
      <c r="AX308" s="20"/>
      <c r="AY308" s="20"/>
      <c r="AZ308" s="20"/>
      <c r="BA308" s="20"/>
    </row>
    <row r="309" spans="1:53" ht="33" customHeight="1" x14ac:dyDescent="0.25">
      <c r="A309" s="11"/>
      <c r="B309" s="6"/>
      <c r="C309" s="6"/>
      <c r="D309" s="5"/>
      <c r="E309" s="5"/>
      <c r="F309" s="5"/>
      <c r="G309" s="5"/>
      <c r="H309" s="12"/>
      <c r="I309" s="6"/>
      <c r="J309" s="6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4"/>
      <c r="W309" s="14"/>
      <c r="X309" s="14"/>
      <c r="Y309" s="14"/>
      <c r="Z309" s="14"/>
      <c r="AA309" s="15"/>
      <c r="AB309" s="15"/>
      <c r="AC309" s="505"/>
      <c r="AD309" s="16"/>
      <c r="AE309" s="16"/>
      <c r="AF309" s="16"/>
      <c r="AG309" s="17"/>
      <c r="AH309" s="18"/>
      <c r="AI309" s="487"/>
      <c r="AJ309" s="89"/>
      <c r="AK309" s="13"/>
      <c r="AL309" s="90"/>
      <c r="AM309" s="90"/>
      <c r="AN309" s="19"/>
      <c r="AO309" s="19"/>
      <c r="AP309" s="19"/>
      <c r="AQ309" s="19"/>
      <c r="AR309" s="20"/>
      <c r="AS309" s="20"/>
      <c r="AU309" s="20"/>
      <c r="AV309" s="20"/>
      <c r="AW309" s="20"/>
      <c r="AX309" s="20"/>
      <c r="AY309" s="20"/>
      <c r="AZ309" s="20"/>
      <c r="BA309" s="20"/>
    </row>
    <row r="310" spans="1:53" ht="33" customHeight="1" x14ac:dyDescent="0.25">
      <c r="A310" s="11"/>
      <c r="B310" s="6"/>
      <c r="C310" s="6"/>
      <c r="D310" s="5"/>
      <c r="E310" s="5"/>
      <c r="F310" s="5"/>
      <c r="G310" s="5"/>
      <c r="H310" s="12"/>
      <c r="I310" s="6"/>
      <c r="J310" s="6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4"/>
      <c r="W310" s="14"/>
      <c r="X310" s="14"/>
      <c r="Y310" s="14"/>
      <c r="Z310" s="14"/>
      <c r="AA310" s="15"/>
      <c r="AB310" s="15"/>
      <c r="AC310" s="505"/>
      <c r="AD310" s="16"/>
      <c r="AE310" s="16"/>
      <c r="AF310" s="16"/>
      <c r="AG310" s="17"/>
      <c r="AH310" s="18"/>
      <c r="AI310" s="487"/>
      <c r="AJ310" s="89"/>
      <c r="AK310" s="13"/>
      <c r="AL310" s="90"/>
      <c r="AM310" s="90"/>
      <c r="AN310" s="19"/>
      <c r="AO310" s="19"/>
      <c r="AP310" s="19"/>
      <c r="AQ310" s="19"/>
      <c r="AR310" s="20"/>
      <c r="AS310" s="20"/>
      <c r="AU310" s="20"/>
      <c r="AV310" s="20"/>
      <c r="AW310" s="20"/>
      <c r="AX310" s="20"/>
      <c r="AY310" s="20"/>
      <c r="AZ310" s="20"/>
      <c r="BA310" s="20"/>
    </row>
    <row r="311" spans="1:53" ht="33" customHeight="1" x14ac:dyDescent="0.25">
      <c r="A311" s="11"/>
      <c r="B311" s="6"/>
      <c r="C311" s="6"/>
      <c r="D311" s="5"/>
      <c r="E311" s="5"/>
      <c r="F311" s="5"/>
      <c r="G311" s="5"/>
      <c r="H311" s="12"/>
      <c r="I311" s="6"/>
      <c r="J311" s="6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4"/>
      <c r="W311" s="14"/>
      <c r="X311" s="14"/>
      <c r="Y311" s="14"/>
      <c r="Z311" s="14"/>
      <c r="AA311" s="15"/>
      <c r="AB311" s="15"/>
      <c r="AC311" s="505"/>
      <c r="AD311" s="16"/>
      <c r="AE311" s="16"/>
      <c r="AF311" s="16"/>
      <c r="AG311" s="17"/>
      <c r="AH311" s="18"/>
      <c r="AI311" s="487"/>
      <c r="AJ311" s="89"/>
      <c r="AK311" s="13"/>
      <c r="AL311" s="90"/>
      <c r="AM311" s="90"/>
      <c r="AN311" s="19"/>
      <c r="AO311" s="19"/>
      <c r="AP311" s="19"/>
      <c r="AQ311" s="19"/>
      <c r="AR311" s="20"/>
      <c r="AS311" s="20"/>
      <c r="AU311" s="20"/>
      <c r="AV311" s="20"/>
      <c r="AW311" s="20"/>
      <c r="AX311" s="20"/>
      <c r="AY311" s="20"/>
      <c r="AZ311" s="20"/>
      <c r="BA311" s="20"/>
    </row>
    <row r="312" spans="1:53" ht="33" customHeight="1" x14ac:dyDescent="0.25">
      <c r="A312" s="11"/>
      <c r="B312" s="6"/>
      <c r="C312" s="6"/>
      <c r="D312" s="5"/>
      <c r="E312" s="5"/>
      <c r="F312" s="5"/>
      <c r="G312" s="5"/>
      <c r="H312" s="12"/>
      <c r="I312" s="6"/>
      <c r="J312" s="6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4"/>
      <c r="W312" s="14"/>
      <c r="X312" s="14"/>
      <c r="Y312" s="14"/>
      <c r="Z312" s="14"/>
      <c r="AA312" s="15"/>
      <c r="AB312" s="15"/>
      <c r="AC312" s="505"/>
      <c r="AD312" s="16"/>
      <c r="AE312" s="16"/>
      <c r="AF312" s="16"/>
      <c r="AG312" s="17"/>
      <c r="AH312" s="18"/>
      <c r="AI312" s="487"/>
      <c r="AJ312" s="89"/>
      <c r="AK312" s="13"/>
      <c r="AL312" s="90"/>
      <c r="AM312" s="90"/>
      <c r="AN312" s="19"/>
      <c r="AO312" s="19"/>
      <c r="AP312" s="19"/>
      <c r="AQ312" s="19"/>
      <c r="AR312" s="20"/>
      <c r="AS312" s="20"/>
      <c r="AU312" s="20"/>
      <c r="AV312" s="20"/>
      <c r="AW312" s="20"/>
      <c r="AX312" s="20"/>
      <c r="AY312" s="20"/>
      <c r="AZ312" s="20"/>
      <c r="BA312" s="20"/>
    </row>
    <row r="313" spans="1:53" ht="33" customHeight="1" x14ac:dyDescent="0.25">
      <c r="A313" s="11"/>
      <c r="B313" s="6"/>
      <c r="C313" s="6"/>
      <c r="D313" s="5"/>
      <c r="E313" s="5"/>
      <c r="F313" s="5"/>
      <c r="G313" s="5"/>
      <c r="H313" s="12"/>
      <c r="I313" s="6"/>
      <c r="J313" s="6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4"/>
      <c r="W313" s="14"/>
      <c r="X313" s="14"/>
      <c r="Y313" s="14"/>
      <c r="Z313" s="14"/>
      <c r="AA313" s="15"/>
      <c r="AB313" s="15"/>
      <c r="AC313" s="505"/>
      <c r="AD313" s="16"/>
      <c r="AE313" s="16"/>
      <c r="AF313" s="16"/>
      <c r="AG313" s="17"/>
      <c r="AH313" s="18"/>
      <c r="AI313" s="487"/>
      <c r="AJ313" s="89"/>
      <c r="AK313" s="13"/>
      <c r="AL313" s="90"/>
      <c r="AM313" s="90"/>
      <c r="AN313" s="19"/>
      <c r="AO313" s="19"/>
      <c r="AP313" s="19"/>
      <c r="AQ313" s="19"/>
      <c r="AR313" s="20"/>
      <c r="AS313" s="20"/>
      <c r="AU313" s="20"/>
      <c r="AV313" s="20"/>
      <c r="AW313" s="20"/>
      <c r="AX313" s="20"/>
      <c r="AY313" s="20"/>
      <c r="AZ313" s="20"/>
      <c r="BA313" s="20"/>
    </row>
    <row r="314" spans="1:53" ht="33" customHeight="1" x14ac:dyDescent="0.25">
      <c r="A314" s="11"/>
      <c r="B314" s="6"/>
      <c r="C314" s="6"/>
      <c r="D314" s="5"/>
      <c r="E314" s="5"/>
      <c r="F314" s="5"/>
      <c r="G314" s="5"/>
      <c r="H314" s="12"/>
      <c r="I314" s="6"/>
      <c r="J314" s="6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4"/>
      <c r="W314" s="14"/>
      <c r="X314" s="14"/>
      <c r="Y314" s="14"/>
      <c r="Z314" s="14"/>
      <c r="AA314" s="15"/>
      <c r="AB314" s="15"/>
      <c r="AC314" s="505"/>
      <c r="AD314" s="16"/>
      <c r="AE314" s="16"/>
      <c r="AF314" s="16"/>
      <c r="AG314" s="17"/>
      <c r="AH314" s="18"/>
      <c r="AI314" s="487"/>
      <c r="AJ314" s="89"/>
      <c r="AK314" s="13"/>
      <c r="AL314" s="90"/>
      <c r="AM314" s="90"/>
      <c r="AN314" s="19"/>
      <c r="AO314" s="19"/>
      <c r="AP314" s="19"/>
      <c r="AQ314" s="19"/>
      <c r="AR314" s="20"/>
      <c r="AS314" s="20"/>
      <c r="AU314" s="20"/>
      <c r="AV314" s="20"/>
      <c r="AW314" s="20"/>
      <c r="AX314" s="20"/>
      <c r="AY314" s="20"/>
      <c r="AZ314" s="20"/>
      <c r="BA314" s="20"/>
    </row>
    <row r="315" spans="1:53" ht="33" customHeight="1" x14ac:dyDescent="0.25">
      <c r="A315" s="11"/>
      <c r="B315" s="6"/>
      <c r="C315" s="6"/>
      <c r="D315" s="5"/>
      <c r="E315" s="5"/>
      <c r="F315" s="5"/>
      <c r="G315" s="5"/>
      <c r="H315" s="12"/>
      <c r="I315" s="6"/>
      <c r="J315" s="6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4"/>
      <c r="W315" s="14"/>
      <c r="X315" s="14"/>
      <c r="Y315" s="14"/>
      <c r="Z315" s="14"/>
      <c r="AA315" s="15"/>
      <c r="AB315" s="15"/>
      <c r="AC315" s="505"/>
      <c r="AD315" s="16"/>
      <c r="AE315" s="16"/>
      <c r="AF315" s="16"/>
      <c r="AG315" s="17"/>
      <c r="AH315" s="18"/>
      <c r="AI315" s="487"/>
      <c r="AJ315" s="89"/>
      <c r="AK315" s="13"/>
      <c r="AL315" s="90"/>
      <c r="AM315" s="90"/>
      <c r="AN315" s="19"/>
      <c r="AO315" s="19"/>
      <c r="AP315" s="19"/>
      <c r="AQ315" s="19"/>
      <c r="AR315" s="36"/>
      <c r="AS315" s="36"/>
      <c r="AU315" s="36"/>
      <c r="AV315" s="36"/>
      <c r="AW315" s="36"/>
      <c r="AX315" s="36"/>
      <c r="AY315" s="36"/>
      <c r="AZ315" s="36"/>
      <c r="BA315" s="36"/>
    </row>
    <row r="316" spans="1:53" ht="33" customHeight="1" x14ac:dyDescent="0.25">
      <c r="A316" s="11"/>
      <c r="B316" s="6"/>
      <c r="C316" s="6"/>
      <c r="D316" s="5"/>
      <c r="E316" s="5"/>
      <c r="F316" s="5"/>
      <c r="G316" s="5"/>
      <c r="H316" s="12"/>
      <c r="I316" s="6"/>
      <c r="J316" s="6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4"/>
      <c r="W316" s="14"/>
      <c r="X316" s="14"/>
      <c r="Y316" s="14"/>
      <c r="Z316" s="14"/>
      <c r="AA316" s="15"/>
      <c r="AB316" s="15"/>
      <c r="AC316" s="505"/>
      <c r="AD316" s="16"/>
      <c r="AE316" s="16"/>
      <c r="AF316" s="16"/>
      <c r="AG316" s="17"/>
      <c r="AH316" s="18"/>
      <c r="AI316" s="487"/>
      <c r="AJ316" s="89"/>
      <c r="AK316" s="13"/>
      <c r="AL316" s="90"/>
      <c r="AM316" s="90"/>
      <c r="AN316" s="19"/>
      <c r="AO316" s="19"/>
      <c r="AP316" s="19"/>
      <c r="AQ316" s="19"/>
      <c r="AR316" s="20"/>
      <c r="AS316" s="20"/>
      <c r="AU316" s="20"/>
      <c r="AV316" s="20"/>
      <c r="AW316" s="20"/>
      <c r="AX316" s="20"/>
      <c r="AY316" s="20"/>
      <c r="AZ316" s="20"/>
      <c r="BA316" s="20"/>
    </row>
    <row r="317" spans="1:53" ht="33" customHeight="1" x14ac:dyDescent="0.25">
      <c r="A317" s="11"/>
      <c r="B317" s="6"/>
      <c r="C317" s="6"/>
      <c r="D317" s="5"/>
      <c r="E317" s="5"/>
      <c r="F317" s="5"/>
      <c r="G317" s="5"/>
      <c r="H317" s="12"/>
      <c r="I317" s="6"/>
      <c r="J317" s="6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4"/>
      <c r="W317" s="14"/>
      <c r="X317" s="14"/>
      <c r="Y317" s="14"/>
      <c r="Z317" s="14"/>
      <c r="AA317" s="15"/>
      <c r="AB317" s="15"/>
      <c r="AC317" s="505"/>
      <c r="AD317" s="16"/>
      <c r="AE317" s="16"/>
      <c r="AF317" s="16"/>
      <c r="AG317" s="17"/>
      <c r="AH317" s="18"/>
      <c r="AI317" s="487"/>
      <c r="AJ317" s="89"/>
      <c r="AK317" s="13"/>
      <c r="AL317" s="90"/>
      <c r="AM317" s="90"/>
      <c r="AN317" s="19"/>
      <c r="AO317" s="19"/>
      <c r="AP317" s="19"/>
      <c r="AQ317" s="19"/>
      <c r="AR317" s="20"/>
      <c r="AS317" s="20"/>
      <c r="AU317" s="20"/>
      <c r="AV317" s="20"/>
      <c r="AW317" s="20"/>
      <c r="AX317" s="20"/>
      <c r="AY317" s="20"/>
      <c r="AZ317" s="20"/>
      <c r="BA317" s="20"/>
    </row>
    <row r="318" spans="1:53" ht="33" customHeight="1" x14ac:dyDescent="0.25">
      <c r="A318" s="11"/>
      <c r="B318" s="6"/>
      <c r="C318" s="6"/>
      <c r="D318" s="5"/>
      <c r="E318" s="5"/>
      <c r="F318" s="5"/>
      <c r="G318" s="5"/>
      <c r="H318" s="12"/>
      <c r="I318" s="6"/>
      <c r="J318" s="6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4"/>
      <c r="W318" s="14"/>
      <c r="X318" s="14"/>
      <c r="Y318" s="14"/>
      <c r="Z318" s="14"/>
      <c r="AA318" s="15"/>
      <c r="AB318" s="15"/>
      <c r="AC318" s="505"/>
      <c r="AD318" s="16"/>
      <c r="AE318" s="16"/>
      <c r="AF318" s="16"/>
      <c r="AG318" s="17"/>
      <c r="AH318" s="18"/>
      <c r="AI318" s="487"/>
      <c r="AJ318" s="89"/>
      <c r="AK318" s="13"/>
      <c r="AL318" s="90"/>
      <c r="AM318" s="90"/>
      <c r="AN318" s="19"/>
      <c r="AO318" s="19"/>
      <c r="AP318" s="19"/>
      <c r="AQ318" s="19"/>
      <c r="AR318" s="20"/>
      <c r="AS318" s="20"/>
      <c r="AU318" s="20"/>
      <c r="AV318" s="20"/>
      <c r="AW318" s="20"/>
      <c r="AX318" s="20"/>
      <c r="AY318" s="20"/>
      <c r="AZ318" s="20"/>
      <c r="BA318" s="20"/>
    </row>
    <row r="319" spans="1:53" ht="33" customHeight="1" x14ac:dyDescent="0.25">
      <c r="A319" s="11"/>
      <c r="B319" s="6"/>
      <c r="C319" s="6"/>
      <c r="D319" s="5"/>
      <c r="E319" s="5"/>
      <c r="F319" s="5"/>
      <c r="G319" s="5"/>
      <c r="H319" s="12"/>
      <c r="I319" s="6"/>
      <c r="J319" s="6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4"/>
      <c r="W319" s="14"/>
      <c r="X319" s="14"/>
      <c r="Y319" s="14"/>
      <c r="Z319" s="14"/>
      <c r="AA319" s="15"/>
      <c r="AB319" s="15"/>
      <c r="AC319" s="505"/>
      <c r="AD319" s="16"/>
      <c r="AE319" s="16"/>
      <c r="AF319" s="16"/>
      <c r="AG319" s="17"/>
      <c r="AH319" s="18"/>
      <c r="AI319" s="487"/>
      <c r="AJ319" s="89"/>
      <c r="AK319" s="13"/>
      <c r="AL319" s="90"/>
      <c r="AM319" s="90"/>
      <c r="AN319" s="19"/>
      <c r="AO319" s="19"/>
      <c r="AP319" s="19"/>
      <c r="AQ319" s="19"/>
      <c r="AR319" s="20"/>
      <c r="AS319" s="20"/>
      <c r="AU319" s="20"/>
      <c r="AV319" s="20"/>
      <c r="AW319" s="20"/>
      <c r="AX319" s="20"/>
      <c r="AY319" s="20"/>
      <c r="AZ319" s="20"/>
      <c r="BA319" s="20"/>
    </row>
    <row r="320" spans="1:53" ht="33" customHeight="1" x14ac:dyDescent="0.25">
      <c r="A320" s="11"/>
      <c r="B320" s="6"/>
      <c r="C320" s="6"/>
      <c r="D320" s="5"/>
      <c r="E320" s="5"/>
      <c r="F320" s="5"/>
      <c r="G320" s="5"/>
      <c r="H320" s="12"/>
      <c r="I320" s="6"/>
      <c r="J320" s="6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4"/>
      <c r="W320" s="14"/>
      <c r="X320" s="14"/>
      <c r="Y320" s="14"/>
      <c r="Z320" s="14"/>
      <c r="AA320" s="15"/>
      <c r="AB320" s="15"/>
      <c r="AC320" s="505"/>
      <c r="AD320" s="16"/>
      <c r="AE320" s="16"/>
      <c r="AF320" s="16"/>
      <c r="AG320" s="17"/>
      <c r="AH320" s="18"/>
      <c r="AI320" s="487"/>
      <c r="AJ320" s="89"/>
      <c r="AK320" s="13"/>
      <c r="AL320" s="90"/>
      <c r="AM320" s="90"/>
      <c r="AN320" s="19"/>
      <c r="AO320" s="19"/>
      <c r="AP320" s="19"/>
      <c r="AQ320" s="19"/>
      <c r="AR320" s="20"/>
      <c r="AS320" s="20"/>
      <c r="AU320" s="20"/>
      <c r="AV320" s="20"/>
      <c r="AW320" s="20"/>
      <c r="AX320" s="20"/>
      <c r="AY320" s="20"/>
      <c r="AZ320" s="20"/>
      <c r="BA320" s="20"/>
    </row>
    <row r="321" spans="1:53" ht="33" customHeight="1" x14ac:dyDescent="0.25">
      <c r="A321" s="11"/>
      <c r="B321" s="6"/>
      <c r="C321" s="6"/>
      <c r="D321" s="5"/>
      <c r="E321" s="5"/>
      <c r="F321" s="5"/>
      <c r="G321" s="5"/>
      <c r="H321" s="12"/>
      <c r="I321" s="6"/>
      <c r="J321" s="6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4"/>
      <c r="W321" s="14"/>
      <c r="X321" s="14"/>
      <c r="Y321" s="14"/>
      <c r="Z321" s="14"/>
      <c r="AA321" s="15"/>
      <c r="AB321" s="15"/>
      <c r="AC321" s="505"/>
      <c r="AD321" s="16"/>
      <c r="AE321" s="16"/>
      <c r="AF321" s="16"/>
      <c r="AG321" s="17"/>
      <c r="AH321" s="18"/>
      <c r="AI321" s="487"/>
      <c r="AJ321" s="89"/>
      <c r="AK321" s="13"/>
      <c r="AL321" s="90"/>
      <c r="AM321" s="90"/>
      <c r="AN321" s="19"/>
      <c r="AO321" s="19"/>
      <c r="AP321" s="19"/>
      <c r="AQ321" s="19"/>
      <c r="AR321" s="20"/>
      <c r="AS321" s="20"/>
      <c r="AU321" s="20"/>
      <c r="AV321" s="20"/>
      <c r="AW321" s="20"/>
      <c r="AX321" s="20"/>
      <c r="AY321" s="20"/>
      <c r="AZ321" s="20"/>
      <c r="BA321" s="20"/>
    </row>
    <row r="322" spans="1:53" ht="33" customHeight="1" x14ac:dyDescent="0.25">
      <c r="A322" s="11"/>
      <c r="B322" s="6"/>
      <c r="C322" s="6"/>
      <c r="D322" s="5"/>
      <c r="E322" s="5"/>
      <c r="F322" s="5"/>
      <c r="G322" s="5"/>
      <c r="H322" s="12"/>
      <c r="I322" s="6"/>
      <c r="J322" s="6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4"/>
      <c r="W322" s="14"/>
      <c r="X322" s="14"/>
      <c r="Y322" s="14"/>
      <c r="Z322" s="14"/>
      <c r="AA322" s="15"/>
      <c r="AB322" s="15"/>
      <c r="AC322" s="505"/>
      <c r="AD322" s="16"/>
      <c r="AE322" s="16"/>
      <c r="AF322" s="16"/>
      <c r="AG322" s="17"/>
      <c r="AH322" s="18"/>
      <c r="AI322" s="487"/>
      <c r="AJ322" s="89"/>
      <c r="AK322" s="13"/>
      <c r="AL322" s="90"/>
      <c r="AM322" s="90"/>
      <c r="AN322" s="19"/>
      <c r="AO322" s="19"/>
      <c r="AP322" s="19"/>
      <c r="AQ322" s="19"/>
      <c r="AR322" s="20"/>
      <c r="AS322" s="20"/>
      <c r="AU322" s="20"/>
      <c r="AV322" s="20"/>
      <c r="AW322" s="20"/>
      <c r="AX322" s="20"/>
      <c r="AY322" s="20"/>
      <c r="AZ322" s="20"/>
      <c r="BA322" s="20"/>
    </row>
    <row r="323" spans="1:53" ht="33" customHeight="1" x14ac:dyDescent="0.25">
      <c r="A323" s="11"/>
      <c r="B323" s="6"/>
      <c r="C323" s="6"/>
      <c r="D323" s="5"/>
      <c r="E323" s="5"/>
      <c r="F323" s="5"/>
      <c r="G323" s="5"/>
      <c r="H323" s="12"/>
      <c r="I323" s="6"/>
      <c r="J323" s="6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4"/>
      <c r="W323" s="14"/>
      <c r="X323" s="14"/>
      <c r="Y323" s="14"/>
      <c r="Z323" s="14"/>
      <c r="AA323" s="15"/>
      <c r="AB323" s="15"/>
      <c r="AC323" s="505"/>
      <c r="AD323" s="16"/>
      <c r="AE323" s="16"/>
      <c r="AF323" s="16"/>
      <c r="AG323" s="17"/>
      <c r="AH323" s="18"/>
      <c r="AI323" s="487"/>
      <c r="AJ323" s="89"/>
      <c r="AK323" s="13"/>
      <c r="AL323" s="90"/>
      <c r="AM323" s="90"/>
      <c r="AN323" s="19"/>
      <c r="AO323" s="19"/>
      <c r="AP323" s="19"/>
      <c r="AQ323" s="19"/>
      <c r="AR323" s="20"/>
      <c r="AS323" s="20"/>
      <c r="AU323" s="20"/>
      <c r="AV323" s="20"/>
      <c r="AW323" s="20"/>
      <c r="AX323" s="20"/>
      <c r="AY323" s="20"/>
      <c r="AZ323" s="20"/>
      <c r="BA323" s="20"/>
    </row>
    <row r="324" spans="1:53" ht="33" customHeight="1" x14ac:dyDescent="0.25">
      <c r="A324" s="11"/>
      <c r="B324" s="11"/>
      <c r="C324" s="6"/>
      <c r="D324" s="5"/>
      <c r="E324" s="5"/>
      <c r="F324" s="5"/>
      <c r="G324" s="5"/>
      <c r="H324" s="12"/>
      <c r="I324" s="6"/>
      <c r="J324" s="6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4"/>
      <c r="W324" s="14"/>
      <c r="X324" s="14"/>
      <c r="Y324" s="14"/>
      <c r="Z324" s="14"/>
      <c r="AA324" s="15"/>
      <c r="AB324" s="15"/>
      <c r="AC324" s="505"/>
      <c r="AD324" s="16"/>
      <c r="AE324" s="16"/>
      <c r="AF324" s="16"/>
      <c r="AG324" s="17"/>
      <c r="AH324" s="18"/>
      <c r="AI324" s="487"/>
      <c r="AJ324" s="89"/>
      <c r="AK324" s="13"/>
      <c r="AL324" s="90"/>
      <c r="AM324" s="90"/>
      <c r="AN324" s="19"/>
      <c r="AO324" s="19"/>
      <c r="AP324" s="19"/>
      <c r="AQ324" s="19"/>
      <c r="AR324" s="20"/>
      <c r="AS324" s="20"/>
      <c r="AU324" s="20"/>
      <c r="AV324" s="20"/>
      <c r="AW324" s="20"/>
      <c r="AX324" s="20"/>
      <c r="AY324" s="20"/>
      <c r="AZ324" s="20"/>
      <c r="BA324" s="20"/>
    </row>
    <row r="325" spans="1:53" ht="33" customHeight="1" x14ac:dyDescent="0.25">
      <c r="A325" s="11"/>
      <c r="B325" s="11"/>
      <c r="C325" s="6"/>
      <c r="D325" s="5"/>
      <c r="E325" s="5"/>
      <c r="F325" s="5"/>
      <c r="G325" s="5"/>
      <c r="H325" s="12"/>
      <c r="I325" s="6"/>
      <c r="J325" s="6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4"/>
      <c r="W325" s="14"/>
      <c r="X325" s="14"/>
      <c r="Y325" s="14"/>
      <c r="Z325" s="14"/>
      <c r="AA325" s="15"/>
      <c r="AB325" s="15"/>
      <c r="AC325" s="505"/>
      <c r="AD325" s="16"/>
      <c r="AE325" s="16"/>
      <c r="AF325" s="16"/>
      <c r="AG325" s="17"/>
      <c r="AH325" s="18"/>
      <c r="AI325" s="487"/>
      <c r="AJ325" s="89"/>
      <c r="AK325" s="13"/>
      <c r="AL325" s="90"/>
      <c r="AM325" s="90"/>
      <c r="AN325" s="19"/>
      <c r="AO325" s="19"/>
      <c r="AP325" s="19"/>
      <c r="AQ325" s="19"/>
      <c r="AR325" s="20"/>
      <c r="AS325" s="20"/>
      <c r="AU325" s="20"/>
      <c r="AV325" s="20"/>
      <c r="AW325" s="20"/>
      <c r="AX325" s="20"/>
      <c r="AY325" s="20"/>
      <c r="AZ325" s="20"/>
      <c r="BA325" s="20"/>
    </row>
    <row r="326" spans="1:53" ht="33" customHeight="1" x14ac:dyDescent="0.25">
      <c r="A326" s="11"/>
      <c r="B326" s="6"/>
      <c r="C326" s="5"/>
      <c r="D326" s="5"/>
      <c r="E326" s="5"/>
      <c r="F326" s="5"/>
      <c r="G326" s="5"/>
      <c r="H326" s="12"/>
      <c r="I326" s="6"/>
      <c r="J326" s="6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4"/>
      <c r="W326" s="14"/>
      <c r="X326" s="14"/>
      <c r="Y326" s="14"/>
      <c r="Z326" s="14"/>
      <c r="AA326" s="15"/>
      <c r="AB326" s="15"/>
      <c r="AC326" s="505"/>
      <c r="AD326" s="16"/>
      <c r="AE326" s="16"/>
      <c r="AF326" s="16"/>
      <c r="AG326" s="17"/>
      <c r="AH326" s="18"/>
      <c r="AI326" s="487"/>
      <c r="AJ326" s="89"/>
      <c r="AK326" s="13"/>
      <c r="AL326" s="90"/>
      <c r="AM326" s="90"/>
      <c r="AN326" s="19"/>
      <c r="AO326" s="19"/>
      <c r="AP326" s="19"/>
      <c r="AQ326" s="19"/>
      <c r="AR326" s="20"/>
      <c r="AS326" s="20"/>
      <c r="AU326" s="20"/>
      <c r="AV326" s="20"/>
      <c r="AW326" s="20"/>
      <c r="AX326" s="20"/>
      <c r="AY326" s="20"/>
      <c r="AZ326" s="20"/>
      <c r="BA326" s="20"/>
    </row>
    <row r="327" spans="1:53" ht="33" customHeight="1" x14ac:dyDescent="0.25">
      <c r="A327" s="11"/>
      <c r="B327" s="11"/>
      <c r="C327" s="6"/>
      <c r="D327" s="5"/>
      <c r="E327" s="5"/>
      <c r="F327" s="5"/>
      <c r="G327" s="5"/>
      <c r="H327" s="12"/>
      <c r="I327" s="6"/>
      <c r="J327" s="6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4"/>
      <c r="W327" s="14"/>
      <c r="X327" s="14"/>
      <c r="Y327" s="14"/>
      <c r="Z327" s="14"/>
      <c r="AA327" s="15"/>
      <c r="AB327" s="15"/>
      <c r="AC327" s="505"/>
      <c r="AD327" s="16"/>
      <c r="AE327" s="16"/>
      <c r="AF327" s="16"/>
      <c r="AG327" s="17"/>
      <c r="AH327" s="18"/>
      <c r="AI327" s="487"/>
      <c r="AJ327" s="89"/>
      <c r="AK327" s="13"/>
      <c r="AL327" s="90"/>
      <c r="AM327" s="90"/>
      <c r="AN327" s="19"/>
      <c r="AO327" s="19"/>
      <c r="AP327" s="19"/>
      <c r="AQ327" s="19"/>
      <c r="AR327" s="20"/>
      <c r="AS327" s="20"/>
      <c r="AU327" s="20"/>
      <c r="AV327" s="20"/>
      <c r="AW327" s="20"/>
      <c r="AX327" s="20"/>
      <c r="AY327" s="20"/>
      <c r="AZ327" s="20"/>
      <c r="BA327" s="20"/>
    </row>
    <row r="328" spans="1:53" ht="33" customHeight="1" x14ac:dyDescent="0.25">
      <c r="A328" s="11"/>
      <c r="B328" s="6"/>
      <c r="C328" s="5"/>
      <c r="D328" s="5"/>
      <c r="E328" s="5"/>
      <c r="F328" s="5"/>
      <c r="G328" s="5"/>
      <c r="H328" s="12"/>
      <c r="I328" s="6"/>
      <c r="J328" s="6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4"/>
      <c r="W328" s="14"/>
      <c r="X328" s="14"/>
      <c r="Y328" s="14"/>
      <c r="Z328" s="14"/>
      <c r="AA328" s="15"/>
      <c r="AB328" s="15"/>
      <c r="AC328" s="505"/>
      <c r="AD328" s="16"/>
      <c r="AE328" s="16"/>
      <c r="AF328" s="16"/>
      <c r="AG328" s="17"/>
      <c r="AH328" s="18"/>
      <c r="AI328" s="487"/>
      <c r="AJ328" s="89"/>
      <c r="AK328" s="13"/>
      <c r="AL328" s="90"/>
      <c r="AM328" s="90"/>
      <c r="AN328" s="19"/>
      <c r="AO328" s="19"/>
      <c r="AP328" s="19"/>
      <c r="AQ328" s="19"/>
      <c r="AR328" s="20"/>
      <c r="AS328" s="20"/>
      <c r="AU328" s="20"/>
      <c r="AV328" s="20"/>
      <c r="AW328" s="20"/>
      <c r="AX328" s="20"/>
      <c r="AY328" s="20"/>
      <c r="AZ328" s="20"/>
      <c r="BA328" s="20"/>
    </row>
    <row r="329" spans="1:53" ht="33" customHeight="1" x14ac:dyDescent="0.25">
      <c r="A329" s="11"/>
      <c r="B329" s="6"/>
      <c r="C329" s="5"/>
      <c r="D329" s="5"/>
      <c r="E329" s="5"/>
      <c r="F329" s="5"/>
      <c r="G329" s="5"/>
      <c r="H329" s="12"/>
      <c r="I329" s="6"/>
      <c r="J329" s="6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14"/>
      <c r="W329" s="14"/>
      <c r="X329" s="14"/>
      <c r="Y329" s="14"/>
      <c r="Z329" s="14"/>
      <c r="AA329" s="15"/>
      <c r="AB329" s="15"/>
      <c r="AC329" s="505"/>
      <c r="AD329" s="16"/>
      <c r="AE329" s="16"/>
      <c r="AF329" s="16"/>
      <c r="AG329" s="17"/>
      <c r="AH329" s="18"/>
      <c r="AI329" s="487"/>
      <c r="AJ329" s="89"/>
      <c r="AK329" s="13"/>
      <c r="AL329" s="90"/>
      <c r="AM329" s="90"/>
      <c r="AN329" s="19"/>
      <c r="AO329" s="19"/>
      <c r="AP329" s="19"/>
      <c r="AQ329" s="19"/>
      <c r="AR329" s="20"/>
      <c r="AS329" s="20"/>
      <c r="AU329" s="20"/>
      <c r="AV329" s="20"/>
      <c r="AW329" s="20"/>
      <c r="AX329" s="20"/>
      <c r="AY329" s="20"/>
      <c r="AZ329" s="20"/>
      <c r="BA329" s="20"/>
    </row>
    <row r="330" spans="1:53" ht="33" customHeight="1" x14ac:dyDescent="0.25">
      <c r="A330" s="11"/>
      <c r="B330" s="6"/>
      <c r="C330" s="5"/>
      <c r="D330" s="5"/>
      <c r="E330" s="5"/>
      <c r="F330" s="5"/>
      <c r="G330" s="5"/>
      <c r="H330" s="12"/>
      <c r="I330" s="6"/>
      <c r="J330" s="6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4"/>
      <c r="W330" s="14"/>
      <c r="X330" s="14"/>
      <c r="Y330" s="14"/>
      <c r="Z330" s="14"/>
      <c r="AA330" s="15"/>
      <c r="AB330" s="15"/>
      <c r="AC330" s="505"/>
      <c r="AD330" s="16"/>
      <c r="AE330" s="16"/>
      <c r="AF330" s="16"/>
      <c r="AG330" s="17"/>
      <c r="AH330" s="18"/>
      <c r="AI330" s="487"/>
      <c r="AJ330" s="89"/>
      <c r="AK330" s="13"/>
      <c r="AL330" s="90"/>
      <c r="AM330" s="90"/>
      <c r="AN330" s="19"/>
      <c r="AO330" s="19"/>
      <c r="AP330" s="19"/>
      <c r="AQ330" s="19"/>
      <c r="AR330" s="20"/>
      <c r="AS330" s="20"/>
      <c r="AU330" s="20"/>
      <c r="AV330" s="20"/>
      <c r="AW330" s="20"/>
      <c r="AX330" s="20"/>
      <c r="AY330" s="20"/>
      <c r="AZ330" s="20"/>
      <c r="BA330" s="20"/>
    </row>
    <row r="331" spans="1:53" ht="33" customHeight="1" x14ac:dyDescent="0.25">
      <c r="A331" s="11"/>
      <c r="B331" s="11"/>
      <c r="C331" s="6"/>
      <c r="D331" s="5"/>
      <c r="E331" s="5"/>
      <c r="F331" s="5"/>
      <c r="G331" s="6"/>
      <c r="H331" s="12"/>
      <c r="I331" s="6"/>
      <c r="J331" s="6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4"/>
      <c r="W331" s="14"/>
      <c r="X331" s="14"/>
      <c r="Y331" s="14"/>
      <c r="Z331" s="14"/>
      <c r="AA331" s="15"/>
      <c r="AB331" s="15"/>
      <c r="AC331" s="505"/>
      <c r="AD331" s="16"/>
      <c r="AE331" s="16"/>
      <c r="AF331" s="16"/>
      <c r="AG331" s="17"/>
      <c r="AH331" s="18"/>
      <c r="AI331" s="487"/>
      <c r="AJ331" s="89"/>
      <c r="AK331" s="13"/>
      <c r="AL331" s="90"/>
      <c r="AM331" s="90"/>
      <c r="AN331" s="19"/>
      <c r="AO331" s="19"/>
      <c r="AP331" s="19"/>
      <c r="AQ331" s="19"/>
      <c r="AR331" s="20"/>
      <c r="AS331" s="20"/>
      <c r="AU331" s="20"/>
      <c r="AV331" s="20"/>
      <c r="AW331" s="20"/>
      <c r="AX331" s="20"/>
      <c r="AY331" s="20"/>
      <c r="AZ331" s="20"/>
      <c r="BA331" s="20"/>
    </row>
    <row r="332" spans="1:53" ht="33" customHeight="1" x14ac:dyDescent="0.25">
      <c r="A332" s="11"/>
      <c r="B332" s="6"/>
      <c r="C332" s="6"/>
      <c r="D332" s="5"/>
      <c r="E332" s="5"/>
      <c r="F332" s="5"/>
      <c r="G332" s="5"/>
      <c r="H332" s="12"/>
      <c r="I332" s="6"/>
      <c r="J332" s="6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4"/>
      <c r="W332" s="14"/>
      <c r="X332" s="14"/>
      <c r="Y332" s="14"/>
      <c r="Z332" s="14"/>
      <c r="AA332" s="15"/>
      <c r="AB332" s="15"/>
      <c r="AC332" s="505"/>
      <c r="AD332" s="16"/>
      <c r="AE332" s="16"/>
      <c r="AF332" s="16"/>
      <c r="AG332" s="17"/>
      <c r="AH332" s="18"/>
      <c r="AI332" s="487"/>
      <c r="AJ332" s="89"/>
      <c r="AK332" s="13"/>
      <c r="AL332" s="90"/>
      <c r="AM332" s="90"/>
      <c r="AN332" s="19"/>
      <c r="AO332" s="19"/>
      <c r="AP332" s="19"/>
      <c r="AQ332" s="19"/>
      <c r="AR332" s="20"/>
      <c r="AS332" s="20"/>
      <c r="AU332" s="20"/>
      <c r="AV332" s="20"/>
      <c r="AW332" s="20"/>
      <c r="AX332" s="20"/>
      <c r="AY332" s="20"/>
      <c r="AZ332" s="20"/>
      <c r="BA332" s="20"/>
    </row>
    <row r="333" spans="1:53" ht="33" customHeight="1" x14ac:dyDescent="0.25">
      <c r="A333" s="11"/>
      <c r="B333" s="6"/>
      <c r="C333" s="6"/>
      <c r="D333" s="5"/>
      <c r="E333" s="5"/>
      <c r="F333" s="5"/>
      <c r="G333" s="5"/>
      <c r="H333" s="12"/>
      <c r="I333" s="6"/>
      <c r="J333" s="6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4"/>
      <c r="W333" s="14"/>
      <c r="X333" s="14"/>
      <c r="Y333" s="14"/>
      <c r="Z333" s="14"/>
      <c r="AA333" s="15"/>
      <c r="AB333" s="15"/>
      <c r="AC333" s="505"/>
      <c r="AD333" s="16"/>
      <c r="AE333" s="16"/>
      <c r="AF333" s="16"/>
      <c r="AG333" s="17"/>
      <c r="AH333" s="18"/>
      <c r="AI333" s="487"/>
      <c r="AJ333" s="89"/>
      <c r="AK333" s="13"/>
      <c r="AL333" s="90"/>
      <c r="AM333" s="90"/>
      <c r="AN333" s="19"/>
      <c r="AO333" s="19"/>
      <c r="AP333" s="19"/>
      <c r="AQ333" s="19"/>
      <c r="AR333" s="20"/>
      <c r="AS333" s="20"/>
      <c r="AU333" s="20"/>
      <c r="AV333" s="20"/>
      <c r="AW333" s="20"/>
      <c r="AX333" s="20"/>
      <c r="AY333" s="20"/>
      <c r="AZ333" s="20"/>
      <c r="BA333" s="20"/>
    </row>
    <row r="334" spans="1:53" ht="33" customHeight="1" x14ac:dyDescent="0.25">
      <c r="A334" s="11"/>
      <c r="B334" s="11"/>
      <c r="C334" s="6"/>
      <c r="D334" s="5"/>
      <c r="E334" s="5"/>
      <c r="F334" s="5"/>
      <c r="G334" s="5"/>
      <c r="H334" s="12"/>
      <c r="I334" s="6"/>
      <c r="J334" s="6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4"/>
      <c r="W334" s="14"/>
      <c r="X334" s="14"/>
      <c r="Y334" s="14"/>
      <c r="Z334" s="14"/>
      <c r="AA334" s="15"/>
      <c r="AB334" s="15"/>
      <c r="AC334" s="505"/>
      <c r="AD334" s="16"/>
      <c r="AE334" s="16"/>
      <c r="AF334" s="16"/>
      <c r="AG334" s="17"/>
      <c r="AH334" s="18"/>
      <c r="AI334" s="487"/>
      <c r="AJ334" s="89"/>
      <c r="AK334" s="13"/>
      <c r="AL334" s="90"/>
      <c r="AM334" s="90"/>
      <c r="AN334" s="19"/>
      <c r="AO334" s="19"/>
      <c r="AP334" s="19"/>
      <c r="AQ334" s="19"/>
      <c r="AR334" s="20"/>
      <c r="AS334" s="20"/>
      <c r="AU334" s="20"/>
      <c r="AV334" s="20"/>
      <c r="AW334" s="20"/>
      <c r="AX334" s="20"/>
      <c r="AY334" s="20"/>
      <c r="AZ334" s="20"/>
      <c r="BA334" s="20"/>
    </row>
    <row r="335" spans="1:53" ht="33" customHeight="1" x14ac:dyDescent="0.25">
      <c r="A335" s="11"/>
      <c r="B335" s="11"/>
      <c r="C335" s="6"/>
      <c r="D335" s="5"/>
      <c r="E335" s="5"/>
      <c r="F335" s="5"/>
      <c r="G335" s="5"/>
      <c r="H335" s="12"/>
      <c r="I335" s="6"/>
      <c r="J335" s="6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4"/>
      <c r="W335" s="14"/>
      <c r="X335" s="14"/>
      <c r="Y335" s="14"/>
      <c r="Z335" s="14"/>
      <c r="AA335" s="15"/>
      <c r="AB335" s="15"/>
      <c r="AC335" s="505"/>
      <c r="AD335" s="16"/>
      <c r="AE335" s="16"/>
      <c r="AF335" s="16"/>
      <c r="AG335" s="17"/>
      <c r="AH335" s="18"/>
      <c r="AI335" s="487"/>
      <c r="AJ335" s="89"/>
      <c r="AK335" s="13"/>
      <c r="AL335" s="90"/>
      <c r="AM335" s="90"/>
      <c r="AN335" s="19"/>
      <c r="AO335" s="19"/>
      <c r="AP335" s="19"/>
      <c r="AQ335" s="19"/>
      <c r="AR335" s="34"/>
      <c r="AS335" s="34"/>
      <c r="AU335" s="34"/>
      <c r="AV335" s="34"/>
      <c r="AW335" s="34"/>
      <c r="AX335" s="34"/>
      <c r="AY335" s="34"/>
      <c r="AZ335" s="34"/>
      <c r="BA335" s="34"/>
    </row>
    <row r="336" spans="1:53" ht="33" customHeight="1" x14ac:dyDescent="0.25">
      <c r="A336" s="11"/>
      <c r="B336" s="6"/>
      <c r="C336" s="6"/>
      <c r="D336" s="5"/>
      <c r="E336" s="5"/>
      <c r="F336" s="5"/>
      <c r="G336" s="5"/>
      <c r="H336" s="12"/>
      <c r="I336" s="6"/>
      <c r="J336" s="6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4"/>
      <c r="W336" s="14"/>
      <c r="X336" s="14"/>
      <c r="Y336" s="14"/>
      <c r="Z336" s="14"/>
      <c r="AA336" s="15"/>
      <c r="AB336" s="15"/>
      <c r="AC336" s="505"/>
      <c r="AD336" s="16"/>
      <c r="AE336" s="16"/>
      <c r="AF336" s="16"/>
      <c r="AG336" s="17"/>
      <c r="AH336" s="18"/>
      <c r="AI336" s="487"/>
      <c r="AJ336" s="89"/>
      <c r="AK336" s="13"/>
      <c r="AL336" s="90"/>
      <c r="AM336" s="90"/>
      <c r="AN336" s="19"/>
      <c r="AO336" s="19"/>
      <c r="AP336" s="19"/>
      <c r="AQ336" s="19"/>
      <c r="AR336" s="20"/>
      <c r="AS336" s="20"/>
      <c r="AU336" s="20"/>
      <c r="AV336" s="20"/>
      <c r="AW336" s="20"/>
      <c r="AX336" s="20"/>
      <c r="AY336" s="20"/>
      <c r="AZ336" s="20"/>
      <c r="BA336" s="20"/>
    </row>
    <row r="337" spans="1:53" ht="33" customHeight="1" x14ac:dyDescent="0.25">
      <c r="A337" s="11"/>
      <c r="B337" s="6"/>
      <c r="C337" s="5"/>
      <c r="D337" s="5"/>
      <c r="E337" s="5"/>
      <c r="F337" s="5"/>
      <c r="G337" s="5"/>
      <c r="H337" s="12"/>
      <c r="I337" s="6"/>
      <c r="J337" s="6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4"/>
      <c r="W337" s="14"/>
      <c r="X337" s="14"/>
      <c r="Y337" s="14"/>
      <c r="Z337" s="14"/>
      <c r="AA337" s="15"/>
      <c r="AB337" s="15"/>
      <c r="AC337" s="505"/>
      <c r="AD337" s="16"/>
      <c r="AE337" s="16"/>
      <c r="AF337" s="16"/>
      <c r="AG337" s="17"/>
      <c r="AH337" s="18"/>
      <c r="AI337" s="487"/>
      <c r="AJ337" s="89"/>
      <c r="AK337" s="13"/>
      <c r="AL337" s="90"/>
      <c r="AM337" s="90"/>
      <c r="AN337" s="19"/>
      <c r="AO337" s="19"/>
      <c r="AP337" s="19"/>
      <c r="AQ337" s="19"/>
      <c r="AR337" s="20"/>
      <c r="AS337" s="20"/>
      <c r="AU337" s="20"/>
      <c r="AV337" s="20"/>
      <c r="AW337" s="20"/>
      <c r="AX337" s="20"/>
      <c r="AY337" s="20"/>
      <c r="AZ337" s="20"/>
      <c r="BA337" s="20"/>
    </row>
    <row r="338" spans="1:53" ht="33" customHeight="1" x14ac:dyDescent="0.25">
      <c r="A338" s="6"/>
      <c r="B338" s="11"/>
      <c r="C338" s="6"/>
      <c r="D338" s="5"/>
      <c r="E338" s="5"/>
      <c r="F338" s="5"/>
      <c r="G338" s="5"/>
      <c r="H338" s="12"/>
      <c r="I338" s="6"/>
      <c r="J338" s="6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4"/>
      <c r="W338" s="14"/>
      <c r="X338" s="14"/>
      <c r="Y338" s="14"/>
      <c r="Z338" s="14"/>
      <c r="AA338" s="15"/>
      <c r="AB338" s="15"/>
      <c r="AC338" s="505"/>
      <c r="AD338" s="16"/>
      <c r="AE338" s="16"/>
      <c r="AF338" s="16"/>
      <c r="AG338" s="17"/>
      <c r="AH338" s="18"/>
      <c r="AI338" s="487"/>
      <c r="AJ338" s="89"/>
      <c r="AK338" s="13"/>
      <c r="AL338" s="90"/>
      <c r="AM338" s="90"/>
      <c r="AN338" s="19"/>
      <c r="AO338" s="19"/>
      <c r="AP338" s="19"/>
      <c r="AQ338" s="19"/>
      <c r="AR338" s="20"/>
      <c r="AS338" s="20"/>
      <c r="AU338" s="20"/>
      <c r="AV338" s="20"/>
      <c r="AW338" s="20"/>
      <c r="AX338" s="20"/>
      <c r="AY338" s="20"/>
      <c r="AZ338" s="20"/>
      <c r="BA338" s="20"/>
    </row>
    <row r="339" spans="1:53" ht="33" customHeight="1" x14ac:dyDescent="0.25">
      <c r="A339" s="6"/>
      <c r="B339" s="6"/>
      <c r="C339" s="5"/>
      <c r="D339" s="5"/>
      <c r="E339" s="5"/>
      <c r="F339" s="5"/>
      <c r="G339" s="5"/>
      <c r="H339" s="12"/>
      <c r="I339" s="6"/>
      <c r="J339" s="6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4"/>
      <c r="W339" s="14"/>
      <c r="X339" s="14"/>
      <c r="Y339" s="14"/>
      <c r="Z339" s="14"/>
      <c r="AA339" s="15"/>
      <c r="AB339" s="15"/>
      <c r="AC339" s="505"/>
      <c r="AD339" s="16"/>
      <c r="AE339" s="16"/>
      <c r="AF339" s="16"/>
      <c r="AG339" s="17"/>
      <c r="AH339" s="18"/>
      <c r="AI339" s="487"/>
      <c r="AJ339" s="89"/>
      <c r="AK339" s="13"/>
      <c r="AL339" s="90"/>
      <c r="AM339" s="90"/>
      <c r="AN339" s="19"/>
      <c r="AO339" s="19"/>
      <c r="AP339" s="19"/>
      <c r="AQ339" s="19"/>
      <c r="AR339" s="20"/>
      <c r="AS339" s="20"/>
      <c r="AU339" s="20"/>
      <c r="AV339" s="20"/>
      <c r="AW339" s="20"/>
      <c r="AX339" s="20"/>
      <c r="AY339" s="20"/>
      <c r="AZ339" s="20"/>
      <c r="BA339" s="20"/>
    </row>
    <row r="340" spans="1:53" ht="33" customHeight="1" x14ac:dyDescent="0.25">
      <c r="A340" s="6"/>
      <c r="B340" s="6"/>
      <c r="C340" s="6"/>
      <c r="D340" s="5"/>
      <c r="E340" s="5"/>
      <c r="F340" s="5"/>
      <c r="G340" s="5"/>
      <c r="H340" s="12"/>
      <c r="I340" s="6"/>
      <c r="J340" s="6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4"/>
      <c r="W340" s="14"/>
      <c r="X340" s="14"/>
      <c r="Y340" s="14"/>
      <c r="Z340" s="14"/>
      <c r="AA340" s="15"/>
      <c r="AB340" s="15"/>
      <c r="AC340" s="505"/>
      <c r="AD340" s="16"/>
      <c r="AE340" s="16"/>
      <c r="AF340" s="16"/>
      <c r="AG340" s="17"/>
      <c r="AH340" s="18"/>
      <c r="AI340" s="487"/>
      <c r="AJ340" s="89"/>
      <c r="AK340" s="13"/>
      <c r="AL340" s="90"/>
      <c r="AM340" s="90"/>
      <c r="AN340" s="19"/>
      <c r="AO340" s="19"/>
      <c r="AP340" s="19"/>
      <c r="AQ340" s="19"/>
      <c r="AR340" s="20"/>
      <c r="AS340" s="20"/>
      <c r="AU340" s="20"/>
      <c r="AV340" s="20"/>
      <c r="AW340" s="20"/>
      <c r="AX340" s="20"/>
      <c r="AY340" s="20"/>
      <c r="AZ340" s="20"/>
      <c r="BA340" s="20"/>
    </row>
    <row r="341" spans="1:53" ht="33" customHeight="1" x14ac:dyDescent="0.25">
      <c r="A341" s="6"/>
      <c r="B341" s="11"/>
      <c r="C341" s="6"/>
      <c r="D341" s="5"/>
      <c r="E341" s="5"/>
      <c r="F341" s="5"/>
      <c r="G341" s="5"/>
      <c r="H341" s="12"/>
      <c r="I341" s="6"/>
      <c r="J341" s="6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4"/>
      <c r="W341" s="14"/>
      <c r="X341" s="14"/>
      <c r="Y341" s="14"/>
      <c r="Z341" s="14"/>
      <c r="AA341" s="15"/>
      <c r="AB341" s="15"/>
      <c r="AC341" s="505"/>
      <c r="AD341" s="16"/>
      <c r="AE341" s="16"/>
      <c r="AF341" s="16"/>
      <c r="AG341" s="17"/>
      <c r="AH341" s="37"/>
      <c r="AI341" s="488"/>
      <c r="AJ341" s="89"/>
      <c r="AK341" s="13"/>
      <c r="AL341" s="90"/>
      <c r="AM341" s="90"/>
      <c r="AN341" s="19"/>
      <c r="AO341" s="19"/>
      <c r="AP341" s="19"/>
      <c r="AQ341" s="19"/>
      <c r="AR341" s="20"/>
      <c r="AS341" s="20"/>
      <c r="AU341" s="20"/>
      <c r="AV341" s="20"/>
      <c r="AW341" s="20"/>
      <c r="AX341" s="20"/>
      <c r="AY341" s="20"/>
      <c r="AZ341" s="20"/>
      <c r="BA341" s="20"/>
    </row>
    <row r="342" spans="1:53" ht="33" customHeight="1" x14ac:dyDescent="0.25">
      <c r="A342" s="6"/>
      <c r="B342" s="11"/>
      <c r="C342" s="6"/>
      <c r="D342" s="5"/>
      <c r="E342" s="5"/>
      <c r="F342" s="5"/>
      <c r="G342" s="5"/>
      <c r="H342" s="12"/>
      <c r="I342" s="6"/>
      <c r="J342" s="6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4"/>
      <c r="W342" s="14"/>
      <c r="X342" s="14"/>
      <c r="Y342" s="14"/>
      <c r="Z342" s="14"/>
      <c r="AA342" s="15"/>
      <c r="AB342" s="15"/>
      <c r="AC342" s="505"/>
      <c r="AD342" s="16"/>
      <c r="AE342" s="16"/>
      <c r="AF342" s="16"/>
      <c r="AG342" s="17"/>
      <c r="AH342" s="18"/>
      <c r="AI342" s="487"/>
      <c r="AJ342" s="89"/>
      <c r="AK342" s="13"/>
      <c r="AL342" s="90"/>
      <c r="AM342" s="90"/>
      <c r="AN342" s="19"/>
      <c r="AO342" s="19"/>
      <c r="AP342" s="19"/>
      <c r="AQ342" s="19"/>
      <c r="AR342" s="20"/>
      <c r="AS342" s="20"/>
      <c r="AU342" s="20"/>
      <c r="AV342" s="20"/>
      <c r="AW342" s="20"/>
      <c r="AX342" s="20"/>
      <c r="AY342" s="20"/>
      <c r="AZ342" s="20"/>
      <c r="BA342" s="20"/>
    </row>
    <row r="343" spans="1:53" ht="33" customHeight="1" x14ac:dyDescent="0.25">
      <c r="A343" s="6"/>
      <c r="B343" s="11"/>
      <c r="C343" s="6"/>
      <c r="D343" s="5"/>
      <c r="E343" s="5"/>
      <c r="F343" s="5"/>
      <c r="G343" s="5"/>
      <c r="H343" s="12"/>
      <c r="I343" s="6"/>
      <c r="J343" s="6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4"/>
      <c r="W343" s="14"/>
      <c r="X343" s="14"/>
      <c r="Y343" s="14"/>
      <c r="Z343" s="14"/>
      <c r="AA343" s="15"/>
      <c r="AB343" s="15"/>
      <c r="AC343" s="505"/>
      <c r="AD343" s="16"/>
      <c r="AE343" s="16"/>
      <c r="AF343" s="16"/>
      <c r="AG343" s="17"/>
      <c r="AH343" s="18"/>
      <c r="AI343" s="487"/>
      <c r="AJ343" s="89"/>
      <c r="AK343" s="13"/>
      <c r="AL343" s="90"/>
      <c r="AM343" s="90"/>
      <c r="AN343" s="19"/>
      <c r="AO343" s="19"/>
      <c r="AP343" s="19"/>
      <c r="AQ343" s="19"/>
      <c r="AR343" s="20"/>
      <c r="AS343" s="20"/>
      <c r="AU343" s="20"/>
      <c r="AV343" s="20"/>
      <c r="AW343" s="20"/>
      <c r="AX343" s="20"/>
      <c r="AY343" s="20"/>
      <c r="AZ343" s="20"/>
      <c r="BA343" s="20"/>
    </row>
    <row r="344" spans="1:53" ht="33" customHeight="1" x14ac:dyDescent="0.25">
      <c r="A344" s="6"/>
      <c r="B344" s="6"/>
      <c r="C344" s="6"/>
      <c r="D344" s="5"/>
      <c r="E344" s="5"/>
      <c r="F344" s="5"/>
      <c r="G344" s="5"/>
      <c r="H344" s="12"/>
      <c r="I344" s="6"/>
      <c r="J344" s="6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4"/>
      <c r="W344" s="14"/>
      <c r="X344" s="14"/>
      <c r="Y344" s="14"/>
      <c r="Z344" s="14"/>
      <c r="AA344" s="15"/>
      <c r="AB344" s="15"/>
      <c r="AC344" s="505"/>
      <c r="AD344" s="16"/>
      <c r="AE344" s="16"/>
      <c r="AF344" s="16"/>
      <c r="AG344" s="17"/>
      <c r="AH344" s="18"/>
      <c r="AI344" s="487"/>
      <c r="AJ344" s="89"/>
      <c r="AK344" s="13"/>
      <c r="AL344" s="90"/>
      <c r="AM344" s="90"/>
      <c r="AN344" s="19"/>
      <c r="AO344" s="19"/>
      <c r="AP344" s="19"/>
      <c r="AQ344" s="19"/>
      <c r="AR344" s="20"/>
      <c r="AS344" s="20"/>
      <c r="AU344" s="20"/>
      <c r="AV344" s="20"/>
      <c r="AW344" s="20"/>
      <c r="AX344" s="20"/>
      <c r="AY344" s="20"/>
      <c r="AZ344" s="20"/>
      <c r="BA344" s="20"/>
    </row>
    <row r="345" spans="1:53" ht="33" customHeight="1" x14ac:dyDescent="0.25">
      <c r="A345" s="6"/>
      <c r="B345" s="6"/>
      <c r="C345" s="6"/>
      <c r="D345" s="5"/>
      <c r="E345" s="5"/>
      <c r="F345" s="5"/>
      <c r="G345" s="5"/>
      <c r="H345" s="12"/>
      <c r="I345" s="6"/>
      <c r="J345" s="6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4"/>
      <c r="W345" s="14"/>
      <c r="X345" s="14"/>
      <c r="Y345" s="14"/>
      <c r="Z345" s="14"/>
      <c r="AA345" s="15"/>
      <c r="AB345" s="15"/>
      <c r="AC345" s="505"/>
      <c r="AD345" s="16"/>
      <c r="AE345" s="16"/>
      <c r="AF345" s="16"/>
      <c r="AG345" s="17"/>
      <c r="AH345" s="18"/>
      <c r="AI345" s="487"/>
      <c r="AJ345" s="89"/>
      <c r="AK345" s="13"/>
      <c r="AL345" s="90"/>
      <c r="AM345" s="90"/>
      <c r="AN345" s="19"/>
      <c r="AO345" s="19"/>
      <c r="AP345" s="19"/>
      <c r="AQ345" s="19"/>
      <c r="AR345" s="20"/>
      <c r="AS345" s="20"/>
      <c r="AU345" s="20"/>
      <c r="AV345" s="20"/>
      <c r="AW345" s="20"/>
      <c r="AX345" s="20"/>
      <c r="AY345" s="20"/>
      <c r="AZ345" s="20"/>
      <c r="BA345" s="20"/>
    </row>
    <row r="346" spans="1:53" ht="33" customHeight="1" x14ac:dyDescent="0.25">
      <c r="A346" s="6"/>
      <c r="B346" s="6"/>
      <c r="C346" s="5"/>
      <c r="D346" s="5"/>
      <c r="E346" s="5"/>
      <c r="F346" s="5"/>
      <c r="G346" s="5"/>
      <c r="H346" s="12"/>
      <c r="I346" s="6"/>
      <c r="J346" s="5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4"/>
      <c r="W346" s="14"/>
      <c r="X346" s="14"/>
      <c r="Y346" s="14"/>
      <c r="Z346" s="14"/>
      <c r="AA346" s="15"/>
      <c r="AB346" s="15"/>
      <c r="AC346" s="505"/>
      <c r="AD346" s="16"/>
      <c r="AE346" s="16"/>
      <c r="AF346" s="16"/>
      <c r="AG346" s="17"/>
      <c r="AH346" s="18"/>
      <c r="AI346" s="487"/>
      <c r="AJ346" s="89"/>
      <c r="AK346" s="13"/>
      <c r="AL346" s="90"/>
      <c r="AM346" s="90"/>
      <c r="AN346" s="19"/>
      <c r="AO346" s="19"/>
      <c r="AP346" s="19"/>
      <c r="AQ346" s="19"/>
      <c r="AR346" s="20"/>
      <c r="AS346" s="20"/>
      <c r="AU346" s="20"/>
      <c r="AV346" s="20"/>
      <c r="AW346" s="20"/>
      <c r="AX346" s="20"/>
      <c r="AY346" s="20"/>
      <c r="AZ346" s="20"/>
      <c r="BA346" s="20"/>
    </row>
    <row r="347" spans="1:53" ht="33" customHeight="1" x14ac:dyDescent="0.25">
      <c r="A347" s="6"/>
      <c r="B347" s="6"/>
      <c r="C347" s="6"/>
      <c r="D347" s="5"/>
      <c r="E347" s="5"/>
      <c r="F347" s="5"/>
      <c r="G347" s="5"/>
      <c r="H347" s="12"/>
      <c r="I347" s="6"/>
      <c r="J347" s="6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4"/>
      <c r="W347" s="14"/>
      <c r="X347" s="14"/>
      <c r="Y347" s="14"/>
      <c r="Z347" s="14"/>
      <c r="AA347" s="15"/>
      <c r="AB347" s="15"/>
      <c r="AC347" s="505"/>
      <c r="AD347" s="16"/>
      <c r="AE347" s="16"/>
      <c r="AF347" s="16"/>
      <c r="AG347" s="17"/>
      <c r="AH347" s="18"/>
      <c r="AI347" s="487"/>
      <c r="AJ347" s="89"/>
      <c r="AK347" s="13"/>
      <c r="AL347" s="90"/>
      <c r="AM347" s="90"/>
      <c r="AN347" s="19"/>
      <c r="AO347" s="19"/>
      <c r="AP347" s="19"/>
      <c r="AQ347" s="19"/>
      <c r="AR347" s="20"/>
      <c r="AS347" s="20"/>
      <c r="AU347" s="20"/>
      <c r="AV347" s="20"/>
      <c r="AW347" s="20"/>
      <c r="AX347" s="20"/>
      <c r="AY347" s="20"/>
      <c r="AZ347" s="20"/>
      <c r="BA347" s="20"/>
    </row>
    <row r="348" spans="1:53" ht="33" customHeight="1" x14ac:dyDescent="0.25">
      <c r="A348" s="6"/>
      <c r="B348" s="6"/>
      <c r="C348" s="6"/>
      <c r="D348" s="5"/>
      <c r="E348" s="5"/>
      <c r="F348" s="5"/>
      <c r="G348" s="5"/>
      <c r="H348" s="12"/>
      <c r="I348" s="6"/>
      <c r="J348" s="6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4"/>
      <c r="W348" s="14"/>
      <c r="X348" s="14"/>
      <c r="Y348" s="14"/>
      <c r="Z348" s="14"/>
      <c r="AA348" s="15"/>
      <c r="AB348" s="15"/>
      <c r="AC348" s="505"/>
      <c r="AD348" s="16"/>
      <c r="AE348" s="16"/>
      <c r="AF348" s="16"/>
      <c r="AG348" s="17"/>
      <c r="AH348" s="18"/>
      <c r="AI348" s="487"/>
      <c r="AJ348" s="89"/>
      <c r="AK348" s="13"/>
      <c r="AL348" s="90"/>
      <c r="AM348" s="90"/>
      <c r="AN348" s="19"/>
      <c r="AO348" s="19"/>
      <c r="AP348" s="19"/>
      <c r="AQ348" s="19"/>
      <c r="AR348" s="20"/>
      <c r="AS348" s="20"/>
      <c r="AU348" s="20"/>
      <c r="AV348" s="20"/>
      <c r="AW348" s="20"/>
      <c r="AX348" s="20"/>
      <c r="AY348" s="20"/>
      <c r="AZ348" s="20"/>
      <c r="BA348" s="20"/>
    </row>
    <row r="349" spans="1:53" ht="33" customHeight="1" x14ac:dyDescent="0.25">
      <c r="A349" s="6"/>
      <c r="B349" s="6"/>
      <c r="C349" s="6"/>
      <c r="D349" s="5"/>
      <c r="E349" s="5"/>
      <c r="F349" s="5"/>
      <c r="G349" s="5"/>
      <c r="H349" s="12"/>
      <c r="I349" s="6"/>
      <c r="J349" s="6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4"/>
      <c r="W349" s="14"/>
      <c r="X349" s="14"/>
      <c r="Y349" s="14"/>
      <c r="Z349" s="14"/>
      <c r="AA349" s="15"/>
      <c r="AB349" s="15"/>
      <c r="AC349" s="505"/>
      <c r="AD349" s="16"/>
      <c r="AE349" s="16"/>
      <c r="AF349" s="16"/>
      <c r="AG349" s="17"/>
      <c r="AH349" s="18"/>
      <c r="AI349" s="487"/>
      <c r="AJ349" s="89"/>
      <c r="AK349" s="13"/>
      <c r="AL349" s="90"/>
      <c r="AM349" s="90"/>
      <c r="AN349" s="19"/>
      <c r="AO349" s="19"/>
      <c r="AP349" s="19"/>
      <c r="AQ349" s="19"/>
      <c r="AR349" s="34"/>
      <c r="AS349" s="34"/>
      <c r="AU349" s="34"/>
      <c r="AV349" s="34"/>
      <c r="AW349" s="34"/>
      <c r="AX349" s="34"/>
      <c r="AY349" s="34"/>
      <c r="AZ349" s="34"/>
      <c r="BA349" s="34"/>
    </row>
    <row r="350" spans="1:53" ht="33" customHeight="1" x14ac:dyDescent="0.25">
      <c r="A350" s="6"/>
      <c r="B350" s="6"/>
      <c r="C350" s="5"/>
      <c r="D350" s="5"/>
      <c r="E350" s="5"/>
      <c r="F350" s="5"/>
      <c r="G350" s="5"/>
      <c r="H350" s="12"/>
      <c r="I350" s="6"/>
      <c r="J350" s="6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4"/>
      <c r="W350" s="14"/>
      <c r="X350" s="14"/>
      <c r="Y350" s="14"/>
      <c r="Z350" s="14"/>
      <c r="AA350" s="15"/>
      <c r="AB350" s="15"/>
      <c r="AC350" s="505"/>
      <c r="AD350" s="16"/>
      <c r="AE350" s="16"/>
      <c r="AF350" s="16"/>
      <c r="AG350" s="17"/>
      <c r="AH350" s="18"/>
      <c r="AI350" s="487"/>
      <c r="AJ350" s="89"/>
      <c r="AK350" s="13"/>
      <c r="AL350" s="90"/>
      <c r="AM350" s="90"/>
      <c r="AN350" s="19"/>
      <c r="AO350" s="19"/>
      <c r="AP350" s="19"/>
      <c r="AQ350" s="19"/>
      <c r="AR350" s="34"/>
      <c r="AS350" s="34"/>
      <c r="AU350" s="34"/>
      <c r="AV350" s="34"/>
      <c r="AW350" s="34"/>
      <c r="AX350" s="34"/>
      <c r="AY350" s="34"/>
      <c r="AZ350" s="34"/>
      <c r="BA350" s="34"/>
    </row>
    <row r="351" spans="1:53" ht="33" customHeight="1" x14ac:dyDescent="0.25">
      <c r="A351" s="6"/>
      <c r="B351" s="6"/>
      <c r="C351" s="5"/>
      <c r="D351" s="5"/>
      <c r="E351" s="5"/>
      <c r="F351" s="5"/>
      <c r="G351" s="5"/>
      <c r="H351" s="12"/>
      <c r="I351" s="6"/>
      <c r="J351" s="6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4"/>
      <c r="W351" s="14"/>
      <c r="X351" s="14"/>
      <c r="Y351" s="14"/>
      <c r="Z351" s="14"/>
      <c r="AA351" s="15"/>
      <c r="AB351" s="15"/>
      <c r="AC351" s="505"/>
      <c r="AD351" s="16"/>
      <c r="AE351" s="16"/>
      <c r="AF351" s="16"/>
      <c r="AG351" s="17"/>
      <c r="AH351" s="18"/>
      <c r="AI351" s="487"/>
      <c r="AJ351" s="89"/>
      <c r="AK351" s="13"/>
      <c r="AL351" s="90"/>
      <c r="AM351" s="90"/>
      <c r="AN351" s="19"/>
      <c r="AO351" s="19"/>
      <c r="AP351" s="19"/>
      <c r="AQ351" s="19"/>
      <c r="AR351" s="20"/>
      <c r="AS351" s="20"/>
      <c r="AU351" s="20"/>
      <c r="AV351" s="20"/>
      <c r="AW351" s="20"/>
      <c r="AX351" s="20"/>
      <c r="AY351" s="20"/>
      <c r="AZ351" s="20"/>
      <c r="BA351" s="20"/>
    </row>
    <row r="352" spans="1:53" ht="33" customHeight="1" x14ac:dyDescent="0.25">
      <c r="A352" s="6"/>
      <c r="B352" s="6"/>
      <c r="C352" s="6"/>
      <c r="D352" s="5"/>
      <c r="E352" s="5"/>
      <c r="F352" s="5"/>
      <c r="G352" s="5"/>
      <c r="H352" s="12"/>
      <c r="I352" s="6"/>
      <c r="J352" s="6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4"/>
      <c r="W352" s="14"/>
      <c r="X352" s="14"/>
      <c r="Y352" s="14"/>
      <c r="Z352" s="14"/>
      <c r="AA352" s="15"/>
      <c r="AB352" s="15"/>
      <c r="AC352" s="505"/>
      <c r="AD352" s="16"/>
      <c r="AE352" s="16"/>
      <c r="AF352" s="16"/>
      <c r="AG352" s="17"/>
      <c r="AH352" s="18"/>
      <c r="AI352" s="487"/>
      <c r="AJ352" s="89"/>
      <c r="AK352" s="13"/>
      <c r="AL352" s="90"/>
      <c r="AM352" s="90"/>
      <c r="AN352" s="19"/>
      <c r="AO352" s="19"/>
      <c r="AP352" s="19"/>
      <c r="AQ352" s="19"/>
      <c r="AR352" s="20"/>
      <c r="AS352" s="20"/>
      <c r="AU352" s="20"/>
      <c r="AV352" s="20"/>
      <c r="AW352" s="20"/>
      <c r="AX352" s="20"/>
      <c r="AY352" s="20"/>
      <c r="AZ352" s="20"/>
      <c r="BA352" s="20"/>
    </row>
    <row r="353" spans="1:53" ht="33" customHeight="1" x14ac:dyDescent="0.25">
      <c r="A353" s="6"/>
      <c r="B353" s="6"/>
      <c r="C353" s="6"/>
      <c r="D353" s="5"/>
      <c r="E353" s="5"/>
      <c r="F353" s="5"/>
      <c r="G353" s="5"/>
      <c r="H353" s="12"/>
      <c r="I353" s="6"/>
      <c r="J353" s="6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4"/>
      <c r="W353" s="14"/>
      <c r="X353" s="14"/>
      <c r="Y353" s="14"/>
      <c r="Z353" s="14"/>
      <c r="AA353" s="15"/>
      <c r="AB353" s="15"/>
      <c r="AC353" s="505"/>
      <c r="AD353" s="16"/>
      <c r="AE353" s="16"/>
      <c r="AF353" s="16"/>
      <c r="AG353" s="17"/>
      <c r="AH353" s="18"/>
      <c r="AI353" s="487"/>
      <c r="AJ353" s="89"/>
      <c r="AK353" s="13"/>
      <c r="AL353" s="90"/>
      <c r="AM353" s="90"/>
      <c r="AN353" s="19"/>
      <c r="AO353" s="19"/>
      <c r="AP353" s="19"/>
      <c r="AQ353" s="19"/>
      <c r="AR353" s="20"/>
      <c r="AS353" s="20"/>
      <c r="AU353" s="20"/>
      <c r="AV353" s="20"/>
      <c r="AW353" s="20"/>
      <c r="AX353" s="20"/>
      <c r="AY353" s="20"/>
      <c r="AZ353" s="20"/>
      <c r="BA353" s="20"/>
    </row>
    <row r="354" spans="1:53" ht="33" customHeight="1" x14ac:dyDescent="0.25">
      <c r="A354" s="6"/>
      <c r="B354" s="11"/>
      <c r="C354" s="6"/>
      <c r="D354" s="5"/>
      <c r="E354" s="5"/>
      <c r="F354" s="5"/>
      <c r="G354" s="5"/>
      <c r="H354" s="12"/>
      <c r="I354" s="6"/>
      <c r="J354" s="6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4"/>
      <c r="W354" s="14"/>
      <c r="X354" s="14"/>
      <c r="Y354" s="14"/>
      <c r="Z354" s="14"/>
      <c r="AA354" s="15"/>
      <c r="AB354" s="15"/>
      <c r="AC354" s="505"/>
      <c r="AD354" s="16"/>
      <c r="AE354" s="16"/>
      <c r="AF354" s="16"/>
      <c r="AG354" s="17"/>
      <c r="AH354" s="18"/>
      <c r="AI354" s="487"/>
      <c r="AJ354" s="89"/>
      <c r="AK354" s="13"/>
      <c r="AL354" s="90"/>
      <c r="AM354" s="90"/>
      <c r="AN354" s="19"/>
      <c r="AO354" s="19"/>
      <c r="AP354" s="19"/>
      <c r="AQ354" s="19"/>
      <c r="AR354" s="20"/>
      <c r="AS354" s="20"/>
      <c r="AU354" s="20"/>
      <c r="AV354" s="20"/>
      <c r="AW354" s="20"/>
      <c r="AX354" s="20"/>
      <c r="AY354" s="20"/>
      <c r="AZ354" s="20"/>
      <c r="BA354" s="20"/>
    </row>
    <row r="355" spans="1:53" ht="33" customHeight="1" x14ac:dyDescent="0.25">
      <c r="A355" s="6"/>
      <c r="B355" s="11"/>
      <c r="C355" s="6"/>
      <c r="D355" s="5"/>
      <c r="E355" s="5"/>
      <c r="F355" s="5"/>
      <c r="G355" s="5"/>
      <c r="H355" s="12"/>
      <c r="I355" s="6"/>
      <c r="J355" s="6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4"/>
      <c r="W355" s="14"/>
      <c r="X355" s="14"/>
      <c r="Y355" s="14"/>
      <c r="Z355" s="14"/>
      <c r="AA355" s="15"/>
      <c r="AB355" s="15"/>
      <c r="AC355" s="505"/>
      <c r="AD355" s="16"/>
      <c r="AE355" s="16"/>
      <c r="AF355" s="16"/>
      <c r="AG355" s="17"/>
      <c r="AH355" s="18"/>
      <c r="AI355" s="487"/>
      <c r="AJ355" s="89"/>
      <c r="AK355" s="13"/>
      <c r="AL355" s="90"/>
      <c r="AM355" s="90"/>
      <c r="AN355" s="19"/>
      <c r="AO355" s="19"/>
      <c r="AP355" s="19"/>
      <c r="AQ355" s="19"/>
      <c r="AR355" s="20"/>
      <c r="AS355" s="20"/>
      <c r="AU355" s="20"/>
      <c r="AV355" s="20"/>
      <c r="AW355" s="20"/>
      <c r="AX355" s="20"/>
      <c r="AY355" s="20"/>
      <c r="AZ355" s="20"/>
      <c r="BA355" s="20"/>
    </row>
    <row r="356" spans="1:53" ht="33" customHeight="1" x14ac:dyDescent="0.25">
      <c r="A356" s="6"/>
      <c r="B356" s="6"/>
      <c r="C356" s="5"/>
      <c r="D356" s="5"/>
      <c r="E356" s="5"/>
      <c r="F356" s="5"/>
      <c r="G356" s="5"/>
      <c r="H356" s="12"/>
      <c r="I356" s="6"/>
      <c r="J356" s="6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4"/>
      <c r="W356" s="14"/>
      <c r="X356" s="14"/>
      <c r="Y356" s="14"/>
      <c r="Z356" s="14"/>
      <c r="AA356" s="15"/>
      <c r="AB356" s="15"/>
      <c r="AC356" s="505"/>
      <c r="AD356" s="16"/>
      <c r="AE356" s="16"/>
      <c r="AF356" s="16"/>
      <c r="AG356" s="17"/>
      <c r="AH356" s="18"/>
      <c r="AI356" s="487"/>
      <c r="AJ356" s="89"/>
      <c r="AK356" s="13"/>
      <c r="AL356" s="90"/>
      <c r="AM356" s="90"/>
      <c r="AN356" s="19"/>
      <c r="AO356" s="19"/>
      <c r="AP356" s="19"/>
      <c r="AQ356" s="19"/>
      <c r="AR356" s="20"/>
      <c r="AS356" s="20"/>
      <c r="AU356" s="20"/>
      <c r="AV356" s="20"/>
      <c r="AW356" s="20"/>
      <c r="AX356" s="20"/>
      <c r="AY356" s="20"/>
      <c r="AZ356" s="20"/>
      <c r="BA356" s="20"/>
    </row>
    <row r="357" spans="1:53" ht="33" customHeight="1" x14ac:dyDescent="0.25">
      <c r="A357" s="6"/>
      <c r="B357" s="6"/>
      <c r="C357" s="6"/>
      <c r="D357" s="5"/>
      <c r="E357" s="5"/>
      <c r="F357" s="5"/>
      <c r="G357" s="5"/>
      <c r="H357" s="12"/>
      <c r="I357" s="6"/>
      <c r="J357" s="6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4"/>
      <c r="W357" s="14"/>
      <c r="X357" s="14"/>
      <c r="Y357" s="14"/>
      <c r="Z357" s="14"/>
      <c r="AA357" s="15"/>
      <c r="AB357" s="15"/>
      <c r="AC357" s="505"/>
      <c r="AD357" s="16"/>
      <c r="AE357" s="16"/>
      <c r="AF357" s="16"/>
      <c r="AG357" s="17"/>
      <c r="AH357" s="18"/>
      <c r="AI357" s="487"/>
      <c r="AJ357" s="89"/>
      <c r="AK357" s="13"/>
      <c r="AL357" s="90"/>
      <c r="AM357" s="90"/>
      <c r="AN357" s="19"/>
      <c r="AO357" s="19"/>
      <c r="AP357" s="19"/>
      <c r="AQ357" s="19"/>
      <c r="AR357" s="20"/>
      <c r="AS357" s="20"/>
      <c r="AU357" s="20"/>
      <c r="AV357" s="20"/>
      <c r="AW357" s="20"/>
      <c r="AX357" s="20"/>
      <c r="AY357" s="20"/>
      <c r="AZ357" s="20"/>
      <c r="BA357" s="20"/>
    </row>
    <row r="358" spans="1:53" ht="33" customHeight="1" x14ac:dyDescent="0.25">
      <c r="A358" s="6"/>
      <c r="B358" s="6"/>
      <c r="C358" s="6"/>
      <c r="D358" s="5"/>
      <c r="E358" s="5"/>
      <c r="F358" s="5"/>
      <c r="G358" s="5"/>
      <c r="H358" s="12"/>
      <c r="I358" s="6"/>
      <c r="J358" s="6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4"/>
      <c r="W358" s="14"/>
      <c r="X358" s="14"/>
      <c r="Y358" s="14"/>
      <c r="Z358" s="14"/>
      <c r="AA358" s="15"/>
      <c r="AB358" s="15"/>
      <c r="AC358" s="505"/>
      <c r="AD358" s="16"/>
      <c r="AE358" s="16"/>
      <c r="AF358" s="16"/>
      <c r="AG358" s="17"/>
      <c r="AH358" s="18"/>
      <c r="AI358" s="487"/>
      <c r="AJ358" s="89"/>
      <c r="AK358" s="13"/>
      <c r="AL358" s="90"/>
      <c r="AM358" s="90"/>
      <c r="AN358" s="19"/>
      <c r="AO358" s="19"/>
      <c r="AP358" s="19"/>
      <c r="AQ358" s="19"/>
      <c r="AR358" s="20"/>
      <c r="AS358" s="20"/>
      <c r="AU358" s="20"/>
      <c r="AV358" s="20"/>
      <c r="AW358" s="20"/>
      <c r="AX358" s="20"/>
      <c r="AY358" s="20"/>
      <c r="AZ358" s="20"/>
      <c r="BA358" s="20"/>
    </row>
    <row r="359" spans="1:53" ht="33" customHeight="1" x14ac:dyDescent="0.25">
      <c r="A359" s="6"/>
      <c r="B359" s="6"/>
      <c r="C359" s="6"/>
      <c r="D359" s="5"/>
      <c r="E359" s="5"/>
      <c r="F359" s="5"/>
      <c r="G359" s="5"/>
      <c r="H359" s="33"/>
      <c r="V359" s="14"/>
      <c r="W359" s="14"/>
      <c r="X359" s="14"/>
      <c r="Y359" s="14"/>
      <c r="Z359" s="14"/>
      <c r="AA359" s="15"/>
      <c r="AB359" s="15"/>
      <c r="AC359" s="505"/>
      <c r="AD359" s="16"/>
      <c r="AE359" s="16"/>
      <c r="AF359" s="16"/>
      <c r="AG359" s="17"/>
      <c r="AH359" s="18"/>
      <c r="AI359" s="487"/>
      <c r="AJ359" s="89"/>
      <c r="AK359" s="13"/>
      <c r="AL359" s="90"/>
      <c r="AM359" s="90"/>
      <c r="AN359" s="19"/>
      <c r="AO359" s="19"/>
      <c r="AP359" s="19"/>
      <c r="AQ359" s="19"/>
      <c r="AR359" s="20"/>
      <c r="AS359" s="20"/>
      <c r="AU359" s="20"/>
      <c r="AV359" s="20"/>
      <c r="AW359" s="20"/>
      <c r="AX359" s="20"/>
      <c r="AY359" s="20"/>
      <c r="AZ359" s="20"/>
      <c r="BA359" s="20"/>
    </row>
    <row r="360" spans="1:53" ht="33" customHeight="1" x14ac:dyDescent="0.25">
      <c r="A360" s="6"/>
      <c r="B360" s="6"/>
      <c r="C360" s="6"/>
      <c r="D360" s="5"/>
      <c r="E360" s="5"/>
      <c r="F360" s="5"/>
      <c r="G360" s="5"/>
      <c r="H360" s="12"/>
      <c r="I360" s="6"/>
      <c r="J360" s="6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4"/>
      <c r="W360" s="14"/>
      <c r="X360" s="14"/>
      <c r="Y360" s="14"/>
      <c r="Z360" s="14"/>
      <c r="AA360" s="15"/>
      <c r="AB360" s="15"/>
      <c r="AC360" s="505"/>
      <c r="AD360" s="16"/>
      <c r="AE360" s="16"/>
      <c r="AF360" s="16"/>
      <c r="AG360" s="17"/>
      <c r="AH360" s="18"/>
      <c r="AI360" s="487"/>
      <c r="AJ360" s="89"/>
      <c r="AK360" s="13"/>
      <c r="AL360" s="90"/>
      <c r="AM360" s="90"/>
      <c r="AN360" s="19"/>
      <c r="AO360" s="19"/>
      <c r="AP360" s="19"/>
      <c r="AQ360" s="19"/>
      <c r="AR360" s="20"/>
      <c r="AS360" s="20"/>
      <c r="AU360" s="20"/>
      <c r="AV360" s="20"/>
      <c r="AW360" s="20"/>
      <c r="AX360" s="20"/>
      <c r="AY360" s="20"/>
      <c r="AZ360" s="20"/>
      <c r="BA360" s="20"/>
    </row>
    <row r="361" spans="1:53" ht="33" customHeight="1" x14ac:dyDescent="0.25">
      <c r="A361" s="6"/>
      <c r="B361" s="11"/>
      <c r="C361" s="6"/>
      <c r="D361" s="5"/>
      <c r="E361" s="5"/>
      <c r="F361" s="5"/>
      <c r="G361" s="5"/>
      <c r="H361" s="12"/>
      <c r="I361" s="6"/>
      <c r="J361" s="6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4"/>
      <c r="W361" s="14"/>
      <c r="X361" s="14"/>
      <c r="Y361" s="14"/>
      <c r="Z361" s="14"/>
      <c r="AA361" s="15"/>
      <c r="AB361" s="15"/>
      <c r="AC361" s="505"/>
      <c r="AD361" s="16"/>
      <c r="AE361" s="16"/>
      <c r="AF361" s="16"/>
      <c r="AG361" s="17"/>
      <c r="AH361" s="18"/>
      <c r="AI361" s="487"/>
      <c r="AJ361" s="89"/>
      <c r="AK361" s="13"/>
      <c r="AL361" s="90"/>
      <c r="AM361" s="90"/>
      <c r="AN361" s="19"/>
      <c r="AO361" s="19"/>
      <c r="AP361" s="19"/>
      <c r="AQ361" s="19"/>
      <c r="AR361" s="20"/>
      <c r="AS361" s="20"/>
      <c r="AU361" s="20"/>
      <c r="AV361" s="20"/>
      <c r="AW361" s="20"/>
      <c r="AX361" s="20"/>
      <c r="AY361" s="20"/>
      <c r="AZ361" s="20"/>
      <c r="BA361" s="20"/>
    </row>
    <row r="362" spans="1:53" ht="33" customHeight="1" x14ac:dyDescent="0.25">
      <c r="A362" s="6"/>
      <c r="B362" s="11"/>
      <c r="C362" s="6"/>
      <c r="D362" s="5"/>
      <c r="E362" s="5"/>
      <c r="F362" s="5"/>
      <c r="G362" s="5"/>
      <c r="H362" s="12"/>
      <c r="I362" s="6"/>
      <c r="J362" s="6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4"/>
      <c r="W362" s="14"/>
      <c r="X362" s="14"/>
      <c r="Y362" s="14"/>
      <c r="Z362" s="14"/>
      <c r="AA362" s="15"/>
      <c r="AB362" s="15"/>
      <c r="AC362" s="505"/>
      <c r="AD362" s="16"/>
      <c r="AE362" s="16"/>
      <c r="AF362" s="16"/>
      <c r="AG362" s="17"/>
      <c r="AH362" s="18"/>
      <c r="AI362" s="487"/>
      <c r="AJ362" s="89"/>
      <c r="AK362" s="13"/>
      <c r="AL362" s="90"/>
      <c r="AM362" s="90"/>
      <c r="AN362" s="19"/>
      <c r="AO362" s="19"/>
      <c r="AP362" s="19"/>
      <c r="AQ362" s="19"/>
      <c r="AR362" s="20"/>
      <c r="AS362" s="20"/>
      <c r="AU362" s="20"/>
      <c r="AV362" s="20"/>
      <c r="AW362" s="20"/>
      <c r="AX362" s="20"/>
      <c r="AY362" s="20"/>
      <c r="AZ362" s="20"/>
      <c r="BA362" s="20"/>
    </row>
    <row r="363" spans="1:53" ht="33" customHeight="1" x14ac:dyDescent="0.25">
      <c r="A363" s="6"/>
      <c r="B363" s="11"/>
      <c r="C363" s="6"/>
      <c r="D363" s="5"/>
      <c r="E363" s="5"/>
      <c r="F363" s="5"/>
      <c r="G363" s="5"/>
      <c r="H363" s="12"/>
      <c r="I363" s="6"/>
      <c r="J363" s="6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4"/>
      <c r="W363" s="14"/>
      <c r="X363" s="14"/>
      <c r="Y363" s="14"/>
      <c r="Z363" s="14"/>
      <c r="AA363" s="15"/>
      <c r="AB363" s="15"/>
      <c r="AC363" s="505"/>
      <c r="AD363" s="16"/>
      <c r="AE363" s="16"/>
      <c r="AF363" s="16"/>
      <c r="AG363" s="17"/>
      <c r="AH363" s="18"/>
      <c r="AI363" s="487"/>
      <c r="AJ363" s="89"/>
      <c r="AK363" s="13"/>
      <c r="AL363" s="90"/>
      <c r="AM363" s="90"/>
      <c r="AN363" s="19"/>
      <c r="AO363" s="19"/>
      <c r="AP363" s="19"/>
      <c r="AQ363" s="19"/>
      <c r="AR363" s="20"/>
      <c r="AS363" s="20"/>
      <c r="AU363" s="20"/>
      <c r="AV363" s="20"/>
      <c r="AW363" s="20"/>
      <c r="AX363" s="20"/>
      <c r="AY363" s="20"/>
      <c r="AZ363" s="20"/>
      <c r="BA363" s="20"/>
    </row>
    <row r="364" spans="1:53" ht="33" customHeight="1" x14ac:dyDescent="0.25">
      <c r="A364" s="6"/>
      <c r="B364" s="11"/>
      <c r="C364" s="6"/>
      <c r="D364" s="5"/>
      <c r="E364" s="5"/>
      <c r="F364" s="5"/>
      <c r="G364" s="5"/>
      <c r="H364" s="12"/>
      <c r="I364" s="6"/>
      <c r="J364" s="6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4"/>
      <c r="W364" s="14"/>
      <c r="X364" s="14"/>
      <c r="Y364" s="14"/>
      <c r="Z364" s="14"/>
      <c r="AA364" s="15"/>
      <c r="AB364" s="15"/>
      <c r="AC364" s="505"/>
      <c r="AD364" s="16"/>
      <c r="AE364" s="16"/>
      <c r="AF364" s="16"/>
      <c r="AG364" s="17"/>
      <c r="AH364" s="18"/>
      <c r="AI364" s="487"/>
      <c r="AJ364" s="89"/>
      <c r="AK364" s="13"/>
      <c r="AL364" s="90"/>
      <c r="AM364" s="90"/>
      <c r="AN364" s="19"/>
      <c r="AO364" s="19"/>
      <c r="AP364" s="19"/>
      <c r="AQ364" s="19"/>
      <c r="AR364" s="20"/>
      <c r="AS364" s="20"/>
      <c r="AU364" s="20"/>
      <c r="AV364" s="20"/>
      <c r="AW364" s="20"/>
      <c r="AX364" s="20"/>
      <c r="AY364" s="20"/>
      <c r="AZ364" s="20"/>
      <c r="BA364" s="20"/>
    </row>
    <row r="365" spans="1:53" ht="33" customHeight="1" x14ac:dyDescent="0.25">
      <c r="A365" s="6"/>
      <c r="B365" s="6"/>
      <c r="C365" s="6"/>
      <c r="D365" s="5"/>
      <c r="E365" s="5"/>
      <c r="F365" s="5"/>
      <c r="G365" s="5"/>
      <c r="H365" s="12"/>
      <c r="I365" s="6"/>
      <c r="J365" s="6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4"/>
      <c r="W365" s="14"/>
      <c r="X365" s="14"/>
      <c r="Y365" s="14"/>
      <c r="Z365" s="14"/>
      <c r="AA365" s="15"/>
      <c r="AB365" s="15"/>
      <c r="AC365" s="505"/>
      <c r="AD365" s="16"/>
      <c r="AE365" s="16"/>
      <c r="AF365" s="16"/>
      <c r="AG365" s="17"/>
      <c r="AH365" s="18"/>
      <c r="AI365" s="487"/>
      <c r="AJ365" s="89"/>
      <c r="AK365" s="13"/>
      <c r="AL365" s="90"/>
      <c r="AM365" s="90"/>
      <c r="AN365" s="19"/>
      <c r="AO365" s="19"/>
      <c r="AP365" s="19"/>
      <c r="AQ365" s="19"/>
      <c r="AR365" s="20"/>
      <c r="AS365" s="20"/>
      <c r="AU365" s="20"/>
      <c r="AV365" s="20"/>
      <c r="AW365" s="20"/>
      <c r="AX365" s="20"/>
      <c r="AY365" s="20"/>
      <c r="AZ365" s="20"/>
      <c r="BA365" s="20"/>
    </row>
    <row r="366" spans="1:53" ht="33" customHeight="1" x14ac:dyDescent="0.25">
      <c r="A366" s="6"/>
      <c r="B366" s="6"/>
      <c r="C366" s="6"/>
      <c r="D366" s="5"/>
      <c r="E366" s="5"/>
      <c r="F366" s="5"/>
      <c r="G366" s="5"/>
      <c r="H366" s="12"/>
      <c r="I366" s="6"/>
      <c r="J366" s="6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4"/>
      <c r="W366" s="14"/>
      <c r="X366" s="14"/>
      <c r="Y366" s="14"/>
      <c r="Z366" s="14"/>
      <c r="AA366" s="15"/>
      <c r="AB366" s="15"/>
      <c r="AC366" s="505"/>
      <c r="AD366" s="16"/>
      <c r="AE366" s="16"/>
      <c r="AF366" s="16"/>
      <c r="AG366" s="17"/>
      <c r="AH366" s="18"/>
      <c r="AI366" s="487"/>
      <c r="AJ366" s="89"/>
      <c r="AK366" s="13"/>
      <c r="AL366" s="90"/>
      <c r="AM366" s="90"/>
      <c r="AN366" s="19"/>
      <c r="AO366" s="19"/>
      <c r="AP366" s="19"/>
      <c r="AQ366" s="19"/>
      <c r="AR366" s="20"/>
      <c r="AS366" s="20"/>
      <c r="AU366" s="20"/>
      <c r="AV366" s="20"/>
      <c r="AW366" s="20"/>
      <c r="AX366" s="20"/>
      <c r="AY366" s="20"/>
      <c r="AZ366" s="20"/>
      <c r="BA366" s="20"/>
    </row>
    <row r="367" spans="1:53" ht="33" customHeight="1" x14ac:dyDescent="0.25">
      <c r="A367" s="6"/>
      <c r="B367" s="6"/>
      <c r="C367" s="6"/>
      <c r="D367" s="5"/>
      <c r="E367" s="5"/>
      <c r="F367" s="5"/>
      <c r="G367" s="5"/>
      <c r="H367" s="12"/>
      <c r="I367" s="6"/>
      <c r="J367" s="6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4"/>
      <c r="W367" s="14"/>
      <c r="X367" s="14"/>
      <c r="Y367" s="14"/>
      <c r="Z367" s="14"/>
      <c r="AA367" s="15"/>
      <c r="AB367" s="15"/>
      <c r="AC367" s="505"/>
      <c r="AD367" s="16"/>
      <c r="AE367" s="16"/>
      <c r="AF367" s="16"/>
      <c r="AG367" s="17"/>
      <c r="AH367" s="18"/>
      <c r="AI367" s="487"/>
      <c r="AJ367" s="89"/>
      <c r="AK367" s="13"/>
      <c r="AL367" s="90"/>
      <c r="AM367" s="90"/>
      <c r="AN367" s="19"/>
      <c r="AO367" s="19"/>
      <c r="AP367" s="19"/>
      <c r="AQ367" s="19"/>
      <c r="AR367" s="20"/>
      <c r="AS367" s="20"/>
      <c r="AU367" s="20"/>
      <c r="AV367" s="20"/>
      <c r="AW367" s="20"/>
      <c r="AX367" s="20"/>
      <c r="AY367" s="20"/>
      <c r="AZ367" s="20"/>
      <c r="BA367" s="20"/>
    </row>
    <row r="368" spans="1:53" ht="33" customHeight="1" x14ac:dyDescent="0.25">
      <c r="A368" s="6"/>
      <c r="B368" s="6"/>
      <c r="C368" s="6"/>
      <c r="D368" s="5"/>
      <c r="E368" s="5"/>
      <c r="F368" s="5"/>
      <c r="G368" s="5"/>
      <c r="H368" s="12"/>
      <c r="I368" s="6"/>
      <c r="J368" s="6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4"/>
      <c r="W368" s="14"/>
      <c r="X368" s="14"/>
      <c r="Y368" s="14"/>
      <c r="Z368" s="14"/>
      <c r="AA368" s="15"/>
      <c r="AB368" s="15"/>
      <c r="AC368" s="505"/>
      <c r="AD368" s="16"/>
      <c r="AE368" s="16"/>
      <c r="AF368" s="16"/>
      <c r="AG368" s="17"/>
      <c r="AH368" s="18"/>
      <c r="AI368" s="487"/>
      <c r="AJ368" s="89"/>
      <c r="AK368" s="13"/>
      <c r="AL368" s="90"/>
      <c r="AM368" s="90"/>
      <c r="AN368" s="19"/>
      <c r="AO368" s="19"/>
      <c r="AP368" s="19"/>
      <c r="AQ368" s="19"/>
      <c r="AR368" s="20"/>
      <c r="AS368" s="20"/>
      <c r="AU368" s="20"/>
      <c r="AV368" s="20"/>
      <c r="AW368" s="20"/>
      <c r="AX368" s="20"/>
      <c r="AY368" s="20"/>
      <c r="AZ368" s="20"/>
      <c r="BA368" s="20"/>
    </row>
    <row r="369" spans="1:53" ht="33" customHeight="1" x14ac:dyDescent="0.25">
      <c r="A369" s="6"/>
      <c r="B369" s="6"/>
      <c r="C369" s="6"/>
      <c r="D369" s="5"/>
      <c r="E369" s="5"/>
      <c r="F369" s="5"/>
      <c r="G369" s="5"/>
      <c r="H369" s="12"/>
      <c r="I369" s="6"/>
      <c r="J369" s="6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4"/>
      <c r="W369" s="14"/>
      <c r="X369" s="14"/>
      <c r="Y369" s="14"/>
      <c r="Z369" s="14"/>
      <c r="AA369" s="15"/>
      <c r="AB369" s="15"/>
      <c r="AC369" s="505"/>
      <c r="AD369" s="16"/>
      <c r="AE369" s="16"/>
      <c r="AF369" s="16"/>
      <c r="AG369" s="17"/>
      <c r="AH369" s="18"/>
      <c r="AI369" s="487"/>
      <c r="AJ369" s="89"/>
      <c r="AK369" s="13"/>
      <c r="AL369" s="90"/>
      <c r="AM369" s="90"/>
      <c r="AN369" s="19"/>
      <c r="AO369" s="19"/>
      <c r="AP369" s="19"/>
      <c r="AQ369" s="19"/>
      <c r="AR369" s="20"/>
      <c r="AS369" s="20"/>
      <c r="AU369" s="20"/>
      <c r="AV369" s="20"/>
      <c r="AW369" s="20"/>
      <c r="AX369" s="20"/>
      <c r="AY369" s="20"/>
      <c r="AZ369" s="20"/>
      <c r="BA369" s="20"/>
    </row>
    <row r="370" spans="1:53" ht="33" customHeight="1" x14ac:dyDescent="0.25">
      <c r="A370" s="6"/>
      <c r="B370" s="6"/>
      <c r="C370" s="6"/>
      <c r="D370" s="5"/>
      <c r="E370" s="5"/>
      <c r="F370" s="5"/>
      <c r="G370" s="5"/>
      <c r="H370" s="12"/>
      <c r="I370" s="6"/>
      <c r="J370" s="6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4"/>
      <c r="W370" s="14"/>
      <c r="X370" s="14"/>
      <c r="Y370" s="14"/>
      <c r="Z370" s="14"/>
      <c r="AA370" s="15"/>
      <c r="AB370" s="15"/>
      <c r="AC370" s="505"/>
      <c r="AD370" s="16"/>
      <c r="AE370" s="16"/>
      <c r="AF370" s="16"/>
      <c r="AG370" s="17"/>
      <c r="AH370" s="18"/>
      <c r="AI370" s="487"/>
      <c r="AJ370" s="89"/>
      <c r="AK370" s="13"/>
      <c r="AL370" s="90"/>
      <c r="AM370" s="90"/>
      <c r="AN370" s="19"/>
      <c r="AO370" s="19"/>
      <c r="AP370" s="19"/>
      <c r="AQ370" s="19"/>
      <c r="AR370" s="20"/>
      <c r="AS370" s="20"/>
      <c r="AU370" s="20"/>
      <c r="AV370" s="20"/>
      <c r="AW370" s="20"/>
      <c r="AX370" s="20"/>
      <c r="AY370" s="20"/>
      <c r="AZ370" s="20"/>
      <c r="BA370" s="20"/>
    </row>
    <row r="371" spans="1:53" ht="33" customHeight="1" x14ac:dyDescent="0.25">
      <c r="A371" s="6"/>
      <c r="B371" s="6"/>
      <c r="C371" s="5"/>
      <c r="D371" s="5"/>
      <c r="E371" s="5"/>
      <c r="F371" s="5"/>
      <c r="G371" s="5"/>
      <c r="H371" s="12"/>
      <c r="I371" s="6"/>
      <c r="J371" s="6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4"/>
      <c r="W371" s="14"/>
      <c r="X371" s="14"/>
      <c r="Y371" s="14"/>
      <c r="Z371" s="14"/>
      <c r="AA371" s="15"/>
      <c r="AB371" s="15"/>
      <c r="AC371" s="505"/>
      <c r="AD371" s="16"/>
      <c r="AE371" s="16"/>
      <c r="AF371" s="16"/>
      <c r="AG371" s="17"/>
      <c r="AH371" s="18"/>
      <c r="AI371" s="487"/>
      <c r="AJ371" s="89"/>
      <c r="AK371" s="13"/>
      <c r="AL371" s="90"/>
      <c r="AM371" s="90"/>
      <c r="AN371" s="19"/>
      <c r="AO371" s="19"/>
      <c r="AP371" s="19"/>
      <c r="AQ371" s="19"/>
      <c r="AR371" s="20"/>
      <c r="AS371" s="20"/>
      <c r="AU371" s="20"/>
      <c r="AV371" s="20"/>
      <c r="AW371" s="20"/>
      <c r="AX371" s="20"/>
      <c r="AY371" s="20"/>
      <c r="AZ371" s="20"/>
      <c r="BA371" s="20"/>
    </row>
    <row r="372" spans="1:53" ht="33" customHeight="1" x14ac:dyDescent="0.25">
      <c r="A372" s="6"/>
      <c r="B372" s="6"/>
      <c r="C372" s="6"/>
      <c r="D372" s="5"/>
      <c r="E372" s="5"/>
      <c r="F372" s="5"/>
      <c r="G372" s="5"/>
      <c r="H372" s="12"/>
      <c r="I372" s="6"/>
      <c r="J372" s="6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4"/>
      <c r="W372" s="14"/>
      <c r="X372" s="14"/>
      <c r="Y372" s="14"/>
      <c r="Z372" s="14"/>
      <c r="AA372" s="15"/>
      <c r="AB372" s="15"/>
      <c r="AC372" s="505"/>
      <c r="AD372" s="16"/>
      <c r="AE372" s="16"/>
      <c r="AF372" s="16"/>
      <c r="AG372" s="17"/>
      <c r="AH372" s="18"/>
      <c r="AI372" s="487"/>
      <c r="AJ372" s="89"/>
      <c r="AK372" s="13"/>
      <c r="AL372" s="90"/>
      <c r="AM372" s="90"/>
      <c r="AN372" s="19"/>
      <c r="AO372" s="19"/>
      <c r="AP372" s="19"/>
      <c r="AQ372" s="19"/>
      <c r="AR372" s="20"/>
      <c r="AS372" s="20"/>
      <c r="AU372" s="20"/>
      <c r="AV372" s="20"/>
      <c r="AW372" s="20"/>
      <c r="AX372" s="20"/>
      <c r="AY372" s="20"/>
      <c r="AZ372" s="20"/>
      <c r="BA372" s="20"/>
    </row>
    <row r="373" spans="1:53" ht="33" customHeight="1" x14ac:dyDescent="0.25">
      <c r="A373" s="6"/>
      <c r="B373" s="6"/>
      <c r="C373" s="5"/>
      <c r="D373" s="5"/>
      <c r="E373" s="5"/>
      <c r="F373" s="5"/>
      <c r="G373" s="5"/>
      <c r="H373" s="12"/>
      <c r="I373" s="6"/>
      <c r="J373" s="6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4"/>
      <c r="W373" s="14"/>
      <c r="X373" s="14"/>
      <c r="Y373" s="14"/>
      <c r="Z373" s="14"/>
      <c r="AA373" s="15"/>
      <c r="AB373" s="15"/>
      <c r="AC373" s="505"/>
      <c r="AD373" s="16"/>
      <c r="AE373" s="16"/>
      <c r="AF373" s="16"/>
      <c r="AG373" s="17"/>
      <c r="AH373" s="18"/>
      <c r="AI373" s="487"/>
      <c r="AJ373" s="89"/>
      <c r="AK373" s="13"/>
      <c r="AL373" s="90"/>
      <c r="AM373" s="90"/>
      <c r="AN373" s="19"/>
      <c r="AO373" s="19"/>
      <c r="AP373" s="19"/>
      <c r="AQ373" s="19"/>
      <c r="AR373" s="20"/>
      <c r="AS373" s="20"/>
      <c r="AU373" s="20"/>
      <c r="AV373" s="20"/>
      <c r="AW373" s="20"/>
      <c r="AX373" s="20"/>
      <c r="AY373" s="20"/>
      <c r="AZ373" s="20"/>
      <c r="BA373" s="20"/>
    </row>
    <row r="374" spans="1:53" ht="33" customHeight="1" x14ac:dyDescent="0.25">
      <c r="A374" s="6"/>
      <c r="B374" s="11"/>
      <c r="C374" s="6"/>
      <c r="D374" s="5"/>
      <c r="E374" s="5"/>
      <c r="F374" s="5"/>
      <c r="G374" s="5"/>
      <c r="H374" s="12"/>
      <c r="I374" s="6"/>
      <c r="J374" s="6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4"/>
      <c r="W374" s="14"/>
      <c r="X374" s="14"/>
      <c r="Y374" s="14"/>
      <c r="Z374" s="14"/>
      <c r="AA374" s="15"/>
      <c r="AB374" s="15"/>
      <c r="AC374" s="505"/>
      <c r="AD374" s="16"/>
      <c r="AE374" s="16"/>
      <c r="AF374" s="16"/>
      <c r="AG374" s="17"/>
      <c r="AH374" s="18"/>
      <c r="AI374" s="487"/>
      <c r="AJ374" s="89"/>
      <c r="AK374" s="13"/>
      <c r="AL374" s="90"/>
      <c r="AM374" s="90"/>
      <c r="AN374" s="19"/>
      <c r="AO374" s="19"/>
      <c r="AP374" s="19"/>
      <c r="AQ374" s="19"/>
      <c r="AR374" s="20"/>
      <c r="AS374" s="20"/>
      <c r="AU374" s="20"/>
      <c r="AV374" s="20"/>
      <c r="AW374" s="20"/>
      <c r="AX374" s="20"/>
      <c r="AY374" s="20"/>
      <c r="AZ374" s="20"/>
      <c r="BA374" s="20"/>
    </row>
    <row r="375" spans="1:53" ht="33" customHeight="1" x14ac:dyDescent="0.25">
      <c r="A375" s="6"/>
      <c r="B375" s="6"/>
      <c r="C375" s="6"/>
      <c r="D375" s="5"/>
      <c r="E375" s="5"/>
      <c r="F375" s="5"/>
      <c r="G375" s="5"/>
      <c r="H375" s="12"/>
      <c r="I375" s="6"/>
      <c r="J375" s="6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4"/>
      <c r="W375" s="14"/>
      <c r="X375" s="14"/>
      <c r="Y375" s="14"/>
      <c r="Z375" s="14"/>
      <c r="AA375" s="15"/>
      <c r="AB375" s="15"/>
      <c r="AC375" s="505"/>
      <c r="AD375" s="16"/>
      <c r="AE375" s="16"/>
      <c r="AF375" s="16"/>
      <c r="AG375" s="17"/>
      <c r="AH375" s="18"/>
      <c r="AI375" s="487"/>
      <c r="AJ375" s="89"/>
      <c r="AK375" s="13"/>
      <c r="AL375" s="90"/>
      <c r="AM375" s="90"/>
      <c r="AN375" s="19"/>
      <c r="AO375" s="19"/>
      <c r="AP375" s="19"/>
      <c r="AQ375" s="19"/>
      <c r="AR375" s="20"/>
      <c r="AS375" s="20"/>
      <c r="AU375" s="20"/>
      <c r="AV375" s="20"/>
      <c r="AW375" s="20"/>
      <c r="AX375" s="20"/>
      <c r="AY375" s="20"/>
      <c r="AZ375" s="20"/>
      <c r="BA375" s="20"/>
    </row>
    <row r="376" spans="1:53" ht="33" customHeight="1" x14ac:dyDescent="0.25">
      <c r="A376" s="6"/>
      <c r="B376" s="6"/>
      <c r="C376" s="6"/>
      <c r="D376" s="5"/>
      <c r="E376" s="5"/>
      <c r="F376" s="5"/>
      <c r="G376" s="5"/>
      <c r="H376" s="12"/>
      <c r="I376" s="6"/>
      <c r="J376" s="6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4"/>
      <c r="W376" s="14"/>
      <c r="X376" s="14"/>
      <c r="Y376" s="14"/>
      <c r="Z376" s="14"/>
      <c r="AA376" s="15"/>
      <c r="AB376" s="15"/>
      <c r="AC376" s="505"/>
      <c r="AD376" s="16"/>
      <c r="AE376" s="16"/>
      <c r="AF376" s="16"/>
      <c r="AG376" s="17"/>
      <c r="AH376" s="18"/>
      <c r="AI376" s="487"/>
      <c r="AJ376" s="89"/>
      <c r="AK376" s="13"/>
      <c r="AL376" s="90"/>
      <c r="AM376" s="90"/>
      <c r="AN376" s="19"/>
      <c r="AO376" s="19"/>
      <c r="AP376" s="19"/>
      <c r="AQ376" s="19"/>
      <c r="AR376" s="20"/>
      <c r="AS376" s="20"/>
      <c r="AU376" s="20"/>
      <c r="AV376" s="20"/>
      <c r="AW376" s="20"/>
      <c r="AX376" s="20"/>
      <c r="AY376" s="20"/>
      <c r="AZ376" s="20"/>
      <c r="BA376" s="20"/>
    </row>
    <row r="377" spans="1:53" ht="33" customHeight="1" x14ac:dyDescent="0.25">
      <c r="A377" s="6"/>
      <c r="B377" s="6"/>
      <c r="C377" s="6"/>
      <c r="D377" s="5"/>
      <c r="E377" s="5"/>
      <c r="F377" s="5"/>
      <c r="G377" s="5"/>
      <c r="H377" s="12"/>
      <c r="I377" s="6"/>
      <c r="J377" s="6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4"/>
      <c r="W377" s="14"/>
      <c r="X377" s="14"/>
      <c r="Y377" s="14"/>
      <c r="Z377" s="14"/>
      <c r="AA377" s="15"/>
      <c r="AB377" s="15"/>
      <c r="AC377" s="505"/>
      <c r="AD377" s="16"/>
      <c r="AE377" s="16"/>
      <c r="AF377" s="16"/>
      <c r="AG377" s="17"/>
      <c r="AH377" s="18"/>
      <c r="AI377" s="487"/>
      <c r="AJ377" s="89"/>
      <c r="AK377" s="13"/>
      <c r="AL377" s="90"/>
      <c r="AM377" s="90"/>
      <c r="AN377" s="19"/>
      <c r="AO377" s="19"/>
      <c r="AP377" s="19"/>
      <c r="AQ377" s="19"/>
      <c r="AR377" s="20"/>
      <c r="AS377" s="20"/>
      <c r="AU377" s="20"/>
      <c r="AV377" s="20"/>
      <c r="AW377" s="20"/>
      <c r="AX377" s="20"/>
      <c r="AY377" s="20"/>
      <c r="AZ377" s="20"/>
      <c r="BA377" s="20"/>
    </row>
    <row r="378" spans="1:53" ht="33" customHeight="1" x14ac:dyDescent="0.25">
      <c r="A378" s="6"/>
      <c r="B378" s="6"/>
      <c r="C378" s="6"/>
      <c r="D378" s="5"/>
      <c r="E378" s="5"/>
      <c r="F378" s="5"/>
      <c r="G378" s="5"/>
      <c r="H378" s="12"/>
      <c r="I378" s="6"/>
      <c r="J378" s="6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4"/>
      <c r="W378" s="14"/>
      <c r="X378" s="14"/>
      <c r="Y378" s="14"/>
      <c r="Z378" s="14"/>
      <c r="AA378" s="15"/>
      <c r="AB378" s="15"/>
      <c r="AC378" s="505"/>
      <c r="AD378" s="16"/>
      <c r="AE378" s="16"/>
      <c r="AF378" s="16"/>
      <c r="AG378" s="17"/>
      <c r="AH378" s="18"/>
      <c r="AI378" s="487"/>
      <c r="AJ378" s="89"/>
      <c r="AK378" s="13"/>
      <c r="AL378" s="90"/>
      <c r="AM378" s="90"/>
      <c r="AN378" s="19"/>
      <c r="AO378" s="19"/>
      <c r="AP378" s="19"/>
      <c r="AQ378" s="19"/>
      <c r="AR378" s="20"/>
      <c r="AS378" s="20"/>
      <c r="AU378" s="20"/>
      <c r="AV378" s="20"/>
      <c r="AW378" s="20"/>
      <c r="AX378" s="20"/>
      <c r="AY378" s="20"/>
      <c r="AZ378" s="20"/>
      <c r="BA378" s="20"/>
    </row>
    <row r="379" spans="1:53" ht="33" customHeight="1" x14ac:dyDescent="0.25">
      <c r="A379" s="6"/>
      <c r="B379" s="11"/>
      <c r="C379" s="6"/>
      <c r="D379" s="5"/>
      <c r="E379" s="5"/>
      <c r="F379" s="5"/>
      <c r="G379" s="5"/>
      <c r="H379" s="12"/>
      <c r="I379" s="6"/>
      <c r="J379" s="6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4"/>
      <c r="W379" s="14"/>
      <c r="X379" s="14"/>
      <c r="Y379" s="14"/>
      <c r="Z379" s="14"/>
      <c r="AA379" s="15"/>
      <c r="AB379" s="15"/>
      <c r="AC379" s="505"/>
      <c r="AD379" s="16"/>
      <c r="AE379" s="16"/>
      <c r="AF379" s="16"/>
      <c r="AG379" s="17"/>
      <c r="AH379" s="18"/>
      <c r="AI379" s="487"/>
      <c r="AJ379" s="89"/>
      <c r="AK379" s="13"/>
      <c r="AL379" s="90"/>
      <c r="AM379" s="90"/>
      <c r="AN379" s="19"/>
      <c r="AO379" s="19"/>
      <c r="AP379" s="19"/>
      <c r="AQ379" s="19"/>
      <c r="AR379" s="20"/>
      <c r="AS379" s="20"/>
      <c r="AU379" s="20"/>
      <c r="AV379" s="20"/>
      <c r="AW379" s="20"/>
      <c r="AX379" s="26"/>
      <c r="AY379" s="26"/>
      <c r="AZ379" s="26"/>
      <c r="BA379" s="26"/>
    </row>
    <row r="380" spans="1:53" ht="33" customHeight="1" x14ac:dyDescent="0.25">
      <c r="A380" s="6"/>
      <c r="B380" s="11"/>
      <c r="C380" s="6"/>
      <c r="D380" s="5"/>
      <c r="E380" s="5"/>
      <c r="F380" s="5"/>
      <c r="G380" s="5"/>
      <c r="H380" s="12"/>
      <c r="I380" s="6"/>
      <c r="J380" s="6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4"/>
      <c r="W380" s="14"/>
      <c r="X380" s="14"/>
      <c r="Y380" s="14"/>
      <c r="Z380" s="14"/>
      <c r="AA380" s="15"/>
      <c r="AB380" s="15"/>
      <c r="AC380" s="505"/>
      <c r="AD380" s="16"/>
      <c r="AE380" s="16"/>
      <c r="AF380" s="16"/>
      <c r="AG380" s="17"/>
      <c r="AH380" s="18"/>
      <c r="AI380" s="487"/>
      <c r="AJ380" s="89"/>
      <c r="AK380" s="13"/>
      <c r="AL380" s="90"/>
      <c r="AM380" s="90"/>
      <c r="AN380" s="19"/>
      <c r="AO380" s="19"/>
      <c r="AP380" s="19"/>
      <c r="AQ380" s="19"/>
      <c r="AR380" s="20"/>
      <c r="AS380" s="20"/>
      <c r="AU380" s="20"/>
      <c r="AV380" s="20"/>
      <c r="AW380" s="20"/>
      <c r="AX380" s="20"/>
      <c r="AY380" s="20"/>
      <c r="AZ380" s="20"/>
      <c r="BA380" s="20"/>
    </row>
    <row r="381" spans="1:53" ht="33" customHeight="1" x14ac:dyDescent="0.25">
      <c r="A381" s="6"/>
      <c r="B381" s="11"/>
      <c r="C381" s="6"/>
      <c r="D381" s="5"/>
      <c r="E381" s="5"/>
      <c r="F381" s="5"/>
      <c r="G381" s="5"/>
      <c r="H381" s="12"/>
      <c r="I381" s="6"/>
      <c r="J381" s="6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4"/>
      <c r="W381" s="14"/>
      <c r="X381" s="14"/>
      <c r="Y381" s="14"/>
      <c r="Z381" s="14"/>
      <c r="AA381" s="15"/>
      <c r="AB381" s="15"/>
      <c r="AC381" s="505"/>
      <c r="AD381" s="16"/>
      <c r="AE381" s="16"/>
      <c r="AF381" s="16"/>
      <c r="AG381" s="17"/>
      <c r="AH381" s="18"/>
      <c r="AI381" s="487"/>
      <c r="AJ381" s="89"/>
      <c r="AK381" s="13"/>
      <c r="AL381" s="90"/>
      <c r="AM381" s="90"/>
      <c r="AN381" s="19"/>
      <c r="AO381" s="19"/>
      <c r="AP381" s="19"/>
      <c r="AQ381" s="19"/>
      <c r="AR381" s="20"/>
      <c r="AS381" s="20"/>
      <c r="AU381" s="20"/>
      <c r="AV381" s="20"/>
      <c r="AW381" s="20"/>
      <c r="AX381" s="20"/>
      <c r="AY381" s="20"/>
      <c r="AZ381" s="20"/>
      <c r="BA381" s="20"/>
    </row>
    <row r="382" spans="1:53" ht="33" customHeight="1" x14ac:dyDescent="0.25">
      <c r="A382" s="6"/>
      <c r="B382" s="6"/>
      <c r="C382" s="6"/>
      <c r="D382" s="5"/>
      <c r="E382" s="5"/>
      <c r="F382" s="5"/>
      <c r="G382" s="5"/>
      <c r="H382" s="12"/>
      <c r="I382" s="6"/>
      <c r="J382" s="6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4"/>
      <c r="W382" s="14"/>
      <c r="X382" s="14"/>
      <c r="Y382" s="14"/>
      <c r="Z382" s="14"/>
      <c r="AA382" s="15"/>
      <c r="AB382" s="15"/>
      <c r="AC382" s="505"/>
      <c r="AD382" s="16"/>
      <c r="AE382" s="16"/>
      <c r="AF382" s="16"/>
      <c r="AG382" s="38"/>
      <c r="AH382" s="18"/>
      <c r="AI382" s="487"/>
      <c r="AJ382" s="89"/>
      <c r="AK382" s="13"/>
      <c r="AL382" s="90"/>
      <c r="AM382" s="90"/>
      <c r="AN382" s="19"/>
      <c r="AO382" s="19"/>
      <c r="AP382" s="19"/>
      <c r="AQ382" s="19"/>
      <c r="AR382" s="20"/>
      <c r="AS382" s="20"/>
      <c r="AU382" s="20"/>
      <c r="AV382" s="20"/>
      <c r="AW382" s="20"/>
      <c r="AX382" s="20"/>
      <c r="AY382" s="20"/>
      <c r="AZ382" s="20"/>
      <c r="BA382" s="20"/>
    </row>
    <row r="383" spans="1:53" ht="33" customHeight="1" x14ac:dyDescent="0.25">
      <c r="A383" s="6"/>
      <c r="B383" s="11"/>
      <c r="C383" s="6"/>
      <c r="D383" s="5"/>
      <c r="E383" s="5"/>
      <c r="F383" s="5"/>
      <c r="G383" s="5"/>
      <c r="H383" s="12"/>
      <c r="I383" s="6"/>
      <c r="J383" s="6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4"/>
      <c r="W383" s="14"/>
      <c r="X383" s="14"/>
      <c r="Y383" s="14"/>
      <c r="Z383" s="14"/>
      <c r="AA383" s="15"/>
      <c r="AB383" s="15"/>
      <c r="AC383" s="505"/>
      <c r="AD383" s="16"/>
      <c r="AE383" s="16"/>
      <c r="AF383" s="16"/>
      <c r="AG383" s="17"/>
      <c r="AH383" s="18"/>
      <c r="AI383" s="487"/>
      <c r="AJ383" s="89"/>
      <c r="AK383" s="13"/>
      <c r="AL383" s="90"/>
      <c r="AM383" s="90"/>
      <c r="AN383" s="19"/>
      <c r="AO383" s="19"/>
      <c r="AP383" s="19"/>
      <c r="AQ383" s="19"/>
      <c r="AR383" s="20"/>
      <c r="AS383" s="20"/>
      <c r="AU383" s="20"/>
      <c r="AV383" s="20"/>
      <c r="AW383" s="20"/>
      <c r="AX383" s="20"/>
      <c r="AY383" s="20"/>
      <c r="AZ383" s="20"/>
      <c r="BA383" s="20"/>
    </row>
    <row r="384" spans="1:53" ht="33" customHeight="1" x14ac:dyDescent="0.25">
      <c r="A384" s="6"/>
      <c r="B384" s="6"/>
      <c r="C384" s="6"/>
      <c r="D384" s="5"/>
      <c r="E384" s="5"/>
      <c r="F384" s="5"/>
      <c r="G384" s="5"/>
      <c r="H384" s="12"/>
      <c r="I384" s="6"/>
      <c r="J384" s="6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4"/>
      <c r="W384" s="14"/>
      <c r="X384" s="14"/>
      <c r="Y384" s="14"/>
      <c r="Z384" s="14"/>
      <c r="AA384" s="15"/>
      <c r="AB384" s="15"/>
      <c r="AC384" s="505"/>
      <c r="AD384" s="16"/>
      <c r="AE384" s="16"/>
      <c r="AF384" s="16"/>
      <c r="AG384" s="17"/>
      <c r="AH384" s="18"/>
      <c r="AI384" s="487"/>
      <c r="AJ384" s="89"/>
      <c r="AK384" s="13"/>
      <c r="AL384" s="90"/>
      <c r="AM384" s="90"/>
      <c r="AN384" s="19"/>
      <c r="AO384" s="19"/>
      <c r="AP384" s="19"/>
      <c r="AQ384" s="19"/>
      <c r="AR384" s="20"/>
      <c r="AS384" s="20"/>
      <c r="AU384" s="20"/>
      <c r="AV384" s="20"/>
      <c r="AW384" s="20"/>
      <c r="AX384" s="20"/>
      <c r="AY384" s="20"/>
      <c r="AZ384" s="20"/>
      <c r="BA384" s="20"/>
    </row>
    <row r="385" spans="1:53" ht="33" customHeight="1" x14ac:dyDescent="0.25">
      <c r="A385" s="6"/>
      <c r="B385" s="6"/>
      <c r="C385" s="5"/>
      <c r="D385" s="5"/>
      <c r="E385" s="5"/>
      <c r="F385" s="5"/>
      <c r="G385" s="5"/>
      <c r="H385" s="12"/>
      <c r="I385" s="6"/>
      <c r="J385" s="6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4"/>
      <c r="W385" s="14"/>
      <c r="X385" s="14"/>
      <c r="Y385" s="14"/>
      <c r="Z385" s="14"/>
      <c r="AA385" s="15"/>
      <c r="AB385" s="15"/>
      <c r="AC385" s="505"/>
      <c r="AD385" s="16"/>
      <c r="AE385" s="16"/>
      <c r="AF385" s="16"/>
      <c r="AG385" s="17"/>
      <c r="AH385" s="18"/>
      <c r="AI385" s="487"/>
      <c r="AJ385" s="89"/>
      <c r="AK385" s="13"/>
      <c r="AL385" s="90"/>
      <c r="AM385" s="90"/>
      <c r="AN385" s="19"/>
      <c r="AO385" s="19"/>
      <c r="AP385" s="19"/>
      <c r="AQ385" s="19"/>
      <c r="AR385" s="20"/>
      <c r="AS385" s="20"/>
      <c r="AU385" s="20"/>
      <c r="AV385" s="20"/>
      <c r="AW385" s="20"/>
      <c r="AX385" s="20"/>
      <c r="AY385" s="20"/>
      <c r="AZ385" s="20"/>
      <c r="BA385" s="20"/>
    </row>
    <row r="386" spans="1:53" ht="33" customHeight="1" x14ac:dyDescent="0.25">
      <c r="A386" s="6"/>
      <c r="B386" s="6"/>
      <c r="C386" s="5"/>
      <c r="D386" s="5"/>
      <c r="E386" s="5"/>
      <c r="F386" s="5"/>
      <c r="G386" s="5"/>
      <c r="H386" s="12"/>
      <c r="I386" s="6"/>
      <c r="J386" s="6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4"/>
      <c r="W386" s="14"/>
      <c r="X386" s="14"/>
      <c r="Y386" s="14"/>
      <c r="Z386" s="14"/>
      <c r="AA386" s="15"/>
      <c r="AB386" s="15"/>
      <c r="AC386" s="505"/>
      <c r="AD386" s="16"/>
      <c r="AE386" s="16"/>
      <c r="AF386" s="16"/>
      <c r="AG386" s="17"/>
      <c r="AH386" s="18"/>
      <c r="AI386" s="487"/>
      <c r="AJ386" s="89"/>
      <c r="AK386" s="13"/>
      <c r="AL386" s="90"/>
      <c r="AM386" s="90"/>
      <c r="AN386" s="19"/>
      <c r="AO386" s="19"/>
      <c r="AP386" s="19"/>
      <c r="AQ386" s="19"/>
      <c r="AR386" s="20"/>
      <c r="AS386" s="20"/>
      <c r="AU386" s="20"/>
      <c r="AV386" s="20"/>
      <c r="AW386" s="20"/>
      <c r="AX386" s="20"/>
      <c r="AY386" s="20"/>
      <c r="AZ386" s="20"/>
      <c r="BA386" s="20"/>
    </row>
    <row r="387" spans="1:53" ht="33" customHeight="1" x14ac:dyDescent="0.25">
      <c r="A387" s="6"/>
      <c r="B387" s="6"/>
      <c r="C387" s="5"/>
      <c r="D387" s="5"/>
      <c r="E387" s="5"/>
      <c r="F387" s="5"/>
      <c r="G387" s="5"/>
      <c r="H387" s="12"/>
      <c r="I387" s="6"/>
      <c r="J387" s="6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4"/>
      <c r="W387" s="14"/>
      <c r="X387" s="14"/>
      <c r="Y387" s="14"/>
      <c r="Z387" s="14"/>
      <c r="AA387" s="15"/>
      <c r="AB387" s="15"/>
      <c r="AC387" s="505"/>
      <c r="AD387" s="16"/>
      <c r="AE387" s="16"/>
      <c r="AF387" s="16"/>
      <c r="AG387" s="17"/>
      <c r="AH387" s="18"/>
      <c r="AI387" s="487"/>
      <c r="AJ387" s="89"/>
      <c r="AK387" s="13"/>
      <c r="AL387" s="90"/>
      <c r="AM387" s="90"/>
      <c r="AN387" s="19"/>
      <c r="AO387" s="19"/>
      <c r="AP387" s="19"/>
      <c r="AQ387" s="19"/>
      <c r="AR387" s="20"/>
      <c r="AS387" s="20"/>
      <c r="AU387" s="20"/>
      <c r="AV387" s="20"/>
      <c r="AW387" s="20"/>
      <c r="AX387" s="20"/>
      <c r="AY387" s="20"/>
      <c r="AZ387" s="20"/>
      <c r="BA387" s="20"/>
    </row>
    <row r="388" spans="1:53" ht="33" customHeight="1" x14ac:dyDescent="0.25">
      <c r="A388" s="6"/>
      <c r="B388" s="6"/>
      <c r="C388" s="6"/>
      <c r="D388" s="5"/>
      <c r="E388" s="5"/>
      <c r="F388" s="5"/>
      <c r="G388" s="6"/>
      <c r="H388" s="12"/>
      <c r="I388" s="6"/>
      <c r="J388" s="6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4"/>
      <c r="W388" s="14"/>
      <c r="X388" s="14"/>
      <c r="Y388" s="14"/>
      <c r="Z388" s="14"/>
      <c r="AA388" s="15"/>
      <c r="AB388" s="15"/>
      <c r="AC388" s="505"/>
      <c r="AD388" s="16"/>
      <c r="AE388" s="16"/>
      <c r="AF388" s="16"/>
      <c r="AG388" s="17"/>
      <c r="AH388" s="18"/>
      <c r="AI388" s="487"/>
      <c r="AJ388" s="89"/>
      <c r="AK388" s="13"/>
      <c r="AL388" s="90"/>
      <c r="AM388" s="90"/>
      <c r="AN388" s="19"/>
      <c r="AO388" s="19"/>
      <c r="AP388" s="19"/>
      <c r="AQ388" s="19"/>
      <c r="AR388" s="20"/>
      <c r="AS388" s="20"/>
      <c r="AU388" s="20"/>
      <c r="AV388" s="20"/>
      <c r="AW388" s="20"/>
      <c r="AX388" s="20"/>
      <c r="AY388" s="20"/>
      <c r="AZ388" s="20"/>
      <c r="BA388" s="20"/>
    </row>
    <row r="389" spans="1:53" ht="33" customHeight="1" x14ac:dyDescent="0.25">
      <c r="A389" s="6"/>
      <c r="B389" s="11"/>
      <c r="C389" s="6"/>
      <c r="D389" s="5"/>
      <c r="E389" s="5"/>
      <c r="F389" s="5"/>
      <c r="G389" s="5"/>
      <c r="H389" s="12"/>
      <c r="I389" s="6"/>
      <c r="J389" s="6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4"/>
      <c r="W389" s="14"/>
      <c r="X389" s="14"/>
      <c r="Y389" s="14"/>
      <c r="Z389" s="14"/>
      <c r="AA389" s="15"/>
      <c r="AB389" s="15"/>
      <c r="AC389" s="505"/>
      <c r="AD389" s="16"/>
      <c r="AE389" s="16"/>
      <c r="AF389" s="16"/>
      <c r="AG389" s="17"/>
      <c r="AH389" s="18"/>
      <c r="AI389" s="487"/>
      <c r="AJ389" s="89"/>
      <c r="AK389" s="13"/>
      <c r="AL389" s="90"/>
      <c r="AM389" s="90"/>
      <c r="AN389" s="19"/>
      <c r="AO389" s="19"/>
      <c r="AP389" s="19"/>
      <c r="AQ389" s="19"/>
      <c r="AR389" s="20"/>
      <c r="AS389" s="20"/>
      <c r="AU389" s="20"/>
      <c r="AV389" s="20"/>
      <c r="AW389" s="20"/>
      <c r="AX389" s="20"/>
      <c r="AY389" s="20"/>
      <c r="AZ389" s="20"/>
      <c r="BA389" s="20"/>
    </row>
    <row r="390" spans="1:53" ht="33" customHeight="1" x14ac:dyDescent="0.25">
      <c r="A390" s="6"/>
      <c r="B390" s="6"/>
      <c r="C390" s="6"/>
      <c r="D390" s="5"/>
      <c r="E390" s="5"/>
      <c r="F390" s="5"/>
      <c r="G390" s="5"/>
      <c r="H390" s="12"/>
      <c r="I390" s="6"/>
      <c r="J390" s="6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4"/>
      <c r="W390" s="14"/>
      <c r="X390" s="14"/>
      <c r="Y390" s="14"/>
      <c r="Z390" s="14"/>
      <c r="AA390" s="15"/>
      <c r="AB390" s="15"/>
      <c r="AC390" s="505"/>
      <c r="AD390" s="16"/>
      <c r="AE390" s="16"/>
      <c r="AF390" s="16"/>
      <c r="AG390" s="38"/>
      <c r="AH390" s="18"/>
      <c r="AI390" s="487"/>
      <c r="AJ390" s="89"/>
      <c r="AK390" s="13"/>
      <c r="AL390" s="90"/>
      <c r="AM390" s="90"/>
      <c r="AN390" s="19"/>
      <c r="AO390" s="19"/>
      <c r="AP390" s="19"/>
      <c r="AQ390" s="19"/>
      <c r="AR390" s="20"/>
      <c r="AS390" s="20"/>
      <c r="AU390" s="20"/>
      <c r="AV390" s="20"/>
      <c r="AW390" s="20"/>
      <c r="AX390" s="20"/>
      <c r="AY390" s="20"/>
      <c r="AZ390" s="20"/>
      <c r="BA390" s="20"/>
    </row>
    <row r="391" spans="1:53" ht="33" customHeight="1" x14ac:dyDescent="0.25">
      <c r="A391" s="6"/>
      <c r="B391" s="6"/>
      <c r="C391" s="5"/>
      <c r="D391" s="5"/>
      <c r="E391" s="5"/>
      <c r="F391" s="5"/>
      <c r="G391" s="5"/>
      <c r="H391" s="12"/>
      <c r="I391" s="6"/>
      <c r="J391" s="6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14"/>
      <c r="W391" s="14"/>
      <c r="X391" s="14"/>
      <c r="Y391" s="14"/>
      <c r="Z391" s="14"/>
      <c r="AA391" s="15"/>
      <c r="AB391" s="15"/>
      <c r="AC391" s="505"/>
      <c r="AD391" s="16"/>
      <c r="AE391" s="16"/>
      <c r="AF391" s="16"/>
      <c r="AG391" s="17"/>
      <c r="AH391" s="18"/>
      <c r="AI391" s="487"/>
      <c r="AJ391" s="89"/>
      <c r="AK391" s="13"/>
      <c r="AL391" s="90"/>
      <c r="AM391" s="90"/>
      <c r="AN391" s="19"/>
      <c r="AO391" s="19"/>
      <c r="AP391" s="19"/>
      <c r="AQ391" s="19"/>
      <c r="AR391" s="20"/>
      <c r="AS391" s="20"/>
      <c r="AU391" s="20"/>
      <c r="AV391" s="20"/>
      <c r="AW391" s="20"/>
      <c r="AX391" s="20"/>
      <c r="AY391" s="20"/>
      <c r="AZ391" s="20"/>
      <c r="BA391" s="20"/>
    </row>
    <row r="392" spans="1:53" ht="33" customHeight="1" x14ac:dyDescent="0.25">
      <c r="A392" s="6"/>
      <c r="B392" s="6"/>
      <c r="C392" s="6"/>
      <c r="D392" s="5"/>
      <c r="E392" s="5"/>
      <c r="F392" s="5"/>
      <c r="G392" s="5"/>
      <c r="H392" s="12"/>
      <c r="I392" s="6"/>
      <c r="J392" s="6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4"/>
      <c r="W392" s="14"/>
      <c r="X392" s="14"/>
      <c r="Y392" s="14"/>
      <c r="Z392" s="14"/>
      <c r="AA392" s="15"/>
      <c r="AB392" s="15"/>
      <c r="AC392" s="505"/>
      <c r="AD392" s="16"/>
      <c r="AE392" s="16"/>
      <c r="AF392" s="16"/>
      <c r="AG392" s="17"/>
      <c r="AH392" s="18"/>
      <c r="AI392" s="487"/>
      <c r="AJ392" s="89"/>
      <c r="AK392" s="13"/>
      <c r="AL392" s="90"/>
      <c r="AM392" s="90"/>
      <c r="AN392" s="19"/>
      <c r="AO392" s="19"/>
      <c r="AP392" s="19"/>
      <c r="AQ392" s="19"/>
      <c r="AR392" s="20"/>
      <c r="AS392" s="20"/>
      <c r="AU392" s="20"/>
      <c r="AV392" s="20"/>
      <c r="AW392" s="20"/>
      <c r="AX392" s="20"/>
      <c r="AY392" s="20"/>
      <c r="AZ392" s="20"/>
      <c r="BA392" s="20"/>
    </row>
    <row r="393" spans="1:53" ht="33" customHeight="1" x14ac:dyDescent="0.25">
      <c r="A393" s="6"/>
      <c r="B393" s="11"/>
      <c r="C393" s="6"/>
      <c r="D393" s="5"/>
      <c r="E393" s="5"/>
      <c r="F393" s="5"/>
      <c r="G393" s="5"/>
      <c r="H393" s="12"/>
      <c r="I393" s="6"/>
      <c r="J393" s="6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4"/>
      <c r="W393" s="14"/>
      <c r="X393" s="14"/>
      <c r="Y393" s="14"/>
      <c r="Z393" s="14"/>
      <c r="AA393" s="15"/>
      <c r="AB393" s="15"/>
      <c r="AC393" s="505"/>
      <c r="AD393" s="16"/>
      <c r="AE393" s="16"/>
      <c r="AF393" s="16"/>
      <c r="AG393" s="17"/>
      <c r="AH393" s="18"/>
      <c r="AI393" s="487"/>
      <c r="AJ393" s="89"/>
      <c r="AK393" s="13"/>
      <c r="AL393" s="90"/>
      <c r="AM393" s="90"/>
      <c r="AN393" s="19"/>
      <c r="AO393" s="19"/>
      <c r="AP393" s="19"/>
      <c r="AQ393" s="19"/>
      <c r="AR393" s="20"/>
      <c r="AS393" s="20"/>
      <c r="AU393" s="20"/>
      <c r="AV393" s="20"/>
      <c r="AW393" s="20"/>
      <c r="AX393" s="20"/>
      <c r="AY393" s="20"/>
      <c r="AZ393" s="20"/>
      <c r="BA393" s="20"/>
    </row>
    <row r="394" spans="1:53" ht="33" customHeight="1" x14ac:dyDescent="0.25">
      <c r="A394" s="6"/>
      <c r="B394" s="11"/>
      <c r="C394" s="6"/>
      <c r="D394" s="5"/>
      <c r="E394" s="5"/>
      <c r="F394" s="5"/>
      <c r="G394" s="5"/>
      <c r="H394" s="12"/>
      <c r="I394" s="6"/>
      <c r="J394" s="6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4"/>
      <c r="W394" s="14"/>
      <c r="X394" s="14"/>
      <c r="Y394" s="14"/>
      <c r="Z394" s="14"/>
      <c r="AA394" s="15"/>
      <c r="AB394" s="15"/>
      <c r="AC394" s="505"/>
      <c r="AD394" s="16"/>
      <c r="AE394" s="16"/>
      <c r="AF394" s="16"/>
      <c r="AG394" s="17"/>
      <c r="AH394" s="18"/>
      <c r="AI394" s="487"/>
      <c r="AJ394" s="89"/>
      <c r="AK394" s="13"/>
      <c r="AL394" s="90"/>
      <c r="AM394" s="90"/>
      <c r="AN394" s="19"/>
      <c r="AO394" s="19"/>
      <c r="AP394" s="19"/>
      <c r="AQ394" s="19"/>
      <c r="AR394" s="20"/>
      <c r="AS394" s="20"/>
      <c r="AU394" s="20"/>
      <c r="AV394" s="20"/>
      <c r="AW394" s="20"/>
      <c r="AX394" s="20"/>
      <c r="AY394" s="20"/>
      <c r="AZ394" s="20"/>
      <c r="BA394" s="20"/>
    </row>
    <row r="395" spans="1:53" ht="33" customHeight="1" x14ac:dyDescent="0.25">
      <c r="A395" s="6"/>
      <c r="B395" s="6"/>
      <c r="C395" s="6"/>
      <c r="D395" s="5"/>
      <c r="E395" s="5"/>
      <c r="F395" s="5"/>
      <c r="G395" s="5"/>
      <c r="H395" s="12"/>
      <c r="I395" s="6"/>
      <c r="J395" s="6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4"/>
      <c r="W395" s="14"/>
      <c r="X395" s="14"/>
      <c r="Y395" s="14"/>
      <c r="Z395" s="14"/>
      <c r="AA395" s="15"/>
      <c r="AB395" s="15"/>
      <c r="AC395" s="505"/>
      <c r="AD395" s="16"/>
      <c r="AE395" s="16"/>
      <c r="AF395" s="16"/>
      <c r="AG395" s="17"/>
      <c r="AH395" s="18"/>
      <c r="AI395" s="487"/>
      <c r="AJ395" s="89"/>
      <c r="AK395" s="13"/>
      <c r="AL395" s="90"/>
      <c r="AM395" s="90"/>
      <c r="AN395" s="19"/>
      <c r="AO395" s="19"/>
      <c r="AP395" s="19"/>
      <c r="AQ395" s="19"/>
      <c r="AR395" s="20"/>
      <c r="AS395" s="20"/>
      <c r="AU395" s="20"/>
      <c r="AV395" s="20"/>
      <c r="AW395" s="20"/>
      <c r="AX395" s="20"/>
      <c r="AY395" s="20"/>
      <c r="AZ395" s="20"/>
      <c r="BA395" s="20"/>
    </row>
    <row r="396" spans="1:53" ht="33" customHeight="1" x14ac:dyDescent="0.25">
      <c r="A396" s="6"/>
      <c r="B396" s="6"/>
      <c r="C396" s="6"/>
      <c r="D396" s="5"/>
      <c r="E396" s="5"/>
      <c r="F396" s="5"/>
      <c r="G396" s="5"/>
      <c r="H396" s="12"/>
      <c r="I396" s="6"/>
      <c r="J396" s="6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4"/>
      <c r="W396" s="14"/>
      <c r="X396" s="14"/>
      <c r="Y396" s="14"/>
      <c r="Z396" s="14"/>
      <c r="AA396" s="15"/>
      <c r="AB396" s="15"/>
      <c r="AC396" s="505"/>
      <c r="AD396" s="16"/>
      <c r="AE396" s="16"/>
      <c r="AF396" s="16"/>
      <c r="AG396" s="17"/>
      <c r="AH396" s="18"/>
      <c r="AI396" s="487"/>
      <c r="AJ396" s="89"/>
      <c r="AK396" s="13"/>
      <c r="AL396" s="90"/>
      <c r="AM396" s="90"/>
      <c r="AN396" s="19"/>
      <c r="AO396" s="19"/>
      <c r="AP396" s="19"/>
      <c r="AQ396" s="19"/>
      <c r="AR396" s="20"/>
      <c r="AS396" s="20"/>
      <c r="AU396" s="20"/>
      <c r="AV396" s="20"/>
      <c r="AW396" s="20"/>
      <c r="AX396" s="20"/>
      <c r="AY396" s="20"/>
      <c r="AZ396" s="20"/>
      <c r="BA396" s="20"/>
    </row>
    <row r="397" spans="1:53" ht="33" customHeight="1" x14ac:dyDescent="0.25">
      <c r="A397" s="6"/>
      <c r="B397" s="6"/>
      <c r="C397" s="6"/>
      <c r="D397" s="5"/>
      <c r="E397" s="5"/>
      <c r="F397" s="5"/>
      <c r="G397" s="5"/>
      <c r="H397" s="12"/>
      <c r="I397" s="6"/>
      <c r="J397" s="6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4"/>
      <c r="W397" s="14"/>
      <c r="X397" s="14"/>
      <c r="Y397" s="14"/>
      <c r="Z397" s="14"/>
      <c r="AA397" s="15"/>
      <c r="AB397" s="15"/>
      <c r="AC397" s="505"/>
      <c r="AD397" s="16"/>
      <c r="AE397" s="16"/>
      <c r="AF397" s="16"/>
      <c r="AG397" s="17"/>
      <c r="AH397" s="18"/>
      <c r="AI397" s="487"/>
      <c r="AJ397" s="89"/>
      <c r="AK397" s="13"/>
      <c r="AL397" s="90"/>
      <c r="AM397" s="90"/>
      <c r="AN397" s="19"/>
      <c r="AO397" s="19"/>
      <c r="AP397" s="19"/>
      <c r="AQ397" s="19"/>
      <c r="AR397" s="20"/>
      <c r="AS397" s="20"/>
      <c r="AU397" s="20"/>
      <c r="AV397" s="20"/>
      <c r="AW397" s="20"/>
      <c r="AX397" s="20"/>
      <c r="AY397" s="20"/>
      <c r="AZ397" s="20"/>
      <c r="BA397" s="20"/>
    </row>
    <row r="398" spans="1:53" ht="33" customHeight="1" x14ac:dyDescent="0.25">
      <c r="A398" s="6"/>
      <c r="B398" s="11"/>
      <c r="C398" s="6"/>
      <c r="D398" s="5"/>
      <c r="E398" s="5"/>
      <c r="F398" s="5"/>
      <c r="G398" s="5"/>
      <c r="H398" s="12"/>
      <c r="I398" s="6"/>
      <c r="J398" s="6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4"/>
      <c r="W398" s="14"/>
      <c r="X398" s="14"/>
      <c r="Y398" s="14"/>
      <c r="Z398" s="14"/>
      <c r="AA398" s="15"/>
      <c r="AB398" s="15"/>
      <c r="AC398" s="505"/>
      <c r="AD398" s="16"/>
      <c r="AE398" s="16"/>
      <c r="AF398" s="16"/>
      <c r="AG398" s="17"/>
      <c r="AH398" s="18"/>
      <c r="AI398" s="487"/>
      <c r="AJ398" s="89"/>
      <c r="AK398" s="13"/>
      <c r="AL398" s="90"/>
      <c r="AM398" s="90"/>
      <c r="AN398" s="19"/>
      <c r="AO398" s="19"/>
      <c r="AP398" s="19"/>
      <c r="AQ398" s="19"/>
      <c r="AR398" s="20"/>
      <c r="AS398" s="20"/>
      <c r="AU398" s="20"/>
      <c r="AV398" s="20"/>
      <c r="AW398" s="20"/>
      <c r="AX398" s="20"/>
      <c r="AY398" s="20"/>
      <c r="AZ398" s="20"/>
      <c r="BA398" s="20"/>
    </row>
    <row r="399" spans="1:53" ht="33" customHeight="1" x14ac:dyDescent="0.25">
      <c r="A399" s="6"/>
      <c r="B399" s="11"/>
      <c r="C399" s="6"/>
      <c r="D399" s="5"/>
      <c r="E399" s="5"/>
      <c r="F399" s="5"/>
      <c r="G399" s="5"/>
      <c r="H399" s="12"/>
      <c r="I399" s="6"/>
      <c r="J399" s="6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4"/>
      <c r="W399" s="14"/>
      <c r="X399" s="14"/>
      <c r="Y399" s="14"/>
      <c r="Z399" s="14"/>
      <c r="AA399" s="15"/>
      <c r="AB399" s="15"/>
      <c r="AC399" s="505"/>
      <c r="AD399" s="16"/>
      <c r="AE399" s="16"/>
      <c r="AF399" s="16"/>
      <c r="AG399" s="17"/>
      <c r="AH399" s="18"/>
      <c r="AI399" s="487"/>
      <c r="AJ399" s="89"/>
      <c r="AK399" s="13"/>
      <c r="AL399" s="90"/>
      <c r="AM399" s="90"/>
      <c r="AN399" s="19"/>
      <c r="AO399" s="19"/>
      <c r="AP399" s="19"/>
      <c r="AQ399" s="19"/>
      <c r="AR399" s="20"/>
      <c r="AS399" s="20"/>
      <c r="AU399" s="20"/>
      <c r="AV399" s="20"/>
      <c r="AW399" s="20"/>
      <c r="AX399" s="20"/>
      <c r="AY399" s="20"/>
      <c r="AZ399" s="20"/>
      <c r="BA399" s="20"/>
    </row>
    <row r="400" spans="1:53" ht="33" customHeight="1" x14ac:dyDescent="0.25">
      <c r="A400" s="6"/>
      <c r="B400" s="11"/>
      <c r="C400" s="6"/>
      <c r="D400" s="5"/>
      <c r="E400" s="5"/>
      <c r="F400" s="5"/>
      <c r="G400" s="5"/>
      <c r="H400" s="12"/>
      <c r="I400" s="6"/>
      <c r="J400" s="6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4"/>
      <c r="W400" s="14"/>
      <c r="X400" s="14"/>
      <c r="Y400" s="14"/>
      <c r="Z400" s="14"/>
      <c r="AA400" s="15"/>
      <c r="AB400" s="15"/>
      <c r="AC400" s="505"/>
      <c r="AD400" s="16"/>
      <c r="AE400" s="16"/>
      <c r="AF400" s="16"/>
      <c r="AG400" s="17"/>
      <c r="AH400" s="18"/>
      <c r="AI400" s="487"/>
      <c r="AJ400" s="89"/>
      <c r="AK400" s="13"/>
      <c r="AL400" s="90"/>
      <c r="AM400" s="90"/>
      <c r="AN400" s="19"/>
      <c r="AO400" s="19"/>
      <c r="AP400" s="19"/>
      <c r="AQ400" s="19"/>
      <c r="AR400" s="34"/>
      <c r="AS400" s="34"/>
      <c r="AU400" s="34"/>
      <c r="AV400" s="34"/>
      <c r="AW400" s="34"/>
      <c r="AX400" s="34"/>
      <c r="AY400" s="34"/>
      <c r="AZ400" s="34"/>
      <c r="BA400" s="34"/>
    </row>
    <row r="401" spans="1:53" ht="33" customHeight="1" x14ac:dyDescent="0.25">
      <c r="A401" s="6"/>
      <c r="B401" s="6"/>
      <c r="C401" s="6"/>
      <c r="D401" s="5"/>
      <c r="E401" s="5"/>
      <c r="F401" s="5"/>
      <c r="G401" s="5"/>
      <c r="H401" s="12"/>
      <c r="I401" s="6"/>
      <c r="J401" s="6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4"/>
      <c r="W401" s="14"/>
      <c r="X401" s="14"/>
      <c r="Y401" s="14"/>
      <c r="Z401" s="14"/>
      <c r="AA401" s="15"/>
      <c r="AB401" s="15"/>
      <c r="AC401" s="505"/>
      <c r="AD401" s="16"/>
      <c r="AE401" s="16"/>
      <c r="AF401" s="16"/>
      <c r="AG401" s="17"/>
      <c r="AH401" s="18"/>
      <c r="AI401" s="487"/>
      <c r="AJ401" s="89"/>
      <c r="AK401" s="13"/>
      <c r="AL401" s="90"/>
      <c r="AM401" s="90"/>
      <c r="AN401" s="19"/>
      <c r="AO401" s="19"/>
      <c r="AP401" s="19"/>
      <c r="AQ401" s="19"/>
      <c r="AR401" s="20"/>
      <c r="AS401" s="20"/>
      <c r="AU401" s="20"/>
      <c r="AV401" s="20"/>
      <c r="AW401" s="20"/>
      <c r="AX401" s="20"/>
      <c r="AY401" s="20"/>
      <c r="AZ401" s="20"/>
      <c r="BA401" s="20"/>
    </row>
    <row r="402" spans="1:53" ht="33" customHeight="1" x14ac:dyDescent="0.25">
      <c r="A402" s="6"/>
      <c r="B402" s="6"/>
      <c r="C402" s="5"/>
      <c r="D402" s="5"/>
      <c r="E402" s="5"/>
      <c r="F402" s="5"/>
      <c r="G402" s="5"/>
      <c r="H402" s="12"/>
      <c r="I402" s="6"/>
      <c r="J402" s="6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4"/>
      <c r="W402" s="14"/>
      <c r="X402" s="14"/>
      <c r="Y402" s="14"/>
      <c r="Z402" s="14"/>
      <c r="AA402" s="15"/>
      <c r="AB402" s="15"/>
      <c r="AC402" s="505"/>
      <c r="AD402" s="16"/>
      <c r="AE402" s="16"/>
      <c r="AF402" s="16"/>
      <c r="AG402" s="17"/>
      <c r="AH402" s="18"/>
      <c r="AI402" s="487"/>
      <c r="AJ402" s="89"/>
      <c r="AK402" s="13"/>
      <c r="AL402" s="90"/>
      <c r="AM402" s="90"/>
      <c r="AN402" s="19"/>
      <c r="AO402" s="19"/>
      <c r="AP402" s="19"/>
      <c r="AQ402" s="19"/>
      <c r="AR402" s="20"/>
      <c r="AS402" s="20"/>
      <c r="AU402" s="20"/>
      <c r="AV402" s="20"/>
      <c r="AW402" s="20"/>
      <c r="AX402" s="20"/>
      <c r="AY402" s="20"/>
      <c r="AZ402" s="20"/>
      <c r="BA402" s="20"/>
    </row>
    <row r="403" spans="1:53" ht="33" customHeight="1" x14ac:dyDescent="0.25">
      <c r="A403" s="6"/>
      <c r="B403" s="6"/>
      <c r="C403" s="5"/>
      <c r="D403" s="5"/>
      <c r="E403" s="5"/>
      <c r="F403" s="5"/>
      <c r="G403" s="5"/>
      <c r="H403" s="12"/>
      <c r="I403" s="6"/>
      <c r="J403" s="6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4"/>
      <c r="W403" s="14"/>
      <c r="X403" s="14"/>
      <c r="Y403" s="14"/>
      <c r="Z403" s="14"/>
      <c r="AA403" s="15"/>
      <c r="AB403" s="15"/>
      <c r="AC403" s="505"/>
      <c r="AD403" s="16"/>
      <c r="AE403" s="16"/>
      <c r="AF403" s="16"/>
      <c r="AG403" s="17"/>
      <c r="AH403" s="18"/>
      <c r="AI403" s="487"/>
      <c r="AJ403" s="89"/>
      <c r="AK403" s="13"/>
      <c r="AL403" s="90"/>
      <c r="AM403" s="90"/>
      <c r="AN403" s="19"/>
      <c r="AO403" s="19"/>
      <c r="AP403" s="19"/>
      <c r="AQ403" s="19"/>
      <c r="AR403" s="20"/>
      <c r="AS403" s="20"/>
      <c r="AU403" s="20"/>
      <c r="AV403" s="20"/>
      <c r="AW403" s="20"/>
      <c r="AX403" s="20"/>
      <c r="AY403" s="20"/>
      <c r="AZ403" s="20"/>
      <c r="BA403" s="20"/>
    </row>
    <row r="404" spans="1:53" ht="33" customHeight="1" x14ac:dyDescent="0.25">
      <c r="A404" s="6"/>
      <c r="B404" s="6"/>
      <c r="C404" s="5"/>
      <c r="D404" s="5"/>
      <c r="E404" s="5"/>
      <c r="F404" s="5"/>
      <c r="G404" s="5"/>
      <c r="H404" s="12"/>
      <c r="I404" s="6"/>
      <c r="J404" s="6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4"/>
      <c r="W404" s="14"/>
      <c r="X404" s="14"/>
      <c r="Y404" s="14"/>
      <c r="Z404" s="14"/>
      <c r="AA404" s="15"/>
      <c r="AB404" s="15"/>
      <c r="AC404" s="505"/>
      <c r="AD404" s="16"/>
      <c r="AE404" s="16"/>
      <c r="AF404" s="16"/>
      <c r="AG404" s="17"/>
      <c r="AH404" s="18"/>
      <c r="AI404" s="487"/>
      <c r="AJ404" s="89"/>
      <c r="AK404" s="13"/>
      <c r="AL404" s="90"/>
      <c r="AM404" s="90"/>
      <c r="AN404" s="19"/>
      <c r="AO404" s="19"/>
      <c r="AP404" s="19"/>
      <c r="AQ404" s="19"/>
      <c r="AR404" s="20"/>
      <c r="AS404" s="20"/>
      <c r="AU404" s="20"/>
      <c r="AV404" s="20"/>
      <c r="AW404" s="20"/>
      <c r="AX404" s="20"/>
      <c r="AY404" s="20"/>
      <c r="AZ404" s="20"/>
      <c r="BA404" s="20"/>
    </row>
    <row r="405" spans="1:53" ht="33" customHeight="1" x14ac:dyDescent="0.25">
      <c r="A405" s="6"/>
      <c r="B405" s="6"/>
      <c r="C405" s="5"/>
      <c r="D405" s="5"/>
      <c r="E405" s="5"/>
      <c r="F405" s="5"/>
      <c r="G405" s="5"/>
      <c r="H405" s="12"/>
      <c r="I405" s="6"/>
      <c r="J405" s="6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4"/>
      <c r="W405" s="14"/>
      <c r="X405" s="14"/>
      <c r="Y405" s="14"/>
      <c r="Z405" s="14"/>
      <c r="AA405" s="15"/>
      <c r="AB405" s="15"/>
      <c r="AC405" s="505"/>
      <c r="AD405" s="16"/>
      <c r="AE405" s="16"/>
      <c r="AF405" s="16"/>
      <c r="AG405" s="17"/>
      <c r="AH405" s="18"/>
      <c r="AI405" s="487"/>
      <c r="AJ405" s="89"/>
      <c r="AK405" s="13"/>
      <c r="AL405" s="90"/>
      <c r="AM405" s="90"/>
      <c r="AN405" s="19"/>
      <c r="AO405" s="19"/>
      <c r="AP405" s="19"/>
      <c r="AQ405" s="19"/>
      <c r="AR405" s="20"/>
      <c r="AS405" s="20"/>
      <c r="AU405" s="20"/>
      <c r="AV405" s="20"/>
      <c r="AW405" s="20"/>
      <c r="AX405" s="26"/>
      <c r="AY405" s="26"/>
      <c r="AZ405" s="26"/>
      <c r="BA405" s="26"/>
    </row>
    <row r="406" spans="1:53" ht="33" customHeight="1" x14ac:dyDescent="0.25">
      <c r="A406" s="6"/>
      <c r="B406" s="6"/>
      <c r="C406" s="6"/>
      <c r="D406" s="5"/>
      <c r="E406" s="5"/>
      <c r="F406" s="5"/>
      <c r="G406" s="5"/>
      <c r="H406" s="33"/>
      <c r="V406" s="14"/>
      <c r="W406" s="14"/>
      <c r="X406" s="14"/>
      <c r="Y406" s="14"/>
      <c r="Z406" s="14"/>
      <c r="AA406" s="15"/>
      <c r="AB406" s="15"/>
      <c r="AC406" s="505"/>
      <c r="AD406" s="16"/>
      <c r="AE406" s="16"/>
      <c r="AF406" s="16"/>
      <c r="AG406" s="17"/>
      <c r="AH406" s="18"/>
      <c r="AI406" s="487"/>
      <c r="AJ406" s="89"/>
      <c r="AK406" s="13"/>
      <c r="AL406" s="90"/>
      <c r="AM406" s="90"/>
      <c r="AN406" s="19"/>
      <c r="AO406" s="19"/>
      <c r="AP406" s="19"/>
      <c r="AQ406" s="19"/>
      <c r="AR406" s="20"/>
      <c r="AS406" s="20"/>
      <c r="AU406" s="20"/>
      <c r="AV406" s="20"/>
      <c r="AW406" s="20"/>
      <c r="AX406" s="20"/>
      <c r="AY406" s="20"/>
      <c r="AZ406" s="20"/>
      <c r="BA406" s="20"/>
    </row>
    <row r="407" spans="1:53" ht="33" customHeight="1" x14ac:dyDescent="0.25">
      <c r="A407" s="6"/>
      <c r="B407" s="6"/>
      <c r="C407" s="6"/>
      <c r="D407" s="5"/>
      <c r="E407" s="5"/>
      <c r="F407" s="5"/>
      <c r="G407" s="5"/>
      <c r="H407" s="12"/>
      <c r="I407" s="6"/>
      <c r="J407" s="6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4"/>
      <c r="W407" s="14"/>
      <c r="X407" s="14"/>
      <c r="Y407" s="14"/>
      <c r="Z407" s="14"/>
      <c r="AA407" s="15"/>
      <c r="AB407" s="15"/>
      <c r="AC407" s="505"/>
      <c r="AD407" s="16"/>
      <c r="AE407" s="16"/>
      <c r="AF407" s="16"/>
      <c r="AG407" s="17"/>
      <c r="AH407" s="18"/>
      <c r="AI407" s="487"/>
      <c r="AJ407" s="89"/>
      <c r="AK407" s="13"/>
      <c r="AL407" s="90"/>
      <c r="AM407" s="90"/>
      <c r="AN407" s="19"/>
      <c r="AO407" s="19"/>
      <c r="AP407" s="19"/>
      <c r="AQ407" s="19"/>
      <c r="AR407" s="20"/>
      <c r="AS407" s="20"/>
      <c r="AU407" s="20"/>
      <c r="AV407" s="20"/>
      <c r="AW407" s="20"/>
      <c r="AX407" s="20"/>
      <c r="AY407" s="20"/>
      <c r="AZ407" s="20"/>
      <c r="BA407" s="20"/>
    </row>
    <row r="408" spans="1:53" ht="33" customHeight="1" x14ac:dyDescent="0.25">
      <c r="A408" s="6"/>
      <c r="B408" s="6"/>
      <c r="C408" s="6"/>
      <c r="D408" s="5"/>
      <c r="E408" s="5"/>
      <c r="F408" s="5"/>
      <c r="G408" s="5"/>
      <c r="H408" s="12"/>
      <c r="I408" s="6"/>
      <c r="J408" s="6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4"/>
      <c r="W408" s="14"/>
      <c r="X408" s="14"/>
      <c r="Y408" s="14"/>
      <c r="Z408" s="14"/>
      <c r="AA408" s="15"/>
      <c r="AB408" s="15"/>
      <c r="AC408" s="505"/>
      <c r="AD408" s="16"/>
      <c r="AE408" s="16"/>
      <c r="AF408" s="16"/>
      <c r="AG408" s="17"/>
      <c r="AH408" s="18"/>
      <c r="AI408" s="487"/>
      <c r="AJ408" s="89"/>
      <c r="AK408" s="13"/>
      <c r="AL408" s="90"/>
      <c r="AM408" s="90"/>
      <c r="AN408" s="19"/>
      <c r="AO408" s="19"/>
      <c r="AP408" s="19"/>
      <c r="AQ408" s="19"/>
      <c r="AR408" s="20"/>
      <c r="AS408" s="20"/>
      <c r="AU408" s="20"/>
      <c r="AV408" s="20"/>
      <c r="AW408" s="20"/>
      <c r="AX408" s="20"/>
      <c r="AY408" s="20"/>
      <c r="AZ408" s="20"/>
      <c r="BA408" s="20"/>
    </row>
    <row r="409" spans="1:53" ht="33" customHeight="1" x14ac:dyDescent="0.25">
      <c r="A409" s="6"/>
      <c r="B409" s="6"/>
      <c r="C409" s="6"/>
      <c r="D409" s="5"/>
      <c r="E409" s="5"/>
      <c r="F409" s="5"/>
      <c r="G409" s="5"/>
      <c r="H409" s="12"/>
      <c r="I409" s="6"/>
      <c r="J409" s="6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4"/>
      <c r="W409" s="14"/>
      <c r="X409" s="14"/>
      <c r="Y409" s="14"/>
      <c r="Z409" s="14"/>
      <c r="AA409" s="15"/>
      <c r="AB409" s="15"/>
      <c r="AC409" s="505"/>
      <c r="AD409" s="16"/>
      <c r="AE409" s="16"/>
      <c r="AF409" s="16"/>
      <c r="AG409" s="17"/>
      <c r="AH409" s="18"/>
      <c r="AI409" s="487"/>
      <c r="AJ409" s="89"/>
      <c r="AK409" s="13"/>
      <c r="AL409" s="90"/>
      <c r="AM409" s="90"/>
      <c r="AN409" s="19"/>
      <c r="AO409" s="19"/>
      <c r="AP409" s="19"/>
      <c r="AQ409" s="19"/>
      <c r="AR409" s="20"/>
      <c r="AS409" s="20"/>
      <c r="AU409" s="20"/>
      <c r="AV409" s="20"/>
      <c r="AW409" s="20"/>
      <c r="AX409" s="20"/>
      <c r="AY409" s="20"/>
      <c r="AZ409" s="20"/>
      <c r="BA409" s="20"/>
    </row>
    <row r="410" spans="1:53" ht="33" customHeight="1" x14ac:dyDescent="0.25">
      <c r="A410" s="6"/>
      <c r="B410" s="6"/>
      <c r="C410" s="6"/>
      <c r="D410" s="5"/>
      <c r="E410" s="5"/>
      <c r="F410" s="5"/>
      <c r="G410" s="5"/>
      <c r="H410" s="12"/>
      <c r="I410" s="6"/>
      <c r="J410" s="6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4"/>
      <c r="W410" s="14"/>
      <c r="X410" s="14"/>
      <c r="Y410" s="14"/>
      <c r="Z410" s="14"/>
      <c r="AA410" s="15"/>
      <c r="AB410" s="15"/>
      <c r="AC410" s="505"/>
      <c r="AD410" s="16"/>
      <c r="AE410" s="16"/>
      <c r="AF410" s="16"/>
      <c r="AG410" s="17"/>
      <c r="AH410" s="18"/>
      <c r="AI410" s="487"/>
      <c r="AJ410" s="89"/>
      <c r="AK410" s="13"/>
      <c r="AL410" s="90"/>
      <c r="AM410" s="90"/>
      <c r="AN410" s="19"/>
      <c r="AO410" s="19"/>
      <c r="AP410" s="19"/>
      <c r="AQ410" s="19"/>
      <c r="AR410" s="20"/>
      <c r="AS410" s="20"/>
      <c r="AU410" s="20"/>
      <c r="AV410" s="20"/>
      <c r="AW410" s="20"/>
      <c r="AX410" s="20"/>
      <c r="AY410" s="20"/>
      <c r="AZ410" s="20"/>
      <c r="BA410" s="20"/>
    </row>
    <row r="411" spans="1:53" ht="33" customHeight="1" x14ac:dyDescent="0.25">
      <c r="A411" s="6"/>
      <c r="B411" s="6"/>
      <c r="C411" s="6"/>
      <c r="D411" s="5"/>
      <c r="E411" s="5"/>
      <c r="F411" s="5"/>
      <c r="G411" s="1"/>
      <c r="H411" s="33"/>
      <c r="V411" s="14"/>
      <c r="W411" s="14"/>
      <c r="X411" s="14"/>
      <c r="Y411" s="14"/>
      <c r="Z411" s="14"/>
      <c r="AA411" s="15"/>
      <c r="AB411" s="15"/>
      <c r="AC411" s="505"/>
      <c r="AD411" s="16"/>
      <c r="AE411" s="16"/>
      <c r="AF411" s="16"/>
      <c r="AG411" s="17"/>
      <c r="AH411" s="18"/>
      <c r="AI411" s="487"/>
      <c r="AJ411" s="89"/>
      <c r="AK411" s="13"/>
      <c r="AL411" s="90"/>
      <c r="AM411" s="90"/>
      <c r="AN411" s="19"/>
      <c r="AO411" s="19"/>
      <c r="AP411" s="19"/>
      <c r="AQ411" s="19"/>
      <c r="AR411" s="20"/>
      <c r="AS411" s="20"/>
      <c r="AU411" s="20"/>
      <c r="AV411" s="20"/>
      <c r="AW411" s="20"/>
      <c r="AX411" s="20"/>
      <c r="AY411" s="20"/>
      <c r="AZ411" s="20"/>
      <c r="BA411" s="20"/>
    </row>
    <row r="412" spans="1:53" ht="33" customHeight="1" x14ac:dyDescent="0.25">
      <c r="A412" s="6"/>
      <c r="B412" s="6"/>
      <c r="C412" s="6"/>
      <c r="D412" s="5"/>
      <c r="E412" s="5"/>
      <c r="F412" s="5"/>
      <c r="G412" s="5"/>
      <c r="H412" s="12"/>
      <c r="I412" s="6"/>
      <c r="J412" s="6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4"/>
      <c r="W412" s="14"/>
      <c r="X412" s="14"/>
      <c r="Y412" s="14"/>
      <c r="Z412" s="14"/>
      <c r="AA412" s="15"/>
      <c r="AB412" s="15"/>
      <c r="AC412" s="505"/>
      <c r="AD412" s="16"/>
      <c r="AE412" s="16"/>
      <c r="AF412" s="16"/>
      <c r="AG412" s="17"/>
      <c r="AH412" s="18"/>
      <c r="AI412" s="487"/>
      <c r="AJ412" s="89"/>
      <c r="AK412" s="13"/>
      <c r="AL412" s="90"/>
      <c r="AM412" s="90"/>
      <c r="AN412" s="19"/>
      <c r="AO412" s="19"/>
      <c r="AP412" s="19"/>
      <c r="AQ412" s="19"/>
      <c r="AR412" s="34"/>
      <c r="AS412" s="34"/>
      <c r="AU412" s="34"/>
      <c r="AV412" s="34"/>
      <c r="AW412" s="34"/>
      <c r="AX412" s="20"/>
      <c r="AY412" s="20"/>
      <c r="AZ412" s="20"/>
      <c r="BA412" s="20"/>
    </row>
    <row r="413" spans="1:53" ht="33" customHeight="1" x14ac:dyDescent="0.25">
      <c r="A413" s="6"/>
      <c r="B413" s="11"/>
      <c r="C413" s="6"/>
      <c r="D413" s="5"/>
      <c r="E413" s="5"/>
      <c r="F413" s="5"/>
      <c r="G413" s="5"/>
      <c r="H413" s="12"/>
      <c r="I413" s="6"/>
      <c r="J413" s="6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4"/>
      <c r="W413" s="14"/>
      <c r="X413" s="14"/>
      <c r="Y413" s="14"/>
      <c r="Z413" s="14"/>
      <c r="AA413" s="15"/>
      <c r="AB413" s="15"/>
      <c r="AC413" s="505"/>
      <c r="AD413" s="16"/>
      <c r="AE413" s="16"/>
      <c r="AF413" s="16"/>
      <c r="AG413" s="17"/>
      <c r="AH413" s="18"/>
      <c r="AI413" s="487"/>
      <c r="AJ413" s="89"/>
      <c r="AK413" s="13"/>
      <c r="AL413" s="90"/>
      <c r="AM413" s="90"/>
      <c r="AN413" s="19"/>
      <c r="AO413" s="19"/>
      <c r="AP413" s="19"/>
      <c r="AQ413" s="19"/>
      <c r="AR413" s="20"/>
      <c r="AS413" s="20"/>
      <c r="AU413" s="20"/>
      <c r="AV413" s="20"/>
      <c r="AW413" s="20"/>
      <c r="AX413" s="20"/>
      <c r="AY413" s="20"/>
      <c r="AZ413" s="20"/>
      <c r="BA413" s="20"/>
    </row>
    <row r="414" spans="1:53" ht="33" customHeight="1" x14ac:dyDescent="0.25">
      <c r="A414" s="6"/>
      <c r="B414" s="11"/>
      <c r="C414" s="6"/>
      <c r="D414" s="5"/>
      <c r="E414" s="5"/>
      <c r="F414" s="5"/>
      <c r="G414" s="5"/>
      <c r="H414" s="12"/>
      <c r="I414" s="6"/>
      <c r="J414" s="6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4"/>
      <c r="W414" s="14"/>
      <c r="X414" s="14"/>
      <c r="Y414" s="14"/>
      <c r="Z414" s="14"/>
      <c r="AA414" s="15"/>
      <c r="AB414" s="15"/>
      <c r="AC414" s="505"/>
      <c r="AD414" s="16"/>
      <c r="AE414" s="16"/>
      <c r="AF414" s="16"/>
      <c r="AG414" s="17"/>
      <c r="AH414" s="18"/>
      <c r="AI414" s="487"/>
      <c r="AJ414" s="89"/>
      <c r="AK414" s="13"/>
      <c r="AL414" s="90"/>
      <c r="AM414" s="90"/>
      <c r="AN414" s="19"/>
      <c r="AO414" s="19"/>
      <c r="AP414" s="19"/>
      <c r="AQ414" s="19"/>
      <c r="AR414" s="20"/>
      <c r="AS414" s="20"/>
      <c r="AU414" s="20"/>
      <c r="AV414" s="20"/>
      <c r="AW414" s="20"/>
      <c r="AX414" s="20"/>
      <c r="AY414" s="20"/>
      <c r="AZ414" s="20"/>
      <c r="BA414" s="20"/>
    </row>
    <row r="415" spans="1:53" ht="33" customHeight="1" x14ac:dyDescent="0.25">
      <c r="A415" s="6"/>
      <c r="B415" s="11"/>
      <c r="C415" s="6"/>
      <c r="D415" s="5"/>
      <c r="E415" s="5"/>
      <c r="F415" s="5"/>
      <c r="G415" s="5"/>
      <c r="H415" s="12"/>
      <c r="I415" s="6"/>
      <c r="J415" s="6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4"/>
      <c r="W415" s="14"/>
      <c r="X415" s="14"/>
      <c r="Y415" s="14"/>
      <c r="Z415" s="14"/>
      <c r="AA415" s="15"/>
      <c r="AB415" s="15"/>
      <c r="AC415" s="505"/>
      <c r="AD415" s="16"/>
      <c r="AE415" s="16"/>
      <c r="AF415" s="16"/>
      <c r="AG415" s="17"/>
      <c r="AH415" s="18"/>
      <c r="AI415" s="487"/>
      <c r="AJ415" s="89"/>
      <c r="AK415" s="13"/>
      <c r="AL415" s="90"/>
      <c r="AM415" s="90"/>
      <c r="AN415" s="19"/>
      <c r="AO415" s="19"/>
      <c r="AP415" s="19"/>
      <c r="AQ415" s="19"/>
      <c r="AR415" s="39"/>
      <c r="AS415" s="39"/>
      <c r="AU415" s="39"/>
      <c r="AV415" s="39"/>
      <c r="AW415" s="39"/>
      <c r="AX415" s="39"/>
      <c r="AY415" s="39"/>
      <c r="AZ415" s="39"/>
      <c r="BA415" s="39"/>
    </row>
    <row r="416" spans="1:53" ht="33" customHeight="1" x14ac:dyDescent="0.25">
      <c r="A416" s="6"/>
      <c r="B416" s="11"/>
      <c r="C416" s="6"/>
      <c r="D416" s="5"/>
      <c r="E416" s="5"/>
      <c r="F416" s="5"/>
      <c r="G416" s="5"/>
      <c r="H416" s="12"/>
      <c r="I416" s="6"/>
      <c r="J416" s="6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4"/>
      <c r="W416" s="14"/>
      <c r="X416" s="14"/>
      <c r="Y416" s="14"/>
      <c r="Z416" s="14"/>
      <c r="AA416" s="15"/>
      <c r="AB416" s="15"/>
      <c r="AC416" s="505"/>
      <c r="AD416" s="16"/>
      <c r="AE416" s="16"/>
      <c r="AF416" s="16"/>
      <c r="AG416" s="17"/>
      <c r="AH416" s="18"/>
      <c r="AI416" s="487"/>
      <c r="AJ416" s="89"/>
      <c r="AK416" s="13"/>
      <c r="AL416" s="90"/>
      <c r="AM416" s="90"/>
      <c r="AN416" s="19"/>
      <c r="AO416" s="19"/>
      <c r="AP416" s="19"/>
      <c r="AQ416" s="19"/>
      <c r="AR416" s="20"/>
      <c r="AS416" s="20"/>
      <c r="AU416" s="20"/>
      <c r="AV416" s="20"/>
      <c r="AW416" s="20"/>
      <c r="AX416" s="20"/>
      <c r="AY416" s="20"/>
      <c r="AZ416" s="20"/>
      <c r="BA416" s="20"/>
    </row>
    <row r="417" spans="1:53" ht="33" customHeight="1" x14ac:dyDescent="0.25">
      <c r="A417" s="6"/>
      <c r="B417" s="11"/>
      <c r="C417" s="6"/>
      <c r="D417" s="5"/>
      <c r="E417" s="5"/>
      <c r="F417" s="5"/>
      <c r="G417" s="5"/>
      <c r="H417" s="12"/>
      <c r="I417" s="6"/>
      <c r="J417" s="6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4"/>
      <c r="W417" s="14"/>
      <c r="X417" s="14"/>
      <c r="Y417" s="14"/>
      <c r="Z417" s="14"/>
      <c r="AA417" s="15"/>
      <c r="AB417" s="15"/>
      <c r="AC417" s="505"/>
      <c r="AD417" s="16"/>
      <c r="AE417" s="16"/>
      <c r="AF417" s="16"/>
      <c r="AG417" s="17"/>
      <c r="AH417" s="18"/>
      <c r="AI417" s="487"/>
      <c r="AJ417" s="89"/>
      <c r="AK417" s="13"/>
      <c r="AL417" s="90"/>
      <c r="AM417" s="90"/>
      <c r="AN417" s="19"/>
      <c r="AO417" s="19"/>
      <c r="AP417" s="19"/>
      <c r="AQ417" s="19"/>
      <c r="AR417" s="20"/>
      <c r="AS417" s="20"/>
      <c r="AU417" s="20"/>
      <c r="AV417" s="20"/>
      <c r="AW417" s="20"/>
      <c r="AX417" s="20"/>
      <c r="AY417" s="20"/>
      <c r="AZ417" s="20"/>
      <c r="BA417" s="20"/>
    </row>
    <row r="418" spans="1:53" ht="33" customHeight="1" x14ac:dyDescent="0.25">
      <c r="A418" s="6"/>
      <c r="B418" s="6"/>
      <c r="C418" s="6"/>
      <c r="D418" s="5"/>
      <c r="E418" s="5"/>
      <c r="F418" s="5"/>
      <c r="G418" s="5"/>
      <c r="H418" s="12"/>
      <c r="I418" s="6"/>
      <c r="J418" s="6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4"/>
      <c r="W418" s="14"/>
      <c r="X418" s="14"/>
      <c r="Y418" s="14"/>
      <c r="Z418" s="14"/>
      <c r="AA418" s="15"/>
      <c r="AB418" s="15"/>
      <c r="AC418" s="505"/>
      <c r="AD418" s="16"/>
      <c r="AE418" s="16"/>
      <c r="AF418" s="16"/>
      <c r="AG418" s="17"/>
      <c r="AH418" s="18"/>
      <c r="AI418" s="487"/>
      <c r="AJ418" s="89"/>
      <c r="AK418" s="13"/>
      <c r="AL418" s="90"/>
      <c r="AM418" s="90"/>
      <c r="AN418" s="19"/>
      <c r="AO418" s="19"/>
      <c r="AP418" s="19"/>
      <c r="AQ418" s="19"/>
      <c r="AR418" s="20"/>
      <c r="AS418" s="20"/>
      <c r="AU418" s="20"/>
      <c r="AV418" s="20"/>
      <c r="AW418" s="20"/>
      <c r="AX418" s="20"/>
      <c r="AY418" s="20"/>
      <c r="AZ418" s="20"/>
      <c r="BA418" s="20"/>
    </row>
    <row r="419" spans="1:53" ht="33" customHeight="1" x14ac:dyDescent="0.25">
      <c r="A419" s="6"/>
      <c r="B419" s="6"/>
      <c r="C419" s="6"/>
      <c r="D419" s="5"/>
      <c r="E419" s="5"/>
      <c r="F419" s="5"/>
      <c r="G419" s="5"/>
      <c r="H419" s="12"/>
      <c r="I419" s="6"/>
      <c r="J419" s="6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4"/>
      <c r="W419" s="14"/>
      <c r="X419" s="14"/>
      <c r="Y419" s="14"/>
      <c r="Z419" s="14"/>
      <c r="AA419" s="15"/>
      <c r="AB419" s="15"/>
      <c r="AC419" s="505"/>
      <c r="AD419" s="16"/>
      <c r="AE419" s="16"/>
      <c r="AF419" s="16"/>
      <c r="AG419" s="17"/>
      <c r="AH419" s="18"/>
      <c r="AI419" s="487"/>
      <c r="AJ419" s="89"/>
      <c r="AK419" s="13"/>
      <c r="AL419" s="90"/>
      <c r="AM419" s="90"/>
      <c r="AN419" s="19"/>
      <c r="AO419" s="19"/>
      <c r="AP419" s="19"/>
      <c r="AQ419" s="19"/>
      <c r="AR419" s="20"/>
      <c r="AS419" s="20"/>
      <c r="AU419" s="20"/>
      <c r="AV419" s="20"/>
      <c r="AW419" s="20"/>
      <c r="AX419" s="20"/>
      <c r="AY419" s="20"/>
      <c r="AZ419" s="20"/>
      <c r="BA419" s="20"/>
    </row>
    <row r="420" spans="1:53" ht="33" customHeight="1" x14ac:dyDescent="0.25">
      <c r="A420" s="6"/>
      <c r="B420" s="6"/>
      <c r="C420" s="5"/>
      <c r="D420" s="5"/>
      <c r="E420" s="5"/>
      <c r="F420" s="5"/>
      <c r="G420" s="5"/>
      <c r="H420" s="12"/>
      <c r="I420" s="6"/>
      <c r="J420" s="6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4"/>
      <c r="W420" s="14"/>
      <c r="X420" s="14"/>
      <c r="Y420" s="14"/>
      <c r="Z420" s="14"/>
      <c r="AA420" s="15"/>
      <c r="AB420" s="15"/>
      <c r="AC420" s="505"/>
      <c r="AD420" s="16"/>
      <c r="AE420" s="16"/>
      <c r="AF420" s="16"/>
      <c r="AG420" s="17"/>
      <c r="AH420" s="18"/>
      <c r="AI420" s="487"/>
      <c r="AJ420" s="89"/>
      <c r="AK420" s="13"/>
      <c r="AL420" s="90"/>
      <c r="AM420" s="90"/>
      <c r="AN420" s="19"/>
      <c r="AO420" s="19"/>
      <c r="AP420" s="19"/>
      <c r="AQ420" s="19"/>
      <c r="AR420" s="20"/>
      <c r="AS420" s="20"/>
      <c r="AU420" s="20"/>
      <c r="AV420" s="20"/>
      <c r="AW420" s="20"/>
      <c r="AX420" s="20"/>
      <c r="AY420" s="20"/>
      <c r="AZ420" s="20"/>
      <c r="BA420" s="20"/>
    </row>
    <row r="421" spans="1:53" ht="33" customHeight="1" x14ac:dyDescent="0.25">
      <c r="A421" s="6"/>
      <c r="B421" s="6"/>
      <c r="C421" s="5"/>
      <c r="D421" s="5"/>
      <c r="E421" s="5"/>
      <c r="F421" s="5"/>
      <c r="G421" s="5"/>
      <c r="H421" s="12"/>
      <c r="I421" s="6"/>
      <c r="J421" s="6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4"/>
      <c r="W421" s="14"/>
      <c r="X421" s="14"/>
      <c r="Y421" s="14"/>
      <c r="Z421" s="14"/>
      <c r="AA421" s="15"/>
      <c r="AB421" s="15"/>
      <c r="AC421" s="505"/>
      <c r="AD421" s="16"/>
      <c r="AE421" s="16"/>
      <c r="AF421" s="16"/>
      <c r="AG421" s="40"/>
      <c r="AH421" s="37"/>
      <c r="AI421" s="488"/>
      <c r="AJ421" s="89"/>
      <c r="AK421" s="13"/>
      <c r="AL421" s="90"/>
      <c r="AM421" s="90"/>
      <c r="AN421" s="19"/>
      <c r="AO421" s="19"/>
      <c r="AP421" s="19"/>
      <c r="AQ421" s="19"/>
      <c r="AR421" s="20"/>
      <c r="AS421" s="20"/>
      <c r="AU421" s="20"/>
      <c r="AV421" s="20"/>
      <c r="AW421" s="20"/>
      <c r="AX421" s="20"/>
      <c r="AY421" s="20"/>
      <c r="AZ421" s="20"/>
      <c r="BA421" s="20"/>
    </row>
    <row r="422" spans="1:53" ht="33" customHeight="1" x14ac:dyDescent="0.25">
      <c r="A422" s="6"/>
      <c r="B422" s="6"/>
      <c r="C422" s="5"/>
      <c r="D422" s="5"/>
      <c r="E422" s="5"/>
      <c r="F422" s="5"/>
      <c r="G422" s="5"/>
      <c r="H422" s="12"/>
      <c r="I422" s="6"/>
      <c r="J422" s="6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14"/>
      <c r="W422" s="14"/>
      <c r="X422" s="14"/>
      <c r="Y422" s="14"/>
      <c r="Z422" s="14"/>
      <c r="AA422" s="15"/>
      <c r="AB422" s="15"/>
      <c r="AC422" s="505"/>
      <c r="AD422" s="16"/>
      <c r="AE422" s="16"/>
      <c r="AF422" s="16"/>
      <c r="AG422" s="17"/>
      <c r="AH422" s="18"/>
      <c r="AI422" s="487"/>
      <c r="AJ422" s="89"/>
      <c r="AK422" s="13"/>
      <c r="AL422" s="90"/>
      <c r="AM422" s="90"/>
      <c r="AN422" s="19"/>
      <c r="AO422" s="19"/>
      <c r="AP422" s="19"/>
      <c r="AQ422" s="19"/>
      <c r="AR422" s="20"/>
      <c r="AS422" s="20"/>
      <c r="AU422" s="20"/>
      <c r="AV422" s="20"/>
      <c r="AW422" s="20"/>
      <c r="AX422" s="20"/>
      <c r="AY422" s="20"/>
      <c r="AZ422" s="20"/>
      <c r="BA422" s="20"/>
    </row>
    <row r="423" spans="1:53" ht="33" customHeight="1" x14ac:dyDescent="0.25">
      <c r="A423" s="6"/>
      <c r="B423" s="6"/>
      <c r="C423" s="5"/>
      <c r="D423" s="5"/>
      <c r="E423" s="5"/>
      <c r="F423" s="5"/>
      <c r="G423" s="5"/>
      <c r="H423" s="12"/>
      <c r="I423" s="6"/>
      <c r="J423" s="6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4"/>
      <c r="W423" s="14"/>
      <c r="X423" s="14"/>
      <c r="Y423" s="14"/>
      <c r="Z423" s="14"/>
      <c r="AA423" s="15"/>
      <c r="AB423" s="15"/>
      <c r="AC423" s="505"/>
      <c r="AD423" s="16"/>
      <c r="AE423" s="16"/>
      <c r="AF423" s="16"/>
      <c r="AG423" s="17"/>
      <c r="AH423" s="18"/>
      <c r="AI423" s="487"/>
      <c r="AJ423" s="89"/>
      <c r="AK423" s="13"/>
      <c r="AL423" s="90"/>
      <c r="AM423" s="90"/>
      <c r="AN423" s="19"/>
      <c r="AO423" s="19"/>
      <c r="AP423" s="19"/>
      <c r="AQ423" s="19"/>
      <c r="AR423" s="39"/>
      <c r="AS423" s="39"/>
      <c r="AU423" s="39"/>
      <c r="AV423" s="39"/>
      <c r="AW423" s="39"/>
      <c r="AX423" s="20"/>
      <c r="AY423" s="20"/>
      <c r="AZ423" s="20"/>
      <c r="BA423" s="20"/>
    </row>
    <row r="424" spans="1:53" ht="33" customHeight="1" x14ac:dyDescent="0.25">
      <c r="A424" s="6"/>
      <c r="B424" s="6"/>
      <c r="C424" s="5"/>
      <c r="D424" s="5"/>
      <c r="E424" s="5"/>
      <c r="F424" s="5"/>
      <c r="G424" s="5"/>
      <c r="H424" s="12"/>
      <c r="I424" s="6"/>
      <c r="J424" s="6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4"/>
      <c r="W424" s="14"/>
      <c r="X424" s="14"/>
      <c r="Y424" s="14"/>
      <c r="Z424" s="14"/>
      <c r="AA424" s="15"/>
      <c r="AB424" s="15"/>
      <c r="AC424" s="505"/>
      <c r="AD424" s="16"/>
      <c r="AE424" s="16"/>
      <c r="AF424" s="16"/>
      <c r="AG424" s="17"/>
      <c r="AH424" s="18"/>
      <c r="AI424" s="487"/>
      <c r="AJ424" s="89"/>
      <c r="AK424" s="13"/>
      <c r="AL424" s="90"/>
      <c r="AM424" s="90"/>
      <c r="AN424" s="19"/>
      <c r="AO424" s="19"/>
      <c r="AP424" s="19"/>
      <c r="AQ424" s="19"/>
      <c r="AR424" s="20"/>
      <c r="AS424" s="20"/>
      <c r="AU424" s="20"/>
      <c r="AV424" s="20"/>
      <c r="AW424" s="20"/>
      <c r="AX424" s="20"/>
      <c r="AY424" s="20"/>
      <c r="AZ424" s="20"/>
      <c r="BA424" s="20"/>
    </row>
    <row r="425" spans="1:53" ht="33" customHeight="1" x14ac:dyDescent="0.25">
      <c r="A425" s="6"/>
      <c r="B425" s="6"/>
      <c r="C425" s="6"/>
      <c r="D425" s="5"/>
      <c r="E425" s="5"/>
      <c r="F425" s="5"/>
      <c r="G425" s="5"/>
      <c r="H425" s="12"/>
      <c r="I425" s="6"/>
      <c r="J425" s="6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4"/>
      <c r="W425" s="14"/>
      <c r="X425" s="14"/>
      <c r="Y425" s="14"/>
      <c r="Z425" s="14"/>
      <c r="AA425" s="15"/>
      <c r="AB425" s="15"/>
      <c r="AC425" s="505"/>
      <c r="AD425" s="16"/>
      <c r="AE425" s="16"/>
      <c r="AF425" s="16"/>
      <c r="AG425" s="17"/>
      <c r="AH425" s="18"/>
      <c r="AI425" s="487"/>
      <c r="AJ425" s="89"/>
      <c r="AK425" s="13"/>
      <c r="AL425" s="90"/>
      <c r="AM425" s="90"/>
      <c r="AN425" s="19"/>
      <c r="AO425" s="19"/>
      <c r="AP425" s="19"/>
      <c r="AQ425" s="19"/>
      <c r="AR425" s="20"/>
      <c r="AS425" s="20"/>
      <c r="AU425" s="20"/>
      <c r="AV425" s="20"/>
      <c r="AW425" s="20"/>
      <c r="AX425" s="20"/>
      <c r="AY425" s="20"/>
      <c r="AZ425" s="20"/>
      <c r="BA425" s="20"/>
    </row>
    <row r="426" spans="1:53" ht="33" customHeight="1" x14ac:dyDescent="0.25">
      <c r="A426" s="6"/>
      <c r="B426" s="6"/>
      <c r="C426" s="6"/>
      <c r="D426" s="5"/>
      <c r="E426" s="5"/>
      <c r="F426" s="5"/>
      <c r="G426" s="5"/>
      <c r="H426" s="12"/>
      <c r="I426" s="6"/>
      <c r="J426" s="6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4"/>
      <c r="W426" s="14"/>
      <c r="X426" s="14"/>
      <c r="Y426" s="14"/>
      <c r="Z426" s="14"/>
      <c r="AA426" s="15"/>
      <c r="AB426" s="15"/>
      <c r="AC426" s="505"/>
      <c r="AD426" s="16"/>
      <c r="AE426" s="16"/>
      <c r="AF426" s="16"/>
      <c r="AG426" s="17"/>
      <c r="AH426" s="18"/>
      <c r="AI426" s="487"/>
      <c r="AJ426" s="89"/>
      <c r="AK426" s="13"/>
      <c r="AL426" s="90"/>
      <c r="AM426" s="90"/>
      <c r="AN426" s="19"/>
      <c r="AO426" s="19"/>
      <c r="AP426" s="19"/>
      <c r="AQ426" s="19"/>
      <c r="AR426" s="20"/>
      <c r="AS426" s="20"/>
      <c r="AU426" s="20"/>
      <c r="AV426" s="20"/>
      <c r="AW426" s="20"/>
      <c r="AX426" s="20"/>
      <c r="AY426" s="20"/>
      <c r="AZ426" s="20"/>
      <c r="BA426" s="20"/>
    </row>
    <row r="427" spans="1:53" ht="33" customHeight="1" x14ac:dyDescent="0.25">
      <c r="A427" s="6"/>
      <c r="B427" s="6"/>
      <c r="C427" s="6"/>
      <c r="D427" s="5"/>
      <c r="E427" s="5"/>
      <c r="F427" s="5"/>
      <c r="G427" s="5"/>
      <c r="H427" s="12"/>
      <c r="I427" s="6"/>
      <c r="J427" s="6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4"/>
      <c r="W427" s="14"/>
      <c r="X427" s="14"/>
      <c r="Y427" s="14"/>
      <c r="Z427" s="14"/>
      <c r="AA427" s="15"/>
      <c r="AB427" s="15"/>
      <c r="AC427" s="505"/>
      <c r="AD427" s="16"/>
      <c r="AE427" s="16"/>
      <c r="AF427" s="16"/>
      <c r="AG427" s="17"/>
      <c r="AH427" s="18"/>
      <c r="AI427" s="487"/>
      <c r="AJ427" s="89"/>
      <c r="AK427" s="13"/>
      <c r="AL427" s="90"/>
      <c r="AM427" s="90"/>
      <c r="AN427" s="19"/>
      <c r="AO427" s="19"/>
      <c r="AP427" s="19"/>
      <c r="AQ427" s="19"/>
      <c r="AR427" s="20"/>
      <c r="AS427" s="20"/>
      <c r="AU427" s="20"/>
      <c r="AV427" s="20"/>
      <c r="AW427" s="20"/>
      <c r="AX427" s="20"/>
      <c r="AY427" s="20"/>
      <c r="AZ427" s="20"/>
      <c r="BA427" s="20"/>
    </row>
    <row r="428" spans="1:53" ht="33" customHeight="1" x14ac:dyDescent="0.25">
      <c r="A428" s="6"/>
      <c r="B428" s="6"/>
      <c r="C428" s="6"/>
      <c r="D428" s="5"/>
      <c r="E428" s="5"/>
      <c r="F428" s="5"/>
      <c r="G428" s="5"/>
      <c r="H428" s="12"/>
      <c r="I428" s="6"/>
      <c r="J428" s="6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4"/>
      <c r="W428" s="14"/>
      <c r="X428" s="14"/>
      <c r="Y428" s="14"/>
      <c r="Z428" s="14"/>
      <c r="AA428" s="15"/>
      <c r="AB428" s="15"/>
      <c r="AC428" s="505"/>
      <c r="AD428" s="16"/>
      <c r="AE428" s="16"/>
      <c r="AF428" s="16"/>
      <c r="AG428" s="17"/>
      <c r="AH428" s="18"/>
      <c r="AI428" s="487"/>
      <c r="AJ428" s="89"/>
      <c r="AK428" s="13"/>
      <c r="AL428" s="90"/>
      <c r="AM428" s="90"/>
      <c r="AN428" s="19"/>
      <c r="AO428" s="19"/>
      <c r="AP428" s="19"/>
      <c r="AQ428" s="19"/>
      <c r="AR428" s="20"/>
      <c r="AS428" s="20"/>
      <c r="AU428" s="20"/>
      <c r="AV428" s="20"/>
      <c r="AW428" s="20"/>
      <c r="AX428" s="20"/>
      <c r="AY428" s="20"/>
      <c r="AZ428" s="20"/>
      <c r="BA428" s="20"/>
    </row>
    <row r="429" spans="1:53" ht="33" customHeight="1" x14ac:dyDescent="0.25">
      <c r="A429" s="6"/>
      <c r="B429" s="6"/>
      <c r="C429" s="6"/>
      <c r="D429" s="5"/>
      <c r="E429" s="5"/>
      <c r="F429" s="5"/>
      <c r="G429" s="5"/>
      <c r="H429" s="12"/>
      <c r="I429" s="6"/>
      <c r="J429" s="6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4"/>
      <c r="W429" s="14"/>
      <c r="X429" s="14"/>
      <c r="Y429" s="14"/>
      <c r="Z429" s="14"/>
      <c r="AA429" s="15"/>
      <c r="AB429" s="15"/>
      <c r="AC429" s="505"/>
      <c r="AD429" s="16"/>
      <c r="AE429" s="16"/>
      <c r="AF429" s="16"/>
      <c r="AG429" s="17"/>
      <c r="AH429" s="18"/>
      <c r="AI429" s="487"/>
      <c r="AJ429" s="89"/>
      <c r="AK429" s="13"/>
      <c r="AL429" s="90"/>
      <c r="AM429" s="90"/>
      <c r="AN429" s="19"/>
      <c r="AO429" s="19"/>
      <c r="AP429" s="19"/>
      <c r="AQ429" s="19"/>
      <c r="AR429" s="20"/>
      <c r="AS429" s="20"/>
      <c r="AU429" s="20"/>
      <c r="AV429" s="20"/>
      <c r="AW429" s="20"/>
      <c r="AX429" s="20"/>
      <c r="AY429" s="20"/>
      <c r="AZ429" s="20"/>
      <c r="BA429" s="20"/>
    </row>
    <row r="430" spans="1:53" ht="33" customHeight="1" x14ac:dyDescent="0.25">
      <c r="A430" s="6"/>
      <c r="B430" s="11"/>
      <c r="C430" s="6"/>
      <c r="D430" s="5"/>
      <c r="E430" s="5"/>
      <c r="F430" s="5"/>
      <c r="G430" s="5"/>
      <c r="H430" s="12"/>
      <c r="I430" s="6"/>
      <c r="J430" s="6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4"/>
      <c r="W430" s="14"/>
      <c r="X430" s="14"/>
      <c r="Y430" s="14"/>
      <c r="Z430" s="14"/>
      <c r="AA430" s="15"/>
      <c r="AB430" s="15"/>
      <c r="AC430" s="505"/>
      <c r="AD430" s="16"/>
      <c r="AE430" s="16"/>
      <c r="AF430" s="16"/>
      <c r="AG430" s="17"/>
      <c r="AH430" s="18"/>
      <c r="AI430" s="487"/>
      <c r="AJ430" s="89"/>
      <c r="AK430" s="13"/>
      <c r="AL430" s="90"/>
      <c r="AM430" s="90"/>
      <c r="AN430" s="19"/>
      <c r="AO430" s="19"/>
      <c r="AP430" s="19"/>
      <c r="AQ430" s="19"/>
      <c r="AR430" s="20"/>
      <c r="AS430" s="20"/>
      <c r="AU430" s="20"/>
      <c r="AV430" s="20"/>
      <c r="AW430" s="20"/>
      <c r="AX430" s="20"/>
      <c r="AY430" s="20"/>
      <c r="AZ430" s="20"/>
      <c r="BA430" s="20"/>
    </row>
    <row r="431" spans="1:53" ht="33" customHeight="1" x14ac:dyDescent="0.25">
      <c r="A431" s="6"/>
      <c r="B431" s="11"/>
      <c r="C431" s="6"/>
      <c r="D431" s="5"/>
      <c r="E431" s="5"/>
      <c r="F431" s="5"/>
      <c r="G431" s="5"/>
      <c r="H431" s="12"/>
      <c r="I431" s="6"/>
      <c r="J431" s="6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4"/>
      <c r="W431" s="14"/>
      <c r="X431" s="14"/>
      <c r="Y431" s="14"/>
      <c r="Z431" s="14"/>
      <c r="AA431" s="15"/>
      <c r="AB431" s="15"/>
      <c r="AC431" s="505"/>
      <c r="AD431" s="16"/>
      <c r="AE431" s="16"/>
      <c r="AF431" s="16"/>
      <c r="AG431" s="17"/>
      <c r="AH431" s="18"/>
      <c r="AI431" s="487"/>
      <c r="AJ431" s="89"/>
      <c r="AK431" s="13"/>
      <c r="AL431" s="90"/>
      <c r="AM431" s="90"/>
      <c r="AN431" s="19"/>
      <c r="AO431" s="19"/>
      <c r="AP431" s="19"/>
      <c r="AQ431" s="19"/>
      <c r="AR431" s="20"/>
      <c r="AS431" s="20"/>
      <c r="AU431" s="20"/>
      <c r="AV431" s="20"/>
      <c r="AW431" s="20"/>
      <c r="AX431" s="20"/>
      <c r="AY431" s="20"/>
      <c r="AZ431" s="20"/>
      <c r="BA431" s="20"/>
    </row>
    <row r="432" spans="1:53" ht="33" customHeight="1" x14ac:dyDescent="0.25">
      <c r="A432" s="6"/>
      <c r="B432" s="6"/>
      <c r="C432" s="6"/>
      <c r="D432" s="5"/>
      <c r="E432" s="5"/>
      <c r="F432" s="5"/>
      <c r="G432" s="5"/>
      <c r="H432" s="12"/>
      <c r="I432" s="6"/>
      <c r="J432" s="6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4"/>
      <c r="W432" s="14"/>
      <c r="X432" s="14"/>
      <c r="Y432" s="14"/>
      <c r="Z432" s="14"/>
      <c r="AA432" s="15"/>
      <c r="AB432" s="15"/>
      <c r="AC432" s="505"/>
      <c r="AD432" s="16"/>
      <c r="AE432" s="16"/>
      <c r="AF432" s="16"/>
      <c r="AG432" s="17"/>
      <c r="AH432" s="18"/>
      <c r="AI432" s="487"/>
      <c r="AJ432" s="89"/>
      <c r="AK432" s="13"/>
      <c r="AL432" s="90"/>
      <c r="AM432" s="90"/>
      <c r="AN432" s="19"/>
      <c r="AO432" s="19"/>
      <c r="AP432" s="19"/>
      <c r="AQ432" s="19"/>
      <c r="AR432" s="20"/>
      <c r="AS432" s="20"/>
      <c r="AU432" s="20"/>
      <c r="AV432" s="20"/>
      <c r="AW432" s="20"/>
      <c r="AX432" s="20"/>
      <c r="AY432" s="20"/>
      <c r="AZ432" s="20"/>
      <c r="BA432" s="20"/>
    </row>
    <row r="433" spans="1:53" ht="33" customHeight="1" x14ac:dyDescent="0.25">
      <c r="A433" s="6"/>
      <c r="B433" s="6"/>
      <c r="C433" s="5"/>
      <c r="D433" s="5"/>
      <c r="E433" s="5"/>
      <c r="F433" s="5"/>
      <c r="G433" s="5"/>
      <c r="H433" s="12"/>
      <c r="I433" s="6"/>
      <c r="J433" s="6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4"/>
      <c r="W433" s="14"/>
      <c r="X433" s="14"/>
      <c r="Y433" s="14"/>
      <c r="Z433" s="14"/>
      <c r="AA433" s="15"/>
      <c r="AB433" s="15"/>
      <c r="AC433" s="505"/>
      <c r="AD433" s="16"/>
      <c r="AE433" s="16"/>
      <c r="AF433" s="16"/>
      <c r="AG433" s="17"/>
      <c r="AH433" s="18"/>
      <c r="AI433" s="487"/>
      <c r="AJ433" s="89"/>
      <c r="AK433" s="13"/>
      <c r="AL433" s="90"/>
      <c r="AM433" s="90"/>
      <c r="AN433" s="19"/>
      <c r="AO433" s="19"/>
      <c r="AP433" s="19"/>
      <c r="AQ433" s="19"/>
      <c r="AR433" s="20"/>
      <c r="AS433" s="20"/>
      <c r="AU433" s="20"/>
      <c r="AV433" s="20"/>
      <c r="AW433" s="20"/>
      <c r="AX433" s="20"/>
      <c r="AY433" s="20"/>
      <c r="AZ433" s="20"/>
      <c r="BA433" s="20"/>
    </row>
    <row r="434" spans="1:53" ht="33" customHeight="1" x14ac:dyDescent="0.25">
      <c r="A434" s="6"/>
      <c r="B434" s="6"/>
      <c r="C434" s="5"/>
      <c r="D434" s="5"/>
      <c r="E434" s="5"/>
      <c r="F434" s="5"/>
      <c r="G434" s="5"/>
      <c r="H434" s="12"/>
      <c r="I434" s="6"/>
      <c r="J434" s="6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4"/>
      <c r="W434" s="14"/>
      <c r="X434" s="14"/>
      <c r="Y434" s="14"/>
      <c r="Z434" s="14"/>
      <c r="AA434" s="15"/>
      <c r="AB434" s="15"/>
      <c r="AC434" s="505"/>
      <c r="AD434" s="16"/>
      <c r="AE434" s="16"/>
      <c r="AF434" s="16"/>
      <c r="AG434" s="17"/>
      <c r="AH434" s="18"/>
      <c r="AI434" s="487"/>
      <c r="AJ434" s="89"/>
      <c r="AK434" s="13"/>
      <c r="AL434" s="90"/>
      <c r="AM434" s="90"/>
      <c r="AN434" s="19" t="s">
        <v>34</v>
      </c>
      <c r="AO434" s="19" t="s">
        <v>35</v>
      </c>
      <c r="AP434" s="19"/>
      <c r="AQ434" s="19"/>
      <c r="AR434" s="20"/>
      <c r="AS434" s="20"/>
      <c r="AU434" s="20"/>
      <c r="AV434" s="20"/>
      <c r="AW434" s="20"/>
      <c r="AX434" s="20"/>
      <c r="AY434" s="20"/>
      <c r="AZ434" s="20"/>
      <c r="BA434" s="20"/>
    </row>
    <row r="435" spans="1:53" ht="33" customHeight="1" x14ac:dyDescent="0.25">
      <c r="A435" s="6"/>
      <c r="B435" s="11"/>
      <c r="C435" s="6"/>
      <c r="D435" s="5"/>
      <c r="E435" s="5"/>
      <c r="F435" s="5"/>
      <c r="G435" s="5"/>
      <c r="H435" s="12"/>
      <c r="I435" s="6"/>
      <c r="J435" s="6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4"/>
      <c r="W435" s="14"/>
      <c r="X435" s="14"/>
      <c r="Y435" s="14"/>
      <c r="Z435" s="14"/>
      <c r="AA435" s="15"/>
      <c r="AB435" s="15"/>
      <c r="AC435" s="505"/>
      <c r="AD435" s="16"/>
      <c r="AE435" s="16"/>
      <c r="AF435" s="16"/>
      <c r="AG435" s="41"/>
      <c r="AH435" s="42"/>
      <c r="AI435" s="489"/>
      <c r="AJ435" s="89"/>
      <c r="AK435" s="13"/>
      <c r="AL435" s="90"/>
      <c r="AM435" s="90"/>
      <c r="AN435" s="19"/>
      <c r="AO435" s="19"/>
      <c r="AP435" s="19"/>
      <c r="AQ435" s="19"/>
      <c r="AR435" s="39"/>
      <c r="AS435" s="39"/>
      <c r="AU435" s="39"/>
      <c r="AV435" s="39"/>
      <c r="AW435" s="39"/>
      <c r="AX435" s="39"/>
      <c r="AY435" s="39"/>
      <c r="AZ435" s="39"/>
      <c r="BA435" s="39"/>
    </row>
    <row r="436" spans="1:53" ht="33" customHeight="1" x14ac:dyDescent="0.25">
      <c r="A436" s="6"/>
      <c r="B436" s="11"/>
      <c r="C436" s="6"/>
      <c r="D436" s="5"/>
      <c r="E436" s="5"/>
      <c r="F436" s="5"/>
      <c r="G436" s="6"/>
      <c r="H436" s="12"/>
      <c r="I436" s="6"/>
      <c r="J436" s="6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4"/>
      <c r="W436" s="14"/>
      <c r="X436" s="14"/>
      <c r="Y436" s="14"/>
      <c r="Z436" s="14"/>
      <c r="AA436" s="15"/>
      <c r="AB436" s="15"/>
      <c r="AC436" s="505"/>
      <c r="AD436" s="16"/>
      <c r="AE436" s="16"/>
      <c r="AF436" s="16"/>
      <c r="AG436" s="17"/>
      <c r="AH436" s="18"/>
      <c r="AI436" s="487"/>
      <c r="AJ436" s="89"/>
      <c r="AK436" s="13"/>
      <c r="AL436" s="90"/>
      <c r="AM436" s="90"/>
      <c r="AN436" s="19"/>
      <c r="AO436" s="19"/>
      <c r="AP436" s="19"/>
      <c r="AQ436" s="19"/>
      <c r="AR436" s="24"/>
      <c r="AS436" s="24"/>
      <c r="AU436" s="24"/>
      <c r="AV436" s="24"/>
      <c r="AW436" s="24"/>
      <c r="AX436" s="24"/>
      <c r="AY436" s="24"/>
      <c r="AZ436" s="24"/>
      <c r="BA436" s="24"/>
    </row>
    <row r="437" spans="1:53" ht="33" customHeight="1" x14ac:dyDescent="0.25">
      <c r="A437" s="6"/>
      <c r="B437" s="6"/>
      <c r="C437" s="6"/>
      <c r="D437" s="5"/>
      <c r="E437" s="5"/>
      <c r="F437" s="5"/>
      <c r="G437" s="5"/>
      <c r="H437" s="12"/>
      <c r="I437" s="6"/>
      <c r="J437" s="6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4"/>
      <c r="W437" s="14"/>
      <c r="X437" s="14"/>
      <c r="Y437" s="14"/>
      <c r="Z437" s="14"/>
      <c r="AA437" s="15"/>
      <c r="AB437" s="15"/>
      <c r="AC437" s="505"/>
      <c r="AD437" s="16"/>
      <c r="AE437" s="16"/>
      <c r="AF437" s="16"/>
      <c r="AG437" s="17"/>
      <c r="AH437" s="18"/>
      <c r="AI437" s="487"/>
      <c r="AJ437" s="89"/>
      <c r="AK437" s="13"/>
      <c r="AL437" s="90"/>
      <c r="AM437" s="90"/>
      <c r="AN437" s="19"/>
      <c r="AO437" s="19"/>
      <c r="AP437" s="19"/>
      <c r="AQ437" s="19"/>
      <c r="AR437" s="20"/>
      <c r="AS437" s="20"/>
      <c r="AU437" s="20"/>
      <c r="AV437" s="20"/>
      <c r="AW437" s="20"/>
      <c r="AX437" s="20"/>
      <c r="AY437" s="20"/>
      <c r="AZ437" s="20"/>
      <c r="BA437" s="20"/>
    </row>
    <row r="438" spans="1:53" ht="33" customHeight="1" x14ac:dyDescent="0.25">
      <c r="A438" s="6"/>
      <c r="B438" s="6"/>
      <c r="C438" s="6"/>
      <c r="D438" s="5"/>
      <c r="E438" s="5"/>
      <c r="F438" s="5"/>
      <c r="G438" s="5"/>
      <c r="H438" s="12"/>
      <c r="I438" s="6"/>
      <c r="J438" s="6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4"/>
      <c r="W438" s="14"/>
      <c r="X438" s="14"/>
      <c r="Y438" s="14"/>
      <c r="Z438" s="14"/>
      <c r="AA438" s="15"/>
      <c r="AB438" s="15"/>
      <c r="AC438" s="505"/>
      <c r="AD438" s="16"/>
      <c r="AE438" s="16"/>
      <c r="AF438" s="16"/>
      <c r="AG438" s="17"/>
      <c r="AH438" s="18"/>
      <c r="AI438" s="487"/>
      <c r="AJ438" s="89"/>
      <c r="AK438" s="13"/>
      <c r="AL438" s="90"/>
      <c r="AM438" s="90"/>
      <c r="AN438" s="19"/>
      <c r="AO438" s="19"/>
      <c r="AP438" s="19"/>
      <c r="AQ438" s="19"/>
      <c r="AR438" s="20"/>
      <c r="AS438" s="20"/>
      <c r="AU438" s="20"/>
      <c r="AV438" s="20"/>
      <c r="AW438" s="20"/>
      <c r="AX438" s="20"/>
      <c r="AY438" s="20"/>
      <c r="AZ438" s="20"/>
      <c r="BA438" s="20"/>
    </row>
    <row r="439" spans="1:53" ht="33" customHeight="1" x14ac:dyDescent="0.25">
      <c r="A439" s="6"/>
      <c r="B439" s="11"/>
      <c r="C439" s="6"/>
      <c r="D439" s="5"/>
      <c r="E439" s="5"/>
      <c r="F439" s="5"/>
      <c r="G439" s="5"/>
      <c r="H439" s="12"/>
      <c r="I439" s="6"/>
      <c r="J439" s="6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4"/>
      <c r="W439" s="14"/>
      <c r="X439" s="14"/>
      <c r="Y439" s="14"/>
      <c r="Z439" s="14"/>
      <c r="AA439" s="15"/>
      <c r="AB439" s="15"/>
      <c r="AC439" s="505"/>
      <c r="AD439" s="16"/>
      <c r="AE439" s="16"/>
      <c r="AF439" s="16"/>
      <c r="AG439" s="17"/>
      <c r="AH439" s="18"/>
      <c r="AI439" s="487"/>
      <c r="AJ439" s="89"/>
      <c r="AK439" s="13"/>
      <c r="AL439" s="90"/>
      <c r="AM439" s="90"/>
      <c r="AN439" s="19"/>
      <c r="AO439" s="19"/>
      <c r="AP439" s="19"/>
      <c r="AQ439" s="19"/>
      <c r="AR439" s="20"/>
      <c r="AS439" s="20"/>
      <c r="AU439" s="20"/>
      <c r="AV439" s="20"/>
      <c r="AW439" s="20"/>
      <c r="AX439" s="20"/>
      <c r="AY439" s="20"/>
      <c r="AZ439" s="20"/>
      <c r="BA439" s="20"/>
    </row>
    <row r="440" spans="1:53" ht="33" customHeight="1" x14ac:dyDescent="0.25">
      <c r="A440" s="6"/>
      <c r="B440" s="11"/>
      <c r="C440" s="6"/>
      <c r="D440" s="5"/>
      <c r="E440" s="5"/>
      <c r="F440" s="5"/>
      <c r="G440" s="5"/>
      <c r="H440" s="12"/>
      <c r="I440" s="6"/>
      <c r="J440" s="6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4"/>
      <c r="W440" s="14"/>
      <c r="X440" s="14"/>
      <c r="Y440" s="14"/>
      <c r="Z440" s="14"/>
      <c r="AA440" s="15"/>
      <c r="AB440" s="15"/>
      <c r="AC440" s="505"/>
      <c r="AD440" s="16"/>
      <c r="AE440" s="16"/>
      <c r="AF440" s="16"/>
      <c r="AG440" s="17"/>
      <c r="AH440" s="18"/>
      <c r="AI440" s="487"/>
      <c r="AJ440" s="89"/>
      <c r="AK440" s="13"/>
      <c r="AL440" s="90"/>
      <c r="AM440" s="90"/>
      <c r="AN440" s="19"/>
      <c r="AO440" s="19"/>
      <c r="AP440" s="19"/>
      <c r="AQ440" s="19"/>
      <c r="AR440" s="20"/>
      <c r="AS440" s="20"/>
      <c r="AU440" s="20"/>
      <c r="AV440" s="20"/>
      <c r="AW440" s="20"/>
      <c r="AX440" s="20"/>
      <c r="AY440" s="20"/>
      <c r="AZ440" s="20"/>
      <c r="BA440" s="20"/>
    </row>
    <row r="441" spans="1:53" ht="33" customHeight="1" x14ac:dyDescent="0.25">
      <c r="A441" s="6"/>
      <c r="B441" s="11"/>
      <c r="C441" s="6"/>
      <c r="D441" s="5"/>
      <c r="E441" s="5"/>
      <c r="F441" s="5"/>
      <c r="G441" s="5"/>
      <c r="H441" s="12"/>
      <c r="I441" s="6"/>
      <c r="J441" s="6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4"/>
      <c r="W441" s="14"/>
      <c r="X441" s="14"/>
      <c r="Y441" s="14"/>
      <c r="Z441" s="14"/>
      <c r="AA441" s="15"/>
      <c r="AB441" s="15"/>
      <c r="AC441" s="505"/>
      <c r="AD441" s="16"/>
      <c r="AE441" s="16"/>
      <c r="AF441" s="16"/>
      <c r="AG441" s="17"/>
      <c r="AH441" s="18"/>
      <c r="AI441" s="487"/>
      <c r="AJ441" s="89"/>
      <c r="AK441" s="13"/>
      <c r="AL441" s="90"/>
      <c r="AM441" s="90"/>
      <c r="AN441" s="19"/>
      <c r="AO441" s="19"/>
      <c r="AP441" s="19"/>
      <c r="AQ441" s="19"/>
      <c r="AR441" s="20"/>
      <c r="AS441" s="20"/>
      <c r="AU441" s="20"/>
      <c r="AV441" s="20"/>
      <c r="AW441" s="20"/>
      <c r="AX441" s="20"/>
      <c r="AY441" s="20"/>
      <c r="AZ441" s="20"/>
      <c r="BA441" s="20"/>
    </row>
    <row r="442" spans="1:53" ht="33" customHeight="1" x14ac:dyDescent="0.25">
      <c r="A442" s="6"/>
      <c r="B442" s="11"/>
      <c r="C442" s="6"/>
      <c r="D442" s="5"/>
      <c r="E442" s="5"/>
      <c r="F442" s="5"/>
      <c r="G442" s="5"/>
      <c r="H442" s="12"/>
      <c r="I442" s="6"/>
      <c r="J442" s="6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4"/>
      <c r="W442" s="14"/>
      <c r="X442" s="14"/>
      <c r="Y442" s="14"/>
      <c r="Z442" s="14"/>
      <c r="AA442" s="15"/>
      <c r="AB442" s="15"/>
      <c r="AC442" s="505"/>
      <c r="AD442" s="16"/>
      <c r="AE442" s="16"/>
      <c r="AF442" s="16"/>
      <c r="AG442" s="17"/>
      <c r="AH442" s="18"/>
      <c r="AI442" s="487"/>
      <c r="AJ442" s="89"/>
      <c r="AK442" s="13"/>
      <c r="AL442" s="90"/>
      <c r="AM442" s="90"/>
      <c r="AN442" s="19"/>
      <c r="AO442" s="19"/>
      <c r="AP442" s="19"/>
      <c r="AQ442" s="19"/>
      <c r="AR442" s="34"/>
      <c r="AS442" s="34"/>
      <c r="AU442" s="34"/>
      <c r="AV442" s="34"/>
      <c r="AW442" s="34"/>
      <c r="AX442" s="34"/>
      <c r="AY442" s="34"/>
      <c r="AZ442" s="34"/>
      <c r="BA442" s="34"/>
    </row>
    <row r="443" spans="1:53" ht="33" customHeight="1" x14ac:dyDescent="0.25">
      <c r="A443" s="6"/>
      <c r="B443" s="11"/>
      <c r="C443" s="6"/>
      <c r="D443" s="5"/>
      <c r="E443" s="5"/>
      <c r="F443" s="5"/>
      <c r="G443" s="5"/>
      <c r="H443" s="12"/>
      <c r="I443" s="6"/>
      <c r="J443" s="6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4"/>
      <c r="W443" s="14"/>
      <c r="X443" s="14"/>
      <c r="Y443" s="14"/>
      <c r="Z443" s="14"/>
      <c r="AA443" s="15"/>
      <c r="AB443" s="15"/>
      <c r="AC443" s="505"/>
      <c r="AD443" s="16"/>
      <c r="AE443" s="16"/>
      <c r="AF443" s="16"/>
      <c r="AG443" s="17"/>
      <c r="AH443" s="18"/>
      <c r="AI443" s="487"/>
      <c r="AJ443" s="89"/>
      <c r="AK443" s="13"/>
      <c r="AL443" s="90"/>
      <c r="AM443" s="90"/>
      <c r="AN443" s="19"/>
      <c r="AO443" s="19"/>
      <c r="AP443" s="19"/>
      <c r="AQ443" s="19"/>
      <c r="AR443" s="20"/>
      <c r="AS443" s="20"/>
      <c r="AU443" s="20"/>
      <c r="AV443" s="20"/>
      <c r="AW443" s="20"/>
      <c r="AX443" s="20"/>
      <c r="AY443" s="20"/>
      <c r="AZ443" s="20"/>
      <c r="BA443" s="20"/>
    </row>
    <row r="444" spans="1:53" ht="33" customHeight="1" x14ac:dyDescent="0.25">
      <c r="A444" s="6"/>
      <c r="B444" s="6"/>
      <c r="C444" s="6"/>
      <c r="D444" s="5"/>
      <c r="E444" s="5"/>
      <c r="F444" s="5"/>
      <c r="G444" s="5"/>
      <c r="H444" s="12"/>
      <c r="I444" s="6"/>
      <c r="J444" s="6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4"/>
      <c r="W444" s="14"/>
      <c r="X444" s="14"/>
      <c r="Y444" s="14"/>
      <c r="Z444" s="14"/>
      <c r="AA444" s="15"/>
      <c r="AB444" s="15"/>
      <c r="AC444" s="505"/>
      <c r="AD444" s="16"/>
      <c r="AE444" s="16"/>
      <c r="AF444" s="16"/>
      <c r="AG444" s="17"/>
      <c r="AH444" s="18"/>
      <c r="AI444" s="487"/>
      <c r="AJ444" s="89"/>
      <c r="AK444" s="13"/>
      <c r="AL444" s="90"/>
      <c r="AM444" s="90"/>
      <c r="AN444" s="19"/>
      <c r="AO444" s="19"/>
      <c r="AP444" s="19"/>
      <c r="AQ444" s="19"/>
      <c r="AR444" s="20"/>
      <c r="AS444" s="20"/>
      <c r="AU444" s="20"/>
      <c r="AV444" s="20"/>
      <c r="AW444" s="20"/>
      <c r="AX444" s="20"/>
      <c r="AY444" s="20"/>
      <c r="AZ444" s="20"/>
      <c r="BA444" s="20"/>
    </row>
    <row r="445" spans="1:53" ht="33" customHeight="1" x14ac:dyDescent="0.25">
      <c r="A445" s="6"/>
      <c r="B445" s="6"/>
      <c r="C445" s="6"/>
      <c r="D445" s="5"/>
      <c r="E445" s="5"/>
      <c r="F445" s="5"/>
      <c r="G445" s="5"/>
      <c r="H445" s="12"/>
      <c r="I445" s="6"/>
      <c r="J445" s="6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4"/>
      <c r="W445" s="14"/>
      <c r="X445" s="14"/>
      <c r="Y445" s="14"/>
      <c r="Z445" s="14"/>
      <c r="AA445" s="15"/>
      <c r="AB445" s="15"/>
      <c r="AC445" s="505"/>
      <c r="AD445" s="16"/>
      <c r="AE445" s="16"/>
      <c r="AF445" s="16"/>
      <c r="AG445" s="17"/>
      <c r="AH445" s="18"/>
      <c r="AI445" s="487"/>
      <c r="AJ445" s="89"/>
      <c r="AK445" s="13"/>
      <c r="AL445" s="90"/>
      <c r="AM445" s="90"/>
      <c r="AN445" s="19"/>
      <c r="AO445" s="19"/>
      <c r="AP445" s="19"/>
      <c r="AQ445" s="19"/>
      <c r="AR445" s="20"/>
      <c r="AS445" s="20"/>
      <c r="AU445" s="20"/>
      <c r="AV445" s="20"/>
      <c r="AW445" s="20"/>
      <c r="AX445" s="20"/>
      <c r="AY445" s="20"/>
      <c r="AZ445" s="20"/>
      <c r="BA445" s="20"/>
    </row>
    <row r="446" spans="1:53" ht="33" customHeight="1" x14ac:dyDescent="0.25">
      <c r="A446" s="6"/>
      <c r="B446" s="6"/>
      <c r="C446" s="6"/>
      <c r="D446" s="5"/>
      <c r="E446" s="5"/>
      <c r="F446" s="5"/>
      <c r="G446" s="5"/>
      <c r="H446" s="12"/>
      <c r="I446" s="6"/>
      <c r="J446" s="6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4"/>
      <c r="W446" s="14"/>
      <c r="X446" s="14"/>
      <c r="Y446" s="14"/>
      <c r="Z446" s="14"/>
      <c r="AA446" s="15"/>
      <c r="AB446" s="15"/>
      <c r="AC446" s="505"/>
      <c r="AD446" s="16"/>
      <c r="AE446" s="16"/>
      <c r="AF446" s="16"/>
      <c r="AG446" s="17"/>
      <c r="AH446" s="18"/>
      <c r="AI446" s="487"/>
      <c r="AJ446" s="89"/>
      <c r="AK446" s="13"/>
      <c r="AL446" s="90"/>
      <c r="AM446" s="90"/>
      <c r="AN446" s="19"/>
      <c r="AO446" s="19"/>
      <c r="AP446" s="19"/>
      <c r="AQ446" s="19"/>
      <c r="AR446" s="20"/>
      <c r="AS446" s="20"/>
      <c r="AU446" s="20"/>
      <c r="AV446" s="20"/>
      <c r="AW446" s="20"/>
      <c r="AX446" s="20"/>
      <c r="AY446" s="20"/>
      <c r="AZ446" s="20"/>
      <c r="BA446" s="20"/>
    </row>
    <row r="447" spans="1:53" ht="33" customHeight="1" x14ac:dyDescent="0.25">
      <c r="A447" s="6"/>
      <c r="B447" s="6"/>
      <c r="C447" s="6"/>
      <c r="D447" s="5"/>
      <c r="E447" s="5"/>
      <c r="F447" s="5"/>
      <c r="G447" s="5"/>
      <c r="H447" s="12"/>
      <c r="I447" s="6"/>
      <c r="J447" s="6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4"/>
      <c r="W447" s="14"/>
      <c r="X447" s="14"/>
      <c r="Y447" s="14"/>
      <c r="Z447" s="14"/>
      <c r="AA447" s="15"/>
      <c r="AB447" s="15"/>
      <c r="AC447" s="505"/>
      <c r="AD447" s="16"/>
      <c r="AE447" s="16"/>
      <c r="AF447" s="16"/>
      <c r="AG447" s="17"/>
      <c r="AH447" s="18"/>
      <c r="AI447" s="487"/>
      <c r="AJ447" s="89"/>
      <c r="AK447" s="13"/>
      <c r="AL447" s="90"/>
      <c r="AM447" s="90"/>
      <c r="AN447" s="19"/>
      <c r="AO447" s="19"/>
      <c r="AP447" s="19"/>
      <c r="AQ447" s="19"/>
      <c r="AR447" s="20"/>
      <c r="AS447" s="20"/>
      <c r="AU447" s="20"/>
      <c r="AV447" s="20"/>
      <c r="AW447" s="20"/>
      <c r="AX447" s="20"/>
      <c r="AY447" s="20"/>
      <c r="AZ447" s="20"/>
      <c r="BA447" s="20"/>
    </row>
    <row r="448" spans="1:53" ht="33" customHeight="1" x14ac:dyDescent="0.25">
      <c r="A448" s="6"/>
      <c r="B448" s="6"/>
      <c r="C448" s="6"/>
      <c r="D448" s="5"/>
      <c r="E448" s="5"/>
      <c r="F448" s="5"/>
      <c r="G448" s="5"/>
      <c r="H448" s="12"/>
      <c r="I448" s="6"/>
      <c r="J448" s="6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4"/>
      <c r="W448" s="14"/>
      <c r="X448" s="14"/>
      <c r="Y448" s="14"/>
      <c r="Z448" s="14"/>
      <c r="AA448" s="15"/>
      <c r="AB448" s="15"/>
      <c r="AC448" s="505"/>
      <c r="AD448" s="16"/>
      <c r="AE448" s="16"/>
      <c r="AF448" s="16"/>
      <c r="AG448" s="17"/>
      <c r="AH448" s="18"/>
      <c r="AI448" s="487"/>
      <c r="AJ448" s="89"/>
      <c r="AK448" s="13"/>
      <c r="AL448" s="90"/>
      <c r="AM448" s="90"/>
      <c r="AN448" s="19"/>
      <c r="AO448" s="19"/>
      <c r="AP448" s="19"/>
      <c r="AQ448" s="19"/>
      <c r="AR448" s="20"/>
      <c r="AS448" s="20"/>
      <c r="AU448" s="20"/>
      <c r="AV448" s="20"/>
      <c r="AW448" s="20"/>
      <c r="AX448" s="26"/>
      <c r="AY448" s="26"/>
      <c r="AZ448" s="26"/>
      <c r="BA448" s="26"/>
    </row>
    <row r="449" spans="1:53" ht="33" customHeight="1" x14ac:dyDescent="0.25">
      <c r="A449" s="6"/>
      <c r="B449" s="6"/>
      <c r="C449" s="6"/>
      <c r="D449" s="5"/>
      <c r="E449" s="5"/>
      <c r="F449" s="5"/>
      <c r="G449" s="5"/>
      <c r="H449" s="12"/>
      <c r="I449" s="6"/>
      <c r="J449" s="6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4"/>
      <c r="W449" s="14"/>
      <c r="X449" s="14"/>
      <c r="Y449" s="14"/>
      <c r="Z449" s="14"/>
      <c r="AA449" s="15"/>
      <c r="AB449" s="15"/>
      <c r="AC449" s="505"/>
      <c r="AD449" s="16"/>
      <c r="AE449" s="16"/>
      <c r="AF449" s="16"/>
      <c r="AG449" s="17"/>
      <c r="AH449" s="18"/>
      <c r="AI449" s="487"/>
      <c r="AJ449" s="89"/>
      <c r="AK449" s="13"/>
      <c r="AL449" s="90"/>
      <c r="AM449" s="90"/>
      <c r="AN449" s="19"/>
      <c r="AO449" s="19"/>
      <c r="AP449" s="19"/>
      <c r="AQ449" s="19"/>
      <c r="AR449" s="20"/>
      <c r="AS449" s="20"/>
      <c r="AU449" s="20"/>
      <c r="AV449" s="20"/>
      <c r="AW449" s="20"/>
      <c r="AX449" s="20"/>
      <c r="AY449" s="20"/>
      <c r="AZ449" s="20"/>
      <c r="BA449" s="20"/>
    </row>
    <row r="450" spans="1:53" ht="33" customHeight="1" x14ac:dyDescent="0.25">
      <c r="A450" s="6"/>
      <c r="B450" s="11"/>
      <c r="C450" s="6"/>
      <c r="D450" s="5"/>
      <c r="E450" s="5"/>
      <c r="F450" s="5"/>
      <c r="G450" s="6"/>
      <c r="H450" s="12"/>
      <c r="I450" s="6"/>
      <c r="J450" s="6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4"/>
      <c r="W450" s="14"/>
      <c r="X450" s="14"/>
      <c r="Y450" s="14"/>
      <c r="Z450" s="14"/>
      <c r="AA450" s="15"/>
      <c r="AB450" s="15"/>
      <c r="AC450" s="505"/>
      <c r="AD450" s="16"/>
      <c r="AE450" s="16"/>
      <c r="AF450" s="16"/>
      <c r="AG450" s="17"/>
      <c r="AH450" s="18"/>
      <c r="AI450" s="487"/>
      <c r="AJ450" s="89"/>
      <c r="AK450" s="13"/>
      <c r="AL450" s="90"/>
      <c r="AM450" s="90"/>
      <c r="AN450" s="19"/>
      <c r="AO450" s="19"/>
      <c r="AP450" s="19"/>
      <c r="AQ450" s="19"/>
      <c r="AR450" s="20"/>
      <c r="AS450" s="20"/>
      <c r="AU450" s="20"/>
      <c r="AV450" s="20"/>
      <c r="AW450" s="20"/>
      <c r="AX450" s="20"/>
      <c r="AY450" s="20"/>
      <c r="AZ450" s="20"/>
      <c r="BA450" s="20"/>
    </row>
    <row r="451" spans="1:53" ht="33" customHeight="1" x14ac:dyDescent="0.25">
      <c r="A451" s="6"/>
      <c r="B451" s="11"/>
      <c r="C451" s="6"/>
      <c r="D451" s="5"/>
      <c r="E451" s="5"/>
      <c r="F451" s="5"/>
      <c r="G451" s="5"/>
      <c r="H451" s="12"/>
      <c r="I451" s="6"/>
      <c r="J451" s="6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4"/>
      <c r="W451" s="14"/>
      <c r="X451" s="14"/>
      <c r="Y451" s="14"/>
      <c r="Z451" s="14"/>
      <c r="AA451" s="15"/>
      <c r="AB451" s="15"/>
      <c r="AC451" s="505"/>
      <c r="AD451" s="16"/>
      <c r="AE451" s="16"/>
      <c r="AF451" s="16"/>
      <c r="AG451" s="17"/>
      <c r="AH451" s="18"/>
      <c r="AI451" s="487"/>
      <c r="AJ451" s="89"/>
      <c r="AK451" s="13"/>
      <c r="AL451" s="90"/>
      <c r="AM451" s="90"/>
      <c r="AN451" s="19"/>
      <c r="AO451" s="19"/>
      <c r="AP451" s="19"/>
      <c r="AQ451" s="19"/>
      <c r="AR451" s="20"/>
      <c r="AS451" s="20"/>
      <c r="AU451" s="20"/>
      <c r="AV451" s="20"/>
      <c r="AW451" s="20"/>
      <c r="AX451" s="20"/>
      <c r="AY451" s="20"/>
      <c r="AZ451" s="20"/>
      <c r="BA451" s="20"/>
    </row>
    <row r="452" spans="1:53" ht="33" customHeight="1" x14ac:dyDescent="0.25">
      <c r="A452" s="6"/>
      <c r="B452" s="6"/>
      <c r="C452" s="6"/>
      <c r="D452" s="5"/>
      <c r="E452" s="5"/>
      <c r="F452" s="5"/>
      <c r="G452" s="5"/>
      <c r="H452" s="12"/>
      <c r="I452" s="6"/>
      <c r="J452" s="6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4"/>
      <c r="W452" s="14"/>
      <c r="X452" s="14"/>
      <c r="Y452" s="14"/>
      <c r="Z452" s="14"/>
      <c r="AA452" s="15"/>
      <c r="AB452" s="15"/>
      <c r="AC452" s="505"/>
      <c r="AD452" s="16"/>
      <c r="AE452" s="16"/>
      <c r="AF452" s="16"/>
      <c r="AG452" s="17"/>
      <c r="AH452" s="18"/>
      <c r="AI452" s="487"/>
      <c r="AJ452" s="89"/>
      <c r="AK452" s="13"/>
      <c r="AL452" s="90"/>
      <c r="AM452" s="90"/>
      <c r="AN452" s="19"/>
      <c r="AO452" s="19"/>
      <c r="AP452" s="19"/>
      <c r="AQ452" s="19"/>
      <c r="AR452" s="20"/>
      <c r="AS452" s="20"/>
      <c r="AU452" s="20"/>
      <c r="AV452" s="20"/>
      <c r="AW452" s="20"/>
      <c r="AX452" s="20"/>
      <c r="AY452" s="20"/>
      <c r="AZ452" s="20"/>
      <c r="BA452" s="20"/>
    </row>
    <row r="453" spans="1:53" ht="33" customHeight="1" x14ac:dyDescent="0.25">
      <c r="A453" s="6"/>
      <c r="B453" s="6"/>
      <c r="C453" s="6"/>
      <c r="D453" s="5"/>
      <c r="E453" s="5"/>
      <c r="F453" s="5"/>
      <c r="G453" s="5"/>
      <c r="H453" s="12"/>
      <c r="I453" s="6"/>
      <c r="J453" s="6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4"/>
      <c r="W453" s="14"/>
      <c r="X453" s="14"/>
      <c r="Y453" s="14"/>
      <c r="Z453" s="14"/>
      <c r="AA453" s="15"/>
      <c r="AB453" s="15"/>
      <c r="AC453" s="505"/>
      <c r="AD453" s="16"/>
      <c r="AE453" s="16"/>
      <c r="AF453" s="16"/>
      <c r="AG453" s="17"/>
      <c r="AH453" s="18"/>
      <c r="AI453" s="487"/>
      <c r="AJ453" s="89"/>
      <c r="AK453" s="13"/>
      <c r="AL453" s="90"/>
      <c r="AM453" s="90"/>
      <c r="AN453" s="19"/>
      <c r="AO453" s="19"/>
      <c r="AP453" s="19"/>
      <c r="AQ453" s="19"/>
      <c r="AR453" s="20"/>
      <c r="AS453" s="20"/>
      <c r="AU453" s="20"/>
      <c r="AV453" s="20"/>
      <c r="AW453" s="20"/>
      <c r="AX453" s="20"/>
      <c r="AY453" s="20"/>
      <c r="AZ453" s="20"/>
      <c r="BA453" s="20"/>
    </row>
    <row r="454" spans="1:53" ht="33" customHeight="1" x14ac:dyDescent="0.25">
      <c r="A454" s="6"/>
      <c r="B454" s="6"/>
      <c r="C454" s="5"/>
      <c r="D454" s="5"/>
      <c r="E454" s="5"/>
      <c r="F454" s="5"/>
      <c r="G454" s="5"/>
      <c r="H454" s="12"/>
      <c r="I454" s="6"/>
      <c r="J454" s="6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14"/>
      <c r="W454" s="14"/>
      <c r="X454" s="14"/>
      <c r="Y454" s="14"/>
      <c r="Z454" s="14"/>
      <c r="AA454" s="15"/>
      <c r="AB454" s="15"/>
      <c r="AC454" s="505"/>
      <c r="AD454" s="16"/>
      <c r="AE454" s="16"/>
      <c r="AF454" s="16"/>
      <c r="AG454" s="17"/>
      <c r="AH454" s="18"/>
      <c r="AI454" s="487"/>
      <c r="AJ454" s="89"/>
      <c r="AK454" s="13"/>
      <c r="AL454" s="90"/>
      <c r="AM454" s="90"/>
      <c r="AN454" s="19"/>
      <c r="AO454" s="19"/>
      <c r="AP454" s="19"/>
      <c r="AQ454" s="19"/>
      <c r="AR454" s="20"/>
      <c r="AS454" s="20"/>
      <c r="AU454" s="20"/>
      <c r="AV454" s="20"/>
      <c r="AW454" s="20"/>
      <c r="AX454" s="20"/>
      <c r="AY454" s="20"/>
      <c r="AZ454" s="20"/>
      <c r="BA454" s="20"/>
    </row>
    <row r="455" spans="1:53" ht="33" customHeight="1" x14ac:dyDescent="0.25">
      <c r="A455" s="6"/>
      <c r="B455" s="6"/>
      <c r="C455" s="5"/>
      <c r="D455" s="5"/>
      <c r="E455" s="5"/>
      <c r="F455" s="5"/>
      <c r="G455" s="5"/>
      <c r="H455" s="12"/>
      <c r="I455" s="6"/>
      <c r="J455" s="6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4"/>
      <c r="W455" s="14"/>
      <c r="X455" s="14"/>
      <c r="Y455" s="14"/>
      <c r="Z455" s="14"/>
      <c r="AA455" s="15"/>
      <c r="AB455" s="15"/>
      <c r="AC455" s="505"/>
      <c r="AD455" s="16"/>
      <c r="AE455" s="16"/>
      <c r="AF455" s="16"/>
      <c r="AG455" s="17"/>
      <c r="AH455" s="18"/>
      <c r="AI455" s="487"/>
      <c r="AJ455" s="89"/>
      <c r="AK455" s="13"/>
      <c r="AL455" s="90"/>
      <c r="AM455" s="90"/>
      <c r="AN455" s="19"/>
      <c r="AO455" s="19"/>
      <c r="AP455" s="19"/>
      <c r="AQ455" s="19"/>
      <c r="AR455" s="20"/>
      <c r="AS455" s="20"/>
      <c r="AU455" s="20"/>
      <c r="AV455" s="20"/>
      <c r="AW455" s="20"/>
      <c r="AX455" s="20"/>
      <c r="AY455" s="20"/>
      <c r="AZ455" s="20"/>
      <c r="BA455" s="20"/>
    </row>
    <row r="456" spans="1:53" ht="33" customHeight="1" x14ac:dyDescent="0.25">
      <c r="A456" s="6"/>
      <c r="B456" s="6"/>
      <c r="C456" s="5"/>
      <c r="D456" s="5"/>
      <c r="E456" s="5"/>
      <c r="F456" s="5"/>
      <c r="G456" s="5"/>
      <c r="H456" s="12"/>
      <c r="I456" s="6"/>
      <c r="J456" s="6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4"/>
      <c r="W456" s="14"/>
      <c r="X456" s="14"/>
      <c r="Y456" s="14"/>
      <c r="Z456" s="14"/>
      <c r="AA456" s="15"/>
      <c r="AB456" s="15"/>
      <c r="AC456" s="505"/>
      <c r="AD456" s="16"/>
      <c r="AE456" s="16"/>
      <c r="AF456" s="16"/>
      <c r="AG456" s="17"/>
      <c r="AH456" s="18"/>
      <c r="AI456" s="487"/>
      <c r="AJ456" s="89"/>
      <c r="AK456" s="13"/>
      <c r="AL456" s="90"/>
      <c r="AM456" s="90"/>
      <c r="AN456" s="19"/>
      <c r="AO456" s="19"/>
      <c r="AP456" s="19"/>
      <c r="AQ456" s="19"/>
      <c r="AR456" s="20"/>
      <c r="AS456" s="20"/>
      <c r="AU456" s="20"/>
      <c r="AV456" s="20"/>
      <c r="AW456" s="20"/>
      <c r="AX456" s="20"/>
      <c r="AY456" s="20"/>
      <c r="AZ456" s="20"/>
      <c r="BA456" s="20"/>
    </row>
    <row r="457" spans="1:53" ht="33" customHeight="1" x14ac:dyDescent="0.25">
      <c r="A457" s="6"/>
      <c r="B457" s="11"/>
      <c r="C457" s="6"/>
      <c r="D457" s="5"/>
      <c r="E457" s="5"/>
      <c r="F457" s="5"/>
      <c r="G457" s="5"/>
      <c r="H457" s="12"/>
      <c r="I457" s="6"/>
      <c r="J457" s="6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4"/>
      <c r="W457" s="14"/>
      <c r="X457" s="14"/>
      <c r="Y457" s="14"/>
      <c r="Z457" s="14"/>
      <c r="AA457" s="15"/>
      <c r="AB457" s="15"/>
      <c r="AC457" s="505"/>
      <c r="AD457" s="16"/>
      <c r="AE457" s="16"/>
      <c r="AF457" s="16"/>
      <c r="AG457" s="17"/>
      <c r="AH457" s="18"/>
      <c r="AI457" s="487"/>
      <c r="AJ457" s="89"/>
      <c r="AK457" s="13"/>
      <c r="AL457" s="90"/>
      <c r="AM457" s="90"/>
      <c r="AN457" s="19"/>
      <c r="AO457" s="19"/>
      <c r="AP457" s="19"/>
      <c r="AQ457" s="19"/>
      <c r="AR457" s="20"/>
      <c r="AS457" s="20"/>
      <c r="AU457" s="20"/>
      <c r="AV457" s="20"/>
      <c r="AW457" s="20"/>
      <c r="AX457" s="20"/>
      <c r="AY457" s="20"/>
      <c r="AZ457" s="20"/>
      <c r="BA457" s="20"/>
    </row>
    <row r="458" spans="1:53" ht="33" customHeight="1" x14ac:dyDescent="0.25">
      <c r="A458" s="6"/>
      <c r="B458" s="6"/>
      <c r="C458" s="6"/>
      <c r="D458" s="5"/>
      <c r="E458" s="5"/>
      <c r="F458" s="5"/>
      <c r="G458" s="5"/>
      <c r="H458" s="12"/>
      <c r="I458" s="6"/>
      <c r="J458" s="6"/>
      <c r="K458" s="21"/>
      <c r="L458" s="21"/>
      <c r="M458" s="21"/>
      <c r="N458" s="43" t="s">
        <v>28</v>
      </c>
      <c r="O458" s="43" t="s">
        <v>29</v>
      </c>
      <c r="P458" s="21"/>
      <c r="Q458" s="21"/>
      <c r="R458" s="21"/>
      <c r="S458" s="21"/>
      <c r="T458" s="21"/>
      <c r="U458" s="21"/>
      <c r="V458" s="14"/>
      <c r="W458" s="14"/>
      <c r="X458" s="14"/>
      <c r="Y458" s="14"/>
      <c r="Z458" s="14"/>
      <c r="AA458" s="15"/>
      <c r="AB458" s="15"/>
      <c r="AC458" s="43" t="s">
        <v>36</v>
      </c>
      <c r="AD458" s="43" t="s">
        <v>37</v>
      </c>
      <c r="AE458" s="43" t="s">
        <v>38</v>
      </c>
      <c r="AF458" s="43" t="s">
        <v>39</v>
      </c>
      <c r="AG458" s="17"/>
      <c r="AH458" s="18"/>
      <c r="AI458" s="487"/>
      <c r="AJ458" s="89"/>
      <c r="AK458" s="13"/>
      <c r="AL458" s="90"/>
      <c r="AM458" s="90"/>
      <c r="AN458" s="44" t="s">
        <v>34</v>
      </c>
      <c r="AO458" s="44" t="s">
        <v>40</v>
      </c>
      <c r="AP458" s="44"/>
      <c r="AQ458" s="44"/>
      <c r="AR458" s="20"/>
      <c r="AS458" s="20"/>
      <c r="AU458" s="20"/>
      <c r="AV458" s="20"/>
      <c r="AW458" s="20"/>
      <c r="AX458" s="20"/>
      <c r="AY458" s="20"/>
      <c r="AZ458" s="20"/>
      <c r="BA458" s="20"/>
    </row>
    <row r="459" spans="1:53" ht="33" customHeight="1" x14ac:dyDescent="0.25">
      <c r="A459" s="6"/>
      <c r="B459" s="6"/>
      <c r="C459" s="6"/>
      <c r="D459" s="5"/>
      <c r="E459" s="5"/>
      <c r="F459" s="5"/>
      <c r="G459" s="5"/>
      <c r="H459" s="12"/>
      <c r="I459" s="6"/>
      <c r="J459" s="6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21"/>
      <c r="V459" s="14"/>
      <c r="W459" s="14"/>
      <c r="X459" s="14"/>
      <c r="Y459" s="14"/>
      <c r="Z459" s="14"/>
      <c r="AA459" s="15"/>
      <c r="AB459" s="15"/>
      <c r="AC459" s="505"/>
      <c r="AD459" s="16"/>
      <c r="AE459" s="16"/>
      <c r="AF459" s="16"/>
      <c r="AG459" s="17"/>
      <c r="AH459" s="18"/>
      <c r="AI459" s="487"/>
      <c r="AJ459" s="89"/>
      <c r="AK459" s="13"/>
      <c r="AL459" s="90"/>
      <c r="AM459" s="90"/>
      <c r="AN459" s="19"/>
      <c r="AO459" s="19"/>
      <c r="AP459" s="19"/>
      <c r="AQ459" s="19"/>
      <c r="AR459" s="20"/>
      <c r="AS459" s="20"/>
      <c r="AU459" s="20"/>
      <c r="AV459" s="20"/>
      <c r="AW459" s="20"/>
      <c r="AX459" s="20"/>
      <c r="AY459" s="20"/>
      <c r="AZ459" s="20"/>
      <c r="BA459" s="20"/>
    </row>
    <row r="460" spans="1:53" ht="33" customHeight="1" x14ac:dyDescent="0.25">
      <c r="A460" s="6"/>
      <c r="B460" s="6"/>
      <c r="C460" s="6"/>
      <c r="D460" s="5"/>
      <c r="E460" s="5"/>
      <c r="F460" s="5"/>
      <c r="G460" s="5"/>
      <c r="H460" s="12"/>
      <c r="I460" s="6"/>
      <c r="J460" s="6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21"/>
      <c r="V460" s="14"/>
      <c r="W460" s="14"/>
      <c r="X460" s="14"/>
      <c r="Y460" s="14"/>
      <c r="Z460" s="14"/>
      <c r="AA460" s="15"/>
      <c r="AB460" s="15"/>
      <c r="AC460" s="505"/>
      <c r="AD460" s="16"/>
      <c r="AE460" s="16"/>
      <c r="AF460" s="16"/>
      <c r="AG460" s="17"/>
      <c r="AH460" s="18"/>
      <c r="AI460" s="487"/>
      <c r="AJ460" s="89"/>
      <c r="AK460" s="13"/>
      <c r="AL460" s="90"/>
      <c r="AM460" s="90"/>
      <c r="AN460" s="19"/>
      <c r="AO460" s="19"/>
      <c r="AP460" s="19"/>
      <c r="AQ460" s="19"/>
      <c r="AR460" s="20"/>
      <c r="AS460" s="20"/>
      <c r="AU460" s="20"/>
      <c r="AV460" s="20"/>
      <c r="AW460" s="20"/>
      <c r="AX460" s="20"/>
      <c r="AY460" s="20"/>
      <c r="AZ460" s="20"/>
      <c r="BA460" s="20"/>
    </row>
    <row r="461" spans="1:53" ht="33" customHeight="1" x14ac:dyDescent="0.25">
      <c r="A461" s="6"/>
      <c r="B461" s="5"/>
      <c r="C461" s="6"/>
      <c r="D461" s="5"/>
      <c r="E461" s="5"/>
      <c r="F461" s="5"/>
      <c r="G461" s="5"/>
      <c r="H461" s="12"/>
      <c r="I461" s="6"/>
      <c r="J461" s="6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4"/>
      <c r="W461" s="14"/>
      <c r="X461" s="14"/>
      <c r="Y461" s="14"/>
      <c r="Z461" s="14"/>
      <c r="AA461" s="15"/>
      <c r="AB461" s="15"/>
      <c r="AC461" s="505"/>
      <c r="AD461" s="16"/>
      <c r="AE461" s="16"/>
      <c r="AF461" s="16"/>
      <c r="AG461" s="17"/>
      <c r="AH461" s="18"/>
      <c r="AI461" s="487"/>
      <c r="AJ461" s="89"/>
      <c r="AK461" s="13"/>
      <c r="AL461" s="90"/>
      <c r="AM461" s="90"/>
      <c r="AN461" s="19"/>
      <c r="AO461" s="19"/>
      <c r="AP461" s="19"/>
      <c r="AQ461" s="19"/>
      <c r="AR461" s="20"/>
      <c r="AS461" s="20"/>
      <c r="AU461" s="20"/>
      <c r="AV461" s="20"/>
      <c r="AW461" s="20"/>
      <c r="AX461" s="20"/>
      <c r="AY461" s="20"/>
      <c r="AZ461" s="20"/>
      <c r="BA461" s="20"/>
    </row>
    <row r="462" spans="1:53" ht="33" customHeight="1" x14ac:dyDescent="0.25">
      <c r="A462" s="6"/>
      <c r="B462" s="6"/>
      <c r="C462" s="5"/>
      <c r="D462" s="5"/>
      <c r="E462" s="5"/>
      <c r="F462" s="5"/>
      <c r="G462" s="5"/>
      <c r="H462" s="12"/>
      <c r="I462" s="6"/>
      <c r="J462" s="6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21"/>
      <c r="V462" s="14"/>
      <c r="W462" s="14"/>
      <c r="X462" s="14"/>
      <c r="Y462" s="14"/>
      <c r="Z462" s="14"/>
      <c r="AA462" s="15"/>
      <c r="AB462" s="15"/>
      <c r="AC462" s="505"/>
      <c r="AD462" s="16"/>
      <c r="AE462" s="16"/>
      <c r="AF462" s="16"/>
      <c r="AG462" s="17"/>
      <c r="AH462" s="18"/>
      <c r="AI462" s="487"/>
      <c r="AJ462" s="89"/>
      <c r="AK462" s="13"/>
      <c r="AL462" s="90"/>
      <c r="AM462" s="90"/>
      <c r="AN462" s="19"/>
      <c r="AO462" s="19"/>
      <c r="AP462" s="19"/>
      <c r="AQ462" s="19"/>
      <c r="AR462" s="20"/>
      <c r="AS462" s="20"/>
      <c r="AU462" s="20"/>
      <c r="AV462" s="20"/>
      <c r="AW462" s="20"/>
      <c r="AX462" s="20"/>
      <c r="AY462" s="20"/>
      <c r="AZ462" s="20"/>
      <c r="BA462" s="20"/>
    </row>
    <row r="463" spans="1:53" ht="33" customHeight="1" x14ac:dyDescent="0.25">
      <c r="A463" s="6"/>
      <c r="B463" s="6"/>
      <c r="C463" s="5"/>
      <c r="D463" s="5"/>
      <c r="E463" s="5"/>
      <c r="F463" s="5"/>
      <c r="G463" s="5"/>
      <c r="H463" s="12"/>
      <c r="I463" s="6"/>
      <c r="J463" s="6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14"/>
      <c r="W463" s="14"/>
      <c r="X463" s="14"/>
      <c r="Y463" s="14"/>
      <c r="Z463" s="14"/>
      <c r="AA463" s="15"/>
      <c r="AB463" s="15"/>
      <c r="AC463" s="505"/>
      <c r="AD463" s="16"/>
      <c r="AE463" s="16"/>
      <c r="AF463" s="16"/>
      <c r="AG463" s="38"/>
      <c r="AH463" s="18"/>
      <c r="AI463" s="487"/>
      <c r="AJ463" s="89"/>
      <c r="AK463" s="13"/>
      <c r="AL463" s="90"/>
      <c r="AM463" s="90"/>
      <c r="AN463" s="19"/>
      <c r="AO463" s="19"/>
      <c r="AP463" s="19"/>
      <c r="AQ463" s="19"/>
      <c r="AR463" s="20"/>
      <c r="AS463" s="20"/>
      <c r="AU463" s="20"/>
      <c r="AV463" s="20"/>
      <c r="AW463" s="20"/>
      <c r="AX463" s="20"/>
      <c r="AY463" s="20"/>
      <c r="AZ463" s="20"/>
      <c r="BA463" s="20"/>
    </row>
    <row r="464" spans="1:53" ht="33" customHeight="1" x14ac:dyDescent="0.25">
      <c r="A464" s="6"/>
      <c r="B464" s="6"/>
      <c r="C464" s="6"/>
      <c r="D464" s="5"/>
      <c r="E464" s="5"/>
      <c r="F464" s="5"/>
      <c r="G464" s="5"/>
      <c r="H464" s="12"/>
      <c r="I464" s="6"/>
      <c r="J464" s="6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14"/>
      <c r="W464" s="14"/>
      <c r="X464" s="14"/>
      <c r="Y464" s="14"/>
      <c r="Z464" s="14"/>
      <c r="AA464" s="15"/>
      <c r="AB464" s="15"/>
      <c r="AC464" s="505"/>
      <c r="AD464" s="16"/>
      <c r="AE464" s="16"/>
      <c r="AF464" s="16"/>
      <c r="AG464" s="45"/>
      <c r="AH464" s="18"/>
      <c r="AI464" s="487"/>
      <c r="AJ464" s="89"/>
      <c r="AK464" s="13"/>
      <c r="AL464" s="90"/>
      <c r="AM464" s="90"/>
      <c r="AN464" s="19"/>
      <c r="AO464" s="19"/>
      <c r="AP464" s="19"/>
      <c r="AQ464" s="19"/>
      <c r="AR464" s="20"/>
      <c r="AS464" s="20"/>
      <c r="AU464" s="20"/>
      <c r="AV464" s="20"/>
      <c r="AW464" s="20"/>
      <c r="AX464" s="20"/>
      <c r="AY464" s="20"/>
      <c r="AZ464" s="20"/>
      <c r="BA464" s="20"/>
    </row>
    <row r="465" spans="1:53" ht="33" customHeight="1" x14ac:dyDescent="0.25">
      <c r="A465" s="6"/>
      <c r="B465" s="11"/>
      <c r="C465" s="6"/>
      <c r="D465" s="5"/>
      <c r="E465" s="5"/>
      <c r="F465" s="5"/>
      <c r="G465" s="5"/>
      <c r="H465" s="12"/>
      <c r="I465" s="6"/>
      <c r="J465" s="6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14"/>
      <c r="W465" s="14"/>
      <c r="X465" s="14"/>
      <c r="Y465" s="14"/>
      <c r="Z465" s="14"/>
      <c r="AA465" s="15"/>
      <c r="AB465" s="15"/>
      <c r="AC465" s="505"/>
      <c r="AD465" s="16"/>
      <c r="AE465" s="16"/>
      <c r="AF465" s="16"/>
      <c r="AG465" s="17"/>
      <c r="AH465" s="17"/>
      <c r="AI465" s="487"/>
      <c r="AJ465" s="89"/>
      <c r="AK465" s="13"/>
      <c r="AL465" s="90"/>
      <c r="AM465" s="90"/>
      <c r="AN465" s="19"/>
      <c r="AO465" s="19"/>
      <c r="AP465" s="19"/>
      <c r="AQ465" s="19"/>
      <c r="AR465" s="36"/>
      <c r="AS465" s="36"/>
      <c r="AU465" s="36"/>
      <c r="AV465" s="36"/>
      <c r="AW465" s="36"/>
      <c r="AX465" s="36"/>
      <c r="AY465" s="36"/>
      <c r="AZ465" s="36"/>
      <c r="BA465" s="36"/>
    </row>
    <row r="466" spans="1:53" ht="33" customHeight="1" x14ac:dyDescent="0.25">
      <c r="A466" s="6"/>
      <c r="B466" s="11"/>
      <c r="C466" s="6"/>
      <c r="D466" s="5"/>
      <c r="E466" s="5"/>
      <c r="F466" s="5"/>
      <c r="G466" s="5"/>
      <c r="H466" s="12"/>
      <c r="I466" s="6"/>
      <c r="J466" s="6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21"/>
      <c r="V466" s="14"/>
      <c r="W466" s="14"/>
      <c r="X466" s="14"/>
      <c r="Y466" s="14"/>
      <c r="Z466" s="14"/>
      <c r="AA466" s="15"/>
      <c r="AB466" s="15"/>
      <c r="AC466" s="505"/>
      <c r="AD466" s="16"/>
      <c r="AE466" s="16"/>
      <c r="AF466" s="16"/>
      <c r="AG466" s="38"/>
      <c r="AH466" s="18"/>
      <c r="AI466" s="487"/>
      <c r="AJ466" s="89"/>
      <c r="AK466" s="13"/>
      <c r="AL466" s="90"/>
      <c r="AM466" s="90"/>
      <c r="AN466" s="19"/>
      <c r="AO466" s="19"/>
      <c r="AP466" s="19"/>
      <c r="AQ466" s="19"/>
      <c r="AR466" s="20"/>
      <c r="AS466" s="20"/>
      <c r="AU466" s="20"/>
      <c r="AV466" s="20"/>
      <c r="AW466" s="20"/>
      <c r="AX466" s="20"/>
      <c r="AY466" s="20"/>
      <c r="AZ466" s="20"/>
      <c r="BA466" s="20"/>
    </row>
    <row r="467" spans="1:53" ht="33" customHeight="1" x14ac:dyDescent="0.25">
      <c r="A467" s="6"/>
      <c r="B467" s="6"/>
      <c r="C467" s="6"/>
      <c r="D467" s="5"/>
      <c r="E467" s="5"/>
      <c r="F467" s="5"/>
      <c r="G467" s="5"/>
      <c r="H467" s="12"/>
      <c r="I467" s="6"/>
      <c r="J467" s="6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21"/>
      <c r="V467" s="14"/>
      <c r="W467" s="14"/>
      <c r="X467" s="14"/>
      <c r="Y467" s="14"/>
      <c r="Z467" s="14"/>
      <c r="AA467" s="15"/>
      <c r="AB467" s="15"/>
      <c r="AC467" s="505"/>
      <c r="AD467" s="16"/>
      <c r="AE467" s="16"/>
      <c r="AF467" s="16"/>
      <c r="AG467" s="17"/>
      <c r="AH467" s="37"/>
      <c r="AI467" s="488"/>
      <c r="AJ467" s="89"/>
      <c r="AK467" s="13"/>
      <c r="AL467" s="90"/>
      <c r="AM467" s="90"/>
      <c r="AN467" s="19"/>
      <c r="AO467" s="19"/>
      <c r="AP467" s="19"/>
      <c r="AQ467" s="19"/>
      <c r="AR467" s="20"/>
      <c r="AS467" s="20"/>
      <c r="AU467" s="20"/>
      <c r="AV467" s="20"/>
      <c r="AW467" s="20"/>
      <c r="AX467" s="20"/>
      <c r="AY467" s="20"/>
      <c r="AZ467" s="20"/>
      <c r="BA467" s="20"/>
    </row>
    <row r="468" spans="1:53" ht="33" customHeight="1" x14ac:dyDescent="0.25">
      <c r="C468" s="4"/>
    </row>
    <row r="470" spans="1:53" ht="33" customHeight="1" x14ac:dyDescent="0.25">
      <c r="B470" s="3"/>
      <c r="C470" s="4"/>
      <c r="D470" s="5"/>
      <c r="E470" s="5"/>
      <c r="F470" s="5"/>
      <c r="G470" s="5"/>
    </row>
    <row r="471" spans="1:53" ht="33" customHeight="1" x14ac:dyDescent="0.25">
      <c r="B471" s="3"/>
      <c r="C471" s="4"/>
      <c r="D471" s="5"/>
      <c r="E471" s="5"/>
      <c r="F471" s="5"/>
      <c r="G471" s="5"/>
    </row>
    <row r="472" spans="1:53" ht="33" customHeight="1" x14ac:dyDescent="0.25">
      <c r="B472" s="3"/>
      <c r="C472" s="6"/>
      <c r="D472" s="5"/>
      <c r="E472" s="5"/>
      <c r="F472" s="5"/>
    </row>
  </sheetData>
  <autoFilter ref="A7:BE262" xr:uid="{00000000-0009-0000-0000-000000000000}">
    <filterColumn colId="13" showButton="0"/>
    <filterColumn colId="24" showButton="0"/>
    <filterColumn colId="25" showButton="0"/>
    <filterColumn colId="26" showButton="0"/>
    <filterColumn colId="28" showButton="0"/>
    <filterColumn colId="29" showButton="0"/>
    <filterColumn colId="30" showButton="0"/>
    <filterColumn colId="32" showButton="0"/>
    <filterColumn colId="35" showButton="0"/>
    <filterColumn colId="36" showButton="0"/>
    <filterColumn colId="37" showButton="0"/>
    <filterColumn colId="39" showButton="0"/>
    <filterColumn colId="41" showButton="0"/>
    <filterColumn colId="47" showButton="0"/>
    <filterColumn colId="51" showButton="0"/>
    <filterColumn colId="52" showButton="0"/>
  </autoFilter>
  <sortState xmlns:xlrd2="http://schemas.microsoft.com/office/spreadsheetml/2017/richdata2" ref="A9:BE262">
    <sortCondition ref="A9:A262"/>
    <sortCondition ref="B9:B262"/>
    <sortCondition ref="C9:C262"/>
  </sortState>
  <mergeCells count="45">
    <mergeCell ref="D267:E267"/>
    <mergeCell ref="G267:H267"/>
    <mergeCell ref="AC7:AF7"/>
    <mergeCell ref="Y7:AB7"/>
    <mergeCell ref="V7:V8"/>
    <mergeCell ref="W7:W8"/>
    <mergeCell ref="X7:X8"/>
    <mergeCell ref="P7:P8"/>
    <mergeCell ref="Q7:Q8"/>
    <mergeCell ref="R7:R8"/>
    <mergeCell ref="U7:U8"/>
    <mergeCell ref="G268:H268"/>
    <mergeCell ref="S7:S8"/>
    <mergeCell ref="T7:T8"/>
    <mergeCell ref="N7:O7"/>
    <mergeCell ref="AT7:AT8"/>
    <mergeCell ref="AG7:AH7"/>
    <mergeCell ref="AJ7:AM7"/>
    <mergeCell ref="AR7:AR8"/>
    <mergeCell ref="AI7:AI8"/>
    <mergeCell ref="L7:L8"/>
    <mergeCell ref="M7:M8"/>
    <mergeCell ref="AN7:AO7"/>
    <mergeCell ref="AP7:AQ7"/>
    <mergeCell ref="A1:K6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AZ7:BB7"/>
    <mergeCell ref="BE7:BE8"/>
    <mergeCell ref="BD7:BD8"/>
    <mergeCell ref="BC7:BC8"/>
    <mergeCell ref="AS7:AS8"/>
    <mergeCell ref="AU7:AU8"/>
    <mergeCell ref="AX7:AX8"/>
    <mergeCell ref="AY7:AY8"/>
    <mergeCell ref="AV7:AW7"/>
  </mergeCells>
  <dataValidations disablePrompts="1" count="1">
    <dataValidation allowBlank="1" showErrorMessage="1" promptTitle="Tipo de Vialidad" prompt="Seleccione el tipo de vialidad" sqref="F9:F14 F44:F68 F70:F96 F98:F122 F16:F42 F124:F150 F152:F176 F207:F231 F233:F1048576 F178:F205" xr:uid="{00000000-0002-0000-0000-000000000000}"/>
  </dataValidation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99FF"/>
    <pageSetUpPr fitToPage="1"/>
  </sheetPr>
  <dimension ref="A1:AE299"/>
  <sheetViews>
    <sheetView showGridLines="0" view="pageBreakPreview" zoomScale="50" zoomScaleNormal="60" zoomScaleSheetLayoutView="50" workbookViewId="0">
      <pane ySplit="10" topLeftCell="A11" activePane="bottomLeft" state="frozen"/>
      <selection pane="bottomLeft" activeCell="C10" sqref="C10"/>
    </sheetView>
  </sheetViews>
  <sheetFormatPr baseColWidth="10" defaultColWidth="11.42578125" defaultRowHeight="18.75" x14ac:dyDescent="0.2"/>
  <cols>
    <col min="1" max="1" width="6" style="149" customWidth="1"/>
    <col min="2" max="2" width="9.42578125" style="463" customWidth="1"/>
    <col min="3" max="3" width="18.42578125" style="473" customWidth="1"/>
    <col min="4" max="4" width="18.140625" style="473" customWidth="1"/>
    <col min="5" max="5" width="21" style="473" customWidth="1"/>
    <col min="6" max="6" width="28.7109375" style="459" customWidth="1"/>
    <col min="7" max="7" width="39.7109375" style="181" customWidth="1"/>
    <col min="8" max="8" width="32" style="181" customWidth="1"/>
    <col min="9" max="9" width="37.7109375" style="181" customWidth="1"/>
    <col min="10" max="10" width="22.85546875" style="165" customWidth="1"/>
    <col min="11" max="11" width="24" style="165" customWidth="1"/>
    <col min="12" max="12" width="18.5703125" style="165" customWidth="1"/>
    <col min="13" max="13" width="25" style="165" customWidth="1"/>
    <col min="14" max="14" width="24" style="165" customWidth="1"/>
    <col min="15" max="15" width="23.140625" style="165" customWidth="1"/>
    <col min="16" max="16" width="18.5703125" style="464" customWidth="1"/>
    <col min="17" max="17" width="24.28515625" style="181" customWidth="1"/>
    <col min="18" max="18" width="18.28515625" style="165" customWidth="1"/>
    <col min="19" max="19" width="21.85546875" style="165" customWidth="1"/>
    <col min="20" max="20" width="18.5703125" style="165" customWidth="1"/>
    <col min="21" max="21" width="25.42578125" style="462" customWidth="1"/>
    <col min="22" max="22" width="25.140625" style="165" customWidth="1"/>
    <col min="23" max="23" width="25.42578125" style="181" customWidth="1"/>
    <col min="24" max="24" width="41.85546875" style="165" customWidth="1"/>
    <col min="25" max="25" width="28.42578125" style="466" customWidth="1"/>
    <col min="26" max="26" width="32" style="462" customWidth="1"/>
    <col min="27" max="27" width="34.140625" style="165" customWidth="1"/>
    <col min="28" max="31" width="30" style="165" customWidth="1"/>
    <col min="32" max="37" width="11.42578125" style="165" customWidth="1"/>
    <col min="38" max="16384" width="11.42578125" style="165"/>
  </cols>
  <sheetData>
    <row r="1" spans="1:31" s="95" customFormat="1" ht="19.5" thickBot="1" x14ac:dyDescent="0.25">
      <c r="A1" s="91"/>
      <c r="B1" s="92"/>
      <c r="C1" s="93"/>
      <c r="D1" s="93"/>
      <c r="E1" s="93"/>
      <c r="F1" s="93"/>
      <c r="G1" s="93"/>
      <c r="H1" s="94"/>
      <c r="I1" s="94"/>
      <c r="P1" s="96"/>
      <c r="Q1" s="97"/>
      <c r="R1" s="96"/>
      <c r="U1" s="98"/>
      <c r="W1" s="97"/>
      <c r="Y1" s="99"/>
      <c r="Z1" s="98"/>
    </row>
    <row r="2" spans="1:31" s="95" customFormat="1" ht="15.75" customHeight="1" thickBot="1" x14ac:dyDescent="0.3">
      <c r="A2" s="91"/>
      <c r="B2" s="92"/>
      <c r="C2" s="100" t="s">
        <v>1933</v>
      </c>
      <c r="D2" s="93"/>
      <c r="E2" s="93"/>
      <c r="G2" s="101"/>
      <c r="H2" s="102"/>
      <c r="I2" s="102"/>
      <c r="J2" s="103"/>
      <c r="P2" s="101"/>
      <c r="Q2" s="104"/>
      <c r="R2" s="101"/>
      <c r="U2" s="98"/>
      <c r="W2" s="104"/>
      <c r="Y2" s="104"/>
      <c r="Z2" s="98"/>
    </row>
    <row r="3" spans="1:31" s="95" customFormat="1" ht="15.75" customHeight="1" thickBot="1" x14ac:dyDescent="0.3">
      <c r="A3" s="91"/>
      <c r="B3" s="92"/>
      <c r="C3" s="105" t="s">
        <v>1934</v>
      </c>
      <c r="D3" s="93"/>
      <c r="E3" s="93"/>
      <c r="G3" s="106"/>
      <c r="H3" s="107" t="s">
        <v>1935</v>
      </c>
      <c r="I3" s="108" t="s">
        <v>1936</v>
      </c>
      <c r="J3" s="109" t="s">
        <v>1937</v>
      </c>
      <c r="K3" s="110" t="s">
        <v>1938</v>
      </c>
      <c r="L3" s="111" t="s">
        <v>1939</v>
      </c>
      <c r="N3" s="112" t="s">
        <v>1940</v>
      </c>
      <c r="O3" s="113"/>
      <c r="P3" s="113"/>
      <c r="Q3" s="114"/>
      <c r="R3" s="115"/>
      <c r="S3" s="115"/>
      <c r="U3" s="98"/>
      <c r="W3" s="99"/>
      <c r="Z3" s="98"/>
    </row>
    <row r="4" spans="1:31" s="95" customFormat="1" ht="15.75" customHeight="1" thickBot="1" x14ac:dyDescent="0.3">
      <c r="A4" s="91"/>
      <c r="B4" s="92"/>
      <c r="C4" s="105" t="s">
        <v>1941</v>
      </c>
      <c r="D4" s="93"/>
      <c r="E4" s="93"/>
      <c r="G4" s="106"/>
      <c r="H4" s="107">
        <v>122</v>
      </c>
      <c r="I4" s="116" t="s">
        <v>1942</v>
      </c>
      <c r="J4" s="111">
        <v>10</v>
      </c>
      <c r="K4" s="117">
        <v>3</v>
      </c>
      <c r="L4" s="117">
        <v>4</v>
      </c>
      <c r="N4" s="118" t="s">
        <v>372</v>
      </c>
      <c r="O4" s="113"/>
      <c r="P4" s="119"/>
      <c r="Q4" s="115"/>
      <c r="R4" s="120"/>
      <c r="S4" s="120"/>
      <c r="U4" s="98"/>
      <c r="W4" s="99"/>
      <c r="Z4" s="98"/>
    </row>
    <row r="5" spans="1:31" s="95" customFormat="1" ht="15.75" customHeight="1" thickBot="1" x14ac:dyDescent="0.25">
      <c r="A5" s="91"/>
      <c r="B5" s="92"/>
      <c r="C5" s="105" t="s">
        <v>1943</v>
      </c>
      <c r="D5" s="93"/>
      <c r="E5" s="93"/>
      <c r="G5" s="106"/>
      <c r="H5" s="121">
        <v>90</v>
      </c>
      <c r="I5" s="122" t="s">
        <v>1944</v>
      </c>
      <c r="J5" s="121">
        <v>5</v>
      </c>
      <c r="N5" s="123" t="s">
        <v>1945</v>
      </c>
      <c r="O5" s="113"/>
      <c r="P5" s="119"/>
      <c r="Q5" s="113"/>
      <c r="U5" s="98"/>
      <c r="W5" s="99"/>
      <c r="Z5" s="98"/>
    </row>
    <row r="6" spans="1:31" s="130" customFormat="1" ht="15" customHeight="1" thickBot="1" x14ac:dyDescent="0.3">
      <c r="A6" s="124"/>
      <c r="B6" s="125"/>
      <c r="C6" s="105" t="s">
        <v>1946</v>
      </c>
      <c r="D6" s="126"/>
      <c r="E6" s="126"/>
      <c r="F6" s="127"/>
      <c r="G6" s="96"/>
      <c r="H6" s="128">
        <v>38</v>
      </c>
      <c r="I6" s="129" t="s">
        <v>372</v>
      </c>
      <c r="J6" s="128">
        <v>1</v>
      </c>
      <c r="N6" s="131" t="s">
        <v>269</v>
      </c>
      <c r="O6" s="115"/>
      <c r="P6" s="132"/>
      <c r="Q6" s="115"/>
      <c r="R6" s="133"/>
      <c r="S6" s="133"/>
      <c r="U6" s="134"/>
      <c r="W6" s="96"/>
      <c r="Z6" s="134"/>
    </row>
    <row r="7" spans="1:31" s="130" customFormat="1" ht="15" customHeight="1" thickBot="1" x14ac:dyDescent="0.25">
      <c r="A7" s="124"/>
      <c r="B7" s="125"/>
      <c r="C7" s="135"/>
      <c r="D7" s="135"/>
      <c r="E7" s="135"/>
      <c r="F7" s="136"/>
      <c r="G7" s="136"/>
      <c r="H7" s="137">
        <v>31</v>
      </c>
      <c r="I7" s="138" t="s">
        <v>1947</v>
      </c>
      <c r="J7" s="139">
        <v>2</v>
      </c>
      <c r="O7" s="140"/>
      <c r="P7" s="141"/>
      <c r="Q7" s="120"/>
      <c r="R7" s="133"/>
      <c r="S7" s="133"/>
      <c r="U7" s="134"/>
      <c r="W7" s="136"/>
      <c r="Y7" s="136" t="s">
        <v>1948</v>
      </c>
      <c r="Z7" s="134"/>
    </row>
    <row r="8" spans="1:31" s="130" customFormat="1" ht="15" customHeight="1" thickBot="1" x14ac:dyDescent="0.25">
      <c r="A8" s="124"/>
      <c r="B8" s="125" t="s">
        <v>1949</v>
      </c>
      <c r="C8" s="136"/>
      <c r="D8" s="136"/>
      <c r="E8" s="136"/>
      <c r="F8" s="136"/>
      <c r="G8" s="136"/>
      <c r="H8" s="142">
        <v>3</v>
      </c>
      <c r="I8" s="143" t="s">
        <v>269</v>
      </c>
      <c r="J8" s="142">
        <v>5</v>
      </c>
      <c r="K8" s="144"/>
      <c r="O8" s="120"/>
      <c r="P8" s="141"/>
      <c r="Q8" s="120"/>
      <c r="R8" s="133"/>
      <c r="S8" s="133"/>
      <c r="U8" s="134"/>
      <c r="W8" s="136"/>
      <c r="Y8" s="136"/>
      <c r="Z8" s="134"/>
    </row>
    <row r="9" spans="1:31" s="130" customFormat="1" ht="20.25" x14ac:dyDescent="0.2">
      <c r="A9" s="124"/>
      <c r="C9" s="135"/>
      <c r="D9" s="135"/>
      <c r="E9" s="135"/>
      <c r="F9" s="136"/>
      <c r="G9" s="136"/>
      <c r="H9" s="145">
        <f>SUBTOTAL(9,H4:H6,H8)</f>
        <v>253</v>
      </c>
      <c r="I9" s="146"/>
      <c r="J9" s="145">
        <f>SUBTOTAL(9,J4:J6,J8)</f>
        <v>21</v>
      </c>
      <c r="O9" s="120"/>
      <c r="P9" s="141"/>
      <c r="Q9" s="120"/>
      <c r="R9" s="133"/>
      <c r="S9" s="133"/>
      <c r="U9" s="134"/>
      <c r="W9" s="136"/>
      <c r="Y9" s="136"/>
      <c r="Z9" s="134"/>
    </row>
    <row r="10" spans="1:31" s="130" customFormat="1" ht="105.75" customHeight="1" x14ac:dyDescent="0.2">
      <c r="A10" s="124"/>
      <c r="B10" s="147" t="s">
        <v>1950</v>
      </c>
      <c r="C10" s="147" t="s">
        <v>1951</v>
      </c>
      <c r="D10" s="147" t="s">
        <v>1952</v>
      </c>
      <c r="E10" s="147" t="s">
        <v>1953</v>
      </c>
      <c r="F10" s="147" t="s">
        <v>1954</v>
      </c>
      <c r="G10" s="147" t="s">
        <v>1955</v>
      </c>
      <c r="H10" s="147" t="s">
        <v>1956</v>
      </c>
      <c r="I10" s="148" t="s">
        <v>1957</v>
      </c>
      <c r="J10" s="147" t="s">
        <v>1958</v>
      </c>
      <c r="K10" s="147" t="s">
        <v>1959</v>
      </c>
      <c r="L10" s="147" t="s">
        <v>1960</v>
      </c>
      <c r="M10" s="147" t="s">
        <v>1961</v>
      </c>
      <c r="N10" s="147" t="s">
        <v>1962</v>
      </c>
      <c r="O10" s="147" t="s">
        <v>1963</v>
      </c>
      <c r="P10" s="147" t="s">
        <v>1964</v>
      </c>
      <c r="Q10" s="147" t="s">
        <v>1965</v>
      </c>
      <c r="R10" s="147" t="s">
        <v>1966</v>
      </c>
      <c r="S10" s="147" t="s">
        <v>1967</v>
      </c>
      <c r="T10" s="147" t="s">
        <v>1968</v>
      </c>
      <c r="U10" s="147" t="s">
        <v>1969</v>
      </c>
      <c r="V10" s="147" t="s">
        <v>1970</v>
      </c>
      <c r="W10" s="147" t="s">
        <v>1971</v>
      </c>
      <c r="X10" s="147" t="s">
        <v>1972</v>
      </c>
      <c r="Y10" s="147" t="s">
        <v>1973</v>
      </c>
      <c r="Z10" s="147" t="s">
        <v>1974</v>
      </c>
      <c r="AA10" s="147" t="s">
        <v>1975</v>
      </c>
      <c r="AB10" s="147" t="s">
        <v>1976</v>
      </c>
      <c r="AC10" s="147" t="s">
        <v>1977</v>
      </c>
      <c r="AD10" s="147" t="s">
        <v>1978</v>
      </c>
      <c r="AE10" s="147" t="s">
        <v>1979</v>
      </c>
    </row>
    <row r="11" spans="1:31" ht="101.25" customHeight="1" x14ac:dyDescent="0.2">
      <c r="B11" s="150">
        <v>1</v>
      </c>
      <c r="C11" s="150" t="s">
        <v>96</v>
      </c>
      <c r="D11" s="150">
        <v>900110</v>
      </c>
      <c r="E11" s="150" t="s">
        <v>93</v>
      </c>
      <c r="F11" s="150" t="s">
        <v>1980</v>
      </c>
      <c r="G11" s="151" t="s">
        <v>1981</v>
      </c>
      <c r="H11" s="152" t="s">
        <v>1982</v>
      </c>
      <c r="I11" s="153" t="s">
        <v>100</v>
      </c>
      <c r="J11" s="154">
        <v>43785</v>
      </c>
      <c r="K11" s="155">
        <v>134774</v>
      </c>
      <c r="L11" s="156">
        <v>4</v>
      </c>
      <c r="M11" s="156">
        <v>11175</v>
      </c>
      <c r="N11" s="156" t="s">
        <v>109</v>
      </c>
      <c r="O11" s="157">
        <v>182565</v>
      </c>
      <c r="P11" s="158">
        <v>1233.6300000000001</v>
      </c>
      <c r="Q11" s="155">
        <v>149599.14000000001</v>
      </c>
      <c r="R11" s="155">
        <f>+Q11/P11</f>
        <v>121.26743026677367</v>
      </c>
      <c r="S11" s="159">
        <v>2023</v>
      </c>
      <c r="T11" s="160">
        <v>0.11</v>
      </c>
      <c r="U11" s="112" t="s">
        <v>1983</v>
      </c>
      <c r="V11" s="112"/>
      <c r="W11" s="155">
        <f t="shared" ref="W11:W43" si="0">+Q11*12*1.16</f>
        <v>2082420.0288</v>
      </c>
      <c r="X11" s="161"/>
      <c r="Y11" s="162" t="s">
        <v>1983</v>
      </c>
      <c r="Z11" s="163" t="s">
        <v>104</v>
      </c>
      <c r="AA11" s="164">
        <v>21.9131179438</v>
      </c>
      <c r="AB11" s="164">
        <v>-102.2917217016</v>
      </c>
      <c r="AC11" s="164"/>
      <c r="AD11" s="164">
        <v>3</v>
      </c>
      <c r="AE11" s="164">
        <v>3</v>
      </c>
    </row>
    <row r="12" spans="1:31" s="170" customFormat="1" ht="99.75" customHeight="1" x14ac:dyDescent="0.2">
      <c r="A12" s="166"/>
      <c r="B12" s="150">
        <v>2</v>
      </c>
      <c r="C12" s="150" t="s">
        <v>97</v>
      </c>
      <c r="D12" s="150">
        <v>900110</v>
      </c>
      <c r="E12" s="150" t="s">
        <v>94</v>
      </c>
      <c r="F12" s="150" t="s">
        <v>1980</v>
      </c>
      <c r="G12" s="151" t="s">
        <v>1984</v>
      </c>
      <c r="H12" s="152" t="s">
        <v>1985</v>
      </c>
      <c r="I12" s="153" t="s">
        <v>101</v>
      </c>
      <c r="J12" s="154">
        <v>34639</v>
      </c>
      <c r="K12" s="155">
        <v>8160</v>
      </c>
      <c r="L12" s="156">
        <v>30</v>
      </c>
      <c r="M12" s="156">
        <v>11162</v>
      </c>
      <c r="N12" s="156" t="s">
        <v>110</v>
      </c>
      <c r="O12" s="157">
        <v>166441</v>
      </c>
      <c r="P12" s="158">
        <v>903.98</v>
      </c>
      <c r="Q12" s="155">
        <v>94630.5</v>
      </c>
      <c r="R12" s="155">
        <f t="shared" ref="R12:R60" si="1">+Q12/P12</f>
        <v>104.68207261222594</v>
      </c>
      <c r="S12" s="159">
        <v>2023</v>
      </c>
      <c r="T12" s="160">
        <v>0.11</v>
      </c>
      <c r="U12" s="112" t="s">
        <v>1983</v>
      </c>
      <c r="V12" s="112"/>
      <c r="W12" s="155">
        <f t="shared" si="0"/>
        <v>1317256.5599999998</v>
      </c>
      <c r="X12" s="167"/>
      <c r="Y12" s="162" t="s">
        <v>1983</v>
      </c>
      <c r="Z12" s="168" t="s">
        <v>105</v>
      </c>
      <c r="AA12" s="169">
        <v>21.870403188899999</v>
      </c>
      <c r="AB12" s="169">
        <v>-102.2968388604</v>
      </c>
      <c r="AC12" s="169"/>
      <c r="AD12" s="169">
        <v>2</v>
      </c>
      <c r="AE12" s="169">
        <v>2</v>
      </c>
    </row>
    <row r="13" spans="1:31" s="173" customFormat="1" ht="84.75" customHeight="1" x14ac:dyDescent="0.2">
      <c r="A13" s="171"/>
      <c r="B13" s="150">
        <v>3</v>
      </c>
      <c r="C13" s="150" t="s">
        <v>98</v>
      </c>
      <c r="D13" s="150">
        <v>800201</v>
      </c>
      <c r="E13" s="150" t="s">
        <v>94</v>
      </c>
      <c r="F13" s="150" t="s">
        <v>1980</v>
      </c>
      <c r="G13" s="151" t="s">
        <v>1986</v>
      </c>
      <c r="H13" s="152" t="s">
        <v>1987</v>
      </c>
      <c r="I13" s="153" t="s">
        <v>101</v>
      </c>
      <c r="J13" s="154">
        <v>34639</v>
      </c>
      <c r="K13" s="155">
        <v>8160</v>
      </c>
      <c r="L13" s="156">
        <v>30</v>
      </c>
      <c r="M13" s="156">
        <v>11162</v>
      </c>
      <c r="N13" s="156" t="s">
        <v>110</v>
      </c>
      <c r="O13" s="157">
        <v>166441</v>
      </c>
      <c r="P13" s="158">
        <v>630</v>
      </c>
      <c r="Q13" s="155">
        <v>58610</v>
      </c>
      <c r="R13" s="155">
        <f t="shared" si="1"/>
        <v>93.031746031746039</v>
      </c>
      <c r="S13" s="159">
        <v>2023</v>
      </c>
      <c r="T13" s="160">
        <v>0.17</v>
      </c>
      <c r="U13" s="112" t="s">
        <v>1983</v>
      </c>
      <c r="V13" s="112"/>
      <c r="W13" s="155">
        <f t="shared" si="0"/>
        <v>815851.2</v>
      </c>
      <c r="X13" s="167"/>
      <c r="Y13" s="162" t="s">
        <v>1983</v>
      </c>
      <c r="Z13" s="168" t="s">
        <v>105</v>
      </c>
      <c r="AA13" s="172">
        <v>21.870403188899999</v>
      </c>
      <c r="AB13" s="172">
        <v>-102.2968388604</v>
      </c>
      <c r="AC13" s="172"/>
      <c r="AD13" s="172">
        <v>2</v>
      </c>
      <c r="AE13" s="172">
        <v>2</v>
      </c>
    </row>
    <row r="14" spans="1:31" s="173" customFormat="1" ht="139.5" customHeight="1" x14ac:dyDescent="0.2">
      <c r="A14" s="171"/>
      <c r="B14" s="150">
        <v>4</v>
      </c>
      <c r="C14" s="150">
        <v>19001</v>
      </c>
      <c r="D14" s="150">
        <v>150100</v>
      </c>
      <c r="E14" s="150" t="s">
        <v>95</v>
      </c>
      <c r="F14" s="150" t="s">
        <v>1980</v>
      </c>
      <c r="G14" s="151" t="s">
        <v>1988</v>
      </c>
      <c r="H14" s="152" t="s">
        <v>1989</v>
      </c>
      <c r="I14" s="153" t="s">
        <v>102</v>
      </c>
      <c r="J14" s="154">
        <v>38184</v>
      </c>
      <c r="K14" s="155">
        <v>112200</v>
      </c>
      <c r="L14" s="156">
        <v>20</v>
      </c>
      <c r="M14" s="156" t="s">
        <v>113</v>
      </c>
      <c r="N14" s="156" t="s">
        <v>111</v>
      </c>
      <c r="O14" s="157">
        <v>282000</v>
      </c>
      <c r="P14" s="158">
        <v>5641.27</v>
      </c>
      <c r="Q14" s="155">
        <v>275000</v>
      </c>
      <c r="R14" s="155">
        <f t="shared" si="1"/>
        <v>48.747888330110058</v>
      </c>
      <c r="S14" s="159">
        <v>2020</v>
      </c>
      <c r="T14" s="160">
        <v>1.45</v>
      </c>
      <c r="U14" s="112" t="s">
        <v>1983</v>
      </c>
      <c r="V14" s="112"/>
      <c r="W14" s="155">
        <f t="shared" si="0"/>
        <v>3827999.9999999995</v>
      </c>
      <c r="X14" s="167"/>
      <c r="Y14" s="123" t="s">
        <v>1945</v>
      </c>
      <c r="Z14" s="168" t="s">
        <v>106</v>
      </c>
      <c r="AA14" s="172">
        <v>-102.284436</v>
      </c>
      <c r="AB14" s="172">
        <v>21.834999799999999</v>
      </c>
      <c r="AC14" s="172"/>
      <c r="AD14" s="172"/>
      <c r="AE14" s="172"/>
    </row>
    <row r="15" spans="1:31" s="173" customFormat="1" ht="95.25" customHeight="1" x14ac:dyDescent="0.2">
      <c r="A15" s="174"/>
      <c r="B15" s="150">
        <v>5</v>
      </c>
      <c r="C15" s="175" t="s">
        <v>99</v>
      </c>
      <c r="D15" s="150">
        <v>50100</v>
      </c>
      <c r="E15" s="150"/>
      <c r="F15" s="150" t="s">
        <v>1980</v>
      </c>
      <c r="G15" s="176" t="s">
        <v>1990</v>
      </c>
      <c r="H15" s="152" t="s">
        <v>1991</v>
      </c>
      <c r="I15" s="153" t="s">
        <v>103</v>
      </c>
      <c r="J15" s="154">
        <v>44181</v>
      </c>
      <c r="K15" s="155">
        <v>23000</v>
      </c>
      <c r="L15" s="156">
        <v>3</v>
      </c>
      <c r="M15" s="156" t="s">
        <v>114</v>
      </c>
      <c r="N15" s="156" t="s">
        <v>112</v>
      </c>
      <c r="O15" s="157">
        <v>25200</v>
      </c>
      <c r="P15" s="158">
        <v>256</v>
      </c>
      <c r="Q15" s="155">
        <v>25000</v>
      </c>
      <c r="R15" s="155">
        <f t="shared" si="1"/>
        <v>97.65625</v>
      </c>
      <c r="S15" s="159">
        <v>2023</v>
      </c>
      <c r="T15" s="160">
        <v>0.09</v>
      </c>
      <c r="U15" s="112" t="s">
        <v>1983</v>
      </c>
      <c r="V15" s="112"/>
      <c r="W15" s="155">
        <f>+Q15*12</f>
        <v>300000</v>
      </c>
      <c r="X15" s="167"/>
      <c r="Y15" s="162" t="s">
        <v>1983</v>
      </c>
      <c r="Z15" s="168" t="s">
        <v>107</v>
      </c>
      <c r="AA15" s="172">
        <v>21.9366293390772</v>
      </c>
      <c r="AB15" s="172" t="s">
        <v>116</v>
      </c>
      <c r="AC15" s="172"/>
      <c r="AD15" s="172"/>
      <c r="AE15" s="172"/>
    </row>
    <row r="16" spans="1:31" s="173" customFormat="1" ht="114.75" customHeight="1" x14ac:dyDescent="0.2">
      <c r="A16" s="174"/>
      <c r="B16" s="150">
        <v>6</v>
      </c>
      <c r="C16" s="589"/>
      <c r="D16" s="560"/>
      <c r="E16" s="560"/>
      <c r="F16" s="560" t="s">
        <v>1980</v>
      </c>
      <c r="G16" s="590" t="s">
        <v>2856</v>
      </c>
      <c r="H16" s="591" t="s">
        <v>2088</v>
      </c>
      <c r="I16" s="592" t="s">
        <v>2850</v>
      </c>
      <c r="J16" s="593">
        <v>45748</v>
      </c>
      <c r="K16" s="565">
        <v>75000</v>
      </c>
      <c r="L16" s="566" t="s">
        <v>140</v>
      </c>
      <c r="M16" s="566" t="s">
        <v>2851</v>
      </c>
      <c r="N16" s="566" t="s">
        <v>2852</v>
      </c>
      <c r="O16" s="567">
        <v>97500</v>
      </c>
      <c r="P16" s="568">
        <v>2160.67</v>
      </c>
      <c r="Q16" s="565">
        <v>75000</v>
      </c>
      <c r="R16" s="565">
        <f t="shared" si="1"/>
        <v>34.711455243049606</v>
      </c>
      <c r="S16" s="569" t="s">
        <v>140</v>
      </c>
      <c r="T16" s="569" t="s">
        <v>140</v>
      </c>
      <c r="U16" s="594" t="s">
        <v>1947</v>
      </c>
      <c r="V16" s="594" t="s">
        <v>1947</v>
      </c>
      <c r="W16" s="565">
        <f>+Q16*12</f>
        <v>900000</v>
      </c>
      <c r="X16" s="572" t="s">
        <v>2853</v>
      </c>
      <c r="Y16" s="573" t="s">
        <v>1947</v>
      </c>
      <c r="Z16" s="168" t="s">
        <v>2854</v>
      </c>
      <c r="AA16" s="172">
        <v>21.787376999999999</v>
      </c>
      <c r="AB16" s="172">
        <v>-102.279093</v>
      </c>
      <c r="AC16" s="172"/>
      <c r="AD16" s="172"/>
      <c r="AE16" s="172"/>
    </row>
    <row r="17" spans="1:31" s="181" customFormat="1" ht="123.75" customHeight="1" x14ac:dyDescent="0.2">
      <c r="A17" s="124"/>
      <c r="B17" s="150">
        <v>7</v>
      </c>
      <c r="C17" s="150" t="s">
        <v>126</v>
      </c>
      <c r="D17" s="150">
        <v>100902</v>
      </c>
      <c r="E17" s="150" t="s">
        <v>138</v>
      </c>
      <c r="F17" s="177" t="s">
        <v>1992</v>
      </c>
      <c r="G17" s="176" t="s">
        <v>1993</v>
      </c>
      <c r="H17" s="178" t="s">
        <v>1994</v>
      </c>
      <c r="I17" s="178" t="s">
        <v>128</v>
      </c>
      <c r="J17" s="154">
        <v>34366</v>
      </c>
      <c r="K17" s="155" t="s">
        <v>1995</v>
      </c>
      <c r="L17" s="156">
        <v>30</v>
      </c>
      <c r="M17" s="156" t="s">
        <v>1996</v>
      </c>
      <c r="N17" s="156" t="s">
        <v>133</v>
      </c>
      <c r="O17" s="156" t="s">
        <v>1997</v>
      </c>
      <c r="P17" s="158">
        <v>77.5</v>
      </c>
      <c r="Q17" s="155">
        <v>3330</v>
      </c>
      <c r="R17" s="155">
        <f t="shared" si="1"/>
        <v>42.967741935483872</v>
      </c>
      <c r="S17" s="159" t="s">
        <v>1998</v>
      </c>
      <c r="T17" s="160" t="s">
        <v>140</v>
      </c>
      <c r="U17" s="112" t="s">
        <v>1983</v>
      </c>
      <c r="V17" s="112"/>
      <c r="W17" s="155">
        <f t="shared" si="0"/>
        <v>46353.599999999999</v>
      </c>
      <c r="X17" s="179"/>
      <c r="Y17" s="162" t="s">
        <v>1983</v>
      </c>
      <c r="Z17" s="168" t="s">
        <v>130</v>
      </c>
      <c r="AA17" s="180" t="s">
        <v>136</v>
      </c>
      <c r="AB17" s="180" t="s">
        <v>137</v>
      </c>
      <c r="AC17" s="180">
        <v>920</v>
      </c>
      <c r="AD17" s="180">
        <v>1</v>
      </c>
      <c r="AE17" s="180">
        <v>1</v>
      </c>
    </row>
    <row r="18" spans="1:31" s="181" customFormat="1" ht="99.75" customHeight="1" x14ac:dyDescent="0.2">
      <c r="A18" s="124"/>
      <c r="B18" s="150">
        <v>8</v>
      </c>
      <c r="C18" s="150" t="s">
        <v>127</v>
      </c>
      <c r="D18" s="150">
        <v>900110</v>
      </c>
      <c r="E18" s="150" t="s">
        <v>139</v>
      </c>
      <c r="F18" s="177" t="s">
        <v>1992</v>
      </c>
      <c r="G18" s="176" t="s">
        <v>1999</v>
      </c>
      <c r="H18" s="178" t="s">
        <v>2000</v>
      </c>
      <c r="I18" s="178" t="s">
        <v>129</v>
      </c>
      <c r="J18" s="154">
        <v>40179</v>
      </c>
      <c r="K18" s="155">
        <v>187500</v>
      </c>
      <c r="L18" s="156">
        <v>14</v>
      </c>
      <c r="M18" s="182">
        <v>11603</v>
      </c>
      <c r="N18" s="182" t="s">
        <v>134</v>
      </c>
      <c r="O18" s="183">
        <v>606992</v>
      </c>
      <c r="P18" s="184">
        <v>2468.65</v>
      </c>
      <c r="Q18" s="155">
        <v>296238</v>
      </c>
      <c r="R18" s="155">
        <f t="shared" si="1"/>
        <v>120</v>
      </c>
      <c r="S18" s="159">
        <v>2023</v>
      </c>
      <c r="T18" s="160">
        <v>1.71</v>
      </c>
      <c r="U18" s="112" t="s">
        <v>1983</v>
      </c>
      <c r="V18" s="112"/>
      <c r="W18" s="155">
        <f t="shared" si="0"/>
        <v>4123632.9599999995</v>
      </c>
      <c r="X18" s="185"/>
      <c r="Y18" s="162" t="s">
        <v>1983</v>
      </c>
      <c r="Z18" s="168" t="s">
        <v>131</v>
      </c>
      <c r="AA18" s="186">
        <v>32.370749000000004</v>
      </c>
      <c r="AB18" s="186">
        <v>-115.23546399999999</v>
      </c>
      <c r="AC18" s="186">
        <v>10000</v>
      </c>
      <c r="AD18" s="186">
        <v>1</v>
      </c>
      <c r="AE18" s="186">
        <v>1</v>
      </c>
    </row>
    <row r="19" spans="1:31" s="181" customFormat="1" ht="102" customHeight="1" x14ac:dyDescent="0.2">
      <c r="A19" s="124"/>
      <c r="B19" s="150">
        <v>9</v>
      </c>
      <c r="C19" s="150" t="s">
        <v>159</v>
      </c>
      <c r="D19" s="150">
        <v>200100</v>
      </c>
      <c r="E19" s="150" t="s">
        <v>184</v>
      </c>
      <c r="F19" s="177" t="s">
        <v>2001</v>
      </c>
      <c r="G19" s="176" t="s">
        <v>2002</v>
      </c>
      <c r="H19" s="178" t="s">
        <v>2003</v>
      </c>
      <c r="I19" s="187" t="s">
        <v>163</v>
      </c>
      <c r="J19" s="154">
        <v>31625</v>
      </c>
      <c r="K19" s="155">
        <v>250</v>
      </c>
      <c r="L19" s="156">
        <v>38</v>
      </c>
      <c r="M19" s="156">
        <v>8149</v>
      </c>
      <c r="N19" s="156" t="s">
        <v>173</v>
      </c>
      <c r="O19" s="157">
        <v>125412</v>
      </c>
      <c r="P19" s="158">
        <v>608</v>
      </c>
      <c r="Q19" s="155">
        <v>28665</v>
      </c>
      <c r="R19" s="155">
        <f t="shared" si="1"/>
        <v>47.14638157894737</v>
      </c>
      <c r="S19" s="159">
        <v>2019</v>
      </c>
      <c r="T19" s="160">
        <v>0.25</v>
      </c>
      <c r="U19" s="112" t="s">
        <v>1983</v>
      </c>
      <c r="V19" s="112"/>
      <c r="W19" s="155">
        <f t="shared" si="0"/>
        <v>399016.8</v>
      </c>
      <c r="X19" s="188"/>
      <c r="Y19" s="189" t="s">
        <v>1945</v>
      </c>
      <c r="Z19" s="168" t="s">
        <v>168</v>
      </c>
      <c r="AA19" s="180" t="s">
        <v>180</v>
      </c>
      <c r="AB19" s="180" t="s">
        <v>181</v>
      </c>
      <c r="AC19" s="180" t="s">
        <v>2004</v>
      </c>
      <c r="AD19" s="180">
        <v>1</v>
      </c>
      <c r="AE19" s="180">
        <v>1</v>
      </c>
    </row>
    <row r="20" spans="1:31" s="181" customFormat="1" ht="96" customHeight="1" x14ac:dyDescent="0.2">
      <c r="A20" s="124"/>
      <c r="B20" s="150">
        <v>10</v>
      </c>
      <c r="C20" s="190" t="s">
        <v>160</v>
      </c>
      <c r="D20" s="190">
        <v>900110</v>
      </c>
      <c r="E20" s="190" t="s">
        <v>185</v>
      </c>
      <c r="F20" s="191" t="s">
        <v>2001</v>
      </c>
      <c r="G20" s="192" t="s">
        <v>2005</v>
      </c>
      <c r="H20" s="193" t="s">
        <v>2006</v>
      </c>
      <c r="I20" s="194" t="s">
        <v>164</v>
      </c>
      <c r="J20" s="195">
        <v>41791</v>
      </c>
      <c r="K20" s="196">
        <v>16262.4</v>
      </c>
      <c r="L20" s="197">
        <v>10</v>
      </c>
      <c r="M20" s="197" t="s">
        <v>174</v>
      </c>
      <c r="N20" s="197" t="s">
        <v>175</v>
      </c>
      <c r="O20" s="198">
        <v>38900</v>
      </c>
      <c r="P20" s="199">
        <v>147.84</v>
      </c>
      <c r="Q20" s="196">
        <v>24725.35</v>
      </c>
      <c r="R20" s="196">
        <f t="shared" si="1"/>
        <v>167.24397997835496</v>
      </c>
      <c r="S20" s="200">
        <v>2024</v>
      </c>
      <c r="T20" s="201">
        <v>0.52</v>
      </c>
      <c r="U20" s="162" t="s">
        <v>1945</v>
      </c>
      <c r="V20" s="162"/>
      <c r="W20" s="155">
        <f t="shared" si="0"/>
        <v>344176.87199999992</v>
      </c>
      <c r="X20" s="185"/>
      <c r="Y20" s="202" t="s">
        <v>1983</v>
      </c>
      <c r="Z20" s="163" t="s">
        <v>169</v>
      </c>
      <c r="AA20" s="164" t="s">
        <v>182</v>
      </c>
      <c r="AB20" s="164" t="s">
        <v>183</v>
      </c>
      <c r="AC20" s="164" t="s">
        <v>2004</v>
      </c>
      <c r="AD20" s="164">
        <v>2</v>
      </c>
      <c r="AE20" s="164">
        <v>1</v>
      </c>
    </row>
    <row r="21" spans="1:31" s="181" customFormat="1" ht="124.5" customHeight="1" x14ac:dyDescent="0.2">
      <c r="A21" s="124"/>
      <c r="B21" s="150">
        <v>11</v>
      </c>
      <c r="C21" s="150" t="s">
        <v>161</v>
      </c>
      <c r="D21" s="150">
        <v>900110</v>
      </c>
      <c r="E21" s="150" t="s">
        <v>186</v>
      </c>
      <c r="F21" s="177" t="s">
        <v>2001</v>
      </c>
      <c r="G21" s="176" t="s">
        <v>2007</v>
      </c>
      <c r="H21" s="178" t="s">
        <v>2006</v>
      </c>
      <c r="I21" s="187" t="s">
        <v>165</v>
      </c>
      <c r="J21" s="154">
        <v>41791</v>
      </c>
      <c r="K21" s="155">
        <v>6500</v>
      </c>
      <c r="L21" s="156">
        <v>10</v>
      </c>
      <c r="M21" s="156">
        <v>11052</v>
      </c>
      <c r="N21" s="156" t="s">
        <v>176</v>
      </c>
      <c r="O21" s="157">
        <v>9522</v>
      </c>
      <c r="P21" s="158">
        <v>111</v>
      </c>
      <c r="Q21" s="155">
        <v>7800</v>
      </c>
      <c r="R21" s="155">
        <f t="shared" si="1"/>
        <v>70.270270270270274</v>
      </c>
      <c r="S21" s="159">
        <v>2023</v>
      </c>
      <c r="T21" s="160">
        <v>0.2</v>
      </c>
      <c r="U21" s="203" t="s">
        <v>1983</v>
      </c>
      <c r="V21" s="203"/>
      <c r="W21" s="155">
        <f t="shared" si="0"/>
        <v>108575.99999999999</v>
      </c>
      <c r="X21" s="204"/>
      <c r="Y21" s="189" t="s">
        <v>1945</v>
      </c>
      <c r="Z21" s="168" t="s">
        <v>170</v>
      </c>
      <c r="AA21" s="164">
        <v>25.031804000000001</v>
      </c>
      <c r="AB21" s="164">
        <v>-111.668165</v>
      </c>
      <c r="AC21" s="164" t="s">
        <v>2004</v>
      </c>
      <c r="AD21" s="164">
        <v>1</v>
      </c>
      <c r="AE21" s="164">
        <v>1</v>
      </c>
    </row>
    <row r="22" spans="1:31" s="181" customFormat="1" ht="114" customHeight="1" x14ac:dyDescent="0.2">
      <c r="A22" s="205"/>
      <c r="B22" s="150">
        <v>12</v>
      </c>
      <c r="C22" s="190" t="s">
        <v>162</v>
      </c>
      <c r="D22" s="190">
        <v>920201</v>
      </c>
      <c r="E22" s="190" t="s">
        <v>187</v>
      </c>
      <c r="F22" s="191" t="s">
        <v>2001</v>
      </c>
      <c r="G22" s="192" t="s">
        <v>2008</v>
      </c>
      <c r="H22" s="193" t="s">
        <v>2009</v>
      </c>
      <c r="I22" s="194" t="s">
        <v>166</v>
      </c>
      <c r="J22" s="195">
        <v>43374</v>
      </c>
      <c r="K22" s="196">
        <v>33638.01</v>
      </c>
      <c r="L22" s="197">
        <v>6</v>
      </c>
      <c r="M22" s="197" t="s">
        <v>177</v>
      </c>
      <c r="N22" s="197" t="s">
        <v>175</v>
      </c>
      <c r="O22" s="198">
        <v>112400</v>
      </c>
      <c r="P22" s="199">
        <v>929.05</v>
      </c>
      <c r="Q22" s="196">
        <v>42861.55</v>
      </c>
      <c r="R22" s="196">
        <f t="shared" si="1"/>
        <v>46.134815133738769</v>
      </c>
      <c r="S22" s="200">
        <v>2024</v>
      </c>
      <c r="T22" s="201">
        <v>0.27</v>
      </c>
      <c r="U22" s="162" t="s">
        <v>1945</v>
      </c>
      <c r="V22" s="162"/>
      <c r="W22" s="155">
        <f t="shared" si="0"/>
        <v>596632.77599999995</v>
      </c>
      <c r="X22" s="185"/>
      <c r="Y22" s="202" t="s">
        <v>1983</v>
      </c>
      <c r="Z22" s="163" t="s">
        <v>171</v>
      </c>
      <c r="AA22" s="164">
        <v>24.164518999999999</v>
      </c>
      <c r="AB22" s="164">
        <v>-110.303748</v>
      </c>
      <c r="AC22" s="164" t="s">
        <v>2010</v>
      </c>
      <c r="AD22" s="164">
        <v>1</v>
      </c>
      <c r="AE22" s="164">
        <v>1</v>
      </c>
    </row>
    <row r="23" spans="1:31" s="181" customFormat="1" ht="114" customHeight="1" x14ac:dyDescent="0.2">
      <c r="A23" s="205"/>
      <c r="B23" s="150">
        <v>13</v>
      </c>
      <c r="C23" s="190"/>
      <c r="D23" s="190"/>
      <c r="E23" s="190" t="s">
        <v>2754</v>
      </c>
      <c r="F23" s="191" t="s">
        <v>2001</v>
      </c>
      <c r="G23" s="192" t="s">
        <v>2011</v>
      </c>
      <c r="H23" s="193" t="s">
        <v>2012</v>
      </c>
      <c r="I23" s="194" t="s">
        <v>167</v>
      </c>
      <c r="J23" s="195">
        <v>45550</v>
      </c>
      <c r="K23" s="196">
        <v>300000</v>
      </c>
      <c r="L23" s="197" t="s">
        <v>140</v>
      </c>
      <c r="M23" s="197" t="s">
        <v>178</v>
      </c>
      <c r="N23" s="197" t="s">
        <v>179</v>
      </c>
      <c r="O23" s="198">
        <v>308800</v>
      </c>
      <c r="P23" s="199">
        <v>1898.4</v>
      </c>
      <c r="Q23" s="196">
        <v>300000</v>
      </c>
      <c r="R23" s="196">
        <f t="shared" si="1"/>
        <v>158.02781289506953</v>
      </c>
      <c r="S23" s="200" t="s">
        <v>140</v>
      </c>
      <c r="T23" s="201" t="s">
        <v>140</v>
      </c>
      <c r="U23" s="162" t="s">
        <v>1947</v>
      </c>
      <c r="V23" s="162"/>
      <c r="W23" s="196">
        <f t="shared" si="0"/>
        <v>4175999.9999999995</v>
      </c>
      <c r="X23" s="185"/>
      <c r="Y23" s="162" t="s">
        <v>1983</v>
      </c>
      <c r="Z23" s="163" t="s">
        <v>172</v>
      </c>
      <c r="AA23" s="164">
        <v>23.144784999999999</v>
      </c>
      <c r="AB23" s="164">
        <v>-109.712655</v>
      </c>
      <c r="AC23" s="164" t="s">
        <v>2010</v>
      </c>
      <c r="AD23" s="164">
        <v>1</v>
      </c>
      <c r="AE23" s="164">
        <v>1</v>
      </c>
    </row>
    <row r="24" spans="1:31" s="181" customFormat="1" ht="112.5" x14ac:dyDescent="0.2">
      <c r="A24" s="205"/>
      <c r="B24" s="150">
        <v>14</v>
      </c>
      <c r="C24" s="190" t="s">
        <v>193</v>
      </c>
      <c r="D24" s="190" t="s">
        <v>194</v>
      </c>
      <c r="E24" s="190"/>
      <c r="F24" s="191" t="s">
        <v>2013</v>
      </c>
      <c r="G24" s="192" t="s">
        <v>2014</v>
      </c>
      <c r="H24" s="193" t="s">
        <v>1991</v>
      </c>
      <c r="I24" s="194" t="s">
        <v>195</v>
      </c>
      <c r="J24" s="195">
        <v>45474</v>
      </c>
      <c r="K24" s="196">
        <v>13000</v>
      </c>
      <c r="L24" s="197">
        <v>0</v>
      </c>
      <c r="M24" s="197" t="s">
        <v>197</v>
      </c>
      <c r="N24" s="197" t="s">
        <v>198</v>
      </c>
      <c r="O24" s="198">
        <v>13500</v>
      </c>
      <c r="P24" s="199">
        <v>121.43</v>
      </c>
      <c r="Q24" s="196">
        <v>13000</v>
      </c>
      <c r="R24" s="196">
        <f t="shared" si="1"/>
        <v>107.05756402865848</v>
      </c>
      <c r="S24" s="200" t="s">
        <v>140</v>
      </c>
      <c r="T24" s="201" t="s">
        <v>140</v>
      </c>
      <c r="U24" s="162" t="s">
        <v>372</v>
      </c>
      <c r="V24" s="162"/>
      <c r="W24" s="196">
        <f>+Q24*12</f>
        <v>156000</v>
      </c>
      <c r="X24" s="185"/>
      <c r="Y24" s="162" t="s">
        <v>1983</v>
      </c>
      <c r="Z24" s="163" t="s">
        <v>196</v>
      </c>
      <c r="AA24" s="186"/>
      <c r="AB24" s="186"/>
      <c r="AC24" s="186"/>
      <c r="AD24" s="186"/>
      <c r="AE24" s="186"/>
    </row>
    <row r="25" spans="1:31" s="208" customFormat="1" ht="90" customHeight="1" x14ac:dyDescent="0.25">
      <c r="A25" s="166"/>
      <c r="B25" s="150">
        <v>15</v>
      </c>
      <c r="C25" s="150" t="s">
        <v>226</v>
      </c>
      <c r="D25" s="150">
        <v>200200</v>
      </c>
      <c r="E25" s="150" t="s">
        <v>261</v>
      </c>
      <c r="F25" s="177" t="s">
        <v>2015</v>
      </c>
      <c r="G25" s="206" t="s">
        <v>2016</v>
      </c>
      <c r="H25" s="178" t="s">
        <v>2017</v>
      </c>
      <c r="I25" s="178" t="s">
        <v>233</v>
      </c>
      <c r="J25" s="154">
        <v>42370</v>
      </c>
      <c r="K25" s="155">
        <v>6200</v>
      </c>
      <c r="L25" s="156">
        <v>8</v>
      </c>
      <c r="M25" s="159">
        <v>3423</v>
      </c>
      <c r="N25" s="156" t="s">
        <v>250</v>
      </c>
      <c r="O25" s="157">
        <v>16711</v>
      </c>
      <c r="P25" s="158">
        <v>194</v>
      </c>
      <c r="Q25" s="155">
        <v>6200</v>
      </c>
      <c r="R25" s="155">
        <f t="shared" si="1"/>
        <v>31.958762886597938</v>
      </c>
      <c r="S25" s="159" t="s">
        <v>140</v>
      </c>
      <c r="T25" s="160" t="s">
        <v>140</v>
      </c>
      <c r="U25" s="203"/>
      <c r="V25" s="203"/>
      <c r="W25" s="155">
        <f t="shared" si="0"/>
        <v>86304</v>
      </c>
      <c r="X25" s="207"/>
      <c r="Y25" s="131" t="s">
        <v>269</v>
      </c>
      <c r="Z25" s="168" t="s">
        <v>242</v>
      </c>
      <c r="AA25" s="169">
        <v>25.4504482788</v>
      </c>
      <c r="AB25" s="169">
        <v>-100.8539491606</v>
      </c>
      <c r="AC25" s="169"/>
      <c r="AD25" s="169"/>
      <c r="AE25" s="169"/>
    </row>
    <row r="26" spans="1:31" s="209" customFormat="1" ht="86.25" customHeight="1" x14ac:dyDescent="0.25">
      <c r="A26" s="149"/>
      <c r="B26" s="150">
        <v>16</v>
      </c>
      <c r="C26" s="150" t="s">
        <v>227</v>
      </c>
      <c r="D26" s="150">
        <v>200200</v>
      </c>
      <c r="E26" s="150" t="s">
        <v>262</v>
      </c>
      <c r="F26" s="177" t="s">
        <v>2015</v>
      </c>
      <c r="G26" s="176" t="s">
        <v>2018</v>
      </c>
      <c r="H26" s="178" t="s">
        <v>2019</v>
      </c>
      <c r="I26" s="178" t="s">
        <v>234</v>
      </c>
      <c r="J26" s="154">
        <v>36557</v>
      </c>
      <c r="K26" s="155">
        <v>120000</v>
      </c>
      <c r="L26" s="156">
        <v>24</v>
      </c>
      <c r="M26" s="156">
        <v>8791</v>
      </c>
      <c r="N26" s="156" t="s">
        <v>251</v>
      </c>
      <c r="O26" s="157">
        <v>275815</v>
      </c>
      <c r="P26" s="158">
        <v>1268</v>
      </c>
      <c r="Q26" s="155">
        <v>183860</v>
      </c>
      <c r="R26" s="155">
        <f t="shared" si="1"/>
        <v>145</v>
      </c>
      <c r="S26" s="159">
        <v>2020</v>
      </c>
      <c r="T26" s="160">
        <v>0.34</v>
      </c>
      <c r="U26" s="203" t="s">
        <v>1983</v>
      </c>
      <c r="V26" s="203"/>
      <c r="W26" s="155">
        <f t="shared" si="0"/>
        <v>2559331.1999999997</v>
      </c>
      <c r="X26" s="185"/>
      <c r="Y26" s="123" t="s">
        <v>1945</v>
      </c>
      <c r="Z26" s="168" t="s">
        <v>243</v>
      </c>
      <c r="AA26" s="164">
        <v>25.546279154499999</v>
      </c>
      <c r="AB26" s="164">
        <v>-103.4525050972</v>
      </c>
      <c r="AC26" s="164"/>
      <c r="AD26" s="164"/>
      <c r="AE26" s="164"/>
    </row>
    <row r="27" spans="1:31" s="209" customFormat="1" ht="87.75" customHeight="1" x14ac:dyDescent="0.25">
      <c r="A27" s="149"/>
      <c r="B27" s="150">
        <v>17</v>
      </c>
      <c r="C27" s="150" t="s">
        <v>228</v>
      </c>
      <c r="D27" s="150">
        <v>700100</v>
      </c>
      <c r="E27" s="150" t="s">
        <v>263</v>
      </c>
      <c r="F27" s="177" t="s">
        <v>2015</v>
      </c>
      <c r="G27" s="176" t="s">
        <v>2020</v>
      </c>
      <c r="H27" s="178" t="s">
        <v>2000</v>
      </c>
      <c r="I27" s="178" t="s">
        <v>235</v>
      </c>
      <c r="J27" s="154">
        <v>36150</v>
      </c>
      <c r="K27" s="155">
        <v>60000</v>
      </c>
      <c r="L27" s="156">
        <v>26</v>
      </c>
      <c r="M27" s="159">
        <v>8703</v>
      </c>
      <c r="N27" s="156" t="s">
        <v>252</v>
      </c>
      <c r="O27" s="157">
        <v>405990</v>
      </c>
      <c r="P27" s="158">
        <v>1953.85</v>
      </c>
      <c r="Q27" s="155">
        <v>163275</v>
      </c>
      <c r="R27" s="155">
        <f t="shared" si="1"/>
        <v>83.565780382322089</v>
      </c>
      <c r="S27" s="159">
        <v>2020</v>
      </c>
      <c r="T27" s="160">
        <v>1.1200000000000001</v>
      </c>
      <c r="U27" s="203" t="s">
        <v>1983</v>
      </c>
      <c r="V27" s="203"/>
      <c r="W27" s="155">
        <f t="shared" si="0"/>
        <v>2272788</v>
      </c>
      <c r="X27" s="185"/>
      <c r="Y27" s="189" t="s">
        <v>1945</v>
      </c>
      <c r="Z27" s="168" t="s">
        <v>244</v>
      </c>
      <c r="AA27" s="164">
        <v>25.4492529473</v>
      </c>
      <c r="AB27" s="164">
        <v>-100.9992974852</v>
      </c>
      <c r="AC27" s="164"/>
      <c r="AD27" s="164">
        <v>1</v>
      </c>
      <c r="AE27" s="164">
        <v>1</v>
      </c>
    </row>
    <row r="28" spans="1:31" s="209" customFormat="1" ht="87.75" customHeight="1" x14ac:dyDescent="0.25">
      <c r="A28" s="149"/>
      <c r="B28" s="150">
        <v>18</v>
      </c>
      <c r="C28" s="150" t="s">
        <v>229</v>
      </c>
      <c r="D28" s="150">
        <v>900110</v>
      </c>
      <c r="E28" s="150" t="s">
        <v>264</v>
      </c>
      <c r="F28" s="177" t="s">
        <v>2015</v>
      </c>
      <c r="G28" s="176" t="s">
        <v>2021</v>
      </c>
      <c r="H28" s="178" t="s">
        <v>2000</v>
      </c>
      <c r="I28" s="178" t="s">
        <v>236</v>
      </c>
      <c r="J28" s="154">
        <v>33725</v>
      </c>
      <c r="K28" s="155">
        <v>38000</v>
      </c>
      <c r="L28" s="156">
        <v>32</v>
      </c>
      <c r="M28" s="156">
        <v>8773</v>
      </c>
      <c r="N28" s="156" t="s">
        <v>253</v>
      </c>
      <c r="O28" s="157">
        <v>670586</v>
      </c>
      <c r="P28" s="158">
        <v>3960</v>
      </c>
      <c r="Q28" s="155">
        <v>363189.65</v>
      </c>
      <c r="R28" s="155">
        <f t="shared" si="1"/>
        <v>91.714558080808089</v>
      </c>
      <c r="S28" s="159">
        <v>2020</v>
      </c>
      <c r="T28" s="160">
        <v>2.61</v>
      </c>
      <c r="U28" s="203" t="s">
        <v>1983</v>
      </c>
      <c r="V28" s="203"/>
      <c r="W28" s="155">
        <f t="shared" si="0"/>
        <v>5055599.9280000003</v>
      </c>
      <c r="X28" s="185"/>
      <c r="Y28" s="202" t="s">
        <v>1983</v>
      </c>
      <c r="Z28" s="168" t="s">
        <v>243</v>
      </c>
      <c r="AA28" s="164">
        <v>25.545349625699998</v>
      </c>
      <c r="AB28" s="164">
        <v>-103.4540758368</v>
      </c>
      <c r="AC28" s="164"/>
      <c r="AD28" s="164">
        <v>2</v>
      </c>
      <c r="AE28" s="164">
        <v>2</v>
      </c>
    </row>
    <row r="29" spans="1:31" s="209" customFormat="1" ht="85.5" customHeight="1" x14ac:dyDescent="0.25">
      <c r="A29" s="149"/>
      <c r="B29" s="150">
        <v>19</v>
      </c>
      <c r="C29" s="150" t="s">
        <v>230</v>
      </c>
      <c r="D29" s="150">
        <v>380200</v>
      </c>
      <c r="E29" s="150" t="s">
        <v>265</v>
      </c>
      <c r="F29" s="177" t="s">
        <v>2015</v>
      </c>
      <c r="G29" s="176" t="s">
        <v>2022</v>
      </c>
      <c r="H29" s="178" t="s">
        <v>2023</v>
      </c>
      <c r="I29" s="178" t="s">
        <v>237</v>
      </c>
      <c r="J29" s="154">
        <v>36708</v>
      </c>
      <c r="K29" s="155">
        <v>11592.83</v>
      </c>
      <c r="L29" s="156">
        <v>24</v>
      </c>
      <c r="M29" s="156">
        <v>10217</v>
      </c>
      <c r="N29" s="156" t="s">
        <v>254</v>
      </c>
      <c r="O29" s="157">
        <v>93102</v>
      </c>
      <c r="P29" s="158">
        <v>1113</v>
      </c>
      <c r="Q29" s="155">
        <v>92308</v>
      </c>
      <c r="R29" s="155">
        <f t="shared" si="1"/>
        <v>82.936208445642407</v>
      </c>
      <c r="S29" s="159">
        <v>2022</v>
      </c>
      <c r="T29" s="160">
        <v>1.07</v>
      </c>
      <c r="U29" s="203" t="s">
        <v>1983</v>
      </c>
      <c r="V29" s="203"/>
      <c r="W29" s="155">
        <f t="shared" si="0"/>
        <v>1284927.3599999999</v>
      </c>
      <c r="X29" s="185"/>
      <c r="Y29" s="162" t="s">
        <v>1983</v>
      </c>
      <c r="Z29" s="168" t="s">
        <v>245</v>
      </c>
      <c r="AA29" s="164">
        <v>26.923569049000001</v>
      </c>
      <c r="AB29" s="164">
        <v>-101.44513503189999</v>
      </c>
      <c r="AC29" s="164"/>
      <c r="AD29" s="164"/>
      <c r="AE29" s="164"/>
    </row>
    <row r="30" spans="1:31" s="209" customFormat="1" ht="99" customHeight="1" x14ac:dyDescent="0.25">
      <c r="A30" s="149"/>
      <c r="B30" s="150">
        <v>20</v>
      </c>
      <c r="C30" s="150" t="s">
        <v>231</v>
      </c>
      <c r="D30" s="150">
        <v>380200</v>
      </c>
      <c r="E30" s="150" t="s">
        <v>266</v>
      </c>
      <c r="F30" s="177" t="s">
        <v>2015</v>
      </c>
      <c r="G30" s="176" t="s">
        <v>2024</v>
      </c>
      <c r="H30" s="178" t="s">
        <v>2023</v>
      </c>
      <c r="I30" s="178" t="s">
        <v>238</v>
      </c>
      <c r="J30" s="154">
        <v>39692</v>
      </c>
      <c r="K30" s="155">
        <v>89533</v>
      </c>
      <c r="L30" s="156">
        <v>16</v>
      </c>
      <c r="M30" s="156" t="s">
        <v>255</v>
      </c>
      <c r="N30" s="156" t="s">
        <v>256</v>
      </c>
      <c r="O30" s="157">
        <v>100301</v>
      </c>
      <c r="P30" s="158">
        <v>2974.54</v>
      </c>
      <c r="Q30" s="155">
        <v>89533</v>
      </c>
      <c r="R30" s="155">
        <f t="shared" si="1"/>
        <v>30.09978013407115</v>
      </c>
      <c r="S30" s="159" t="s">
        <v>311</v>
      </c>
      <c r="T30" s="160" t="s">
        <v>140</v>
      </c>
      <c r="U30" s="203" t="s">
        <v>1983</v>
      </c>
      <c r="V30" s="203" t="s">
        <v>2025</v>
      </c>
      <c r="W30" s="155">
        <f t="shared" si="0"/>
        <v>1246299.3599999999</v>
      </c>
      <c r="X30" s="185"/>
      <c r="Y30" s="202" t="s">
        <v>1983</v>
      </c>
      <c r="Z30" s="168" t="s">
        <v>246</v>
      </c>
      <c r="AA30" s="164">
        <v>25.429760999999999</v>
      </c>
      <c r="AB30" s="164">
        <v>-100.9940587</v>
      </c>
      <c r="AC30" s="164"/>
      <c r="AD30" s="164"/>
      <c r="AE30" s="164"/>
    </row>
    <row r="31" spans="1:31" s="209" customFormat="1" ht="109.5" customHeight="1" x14ac:dyDescent="0.25">
      <c r="A31" s="149"/>
      <c r="B31" s="150">
        <v>21</v>
      </c>
      <c r="C31" s="150" t="s">
        <v>228</v>
      </c>
      <c r="D31" s="150">
        <v>140100</v>
      </c>
      <c r="E31" s="150" t="s">
        <v>267</v>
      </c>
      <c r="F31" s="177" t="s">
        <v>2015</v>
      </c>
      <c r="G31" s="176" t="s">
        <v>2026</v>
      </c>
      <c r="H31" s="178" t="s">
        <v>2027</v>
      </c>
      <c r="I31" s="153" t="s">
        <v>239</v>
      </c>
      <c r="J31" s="154">
        <v>37288</v>
      </c>
      <c r="K31" s="155">
        <v>27000</v>
      </c>
      <c r="L31" s="156">
        <v>22</v>
      </c>
      <c r="M31" s="156" t="s">
        <v>257</v>
      </c>
      <c r="N31" s="156" t="s">
        <v>258</v>
      </c>
      <c r="O31" s="157">
        <v>105000</v>
      </c>
      <c r="P31" s="158">
        <v>1926.4</v>
      </c>
      <c r="Q31" s="155">
        <v>83000</v>
      </c>
      <c r="R31" s="155">
        <f t="shared" si="1"/>
        <v>43.08554817275747</v>
      </c>
      <c r="S31" s="159">
        <v>2020</v>
      </c>
      <c r="T31" s="160">
        <v>1.52</v>
      </c>
      <c r="U31" s="203" t="s">
        <v>1983</v>
      </c>
      <c r="V31" s="203"/>
      <c r="W31" s="155">
        <f t="shared" si="0"/>
        <v>1155360</v>
      </c>
      <c r="X31" s="210"/>
      <c r="Y31" s="162" t="s">
        <v>1983</v>
      </c>
      <c r="Z31" s="168" t="s">
        <v>247</v>
      </c>
      <c r="AA31" s="164">
        <v>25.467804779400002</v>
      </c>
      <c r="AB31" s="164">
        <v>-100.9851476426</v>
      </c>
      <c r="AC31" s="164"/>
      <c r="AD31" s="164"/>
      <c r="AE31" s="164"/>
    </row>
    <row r="32" spans="1:31" ht="75" x14ac:dyDescent="0.2">
      <c r="A32" s="166"/>
      <c r="B32" s="150">
        <v>22</v>
      </c>
      <c r="C32" s="150" t="s">
        <v>232</v>
      </c>
      <c r="D32" s="150">
        <v>150100</v>
      </c>
      <c r="E32" s="150" t="s">
        <v>268</v>
      </c>
      <c r="F32" s="177" t="s">
        <v>2015</v>
      </c>
      <c r="G32" s="211" t="s">
        <v>2028</v>
      </c>
      <c r="H32" s="178" t="s">
        <v>2029</v>
      </c>
      <c r="I32" s="178" t="s">
        <v>240</v>
      </c>
      <c r="J32" s="154">
        <v>45070</v>
      </c>
      <c r="K32" s="155">
        <v>580200</v>
      </c>
      <c r="L32" s="156">
        <v>1</v>
      </c>
      <c r="M32" s="156" t="s">
        <v>2756</v>
      </c>
      <c r="N32" s="156">
        <v>45457</v>
      </c>
      <c r="O32" s="157">
        <v>616000</v>
      </c>
      <c r="P32" s="158">
        <v>6000</v>
      </c>
      <c r="Q32" s="155">
        <v>580200</v>
      </c>
      <c r="R32" s="155">
        <f t="shared" si="1"/>
        <v>96.7</v>
      </c>
      <c r="S32" s="159" t="s">
        <v>140</v>
      </c>
      <c r="T32" s="160" t="s">
        <v>140</v>
      </c>
      <c r="U32" s="203" t="s">
        <v>1983</v>
      </c>
      <c r="V32" s="203"/>
      <c r="W32" s="155">
        <f t="shared" si="0"/>
        <v>8076383.9999999991</v>
      </c>
      <c r="X32" s="185"/>
      <c r="Y32" s="162" t="s">
        <v>1983</v>
      </c>
      <c r="Z32" s="168" t="s">
        <v>248</v>
      </c>
      <c r="AA32" s="164">
        <v>25.446027193100001</v>
      </c>
      <c r="AB32" s="164">
        <v>-100.8899803658</v>
      </c>
      <c r="AC32" s="164"/>
      <c r="AD32" s="164"/>
      <c r="AE32" s="164"/>
    </row>
    <row r="33" spans="1:31" ht="86.25" customHeight="1" x14ac:dyDescent="0.2">
      <c r="A33" s="166"/>
      <c r="B33" s="150"/>
      <c r="C33" s="212" t="s">
        <v>228</v>
      </c>
      <c r="D33" s="212" t="s">
        <v>194</v>
      </c>
      <c r="E33" s="212"/>
      <c r="F33" s="213" t="s">
        <v>2015</v>
      </c>
      <c r="G33" s="214" t="s">
        <v>2030</v>
      </c>
      <c r="H33" s="215" t="s">
        <v>1991</v>
      </c>
      <c r="I33" s="216" t="s">
        <v>241</v>
      </c>
      <c r="J33" s="217">
        <v>44166</v>
      </c>
      <c r="K33" s="218">
        <v>20000</v>
      </c>
      <c r="L33" s="219">
        <v>3</v>
      </c>
      <c r="M33" s="219">
        <v>11187</v>
      </c>
      <c r="N33" s="219" t="s">
        <v>259</v>
      </c>
      <c r="O33" s="220">
        <v>73619</v>
      </c>
      <c r="P33" s="221">
        <v>382</v>
      </c>
      <c r="Q33" s="218">
        <v>22500</v>
      </c>
      <c r="R33" s="218">
        <f t="shared" si="1"/>
        <v>58.900523560209422</v>
      </c>
      <c r="S33" s="222">
        <v>2023</v>
      </c>
      <c r="T33" s="223">
        <v>0.13</v>
      </c>
      <c r="U33" s="224" t="s">
        <v>1983</v>
      </c>
      <c r="V33" s="224"/>
      <c r="W33" s="218">
        <f>+Q33*12</f>
        <v>270000</v>
      </c>
      <c r="X33" s="544" t="s">
        <v>2805</v>
      </c>
      <c r="Y33" s="224" t="s">
        <v>1983</v>
      </c>
      <c r="Z33" s="225" t="s">
        <v>249</v>
      </c>
      <c r="AA33" s="226" t="s">
        <v>115</v>
      </c>
      <c r="AB33" s="226" t="s">
        <v>115</v>
      </c>
      <c r="AC33" s="226"/>
      <c r="AD33" s="226"/>
      <c r="AE33" s="226"/>
    </row>
    <row r="34" spans="1:31" ht="75" customHeight="1" x14ac:dyDescent="0.2">
      <c r="B34" s="150">
        <v>23</v>
      </c>
      <c r="C34" s="227" t="s">
        <v>282</v>
      </c>
      <c r="D34" s="227">
        <v>800201</v>
      </c>
      <c r="E34" s="227" t="s">
        <v>313</v>
      </c>
      <c r="F34" s="228" t="s">
        <v>2031</v>
      </c>
      <c r="G34" s="229" t="s">
        <v>2032</v>
      </c>
      <c r="H34" s="230" t="s">
        <v>1987</v>
      </c>
      <c r="I34" s="231" t="s">
        <v>286</v>
      </c>
      <c r="J34" s="232">
        <v>38504</v>
      </c>
      <c r="K34" s="233">
        <v>12445.32</v>
      </c>
      <c r="L34" s="234">
        <v>19</v>
      </c>
      <c r="M34" s="234" t="s">
        <v>296</v>
      </c>
      <c r="N34" s="234" t="s">
        <v>297</v>
      </c>
      <c r="O34" s="235">
        <v>28300</v>
      </c>
      <c r="P34" s="236">
        <v>336.36</v>
      </c>
      <c r="Q34" s="233">
        <v>19762.3</v>
      </c>
      <c r="R34" s="233">
        <f t="shared" si="1"/>
        <v>58.753418955880598</v>
      </c>
      <c r="S34" s="237">
        <v>2025</v>
      </c>
      <c r="T34" s="238">
        <v>0.31</v>
      </c>
      <c r="U34" s="189" t="s">
        <v>1983</v>
      </c>
      <c r="V34" s="189" t="s">
        <v>1945</v>
      </c>
      <c r="W34" s="233">
        <f t="shared" si="0"/>
        <v>275091.21599999996</v>
      </c>
      <c r="X34" s="239" t="s">
        <v>2033</v>
      </c>
      <c r="Y34" s="202" t="s">
        <v>1983</v>
      </c>
      <c r="Z34" s="168" t="s">
        <v>291</v>
      </c>
      <c r="AA34" s="164" t="s">
        <v>305</v>
      </c>
      <c r="AB34" s="164" t="s">
        <v>306</v>
      </c>
      <c r="AC34" s="164">
        <v>0</v>
      </c>
      <c r="AD34" s="164">
        <v>2</v>
      </c>
      <c r="AE34" s="164">
        <v>2</v>
      </c>
    </row>
    <row r="35" spans="1:31" ht="82.5" customHeight="1" x14ac:dyDescent="0.2">
      <c r="B35" s="150">
        <v>24</v>
      </c>
      <c r="C35" s="150" t="s">
        <v>283</v>
      </c>
      <c r="D35" s="150">
        <v>900110</v>
      </c>
      <c r="E35" s="150" t="s">
        <v>314</v>
      </c>
      <c r="F35" s="177" t="s">
        <v>2031</v>
      </c>
      <c r="G35" s="176" t="s">
        <v>2034</v>
      </c>
      <c r="H35" s="152" t="s">
        <v>2000</v>
      </c>
      <c r="I35" s="153" t="s">
        <v>287</v>
      </c>
      <c r="J35" s="154">
        <v>36959</v>
      </c>
      <c r="K35" s="155">
        <v>8500</v>
      </c>
      <c r="L35" s="156">
        <v>23</v>
      </c>
      <c r="M35" s="156" t="s">
        <v>298</v>
      </c>
      <c r="N35" s="156" t="s">
        <v>299</v>
      </c>
      <c r="O35" s="157">
        <v>31100</v>
      </c>
      <c r="P35" s="158">
        <v>341.51</v>
      </c>
      <c r="Q35" s="155">
        <v>14015.57</v>
      </c>
      <c r="R35" s="155">
        <f t="shared" si="1"/>
        <v>41.039998828731221</v>
      </c>
      <c r="S35" s="159">
        <v>2022</v>
      </c>
      <c r="T35" s="160">
        <v>0.2</v>
      </c>
      <c r="U35" s="203"/>
      <c r="V35" s="203"/>
      <c r="W35" s="155">
        <f t="shared" si="0"/>
        <v>195096.73439999999</v>
      </c>
      <c r="X35" s="210"/>
      <c r="Y35" s="202" t="s">
        <v>1983</v>
      </c>
      <c r="Z35" s="168" t="s">
        <v>292</v>
      </c>
      <c r="AA35" s="164">
        <v>18.913728534200001</v>
      </c>
      <c r="AB35" s="164">
        <v>-103.8781265004</v>
      </c>
      <c r="AC35" s="164">
        <v>220</v>
      </c>
      <c r="AD35" s="164">
        <v>1</v>
      </c>
      <c r="AE35" s="164">
        <v>1</v>
      </c>
    </row>
    <row r="36" spans="1:31" ht="87" customHeight="1" x14ac:dyDescent="0.2">
      <c r="B36" s="150">
        <v>25</v>
      </c>
      <c r="C36" s="227" t="s">
        <v>284</v>
      </c>
      <c r="D36" s="227">
        <v>380200</v>
      </c>
      <c r="E36" s="227" t="s">
        <v>315</v>
      </c>
      <c r="F36" s="228" t="s">
        <v>2031</v>
      </c>
      <c r="G36" s="229" t="s">
        <v>2035</v>
      </c>
      <c r="H36" s="230" t="s">
        <v>2023</v>
      </c>
      <c r="I36" s="231" t="s">
        <v>288</v>
      </c>
      <c r="J36" s="232">
        <v>37205</v>
      </c>
      <c r="K36" s="233">
        <v>16000</v>
      </c>
      <c r="L36" s="234">
        <v>23</v>
      </c>
      <c r="M36" s="234" t="s">
        <v>300</v>
      </c>
      <c r="N36" s="234" t="s">
        <v>301</v>
      </c>
      <c r="O36" s="235">
        <v>57500</v>
      </c>
      <c r="P36" s="240">
        <v>1034.5</v>
      </c>
      <c r="Q36" s="233">
        <v>50000</v>
      </c>
      <c r="R36" s="233">
        <f t="shared" si="1"/>
        <v>48.332527791203482</v>
      </c>
      <c r="S36" s="237">
        <v>2025</v>
      </c>
      <c r="T36" s="238">
        <v>0.69</v>
      </c>
      <c r="U36" s="189" t="s">
        <v>1983</v>
      </c>
      <c r="V36" s="189" t="s">
        <v>1945</v>
      </c>
      <c r="W36" s="233">
        <f t="shared" si="0"/>
        <v>696000</v>
      </c>
      <c r="X36" s="239" t="s">
        <v>2036</v>
      </c>
      <c r="Y36" s="202" t="s">
        <v>1983</v>
      </c>
      <c r="Z36" s="168" t="s">
        <v>293</v>
      </c>
      <c r="AA36" s="164" t="s">
        <v>307</v>
      </c>
      <c r="AB36" s="164" t="s">
        <v>308</v>
      </c>
      <c r="AC36" s="164">
        <v>1100</v>
      </c>
      <c r="AD36" s="164">
        <v>2</v>
      </c>
      <c r="AE36" s="164">
        <v>2</v>
      </c>
    </row>
    <row r="37" spans="1:31" ht="87" customHeight="1" x14ac:dyDescent="0.2">
      <c r="B37" s="150">
        <v>26</v>
      </c>
      <c r="C37" s="241" t="s">
        <v>285</v>
      </c>
      <c r="D37" s="241" t="s">
        <v>194</v>
      </c>
      <c r="E37" s="241" t="s">
        <v>316</v>
      </c>
      <c r="F37" s="242" t="s">
        <v>2031</v>
      </c>
      <c r="G37" s="243" t="s">
        <v>2037</v>
      </c>
      <c r="H37" s="244" t="s">
        <v>1991</v>
      </c>
      <c r="I37" s="245" t="s">
        <v>290</v>
      </c>
      <c r="J37" s="246">
        <v>45658</v>
      </c>
      <c r="K37" s="247">
        <v>20800</v>
      </c>
      <c r="L37" s="248" t="s">
        <v>140</v>
      </c>
      <c r="M37" s="249" t="s">
        <v>302</v>
      </c>
      <c r="N37" s="248" t="s">
        <v>303</v>
      </c>
      <c r="O37" s="250">
        <v>20800</v>
      </c>
      <c r="P37" s="251">
        <v>258.66000000000003</v>
      </c>
      <c r="Q37" s="247">
        <v>20800</v>
      </c>
      <c r="R37" s="247">
        <f t="shared" si="1"/>
        <v>80.414443671228639</v>
      </c>
      <c r="S37" s="249" t="s">
        <v>140</v>
      </c>
      <c r="T37" s="252" t="s">
        <v>140</v>
      </c>
      <c r="U37" s="253" t="s">
        <v>1983</v>
      </c>
      <c r="V37" s="253" t="s">
        <v>372</v>
      </c>
      <c r="W37" s="247">
        <f>+Q37*12</f>
        <v>249600</v>
      </c>
      <c r="X37" s="254" t="s">
        <v>2038</v>
      </c>
      <c r="Y37" s="202" t="s">
        <v>1983</v>
      </c>
      <c r="Z37" s="168" t="s">
        <v>295</v>
      </c>
      <c r="AA37" s="164" t="s">
        <v>309</v>
      </c>
      <c r="AB37" s="164" t="s">
        <v>310</v>
      </c>
      <c r="AC37" s="164"/>
      <c r="AD37" s="164"/>
      <c r="AE37" s="164"/>
    </row>
    <row r="38" spans="1:31" ht="100.5" customHeight="1" x14ac:dyDescent="0.2">
      <c r="B38" s="150">
        <v>27</v>
      </c>
      <c r="C38" s="150">
        <v>68003</v>
      </c>
      <c r="D38" s="150">
        <v>150900</v>
      </c>
      <c r="E38" s="150" t="s">
        <v>317</v>
      </c>
      <c r="F38" s="177" t="s">
        <v>2031</v>
      </c>
      <c r="G38" s="176" t="s">
        <v>2039</v>
      </c>
      <c r="H38" s="152" t="s">
        <v>2040</v>
      </c>
      <c r="I38" s="153" t="s">
        <v>289</v>
      </c>
      <c r="J38" s="154">
        <v>45252</v>
      </c>
      <c r="K38" s="155">
        <v>85000</v>
      </c>
      <c r="L38" s="156" t="s">
        <v>140</v>
      </c>
      <c r="M38" s="159" t="s">
        <v>304</v>
      </c>
      <c r="N38" s="156">
        <v>45139</v>
      </c>
      <c r="O38" s="157">
        <v>88400</v>
      </c>
      <c r="P38" s="255">
        <v>859.99</v>
      </c>
      <c r="Q38" s="155">
        <v>85000</v>
      </c>
      <c r="R38" s="155">
        <f t="shared" si="1"/>
        <v>98.838358585564947</v>
      </c>
      <c r="S38" s="159" t="s">
        <v>140</v>
      </c>
      <c r="T38" s="160" t="s">
        <v>140</v>
      </c>
      <c r="U38" s="203" t="s">
        <v>1983</v>
      </c>
      <c r="V38" s="203"/>
      <c r="W38" s="155">
        <f t="shared" si="0"/>
        <v>1183200</v>
      </c>
      <c r="X38" s="210"/>
      <c r="Y38" s="162" t="s">
        <v>1983</v>
      </c>
      <c r="Z38" s="168" t="s">
        <v>294</v>
      </c>
      <c r="AA38" s="164">
        <v>19.2560442075008</v>
      </c>
      <c r="AB38" s="164">
        <v>-103.727191922895</v>
      </c>
      <c r="AC38" s="164">
        <v>0</v>
      </c>
      <c r="AD38" s="164">
        <v>1</v>
      </c>
      <c r="AE38" s="164">
        <v>1</v>
      </c>
    </row>
    <row r="39" spans="1:31" s="181" customFormat="1" ht="125.25" customHeight="1" x14ac:dyDescent="0.2">
      <c r="A39" s="124"/>
      <c r="B39" s="150">
        <v>28</v>
      </c>
      <c r="C39" s="150" t="s">
        <v>336</v>
      </c>
      <c r="D39" s="150">
        <v>310203</v>
      </c>
      <c r="E39" s="150" t="s">
        <v>365</v>
      </c>
      <c r="F39" s="177" t="s">
        <v>2041</v>
      </c>
      <c r="G39" s="176" t="s">
        <v>2042</v>
      </c>
      <c r="H39" s="178" t="s">
        <v>2043</v>
      </c>
      <c r="I39" s="153" t="s">
        <v>341</v>
      </c>
      <c r="J39" s="154">
        <v>32964</v>
      </c>
      <c r="K39" s="155">
        <v>9247</v>
      </c>
      <c r="L39" s="156">
        <v>34</v>
      </c>
      <c r="M39" s="156" t="s">
        <v>352</v>
      </c>
      <c r="N39" s="156" t="s">
        <v>353</v>
      </c>
      <c r="O39" s="157">
        <v>162361.59</v>
      </c>
      <c r="P39" s="158">
        <v>42004.9</v>
      </c>
      <c r="Q39" s="155">
        <v>8118.07</v>
      </c>
      <c r="R39" s="155">
        <f t="shared" si="1"/>
        <v>0.1932648333884856</v>
      </c>
      <c r="S39" s="159" t="s">
        <v>370</v>
      </c>
      <c r="T39" s="160" t="s">
        <v>371</v>
      </c>
      <c r="U39" s="203" t="s">
        <v>1983</v>
      </c>
      <c r="V39" s="203"/>
      <c r="W39" s="155">
        <f t="shared" si="0"/>
        <v>113003.53439999999</v>
      </c>
      <c r="X39" s="204"/>
      <c r="Y39" s="202" t="s">
        <v>1983</v>
      </c>
      <c r="Z39" s="168"/>
      <c r="AA39" s="256" t="s">
        <v>2044</v>
      </c>
      <c r="AB39" s="164">
        <v>-93.098152330275397</v>
      </c>
      <c r="AC39" s="164">
        <v>985</v>
      </c>
      <c r="AD39" s="164">
        <v>1</v>
      </c>
      <c r="AE39" s="164">
        <v>1</v>
      </c>
    </row>
    <row r="40" spans="1:31" ht="231.75" customHeight="1" x14ac:dyDescent="0.2">
      <c r="B40" s="150">
        <v>29</v>
      </c>
      <c r="C40" s="150" t="s">
        <v>337</v>
      </c>
      <c r="D40" s="150">
        <v>710100</v>
      </c>
      <c r="E40" s="150" t="s">
        <v>366</v>
      </c>
      <c r="F40" s="177" t="s">
        <v>2041</v>
      </c>
      <c r="G40" s="176" t="s">
        <v>2045</v>
      </c>
      <c r="H40" s="152" t="s">
        <v>2046</v>
      </c>
      <c r="I40" s="153" t="s">
        <v>342</v>
      </c>
      <c r="J40" s="154">
        <v>38657</v>
      </c>
      <c r="K40" s="155">
        <v>40000</v>
      </c>
      <c r="L40" s="156">
        <v>19</v>
      </c>
      <c r="M40" s="156" t="s">
        <v>354</v>
      </c>
      <c r="N40" s="156" t="s">
        <v>355</v>
      </c>
      <c r="O40" s="157">
        <v>40004</v>
      </c>
      <c r="P40" s="158">
        <v>880</v>
      </c>
      <c r="Q40" s="155">
        <v>40000</v>
      </c>
      <c r="R40" s="155">
        <f t="shared" si="1"/>
        <v>45.454545454545453</v>
      </c>
      <c r="S40" s="159" t="s">
        <v>311</v>
      </c>
      <c r="T40" s="160" t="s">
        <v>140</v>
      </c>
      <c r="U40" s="203" t="s">
        <v>1983</v>
      </c>
      <c r="V40" s="203"/>
      <c r="W40" s="155">
        <f t="shared" si="0"/>
        <v>556800</v>
      </c>
      <c r="X40" s="204"/>
      <c r="Y40" s="202" t="s">
        <v>1983</v>
      </c>
      <c r="Z40" s="168" t="s">
        <v>347</v>
      </c>
      <c r="AA40" s="164">
        <v>92.154234000000002</v>
      </c>
      <c r="AB40" s="164" t="s">
        <v>2047</v>
      </c>
      <c r="AC40" s="164">
        <v>15</v>
      </c>
      <c r="AD40" s="164">
        <v>4</v>
      </c>
      <c r="AE40" s="164">
        <v>4</v>
      </c>
    </row>
    <row r="41" spans="1:31" ht="84" customHeight="1" x14ac:dyDescent="0.2">
      <c r="B41" s="150">
        <v>30</v>
      </c>
      <c r="C41" s="150" t="s">
        <v>338</v>
      </c>
      <c r="D41" s="150">
        <v>380200</v>
      </c>
      <c r="E41" s="150" t="s">
        <v>367</v>
      </c>
      <c r="F41" s="177" t="s">
        <v>2041</v>
      </c>
      <c r="G41" s="176" t="s">
        <v>2048</v>
      </c>
      <c r="H41" s="178" t="s">
        <v>2049</v>
      </c>
      <c r="I41" s="257" t="s">
        <v>343</v>
      </c>
      <c r="J41" s="258">
        <v>42036</v>
      </c>
      <c r="K41" s="155">
        <v>30000</v>
      </c>
      <c r="L41" s="156">
        <v>9</v>
      </c>
      <c r="M41" s="156" t="s">
        <v>356</v>
      </c>
      <c r="N41" s="156" t="s">
        <v>357</v>
      </c>
      <c r="O41" s="157">
        <v>61769</v>
      </c>
      <c r="P41" s="158">
        <v>838</v>
      </c>
      <c r="Q41" s="155">
        <v>32031</v>
      </c>
      <c r="R41" s="155">
        <f t="shared" si="1"/>
        <v>38.223150357995223</v>
      </c>
      <c r="S41" s="259">
        <v>2018</v>
      </c>
      <c r="T41" s="160" t="s">
        <v>2050</v>
      </c>
      <c r="U41" s="203"/>
      <c r="V41" s="203" t="s">
        <v>2025</v>
      </c>
      <c r="W41" s="155">
        <f t="shared" si="0"/>
        <v>445871.51999999996</v>
      </c>
      <c r="X41" s="260"/>
      <c r="Y41" s="118" t="s">
        <v>372</v>
      </c>
      <c r="Z41" s="168" t="s">
        <v>348</v>
      </c>
      <c r="AA41" s="164">
        <v>14.9029259136645</v>
      </c>
      <c r="AB41" s="164">
        <v>-92.259515045235204</v>
      </c>
      <c r="AC41" s="164">
        <v>20</v>
      </c>
      <c r="AD41" s="164">
        <v>1</v>
      </c>
      <c r="AE41" s="164">
        <v>1</v>
      </c>
    </row>
    <row r="42" spans="1:31" ht="97.5" customHeight="1" x14ac:dyDescent="0.2">
      <c r="B42" s="150">
        <v>31</v>
      </c>
      <c r="C42" s="190" t="s">
        <v>339</v>
      </c>
      <c r="D42" s="190">
        <v>380200</v>
      </c>
      <c r="E42" s="190" t="s">
        <v>368</v>
      </c>
      <c r="F42" s="191" t="s">
        <v>2041</v>
      </c>
      <c r="G42" s="192" t="s">
        <v>2051</v>
      </c>
      <c r="H42" s="193" t="s">
        <v>2052</v>
      </c>
      <c r="I42" s="261" t="s">
        <v>344</v>
      </c>
      <c r="J42" s="195">
        <v>37408</v>
      </c>
      <c r="K42" s="196">
        <v>17000</v>
      </c>
      <c r="L42" s="197">
        <v>22</v>
      </c>
      <c r="M42" s="197" t="s">
        <v>358</v>
      </c>
      <c r="N42" s="197" t="s">
        <v>359</v>
      </c>
      <c r="O42" s="198">
        <v>78600</v>
      </c>
      <c r="P42" s="199">
        <v>1087</v>
      </c>
      <c r="Q42" s="196">
        <v>50000</v>
      </c>
      <c r="R42" s="196">
        <f t="shared" si="1"/>
        <v>45.998160073597056</v>
      </c>
      <c r="S42" s="200">
        <v>2024</v>
      </c>
      <c r="T42" s="201">
        <v>1.38</v>
      </c>
      <c r="U42" s="162" t="s">
        <v>1945</v>
      </c>
      <c r="V42" s="162"/>
      <c r="W42" s="196">
        <f t="shared" si="0"/>
        <v>696000</v>
      </c>
      <c r="X42" s="185"/>
      <c r="Y42" s="202" t="s">
        <v>1983</v>
      </c>
      <c r="Z42" s="163" t="s">
        <v>349</v>
      </c>
      <c r="AA42" s="164">
        <v>16.7387737314174</v>
      </c>
      <c r="AB42" s="164">
        <v>-93.118631243705707</v>
      </c>
      <c r="AC42" s="164">
        <v>25</v>
      </c>
      <c r="AD42" s="164">
        <v>2</v>
      </c>
      <c r="AE42" s="164">
        <v>2</v>
      </c>
    </row>
    <row r="43" spans="1:31" ht="89.25" customHeight="1" x14ac:dyDescent="0.2">
      <c r="A43" s="205"/>
      <c r="B43" s="150">
        <v>32</v>
      </c>
      <c r="C43" s="150" t="s">
        <v>340</v>
      </c>
      <c r="D43" s="150">
        <v>140100</v>
      </c>
      <c r="E43" s="150" t="s">
        <v>369</v>
      </c>
      <c r="F43" s="177" t="s">
        <v>2041</v>
      </c>
      <c r="G43" s="176" t="s">
        <v>2053</v>
      </c>
      <c r="H43" s="178" t="s">
        <v>2054</v>
      </c>
      <c r="I43" s="153" t="s">
        <v>345</v>
      </c>
      <c r="J43" s="154">
        <v>40634</v>
      </c>
      <c r="K43" s="155">
        <v>33700</v>
      </c>
      <c r="L43" s="156">
        <v>13</v>
      </c>
      <c r="M43" s="156" t="s">
        <v>360</v>
      </c>
      <c r="N43" s="156" t="s">
        <v>361</v>
      </c>
      <c r="O43" s="157">
        <v>39900</v>
      </c>
      <c r="P43" s="158">
        <v>592.4</v>
      </c>
      <c r="Q43" s="155">
        <v>39000</v>
      </c>
      <c r="R43" s="155">
        <f t="shared" si="1"/>
        <v>65.833896016205273</v>
      </c>
      <c r="S43" s="159">
        <v>2024</v>
      </c>
      <c r="T43" s="160">
        <v>0.16</v>
      </c>
      <c r="U43" s="203" t="s">
        <v>1945</v>
      </c>
      <c r="V43" s="203"/>
      <c r="W43" s="155">
        <f t="shared" si="0"/>
        <v>542880</v>
      </c>
      <c r="X43" s="262"/>
      <c r="Y43" s="112" t="s">
        <v>1983</v>
      </c>
      <c r="Z43" s="168" t="s">
        <v>350</v>
      </c>
      <c r="AA43" s="169">
        <v>16.752018255349</v>
      </c>
      <c r="AB43" s="169">
        <v>-93.096532571588</v>
      </c>
      <c r="AC43" s="169">
        <v>0</v>
      </c>
      <c r="AD43" s="169">
        <v>2</v>
      </c>
      <c r="AE43" s="169">
        <v>2</v>
      </c>
    </row>
    <row r="44" spans="1:31" ht="89.25" customHeight="1" x14ac:dyDescent="0.2">
      <c r="A44" s="205"/>
      <c r="B44" s="150"/>
      <c r="C44" s="212">
        <v>79001</v>
      </c>
      <c r="D44" s="212" t="s">
        <v>194</v>
      </c>
      <c r="E44" s="212"/>
      <c r="F44" s="213" t="s">
        <v>2041</v>
      </c>
      <c r="G44" s="214" t="s">
        <v>2055</v>
      </c>
      <c r="H44" s="215" t="s">
        <v>1991</v>
      </c>
      <c r="I44" s="216" t="s">
        <v>346</v>
      </c>
      <c r="J44" s="217">
        <v>45292</v>
      </c>
      <c r="K44" s="218">
        <v>15000</v>
      </c>
      <c r="L44" s="219" t="s">
        <v>140</v>
      </c>
      <c r="M44" s="219" t="s">
        <v>362</v>
      </c>
      <c r="N44" s="219" t="s">
        <v>361</v>
      </c>
      <c r="O44" s="220">
        <v>28400</v>
      </c>
      <c r="P44" s="221">
        <v>343.74</v>
      </c>
      <c r="Q44" s="218">
        <v>15000</v>
      </c>
      <c r="R44" s="218">
        <f t="shared" si="1"/>
        <v>43.637633094780938</v>
      </c>
      <c r="S44" s="222" t="s">
        <v>140</v>
      </c>
      <c r="T44" s="223" t="s">
        <v>140</v>
      </c>
      <c r="U44" s="224" t="s">
        <v>1947</v>
      </c>
      <c r="V44" s="224" t="s">
        <v>269</v>
      </c>
      <c r="W44" s="218">
        <f>+Q44*12</f>
        <v>180000</v>
      </c>
      <c r="X44" s="263" t="s">
        <v>2804</v>
      </c>
      <c r="Y44" s="264" t="s">
        <v>1983</v>
      </c>
      <c r="Z44" s="225" t="s">
        <v>351</v>
      </c>
      <c r="AA44" s="226" t="s">
        <v>115</v>
      </c>
      <c r="AB44" s="226" t="s">
        <v>115</v>
      </c>
      <c r="AC44" s="226"/>
      <c r="AD44" s="226"/>
      <c r="AE44" s="226"/>
    </row>
    <row r="45" spans="1:31" ht="87.75" customHeight="1" x14ac:dyDescent="0.2">
      <c r="B45" s="150">
        <v>33</v>
      </c>
      <c r="C45" s="150" t="s">
        <v>405</v>
      </c>
      <c r="D45" s="150">
        <v>200200</v>
      </c>
      <c r="E45" s="150"/>
      <c r="F45" s="177" t="s">
        <v>2056</v>
      </c>
      <c r="G45" s="176" t="s">
        <v>2057</v>
      </c>
      <c r="H45" s="152" t="s">
        <v>2058</v>
      </c>
      <c r="I45" s="153" t="s">
        <v>2059</v>
      </c>
      <c r="J45" s="154">
        <v>33055</v>
      </c>
      <c r="K45" s="155">
        <v>6000</v>
      </c>
      <c r="L45" s="156">
        <v>33</v>
      </c>
      <c r="M45" s="156" t="s">
        <v>443</v>
      </c>
      <c r="N45" s="156" t="s">
        <v>444</v>
      </c>
      <c r="O45" s="157">
        <v>40744</v>
      </c>
      <c r="P45" s="158">
        <v>1293.24</v>
      </c>
      <c r="Q45" s="155">
        <v>11157</v>
      </c>
      <c r="R45" s="155">
        <f t="shared" si="1"/>
        <v>8.6271689709566672</v>
      </c>
      <c r="S45" s="159">
        <v>2010</v>
      </c>
      <c r="T45" s="160">
        <v>0.05</v>
      </c>
      <c r="U45" s="112"/>
      <c r="V45" s="112"/>
      <c r="W45" s="155">
        <f t="shared" ref="W45:W108" si="2">+Q45*12*1.16</f>
        <v>155305.44</v>
      </c>
      <c r="X45" s="204"/>
      <c r="Y45" s="123" t="s">
        <v>1945</v>
      </c>
      <c r="Z45" s="168" t="s">
        <v>419</v>
      </c>
      <c r="AA45" s="164" t="s">
        <v>115</v>
      </c>
      <c r="AB45" s="164" t="s">
        <v>115</v>
      </c>
      <c r="AC45" s="164"/>
      <c r="AD45" s="164"/>
      <c r="AE45" s="164"/>
    </row>
    <row r="46" spans="1:31" ht="103.5" customHeight="1" x14ac:dyDescent="0.2">
      <c r="B46" s="150">
        <v>34</v>
      </c>
      <c r="C46" s="150" t="s">
        <v>406</v>
      </c>
      <c r="D46" s="150">
        <v>200200</v>
      </c>
      <c r="E46" s="150" t="s">
        <v>466</v>
      </c>
      <c r="F46" s="177" t="s">
        <v>2056</v>
      </c>
      <c r="G46" s="176" t="s">
        <v>2060</v>
      </c>
      <c r="H46" s="152" t="s">
        <v>2061</v>
      </c>
      <c r="I46" s="265" t="s">
        <v>2062</v>
      </c>
      <c r="J46" s="154">
        <v>43800</v>
      </c>
      <c r="K46" s="155">
        <v>7814</v>
      </c>
      <c r="L46" s="156">
        <v>4</v>
      </c>
      <c r="M46" s="156">
        <v>8223</v>
      </c>
      <c r="N46" s="156" t="s">
        <v>445</v>
      </c>
      <c r="O46" s="157">
        <v>7814</v>
      </c>
      <c r="P46" s="158">
        <v>136.38999999999999</v>
      </c>
      <c r="Q46" s="155">
        <v>7814</v>
      </c>
      <c r="R46" s="155">
        <f t="shared" si="1"/>
        <v>57.291590292543447</v>
      </c>
      <c r="S46" s="159" t="s">
        <v>140</v>
      </c>
      <c r="T46" s="160" t="s">
        <v>140</v>
      </c>
      <c r="U46" s="203"/>
      <c r="V46" s="203"/>
      <c r="W46" s="155">
        <f t="shared" si="2"/>
        <v>108770.87999999999</v>
      </c>
      <c r="X46" s="188"/>
      <c r="Y46" s="123" t="s">
        <v>1945</v>
      </c>
      <c r="Z46" s="168" t="s">
        <v>421</v>
      </c>
      <c r="AA46" s="164">
        <v>27.747847702800001</v>
      </c>
      <c r="AB46" s="164">
        <v>-107.6354813576</v>
      </c>
      <c r="AC46" s="164"/>
      <c r="AD46" s="164"/>
      <c r="AE46" s="164"/>
    </row>
    <row r="47" spans="1:31" ht="117" customHeight="1" x14ac:dyDescent="0.2">
      <c r="B47" s="150">
        <v>35</v>
      </c>
      <c r="C47" s="150" t="s">
        <v>407</v>
      </c>
      <c r="D47" s="150">
        <v>200200</v>
      </c>
      <c r="E47" s="150" t="s">
        <v>467</v>
      </c>
      <c r="F47" s="177" t="s">
        <v>2056</v>
      </c>
      <c r="G47" s="176" t="s">
        <v>2063</v>
      </c>
      <c r="H47" s="152" t="s">
        <v>2064</v>
      </c>
      <c r="I47" s="153" t="s">
        <v>2065</v>
      </c>
      <c r="J47" s="154">
        <v>36526</v>
      </c>
      <c r="K47" s="155">
        <v>3500</v>
      </c>
      <c r="L47" s="156">
        <v>24</v>
      </c>
      <c r="M47" s="156" t="s">
        <v>446</v>
      </c>
      <c r="N47" s="156" t="s">
        <v>447</v>
      </c>
      <c r="O47" s="157">
        <v>7801</v>
      </c>
      <c r="P47" s="158">
        <v>210.12</v>
      </c>
      <c r="Q47" s="155">
        <v>3675</v>
      </c>
      <c r="R47" s="155">
        <f t="shared" si="1"/>
        <v>17.490005711022274</v>
      </c>
      <c r="S47" s="159">
        <v>2010</v>
      </c>
      <c r="T47" s="160">
        <v>0.05</v>
      </c>
      <c r="U47" s="112"/>
      <c r="V47" s="112"/>
      <c r="W47" s="155">
        <f t="shared" si="2"/>
        <v>51156</v>
      </c>
      <c r="X47" s="204"/>
      <c r="Y47" s="123" t="s">
        <v>1945</v>
      </c>
      <c r="Z47" s="168" t="s">
        <v>423</v>
      </c>
      <c r="AA47" s="164" t="s">
        <v>115</v>
      </c>
      <c r="AB47" s="164" t="s">
        <v>115</v>
      </c>
      <c r="AC47" s="164"/>
      <c r="AD47" s="164"/>
      <c r="AE47" s="164"/>
    </row>
    <row r="48" spans="1:31" ht="142.5" customHeight="1" x14ac:dyDescent="0.2">
      <c r="B48" s="150">
        <v>36</v>
      </c>
      <c r="C48" s="150" t="s">
        <v>408</v>
      </c>
      <c r="D48" s="150">
        <v>200200</v>
      </c>
      <c r="E48" s="150" t="s">
        <v>468</v>
      </c>
      <c r="F48" s="177" t="s">
        <v>2056</v>
      </c>
      <c r="G48" s="266" t="s">
        <v>2066</v>
      </c>
      <c r="H48" s="152" t="s">
        <v>2067</v>
      </c>
      <c r="I48" s="178" t="s">
        <v>2068</v>
      </c>
      <c r="J48" s="154">
        <v>33938</v>
      </c>
      <c r="K48" s="155">
        <v>7500</v>
      </c>
      <c r="L48" s="156">
        <v>32</v>
      </c>
      <c r="M48" s="156" t="s">
        <v>448</v>
      </c>
      <c r="N48" s="156" t="s">
        <v>449</v>
      </c>
      <c r="O48" s="157">
        <v>14921</v>
      </c>
      <c r="P48" s="158">
        <v>367</v>
      </c>
      <c r="Q48" s="155">
        <v>14921</v>
      </c>
      <c r="R48" s="155">
        <f t="shared" si="1"/>
        <v>40.656675749318801</v>
      </c>
      <c r="S48" s="159">
        <v>2010</v>
      </c>
      <c r="T48" s="160">
        <v>0.05</v>
      </c>
      <c r="U48" s="112"/>
      <c r="V48" s="112"/>
      <c r="W48" s="155">
        <f t="shared" si="2"/>
        <v>207700.31999999998</v>
      </c>
      <c r="X48" s="204"/>
      <c r="Y48" s="123" t="s">
        <v>1945</v>
      </c>
      <c r="Z48" s="168" t="s">
        <v>425</v>
      </c>
      <c r="AA48" s="164" t="s">
        <v>115</v>
      </c>
      <c r="AB48" s="164" t="s">
        <v>115</v>
      </c>
      <c r="AC48" s="164"/>
      <c r="AD48" s="164"/>
      <c r="AE48" s="164"/>
    </row>
    <row r="49" spans="1:31" ht="97.5" customHeight="1" x14ac:dyDescent="0.2">
      <c r="B49" s="150">
        <v>37</v>
      </c>
      <c r="C49" s="150" t="s">
        <v>409</v>
      </c>
      <c r="D49" s="150">
        <v>900110</v>
      </c>
      <c r="E49" s="150" t="s">
        <v>469</v>
      </c>
      <c r="F49" s="177" t="s">
        <v>2056</v>
      </c>
      <c r="G49" s="176" t="s">
        <v>2069</v>
      </c>
      <c r="H49" s="152" t="s">
        <v>2000</v>
      </c>
      <c r="I49" s="178" t="s">
        <v>2070</v>
      </c>
      <c r="J49" s="154">
        <v>34366</v>
      </c>
      <c r="K49" s="155">
        <v>23000</v>
      </c>
      <c r="L49" s="156">
        <v>30</v>
      </c>
      <c r="M49" s="156" t="s">
        <v>450</v>
      </c>
      <c r="N49" s="156" t="s">
        <v>451</v>
      </c>
      <c r="O49" s="157">
        <v>56651</v>
      </c>
      <c r="P49" s="158">
        <v>895.23</v>
      </c>
      <c r="Q49" s="155">
        <v>52241.7</v>
      </c>
      <c r="R49" s="155">
        <f t="shared" si="1"/>
        <v>58.355618109312687</v>
      </c>
      <c r="S49" s="159">
        <v>2009</v>
      </c>
      <c r="T49" s="160">
        <v>0.05</v>
      </c>
      <c r="U49" s="112"/>
      <c r="V49" s="112"/>
      <c r="W49" s="155">
        <f>+Q49*12*1.08</f>
        <v>677052.43199999991</v>
      </c>
      <c r="X49" s="204"/>
      <c r="Y49" s="118" t="s">
        <v>372</v>
      </c>
      <c r="Z49" s="168" t="s">
        <v>427</v>
      </c>
      <c r="AA49" s="164" t="s">
        <v>115</v>
      </c>
      <c r="AB49" s="164" t="s">
        <v>115</v>
      </c>
      <c r="AC49" s="164"/>
      <c r="AD49" s="164"/>
      <c r="AE49" s="164"/>
    </row>
    <row r="50" spans="1:31" ht="90" customHeight="1" x14ac:dyDescent="0.2">
      <c r="B50" s="150">
        <v>38</v>
      </c>
      <c r="C50" s="150" t="s">
        <v>410</v>
      </c>
      <c r="D50" s="150">
        <v>900110</v>
      </c>
      <c r="E50" s="150" t="s">
        <v>470</v>
      </c>
      <c r="F50" s="177" t="s">
        <v>2056</v>
      </c>
      <c r="G50" s="176" t="s">
        <v>2071</v>
      </c>
      <c r="H50" s="152" t="s">
        <v>2000</v>
      </c>
      <c r="I50" s="178" t="s">
        <v>2072</v>
      </c>
      <c r="J50" s="154">
        <v>40909</v>
      </c>
      <c r="K50" s="155">
        <v>20326</v>
      </c>
      <c r="L50" s="156">
        <v>12</v>
      </c>
      <c r="M50" s="156" t="s">
        <v>452</v>
      </c>
      <c r="N50" s="156" t="s">
        <v>453</v>
      </c>
      <c r="O50" s="157">
        <v>20326</v>
      </c>
      <c r="P50" s="158">
        <v>900</v>
      </c>
      <c r="Q50" s="155">
        <v>20326</v>
      </c>
      <c r="R50" s="155">
        <f t="shared" si="1"/>
        <v>22.584444444444443</v>
      </c>
      <c r="S50" s="159" t="s">
        <v>311</v>
      </c>
      <c r="T50" s="160" t="s">
        <v>140</v>
      </c>
      <c r="U50" s="112"/>
      <c r="V50" s="112"/>
      <c r="W50" s="155">
        <f t="shared" si="2"/>
        <v>282937.92</v>
      </c>
      <c r="X50" s="267"/>
      <c r="Y50" s="123" t="s">
        <v>1945</v>
      </c>
      <c r="Z50" s="168" t="s">
        <v>429</v>
      </c>
      <c r="AA50" s="164">
        <v>28.404981426599999</v>
      </c>
      <c r="AB50" s="164">
        <v>-106.8960270086</v>
      </c>
      <c r="AC50" s="164"/>
      <c r="AD50" s="164"/>
      <c r="AE50" s="164"/>
    </row>
    <row r="51" spans="1:31" ht="98.25" customHeight="1" x14ac:dyDescent="0.2">
      <c r="B51" s="150">
        <v>39</v>
      </c>
      <c r="C51" s="150" t="s">
        <v>411</v>
      </c>
      <c r="D51" s="150">
        <v>900110</v>
      </c>
      <c r="E51" s="150" t="s">
        <v>471</v>
      </c>
      <c r="F51" s="177" t="s">
        <v>2056</v>
      </c>
      <c r="G51" s="176" t="s">
        <v>2073</v>
      </c>
      <c r="H51" s="268" t="s">
        <v>2000</v>
      </c>
      <c r="I51" s="178" t="s">
        <v>2074</v>
      </c>
      <c r="J51" s="154">
        <v>38718</v>
      </c>
      <c r="K51" s="155">
        <v>30600</v>
      </c>
      <c r="L51" s="156">
        <v>18</v>
      </c>
      <c r="M51" s="156" t="s">
        <v>454</v>
      </c>
      <c r="N51" s="156" t="s">
        <v>455</v>
      </c>
      <c r="O51" s="157">
        <v>47600</v>
      </c>
      <c r="P51" s="158">
        <v>800</v>
      </c>
      <c r="Q51" s="155">
        <v>33735</v>
      </c>
      <c r="R51" s="155">
        <f t="shared" si="1"/>
        <v>42.168750000000003</v>
      </c>
      <c r="S51" s="159">
        <v>2008</v>
      </c>
      <c r="T51" s="160">
        <v>0.05</v>
      </c>
      <c r="U51" s="112"/>
      <c r="V51" s="112"/>
      <c r="W51" s="155">
        <f t="shared" si="2"/>
        <v>469591.19999999995</v>
      </c>
      <c r="X51" s="204"/>
      <c r="Y51" s="123" t="s">
        <v>1945</v>
      </c>
      <c r="Z51" s="168" t="s">
        <v>431</v>
      </c>
      <c r="AA51" s="164">
        <v>26.923991724699999</v>
      </c>
      <c r="AB51" s="164">
        <v>-105.6518931536</v>
      </c>
      <c r="AC51" s="164"/>
      <c r="AD51" s="164"/>
      <c r="AE51" s="164"/>
    </row>
    <row r="52" spans="1:31" ht="140.25" customHeight="1" x14ac:dyDescent="0.2">
      <c r="B52" s="150">
        <v>40</v>
      </c>
      <c r="C52" s="150" t="s">
        <v>412</v>
      </c>
      <c r="D52" s="150">
        <v>900110</v>
      </c>
      <c r="E52" s="150" t="s">
        <v>472</v>
      </c>
      <c r="F52" s="177" t="s">
        <v>2056</v>
      </c>
      <c r="G52" s="176" t="s">
        <v>2075</v>
      </c>
      <c r="H52" s="152" t="s">
        <v>2000</v>
      </c>
      <c r="I52" s="178" t="s">
        <v>2068</v>
      </c>
      <c r="J52" s="154">
        <v>42095</v>
      </c>
      <c r="K52" s="155">
        <v>21849</v>
      </c>
      <c r="L52" s="156">
        <v>9</v>
      </c>
      <c r="M52" s="182" t="s">
        <v>456</v>
      </c>
      <c r="N52" s="182" t="s">
        <v>457</v>
      </c>
      <c r="O52" s="183">
        <v>40252.25</v>
      </c>
      <c r="P52" s="184">
        <v>757.5</v>
      </c>
      <c r="Q52" s="155">
        <v>21849</v>
      </c>
      <c r="R52" s="155">
        <f t="shared" si="1"/>
        <v>28.843564356435643</v>
      </c>
      <c r="S52" s="159" t="s">
        <v>311</v>
      </c>
      <c r="T52" s="160" t="s">
        <v>140</v>
      </c>
      <c r="U52" s="112"/>
      <c r="V52" s="112"/>
      <c r="W52" s="155">
        <f t="shared" si="2"/>
        <v>304138.07999999996</v>
      </c>
      <c r="X52" s="204"/>
      <c r="Y52" s="123" t="s">
        <v>1945</v>
      </c>
      <c r="Z52" s="168" t="s">
        <v>432</v>
      </c>
      <c r="AA52" s="164" t="s">
        <v>115</v>
      </c>
      <c r="AB52" s="164" t="s">
        <v>115</v>
      </c>
      <c r="AC52" s="164"/>
      <c r="AD52" s="164"/>
      <c r="AE52" s="164"/>
    </row>
    <row r="53" spans="1:31" ht="91.5" customHeight="1" x14ac:dyDescent="0.2">
      <c r="B53" s="150">
        <v>41</v>
      </c>
      <c r="C53" s="150" t="s">
        <v>413</v>
      </c>
      <c r="D53" s="150">
        <v>380200</v>
      </c>
      <c r="E53" s="150" t="s">
        <v>473</v>
      </c>
      <c r="F53" s="177" t="s">
        <v>2056</v>
      </c>
      <c r="G53" s="176" t="s">
        <v>2076</v>
      </c>
      <c r="H53" s="152" t="s">
        <v>2077</v>
      </c>
      <c r="I53" s="269" t="s">
        <v>2078</v>
      </c>
      <c r="J53" s="154">
        <v>33817</v>
      </c>
      <c r="K53" s="155">
        <v>10000</v>
      </c>
      <c r="L53" s="156">
        <v>32</v>
      </c>
      <c r="M53" s="156" t="s">
        <v>458</v>
      </c>
      <c r="N53" s="156" t="s">
        <v>459</v>
      </c>
      <c r="O53" s="157">
        <v>26357</v>
      </c>
      <c r="P53" s="158">
        <v>1181.4000000000001</v>
      </c>
      <c r="Q53" s="155">
        <v>21042.95</v>
      </c>
      <c r="R53" s="155">
        <f t="shared" si="1"/>
        <v>17.811875740646691</v>
      </c>
      <c r="S53" s="159">
        <v>2010</v>
      </c>
      <c r="T53" s="160">
        <v>0.05</v>
      </c>
      <c r="U53" s="203"/>
      <c r="V53" s="203"/>
      <c r="W53" s="155">
        <f t="shared" si="2"/>
        <v>292917.864</v>
      </c>
      <c r="X53" s="204"/>
      <c r="Y53" s="123" t="s">
        <v>1945</v>
      </c>
      <c r="Z53" s="168" t="s">
        <v>434</v>
      </c>
      <c r="AA53" s="164">
        <v>28.648264535700001</v>
      </c>
      <c r="AB53" s="164">
        <v>-106.0770750046</v>
      </c>
      <c r="AC53" s="164"/>
      <c r="AD53" s="164"/>
      <c r="AE53" s="164"/>
    </row>
    <row r="54" spans="1:31" ht="131.25" x14ac:dyDescent="0.2">
      <c r="B54" s="150">
        <v>42</v>
      </c>
      <c r="C54" s="150" t="s">
        <v>414</v>
      </c>
      <c r="D54" s="150">
        <v>380200</v>
      </c>
      <c r="E54" s="150" t="s">
        <v>474</v>
      </c>
      <c r="F54" s="177" t="s">
        <v>2056</v>
      </c>
      <c r="G54" s="176" t="s">
        <v>2079</v>
      </c>
      <c r="H54" s="152" t="s">
        <v>2080</v>
      </c>
      <c r="I54" s="178" t="s">
        <v>2081</v>
      </c>
      <c r="J54" s="154">
        <v>31671</v>
      </c>
      <c r="K54" s="155">
        <v>2029</v>
      </c>
      <c r="L54" s="156">
        <v>38</v>
      </c>
      <c r="M54" s="156" t="s">
        <v>460</v>
      </c>
      <c r="N54" s="156" t="s">
        <v>461</v>
      </c>
      <c r="O54" s="157">
        <v>62807.55</v>
      </c>
      <c r="P54" s="158">
        <v>1932.54</v>
      </c>
      <c r="Q54" s="155">
        <v>62534</v>
      </c>
      <c r="R54" s="155">
        <f t="shared" si="1"/>
        <v>32.358450536599499</v>
      </c>
      <c r="S54" s="159">
        <v>2008</v>
      </c>
      <c r="T54" s="160">
        <v>0.08</v>
      </c>
      <c r="U54" s="112"/>
      <c r="V54" s="112"/>
      <c r="W54" s="155">
        <f>+Q54*12*1.08</f>
        <v>810440.64</v>
      </c>
      <c r="X54" s="204"/>
      <c r="Y54" s="118" t="s">
        <v>372</v>
      </c>
      <c r="Z54" s="168" t="s">
        <v>436</v>
      </c>
      <c r="AA54" s="164">
        <v>31.715025580399999</v>
      </c>
      <c r="AB54" s="164">
        <v>-106.456360817</v>
      </c>
      <c r="AC54" s="164"/>
      <c r="AD54" s="164"/>
      <c r="AE54" s="164"/>
    </row>
    <row r="55" spans="1:31" ht="107.25" customHeight="1" x14ac:dyDescent="0.2">
      <c r="B55" s="150">
        <v>43</v>
      </c>
      <c r="C55" s="150" t="s">
        <v>415</v>
      </c>
      <c r="D55" s="150">
        <v>150900</v>
      </c>
      <c r="E55" s="150" t="s">
        <v>475</v>
      </c>
      <c r="F55" s="177" t="s">
        <v>2056</v>
      </c>
      <c r="G55" s="176" t="s">
        <v>2082</v>
      </c>
      <c r="H55" s="152" t="s">
        <v>2083</v>
      </c>
      <c r="I55" s="178" t="s">
        <v>2084</v>
      </c>
      <c r="J55" s="154">
        <v>33329</v>
      </c>
      <c r="K55" s="155">
        <v>6000</v>
      </c>
      <c r="L55" s="156">
        <v>33</v>
      </c>
      <c r="M55" s="156" t="s">
        <v>462</v>
      </c>
      <c r="N55" s="156" t="s">
        <v>463</v>
      </c>
      <c r="O55" s="157">
        <v>18338.54</v>
      </c>
      <c r="P55" s="158">
        <v>1423.63</v>
      </c>
      <c r="Q55" s="155">
        <v>42244</v>
      </c>
      <c r="R55" s="155">
        <f t="shared" si="1"/>
        <v>29.67344043044892</v>
      </c>
      <c r="S55" s="159">
        <v>2013</v>
      </c>
      <c r="T55" s="160">
        <v>0.13</v>
      </c>
      <c r="U55" s="112"/>
      <c r="V55" s="112"/>
      <c r="W55" s="155">
        <f t="shared" si="2"/>
        <v>588036.48</v>
      </c>
      <c r="X55" s="204"/>
      <c r="Y55" s="118" t="s">
        <v>372</v>
      </c>
      <c r="Z55" s="168" t="s">
        <v>438</v>
      </c>
      <c r="AA55" s="164" t="s">
        <v>115</v>
      </c>
      <c r="AB55" s="164" t="s">
        <v>115</v>
      </c>
      <c r="AC55" s="164"/>
      <c r="AD55" s="164"/>
      <c r="AE55" s="164"/>
    </row>
    <row r="56" spans="1:31" ht="90" customHeight="1" x14ac:dyDescent="0.2">
      <c r="B56" s="150">
        <v>44</v>
      </c>
      <c r="C56" s="150" t="s">
        <v>415</v>
      </c>
      <c r="D56" s="150">
        <v>150900</v>
      </c>
      <c r="E56" s="150" t="s">
        <v>476</v>
      </c>
      <c r="F56" s="177" t="s">
        <v>2056</v>
      </c>
      <c r="G56" s="176" t="s">
        <v>2085</v>
      </c>
      <c r="H56" s="152" t="s">
        <v>2086</v>
      </c>
      <c r="I56" s="178" t="s">
        <v>2084</v>
      </c>
      <c r="J56" s="154">
        <v>33543</v>
      </c>
      <c r="K56" s="155">
        <v>700</v>
      </c>
      <c r="L56" s="156">
        <v>33</v>
      </c>
      <c r="M56" s="156" t="s">
        <v>140</v>
      </c>
      <c r="N56" s="156" t="s">
        <v>463</v>
      </c>
      <c r="O56" s="157">
        <v>38533</v>
      </c>
      <c r="P56" s="158">
        <v>3107.15</v>
      </c>
      <c r="Q56" s="155">
        <v>89568.75</v>
      </c>
      <c r="R56" s="155">
        <f t="shared" si="1"/>
        <v>28.826657869752022</v>
      </c>
      <c r="S56" s="159">
        <v>2013</v>
      </c>
      <c r="T56" s="160">
        <v>0.1</v>
      </c>
      <c r="U56" s="112"/>
      <c r="V56" s="112"/>
      <c r="W56" s="155">
        <f t="shared" si="2"/>
        <v>1246797</v>
      </c>
      <c r="X56" s="204"/>
      <c r="Y56" s="118" t="s">
        <v>372</v>
      </c>
      <c r="Z56" s="168" t="s">
        <v>438</v>
      </c>
      <c r="AA56" s="164" t="s">
        <v>115</v>
      </c>
      <c r="AB56" s="164" t="s">
        <v>115</v>
      </c>
      <c r="AC56" s="164"/>
      <c r="AD56" s="164"/>
      <c r="AE56" s="164"/>
    </row>
    <row r="57" spans="1:31" ht="73.5" customHeight="1" x14ac:dyDescent="0.2">
      <c r="B57" s="150">
        <v>45</v>
      </c>
      <c r="C57" s="150" t="s">
        <v>416</v>
      </c>
      <c r="D57" s="150">
        <v>920201</v>
      </c>
      <c r="E57" s="150"/>
      <c r="F57" s="177" t="s">
        <v>2056</v>
      </c>
      <c r="G57" s="176" t="s">
        <v>2087</v>
      </c>
      <c r="H57" s="270" t="s">
        <v>2088</v>
      </c>
      <c r="I57" s="178" t="s">
        <v>2089</v>
      </c>
      <c r="J57" s="154">
        <v>40909</v>
      </c>
      <c r="K57" s="155">
        <v>24248</v>
      </c>
      <c r="L57" s="156">
        <v>12</v>
      </c>
      <c r="M57" s="156" t="s">
        <v>140</v>
      </c>
      <c r="N57" s="156" t="s">
        <v>464</v>
      </c>
      <c r="O57" s="157">
        <v>29769</v>
      </c>
      <c r="P57" s="158">
        <v>1010.83</v>
      </c>
      <c r="Q57" s="155">
        <v>24248</v>
      </c>
      <c r="R57" s="155">
        <f t="shared" si="1"/>
        <v>23.988207710495335</v>
      </c>
      <c r="S57" s="159" t="s">
        <v>311</v>
      </c>
      <c r="T57" s="160" t="s">
        <v>140</v>
      </c>
      <c r="U57" s="203"/>
      <c r="V57" s="203"/>
      <c r="W57" s="155">
        <f t="shared" si="2"/>
        <v>337532.15999999997</v>
      </c>
      <c r="X57" s="204"/>
      <c r="Y57" s="118" t="s">
        <v>372</v>
      </c>
      <c r="Z57" s="168" t="s">
        <v>440</v>
      </c>
      <c r="AA57" s="164">
        <v>28.653341670300001</v>
      </c>
      <c r="AB57" s="164">
        <v>-106.0602642596</v>
      </c>
      <c r="AC57" s="164"/>
      <c r="AD57" s="164"/>
      <c r="AE57" s="164"/>
    </row>
    <row r="58" spans="1:31" s="209" customFormat="1" ht="93.75" customHeight="1" x14ac:dyDescent="0.25">
      <c r="A58" s="149"/>
      <c r="B58" s="150">
        <v>46</v>
      </c>
      <c r="C58" s="150" t="s">
        <v>417</v>
      </c>
      <c r="D58" s="150">
        <v>920110</v>
      </c>
      <c r="E58" s="150"/>
      <c r="F58" s="177" t="s">
        <v>2056</v>
      </c>
      <c r="G58" s="176" t="s">
        <v>2090</v>
      </c>
      <c r="H58" s="270" t="s">
        <v>2088</v>
      </c>
      <c r="I58" s="178" t="s">
        <v>2091</v>
      </c>
      <c r="J58" s="154" t="s">
        <v>477</v>
      </c>
      <c r="K58" s="155">
        <v>23275</v>
      </c>
      <c r="L58" s="156">
        <v>24</v>
      </c>
      <c r="M58" s="156" t="s">
        <v>140</v>
      </c>
      <c r="N58" s="156" t="s">
        <v>465</v>
      </c>
      <c r="O58" s="157">
        <v>33160</v>
      </c>
      <c r="P58" s="158">
        <v>910.99</v>
      </c>
      <c r="Q58" s="155">
        <v>26686</v>
      </c>
      <c r="R58" s="155">
        <f t="shared" si="1"/>
        <v>29.293406074709932</v>
      </c>
      <c r="S58" s="159">
        <v>2008</v>
      </c>
      <c r="T58" s="160">
        <v>0.05</v>
      </c>
      <c r="U58" s="203"/>
      <c r="V58" s="203"/>
      <c r="W58" s="155">
        <f t="shared" si="2"/>
        <v>371469.12</v>
      </c>
      <c r="X58" s="204"/>
      <c r="Y58" s="118" t="s">
        <v>372</v>
      </c>
      <c r="Z58" s="168" t="s">
        <v>442</v>
      </c>
      <c r="AA58" s="164">
        <v>31.657086958200001</v>
      </c>
      <c r="AB58" s="164">
        <v>-106.39247864479999</v>
      </c>
      <c r="AC58" s="164"/>
      <c r="AD58" s="164"/>
      <c r="AE58" s="164"/>
    </row>
    <row r="59" spans="1:31" s="209" customFormat="1" ht="90" customHeight="1" x14ac:dyDescent="0.25">
      <c r="A59" s="149"/>
      <c r="B59" s="150">
        <v>47</v>
      </c>
      <c r="C59" s="150" t="s">
        <v>415</v>
      </c>
      <c r="D59" s="150">
        <v>150900</v>
      </c>
      <c r="E59" s="150" t="s">
        <v>476</v>
      </c>
      <c r="F59" s="177" t="s">
        <v>2056</v>
      </c>
      <c r="G59" s="176" t="s">
        <v>2092</v>
      </c>
      <c r="H59" s="152" t="s">
        <v>2093</v>
      </c>
      <c r="I59" s="178" t="s">
        <v>2084</v>
      </c>
      <c r="J59" s="154">
        <v>41275</v>
      </c>
      <c r="K59" s="155">
        <v>26525</v>
      </c>
      <c r="L59" s="156">
        <v>11</v>
      </c>
      <c r="M59" s="156" t="s">
        <v>140</v>
      </c>
      <c r="N59" s="156" t="s">
        <v>140</v>
      </c>
      <c r="O59" s="157" t="s">
        <v>140</v>
      </c>
      <c r="P59" s="158">
        <v>1422.54</v>
      </c>
      <c r="Q59" s="155">
        <v>26525.27</v>
      </c>
      <c r="R59" s="155">
        <f t="shared" si="1"/>
        <v>18.646414160585994</v>
      </c>
      <c r="S59" s="159">
        <v>2014</v>
      </c>
      <c r="T59" s="160">
        <v>0.01</v>
      </c>
      <c r="U59" s="112"/>
      <c r="V59" s="112"/>
      <c r="W59" s="155">
        <f t="shared" si="2"/>
        <v>369231.75839999999</v>
      </c>
      <c r="X59" s="204"/>
      <c r="Y59" s="118" t="s">
        <v>372</v>
      </c>
      <c r="Z59" s="168" t="s">
        <v>438</v>
      </c>
      <c r="AA59" s="164" t="s">
        <v>115</v>
      </c>
      <c r="AB59" s="164" t="s">
        <v>115</v>
      </c>
      <c r="AC59" s="164"/>
      <c r="AD59" s="164"/>
      <c r="AE59" s="164"/>
    </row>
    <row r="60" spans="1:31" ht="103.5" customHeight="1" x14ac:dyDescent="0.2">
      <c r="B60" s="150">
        <v>48</v>
      </c>
      <c r="C60" s="190" t="s">
        <v>495</v>
      </c>
      <c r="D60" s="190" t="s">
        <v>496</v>
      </c>
      <c r="E60" s="190" t="s">
        <v>517</v>
      </c>
      <c r="F60" s="191" t="s">
        <v>2094</v>
      </c>
      <c r="G60" s="271" t="s">
        <v>2095</v>
      </c>
      <c r="H60" s="271" t="s">
        <v>2096</v>
      </c>
      <c r="I60" s="193" t="s">
        <v>2818</v>
      </c>
      <c r="J60" s="195">
        <v>41015</v>
      </c>
      <c r="K60" s="196">
        <v>1196672.6399999999</v>
      </c>
      <c r="L60" s="197">
        <v>12</v>
      </c>
      <c r="M60" s="197" t="s">
        <v>505</v>
      </c>
      <c r="N60" s="197" t="s">
        <v>506</v>
      </c>
      <c r="O60" s="198">
        <v>2007000</v>
      </c>
      <c r="P60" s="199">
        <v>6722.88</v>
      </c>
      <c r="Q60" s="196">
        <v>1564052.3</v>
      </c>
      <c r="R60" s="196">
        <f t="shared" si="1"/>
        <v>232.64617247370174</v>
      </c>
      <c r="S60" s="200">
        <v>2024</v>
      </c>
      <c r="T60" s="272">
        <v>0.1</v>
      </c>
      <c r="U60" s="162" t="s">
        <v>1945</v>
      </c>
      <c r="V60" s="162" t="s">
        <v>1983</v>
      </c>
      <c r="W60" s="196">
        <f t="shared" si="2"/>
        <v>21771608.015999999</v>
      </c>
      <c r="X60" s="273"/>
      <c r="Y60" s="202" t="s">
        <v>1983</v>
      </c>
      <c r="Z60" s="163" t="s">
        <v>497</v>
      </c>
      <c r="AA60" s="164">
        <v>19.4147</v>
      </c>
      <c r="AB60" s="164">
        <v>-99.185090000000002</v>
      </c>
      <c r="AC60" s="164"/>
      <c r="AD60" s="164">
        <v>7</v>
      </c>
      <c r="AE60" s="164">
        <v>7</v>
      </c>
    </row>
    <row r="61" spans="1:31" ht="75" x14ac:dyDescent="0.2">
      <c r="B61" s="150">
        <v>49</v>
      </c>
      <c r="C61" s="190" t="s">
        <v>495</v>
      </c>
      <c r="D61" s="190" t="s">
        <v>496</v>
      </c>
      <c r="E61" s="190" t="s">
        <v>518</v>
      </c>
      <c r="F61" s="191" t="s">
        <v>2094</v>
      </c>
      <c r="G61" s="274" t="s">
        <v>2097</v>
      </c>
      <c r="H61" s="271" t="s">
        <v>2096</v>
      </c>
      <c r="I61" s="193" t="s">
        <v>2098</v>
      </c>
      <c r="J61" s="195">
        <v>43009</v>
      </c>
      <c r="K61" s="275">
        <v>787080</v>
      </c>
      <c r="L61" s="197">
        <v>7</v>
      </c>
      <c r="M61" s="197" t="s">
        <v>507</v>
      </c>
      <c r="N61" s="197" t="s">
        <v>508</v>
      </c>
      <c r="O61" s="198">
        <v>801600</v>
      </c>
      <c r="P61" s="276">
        <v>2398.34</v>
      </c>
      <c r="Q61" s="277">
        <v>790000</v>
      </c>
      <c r="R61" s="196">
        <v>280</v>
      </c>
      <c r="S61" s="200">
        <v>2023</v>
      </c>
      <c r="T61" s="201">
        <v>0.05</v>
      </c>
      <c r="U61" s="162" t="s">
        <v>1983</v>
      </c>
      <c r="V61" s="162" t="s">
        <v>1983</v>
      </c>
      <c r="W61" s="196">
        <f t="shared" si="2"/>
        <v>10996800</v>
      </c>
      <c r="X61" s="278"/>
      <c r="Y61" s="123" t="s">
        <v>1945</v>
      </c>
      <c r="Z61" s="163" t="s">
        <v>499</v>
      </c>
      <c r="AA61" s="164">
        <v>19.427199999999999</v>
      </c>
      <c r="AB61" s="164">
        <v>-99.174930000000003</v>
      </c>
      <c r="AC61" s="164"/>
      <c r="AD61" s="164">
        <v>6</v>
      </c>
      <c r="AE61" s="164">
        <v>6</v>
      </c>
    </row>
    <row r="62" spans="1:31" ht="81" customHeight="1" x14ac:dyDescent="0.2">
      <c r="B62" s="150">
        <v>50</v>
      </c>
      <c r="C62" s="190" t="s">
        <v>495</v>
      </c>
      <c r="D62" s="190" t="s">
        <v>496</v>
      </c>
      <c r="E62" s="190" t="s">
        <v>519</v>
      </c>
      <c r="F62" s="191" t="s">
        <v>2094</v>
      </c>
      <c r="G62" s="274" t="s">
        <v>2099</v>
      </c>
      <c r="H62" s="271" t="s">
        <v>2096</v>
      </c>
      <c r="I62" s="193" t="s">
        <v>2100</v>
      </c>
      <c r="J62" s="195">
        <v>42201</v>
      </c>
      <c r="K62" s="196">
        <v>421615.7</v>
      </c>
      <c r="L62" s="197">
        <v>9</v>
      </c>
      <c r="M62" s="197" t="s">
        <v>509</v>
      </c>
      <c r="N62" s="197" t="s">
        <v>510</v>
      </c>
      <c r="O62" s="198">
        <v>730900</v>
      </c>
      <c r="P62" s="199">
        <v>2347.31</v>
      </c>
      <c r="Q62" s="196">
        <v>561170.5</v>
      </c>
      <c r="R62" s="196">
        <f t="shared" ref="R62:R125" si="3">+Q62/P62</f>
        <v>239.06961585815253</v>
      </c>
      <c r="S62" s="200">
        <v>2024</v>
      </c>
      <c r="T62" s="201">
        <v>0.1</v>
      </c>
      <c r="U62" s="162" t="s">
        <v>1945</v>
      </c>
      <c r="V62" s="162" t="s">
        <v>1983</v>
      </c>
      <c r="W62" s="196">
        <f t="shared" si="2"/>
        <v>7811493.3599999994</v>
      </c>
      <c r="X62" s="273"/>
      <c r="Y62" s="202" t="s">
        <v>1983</v>
      </c>
      <c r="Z62" s="163" t="s">
        <v>501</v>
      </c>
      <c r="AA62" s="164">
        <v>19.428930000000001</v>
      </c>
      <c r="AB62" s="164">
        <v>-99.158730000000006</v>
      </c>
      <c r="AC62" s="164"/>
      <c r="AD62" s="164">
        <v>4</v>
      </c>
      <c r="AE62" s="164">
        <v>4</v>
      </c>
    </row>
    <row r="63" spans="1:31" ht="86.25" customHeight="1" x14ac:dyDescent="0.2">
      <c r="B63" s="150">
        <v>51</v>
      </c>
      <c r="C63" s="190" t="s">
        <v>495</v>
      </c>
      <c r="D63" s="190" t="s">
        <v>496</v>
      </c>
      <c r="E63" s="190" t="s">
        <v>520</v>
      </c>
      <c r="F63" s="191" t="s">
        <v>2094</v>
      </c>
      <c r="G63" s="279" t="s">
        <v>2101</v>
      </c>
      <c r="H63" s="271" t="s">
        <v>2096</v>
      </c>
      <c r="I63" s="193" t="s">
        <v>2102</v>
      </c>
      <c r="J63" s="195">
        <v>41685</v>
      </c>
      <c r="K63" s="196">
        <v>1060000</v>
      </c>
      <c r="L63" s="197">
        <v>10</v>
      </c>
      <c r="M63" s="197" t="s">
        <v>511</v>
      </c>
      <c r="N63" s="197" t="s">
        <v>512</v>
      </c>
      <c r="O63" s="198">
        <v>1512000</v>
      </c>
      <c r="P63" s="199">
        <v>3940.44</v>
      </c>
      <c r="Q63" s="196">
        <v>1414000</v>
      </c>
      <c r="R63" s="196">
        <f t="shared" si="3"/>
        <v>358.84317487387193</v>
      </c>
      <c r="S63" s="200">
        <v>2023</v>
      </c>
      <c r="T63" s="201">
        <v>0.16</v>
      </c>
      <c r="U63" s="162" t="s">
        <v>1983</v>
      </c>
      <c r="V63" s="162" t="s">
        <v>1983</v>
      </c>
      <c r="W63" s="196">
        <f t="shared" si="2"/>
        <v>19682880</v>
      </c>
      <c r="X63" s="280"/>
      <c r="Y63" s="123" t="s">
        <v>1945</v>
      </c>
      <c r="Z63" s="163" t="s">
        <v>502</v>
      </c>
      <c r="AA63" s="164">
        <v>19.3504</v>
      </c>
      <c r="AB63" s="164">
        <v>-99.189989999999995</v>
      </c>
      <c r="AC63" s="164"/>
      <c r="AD63" s="164">
        <v>4</v>
      </c>
      <c r="AE63" s="164">
        <v>4</v>
      </c>
    </row>
    <row r="64" spans="1:31" ht="91.5" customHeight="1" x14ac:dyDescent="0.2">
      <c r="B64" s="150">
        <v>52</v>
      </c>
      <c r="C64" s="190" t="s">
        <v>495</v>
      </c>
      <c r="D64" s="190" t="s">
        <v>496</v>
      </c>
      <c r="E64" s="190" t="s">
        <v>521</v>
      </c>
      <c r="F64" s="191" t="s">
        <v>2094</v>
      </c>
      <c r="G64" s="279" t="s">
        <v>2103</v>
      </c>
      <c r="H64" s="271" t="s">
        <v>2096</v>
      </c>
      <c r="I64" s="281" t="s">
        <v>2104</v>
      </c>
      <c r="J64" s="195">
        <v>43009</v>
      </c>
      <c r="K64" s="282">
        <v>980000</v>
      </c>
      <c r="L64" s="197">
        <v>7</v>
      </c>
      <c r="M64" s="197" t="s">
        <v>513</v>
      </c>
      <c r="N64" s="197" t="s">
        <v>514</v>
      </c>
      <c r="O64" s="198">
        <v>1348000</v>
      </c>
      <c r="P64" s="283">
        <v>3329.68</v>
      </c>
      <c r="Q64" s="196">
        <v>1295222.2</v>
      </c>
      <c r="R64" s="196">
        <f t="shared" si="3"/>
        <v>388.99299632397106</v>
      </c>
      <c r="S64" s="284">
        <v>2024</v>
      </c>
      <c r="T64" s="201">
        <v>0.1</v>
      </c>
      <c r="U64" s="162" t="s">
        <v>1945</v>
      </c>
      <c r="V64" s="162" t="s">
        <v>1983</v>
      </c>
      <c r="W64" s="196">
        <f t="shared" si="2"/>
        <v>18029493.023999996</v>
      </c>
      <c r="X64" s="280"/>
      <c r="Y64" s="202" t="s">
        <v>1983</v>
      </c>
      <c r="Z64" s="163" t="s">
        <v>504</v>
      </c>
      <c r="AA64" s="164">
        <v>19.41939</v>
      </c>
      <c r="AB64" s="164">
        <v>-99.171099999999996</v>
      </c>
      <c r="AC64" s="164"/>
      <c r="AD64" s="164">
        <v>12</v>
      </c>
      <c r="AE64" s="164">
        <v>12</v>
      </c>
    </row>
    <row r="65" spans="1:31" ht="91.5" customHeight="1" x14ac:dyDescent="0.2">
      <c r="B65" s="150">
        <v>53</v>
      </c>
      <c r="C65" s="190" t="s">
        <v>495</v>
      </c>
      <c r="D65" s="190" t="s">
        <v>496</v>
      </c>
      <c r="E65" s="190" t="s">
        <v>522</v>
      </c>
      <c r="F65" s="191" t="s">
        <v>2094</v>
      </c>
      <c r="G65" s="279" t="s">
        <v>2105</v>
      </c>
      <c r="H65" s="271" t="s">
        <v>2106</v>
      </c>
      <c r="I65" s="281" t="s">
        <v>2829</v>
      </c>
      <c r="J65" s="195">
        <v>45366</v>
      </c>
      <c r="K65" s="282">
        <v>2022665.98</v>
      </c>
      <c r="L65" s="197">
        <v>1</v>
      </c>
      <c r="M65" s="197" t="s">
        <v>515</v>
      </c>
      <c r="N65" s="197" t="s">
        <v>516</v>
      </c>
      <c r="O65" s="198">
        <v>2137000</v>
      </c>
      <c r="P65" s="283">
        <v>5133.67</v>
      </c>
      <c r="Q65" s="282">
        <v>2022665.98</v>
      </c>
      <c r="R65" s="196">
        <f t="shared" si="3"/>
        <v>394</v>
      </c>
      <c r="S65" s="284" t="s">
        <v>140</v>
      </c>
      <c r="T65" s="201" t="s">
        <v>140</v>
      </c>
      <c r="U65" s="162" t="s">
        <v>1947</v>
      </c>
      <c r="V65" s="162" t="s">
        <v>1983</v>
      </c>
      <c r="W65" s="196">
        <f t="shared" si="2"/>
        <v>28155510.441599995</v>
      </c>
      <c r="X65" s="280"/>
      <c r="Y65" s="202" t="s">
        <v>1983</v>
      </c>
      <c r="Z65" s="163" t="s">
        <v>2830</v>
      </c>
      <c r="AA65" s="164">
        <v>19.427600000000002</v>
      </c>
      <c r="AB65" s="164">
        <v>-99.161950000000004</v>
      </c>
      <c r="AC65" s="164"/>
      <c r="AD65" s="164">
        <v>5</v>
      </c>
      <c r="AE65" s="164">
        <v>5</v>
      </c>
    </row>
    <row r="66" spans="1:31" ht="75" customHeight="1" x14ac:dyDescent="0.2">
      <c r="B66" s="150">
        <v>54</v>
      </c>
      <c r="C66" s="190">
        <v>102416</v>
      </c>
      <c r="D66" s="190">
        <v>200200</v>
      </c>
      <c r="E66" s="190" t="s">
        <v>551</v>
      </c>
      <c r="F66" s="191" t="s">
        <v>2107</v>
      </c>
      <c r="G66" s="192" t="s">
        <v>2108</v>
      </c>
      <c r="H66" s="285" t="s">
        <v>2109</v>
      </c>
      <c r="I66" s="193" t="s">
        <v>2110</v>
      </c>
      <c r="J66" s="195">
        <v>35171</v>
      </c>
      <c r="K66" s="196">
        <v>830</v>
      </c>
      <c r="L66" s="286">
        <v>28</v>
      </c>
      <c r="M66" s="286" t="s">
        <v>589</v>
      </c>
      <c r="N66" s="286" t="s">
        <v>590</v>
      </c>
      <c r="O66" s="287">
        <v>4791</v>
      </c>
      <c r="P66" s="199">
        <v>180.52</v>
      </c>
      <c r="Q66" s="196">
        <v>5217.2</v>
      </c>
      <c r="R66" s="196">
        <f t="shared" si="3"/>
        <v>28.900952803013514</v>
      </c>
      <c r="S66" s="200">
        <v>2018</v>
      </c>
      <c r="T66" s="288">
        <v>0.87170000000000003</v>
      </c>
      <c r="U66" s="289" t="s">
        <v>1983</v>
      </c>
      <c r="V66" s="289"/>
      <c r="W66" s="196">
        <f t="shared" si="2"/>
        <v>72623.423999999985</v>
      </c>
      <c r="X66" s="290"/>
      <c r="Y66" s="123" t="s">
        <v>1945</v>
      </c>
      <c r="Z66" s="163" t="s">
        <v>564</v>
      </c>
      <c r="AA66" s="164" t="s">
        <v>2111</v>
      </c>
      <c r="AB66" s="164" t="s">
        <v>2112</v>
      </c>
      <c r="AC66" s="164">
        <v>500</v>
      </c>
      <c r="AD66" s="164">
        <v>1</v>
      </c>
      <c r="AE66" s="164">
        <v>1</v>
      </c>
    </row>
    <row r="67" spans="1:31" ht="95.25" customHeight="1" x14ac:dyDescent="0.2">
      <c r="B67" s="150">
        <v>55</v>
      </c>
      <c r="C67" s="190">
        <v>102406</v>
      </c>
      <c r="D67" s="190">
        <v>200200</v>
      </c>
      <c r="E67" s="190" t="s">
        <v>552</v>
      </c>
      <c r="F67" s="191" t="s">
        <v>2107</v>
      </c>
      <c r="G67" s="192" t="s">
        <v>2113</v>
      </c>
      <c r="H67" s="285" t="s">
        <v>2114</v>
      </c>
      <c r="I67" s="193" t="s">
        <v>2115</v>
      </c>
      <c r="J67" s="291">
        <v>38124</v>
      </c>
      <c r="K67" s="196">
        <v>3000</v>
      </c>
      <c r="L67" s="286">
        <v>30</v>
      </c>
      <c r="M67" s="286" t="s">
        <v>591</v>
      </c>
      <c r="N67" s="286" t="s">
        <v>592</v>
      </c>
      <c r="O67" s="287">
        <v>5346</v>
      </c>
      <c r="P67" s="199">
        <v>157.41</v>
      </c>
      <c r="Q67" s="196">
        <v>6000</v>
      </c>
      <c r="R67" s="196">
        <f t="shared" si="3"/>
        <v>38.117019249094724</v>
      </c>
      <c r="S67" s="200">
        <v>2024</v>
      </c>
      <c r="T67" s="292">
        <v>0.33</v>
      </c>
      <c r="U67" s="289" t="s">
        <v>1945</v>
      </c>
      <c r="V67" s="289"/>
      <c r="W67" s="196">
        <f t="shared" si="2"/>
        <v>83520</v>
      </c>
      <c r="X67" s="290"/>
      <c r="Y67" s="202" t="s">
        <v>1983</v>
      </c>
      <c r="Z67" s="163" t="s">
        <v>566</v>
      </c>
      <c r="AA67" s="164" t="s">
        <v>2116</v>
      </c>
      <c r="AB67" s="164" t="s">
        <v>2117</v>
      </c>
      <c r="AC67" s="164">
        <v>800</v>
      </c>
      <c r="AD67" s="164">
        <v>1</v>
      </c>
      <c r="AE67" s="164">
        <v>1</v>
      </c>
    </row>
    <row r="68" spans="1:31" ht="111.75" customHeight="1" x14ac:dyDescent="0.2">
      <c r="B68" s="150">
        <v>56</v>
      </c>
      <c r="C68" s="190">
        <v>102418</v>
      </c>
      <c r="D68" s="190">
        <v>200200</v>
      </c>
      <c r="E68" s="190" t="s">
        <v>553</v>
      </c>
      <c r="F68" s="191" t="s">
        <v>2107</v>
      </c>
      <c r="G68" s="192" t="s">
        <v>2118</v>
      </c>
      <c r="H68" s="285" t="s">
        <v>2119</v>
      </c>
      <c r="I68" s="193" t="s">
        <v>2120</v>
      </c>
      <c r="J68" s="291">
        <v>40483</v>
      </c>
      <c r="K68" s="196">
        <v>2000</v>
      </c>
      <c r="L68" s="286">
        <v>14</v>
      </c>
      <c r="M68" s="286" t="s">
        <v>593</v>
      </c>
      <c r="N68" s="286" t="s">
        <v>592</v>
      </c>
      <c r="O68" s="287">
        <v>7637</v>
      </c>
      <c r="P68" s="199">
        <v>238.65</v>
      </c>
      <c r="Q68" s="196">
        <v>7000</v>
      </c>
      <c r="R68" s="196">
        <f t="shared" si="3"/>
        <v>29.331657238633984</v>
      </c>
      <c r="S68" s="200">
        <v>2024</v>
      </c>
      <c r="T68" s="292">
        <v>0.4</v>
      </c>
      <c r="U68" s="289" t="s">
        <v>1945</v>
      </c>
      <c r="V68" s="289"/>
      <c r="W68" s="196">
        <f t="shared" si="2"/>
        <v>97440</v>
      </c>
      <c r="X68" s="290"/>
      <c r="Y68" s="202" t="s">
        <v>1983</v>
      </c>
      <c r="Z68" s="163" t="s">
        <v>568</v>
      </c>
      <c r="AA68" s="164" t="s">
        <v>2121</v>
      </c>
      <c r="AB68" s="164" t="s">
        <v>2122</v>
      </c>
      <c r="AC68" s="164">
        <v>600</v>
      </c>
      <c r="AD68" s="164">
        <v>1</v>
      </c>
      <c r="AE68" s="164">
        <v>1</v>
      </c>
    </row>
    <row r="69" spans="1:31" s="170" customFormat="1" ht="87" customHeight="1" x14ac:dyDescent="0.2">
      <c r="A69" s="166"/>
      <c r="B69" s="150">
        <v>57</v>
      </c>
      <c r="C69" s="150">
        <v>102403</v>
      </c>
      <c r="D69" s="150">
        <v>200200</v>
      </c>
      <c r="E69" s="150" t="s">
        <v>554</v>
      </c>
      <c r="F69" s="177" t="s">
        <v>2107</v>
      </c>
      <c r="G69" s="176" t="s">
        <v>2123</v>
      </c>
      <c r="H69" s="152" t="s">
        <v>2124</v>
      </c>
      <c r="I69" s="178" t="s">
        <v>2125</v>
      </c>
      <c r="J69" s="293">
        <v>41122</v>
      </c>
      <c r="K69" s="155">
        <v>103448.28</v>
      </c>
      <c r="L69" s="294">
        <v>12</v>
      </c>
      <c r="M69" s="294">
        <v>3172</v>
      </c>
      <c r="N69" s="294" t="s">
        <v>594</v>
      </c>
      <c r="O69" s="295">
        <v>143679</v>
      </c>
      <c r="P69" s="158">
        <v>2083.8200000000002</v>
      </c>
      <c r="Q69" s="155">
        <v>103448.28</v>
      </c>
      <c r="R69" s="155">
        <f t="shared" si="3"/>
        <v>49.643577660258558</v>
      </c>
      <c r="S69" s="159" t="s">
        <v>311</v>
      </c>
      <c r="T69" s="294" t="s">
        <v>140</v>
      </c>
      <c r="U69" s="296" t="s">
        <v>1983</v>
      </c>
      <c r="V69" s="296"/>
      <c r="W69" s="155">
        <f t="shared" si="2"/>
        <v>1440000.0575999997</v>
      </c>
      <c r="X69" s="297"/>
      <c r="Y69" s="123" t="s">
        <v>1945</v>
      </c>
      <c r="Z69" s="168" t="s">
        <v>570</v>
      </c>
      <c r="AA69" s="169">
        <v>24.000176</v>
      </c>
      <c r="AB69" s="169">
        <v>-104.64859300000001</v>
      </c>
      <c r="AC69" s="169">
        <v>27000</v>
      </c>
      <c r="AD69" s="169">
        <v>1</v>
      </c>
      <c r="AE69" s="169">
        <v>1</v>
      </c>
    </row>
    <row r="70" spans="1:31" s="170" customFormat="1" ht="99" customHeight="1" x14ac:dyDescent="0.2">
      <c r="A70" s="166"/>
      <c r="B70" s="150">
        <v>58</v>
      </c>
      <c r="C70" s="150">
        <v>102419</v>
      </c>
      <c r="D70" s="150">
        <v>200200</v>
      </c>
      <c r="E70" s="150" t="s">
        <v>555</v>
      </c>
      <c r="F70" s="177" t="s">
        <v>2107</v>
      </c>
      <c r="G70" s="176" t="s">
        <v>2126</v>
      </c>
      <c r="H70" s="152" t="s">
        <v>2127</v>
      </c>
      <c r="I70" s="178" t="s">
        <v>2128</v>
      </c>
      <c r="J70" s="293">
        <v>37378</v>
      </c>
      <c r="K70" s="155">
        <v>1000</v>
      </c>
      <c r="L70" s="298">
        <v>22</v>
      </c>
      <c r="M70" s="298">
        <v>7025</v>
      </c>
      <c r="N70" s="298" t="s">
        <v>595</v>
      </c>
      <c r="O70" s="299">
        <v>5884.53</v>
      </c>
      <c r="P70" s="158">
        <v>134.35</v>
      </c>
      <c r="Q70" s="155">
        <v>3000</v>
      </c>
      <c r="R70" s="155">
        <f t="shared" si="3"/>
        <v>22.329735764793451</v>
      </c>
      <c r="S70" s="159">
        <v>2018</v>
      </c>
      <c r="T70" s="300">
        <v>0.5</v>
      </c>
      <c r="U70" s="296" t="s">
        <v>1983</v>
      </c>
      <c r="V70" s="296"/>
      <c r="W70" s="155">
        <f t="shared" si="2"/>
        <v>41760</v>
      </c>
      <c r="X70" s="290"/>
      <c r="Y70" s="123" t="s">
        <v>1945</v>
      </c>
      <c r="Z70" s="168" t="s">
        <v>572</v>
      </c>
      <c r="AA70" s="169" t="s">
        <v>2129</v>
      </c>
      <c r="AB70" s="169" t="s">
        <v>2130</v>
      </c>
      <c r="AC70" s="169">
        <v>2400</v>
      </c>
      <c r="AD70" s="169">
        <v>5</v>
      </c>
      <c r="AE70" s="169">
        <v>5</v>
      </c>
    </row>
    <row r="71" spans="1:31" s="170" customFormat="1" ht="73.5" customHeight="1" x14ac:dyDescent="0.2">
      <c r="A71" s="166"/>
      <c r="B71" s="150">
        <v>59</v>
      </c>
      <c r="C71" s="150">
        <v>100401</v>
      </c>
      <c r="D71" s="150">
        <v>200201</v>
      </c>
      <c r="E71" s="150" t="s">
        <v>557</v>
      </c>
      <c r="F71" s="177" t="s">
        <v>2107</v>
      </c>
      <c r="G71" s="151" t="s">
        <v>2131</v>
      </c>
      <c r="H71" s="301" t="s">
        <v>2132</v>
      </c>
      <c r="I71" s="178" t="s">
        <v>2133</v>
      </c>
      <c r="J71" s="293">
        <v>32509</v>
      </c>
      <c r="K71" s="155">
        <v>50</v>
      </c>
      <c r="L71" s="298">
        <v>35</v>
      </c>
      <c r="M71" s="298" t="s">
        <v>596</v>
      </c>
      <c r="N71" s="298" t="s">
        <v>597</v>
      </c>
      <c r="O71" s="299">
        <v>327.67</v>
      </c>
      <c r="P71" s="158">
        <v>93.62</v>
      </c>
      <c r="Q71" s="155">
        <v>500</v>
      </c>
      <c r="R71" s="155">
        <f t="shared" si="3"/>
        <v>5.3407391582995087</v>
      </c>
      <c r="S71" s="159">
        <v>2009</v>
      </c>
      <c r="T71" s="300">
        <v>1.38</v>
      </c>
      <c r="U71" s="296"/>
      <c r="V71" s="296"/>
      <c r="W71" s="155">
        <f t="shared" si="2"/>
        <v>6959.9999999999991</v>
      </c>
      <c r="X71" s="302"/>
      <c r="Y71" s="202" t="s">
        <v>1983</v>
      </c>
      <c r="Z71" s="168" t="s">
        <v>576</v>
      </c>
      <c r="AA71" s="169"/>
      <c r="AB71" s="169"/>
      <c r="AC71" s="169"/>
      <c r="AD71" s="169"/>
      <c r="AE71" s="169"/>
    </row>
    <row r="72" spans="1:31" s="170" customFormat="1" ht="80.25" customHeight="1" x14ac:dyDescent="0.2">
      <c r="A72" s="166"/>
      <c r="B72" s="150">
        <v>60</v>
      </c>
      <c r="C72" s="227">
        <v>105902</v>
      </c>
      <c r="D72" s="227">
        <v>380200</v>
      </c>
      <c r="E72" s="227" t="s">
        <v>558</v>
      </c>
      <c r="F72" s="228" t="s">
        <v>2107</v>
      </c>
      <c r="G72" s="303" t="s">
        <v>2134</v>
      </c>
      <c r="H72" s="230" t="s">
        <v>2135</v>
      </c>
      <c r="I72" s="304" t="s">
        <v>2136</v>
      </c>
      <c r="J72" s="305">
        <v>40756</v>
      </c>
      <c r="K72" s="233">
        <v>23638</v>
      </c>
      <c r="L72" s="306">
        <v>13</v>
      </c>
      <c r="M72" s="306" t="s">
        <v>598</v>
      </c>
      <c r="N72" s="306" t="s">
        <v>301</v>
      </c>
      <c r="O72" s="307">
        <v>40100</v>
      </c>
      <c r="P72" s="236">
        <v>759.58</v>
      </c>
      <c r="Q72" s="233">
        <v>35000</v>
      </c>
      <c r="R72" s="233">
        <f t="shared" si="3"/>
        <v>46.078095789778558</v>
      </c>
      <c r="S72" s="237">
        <v>2025</v>
      </c>
      <c r="T72" s="306">
        <v>48</v>
      </c>
      <c r="U72" s="308" t="s">
        <v>1983</v>
      </c>
      <c r="V72" s="308" t="s">
        <v>1945</v>
      </c>
      <c r="W72" s="233">
        <f t="shared" si="2"/>
        <v>487199.99999999994</v>
      </c>
      <c r="X72" s="309" t="s">
        <v>2137</v>
      </c>
      <c r="Y72" s="123" t="s">
        <v>1945</v>
      </c>
      <c r="Z72" s="168" t="s">
        <v>578</v>
      </c>
      <c r="AA72" s="169" t="s">
        <v>2138</v>
      </c>
      <c r="AB72" s="169" t="s">
        <v>2139</v>
      </c>
      <c r="AC72" s="169">
        <v>1100</v>
      </c>
      <c r="AD72" s="169">
        <v>2</v>
      </c>
      <c r="AE72" s="169">
        <v>2</v>
      </c>
    </row>
    <row r="73" spans="1:31" s="170" customFormat="1" ht="103.5" customHeight="1" x14ac:dyDescent="0.2">
      <c r="A73" s="166"/>
      <c r="B73" s="150">
        <v>61</v>
      </c>
      <c r="C73" s="150">
        <v>109001</v>
      </c>
      <c r="D73" s="150" t="s">
        <v>194</v>
      </c>
      <c r="E73" s="150" t="s">
        <v>559</v>
      </c>
      <c r="F73" s="177" t="s">
        <v>2107</v>
      </c>
      <c r="G73" s="176" t="s">
        <v>2140</v>
      </c>
      <c r="H73" s="152" t="s">
        <v>2141</v>
      </c>
      <c r="I73" s="178" t="s">
        <v>2142</v>
      </c>
      <c r="J73" s="293">
        <v>34486</v>
      </c>
      <c r="K73" s="155">
        <v>55000</v>
      </c>
      <c r="L73" s="298">
        <v>30</v>
      </c>
      <c r="M73" s="298" t="s">
        <v>599</v>
      </c>
      <c r="N73" s="298" t="s">
        <v>600</v>
      </c>
      <c r="O73" s="299">
        <v>147994</v>
      </c>
      <c r="P73" s="158">
        <v>1950.88</v>
      </c>
      <c r="Q73" s="155">
        <v>125475.65</v>
      </c>
      <c r="R73" s="155">
        <f t="shared" si="3"/>
        <v>64.317461863364215</v>
      </c>
      <c r="S73" s="159">
        <v>2018</v>
      </c>
      <c r="T73" s="300" t="s">
        <v>2050</v>
      </c>
      <c r="U73" s="296" t="s">
        <v>1983</v>
      </c>
      <c r="V73" s="296" t="s">
        <v>1983</v>
      </c>
      <c r="W73" s="155">
        <f t="shared" si="2"/>
        <v>1746621.0479999997</v>
      </c>
      <c r="X73" s="310"/>
      <c r="Y73" s="123" t="s">
        <v>1945</v>
      </c>
      <c r="Z73" s="168" t="s">
        <v>580</v>
      </c>
      <c r="AA73" s="169" t="s">
        <v>2143</v>
      </c>
      <c r="AB73" s="169" t="s">
        <v>2144</v>
      </c>
      <c r="AC73" s="169">
        <v>2400</v>
      </c>
      <c r="AD73" s="169">
        <v>4</v>
      </c>
      <c r="AE73" s="169">
        <v>4</v>
      </c>
    </row>
    <row r="74" spans="1:31" s="170" customFormat="1" ht="81" customHeight="1" x14ac:dyDescent="0.2">
      <c r="A74" s="166"/>
      <c r="B74" s="150">
        <v>62</v>
      </c>
      <c r="C74" s="150">
        <v>102410</v>
      </c>
      <c r="D74" s="150">
        <v>200201</v>
      </c>
      <c r="E74" s="150" t="s">
        <v>556</v>
      </c>
      <c r="F74" s="177" t="s">
        <v>2107</v>
      </c>
      <c r="G74" s="151" t="s">
        <v>2145</v>
      </c>
      <c r="H74" s="152" t="s">
        <v>2146</v>
      </c>
      <c r="I74" s="178" t="s">
        <v>2147</v>
      </c>
      <c r="J74" s="293">
        <v>42461</v>
      </c>
      <c r="K74" s="155">
        <v>7000</v>
      </c>
      <c r="L74" s="298">
        <v>8</v>
      </c>
      <c r="M74" s="298">
        <v>8709</v>
      </c>
      <c r="N74" s="311">
        <v>44015</v>
      </c>
      <c r="O74" s="299">
        <v>11842</v>
      </c>
      <c r="P74" s="158">
        <v>213.71</v>
      </c>
      <c r="Q74" s="155">
        <v>9800</v>
      </c>
      <c r="R74" s="155">
        <f t="shared" si="3"/>
        <v>45.856534556174253</v>
      </c>
      <c r="S74" s="159">
        <v>2020</v>
      </c>
      <c r="T74" s="300">
        <v>0.4</v>
      </c>
      <c r="U74" s="296" t="s">
        <v>1983</v>
      </c>
      <c r="V74" s="296"/>
      <c r="W74" s="155">
        <f t="shared" si="2"/>
        <v>136416</v>
      </c>
      <c r="X74" s="312"/>
      <c r="Y74" s="123" t="s">
        <v>1945</v>
      </c>
      <c r="Z74" s="168" t="s">
        <v>574</v>
      </c>
      <c r="AA74" s="169" t="s">
        <v>2148</v>
      </c>
      <c r="AB74" s="169" t="s">
        <v>2149</v>
      </c>
      <c r="AC74" s="169">
        <v>2080</v>
      </c>
      <c r="AD74" s="169">
        <v>1</v>
      </c>
      <c r="AE74" s="169">
        <v>1</v>
      </c>
    </row>
    <row r="75" spans="1:31" s="170" customFormat="1" ht="100.5" customHeight="1" x14ac:dyDescent="0.2">
      <c r="A75" s="166"/>
      <c r="B75" s="150"/>
      <c r="C75" s="212">
        <v>109102</v>
      </c>
      <c r="D75" s="212">
        <v>900110</v>
      </c>
      <c r="E75" s="212" t="s">
        <v>560</v>
      </c>
      <c r="F75" s="213" t="s">
        <v>2107</v>
      </c>
      <c r="G75" s="337" t="s">
        <v>2150</v>
      </c>
      <c r="H75" s="552" t="s">
        <v>2722</v>
      </c>
      <c r="I75" s="215" t="s">
        <v>2151</v>
      </c>
      <c r="J75" s="553">
        <v>31594</v>
      </c>
      <c r="K75" s="218">
        <v>400</v>
      </c>
      <c r="L75" s="554">
        <v>38</v>
      </c>
      <c r="M75" s="554">
        <v>5478</v>
      </c>
      <c r="N75" s="554" t="s">
        <v>601</v>
      </c>
      <c r="O75" s="555">
        <v>158984</v>
      </c>
      <c r="P75" s="221">
        <v>1882.8</v>
      </c>
      <c r="Q75" s="218">
        <v>55000</v>
      </c>
      <c r="R75" s="218">
        <f t="shared" si="3"/>
        <v>29.211812194603784</v>
      </c>
      <c r="S75" s="222">
        <v>2011</v>
      </c>
      <c r="T75" s="556">
        <v>0.25</v>
      </c>
      <c r="U75" s="557" t="s">
        <v>1983</v>
      </c>
      <c r="V75" s="557" t="s">
        <v>269</v>
      </c>
      <c r="W75" s="218">
        <f t="shared" si="2"/>
        <v>765600</v>
      </c>
      <c r="X75" s="558" t="s">
        <v>2817</v>
      </c>
      <c r="Y75" s="264" t="s">
        <v>269</v>
      </c>
      <c r="Z75" s="168" t="s">
        <v>582</v>
      </c>
      <c r="AA75" s="313"/>
      <c r="AB75" s="313"/>
      <c r="AC75" s="313"/>
      <c r="AD75" s="313">
        <v>5</v>
      </c>
      <c r="AE75" s="313">
        <v>5</v>
      </c>
    </row>
    <row r="76" spans="1:31" ht="93.75" customHeight="1" x14ac:dyDescent="0.2">
      <c r="B76" s="150">
        <v>63</v>
      </c>
      <c r="C76" s="190">
        <v>109101</v>
      </c>
      <c r="D76" s="190">
        <v>900110</v>
      </c>
      <c r="E76" s="190" t="s">
        <v>561</v>
      </c>
      <c r="F76" s="191" t="s">
        <v>2107</v>
      </c>
      <c r="G76" s="314" t="s">
        <v>2152</v>
      </c>
      <c r="H76" s="285" t="s">
        <v>2153</v>
      </c>
      <c r="I76" s="193" t="s">
        <v>2154</v>
      </c>
      <c r="J76" s="291">
        <v>44059</v>
      </c>
      <c r="K76" s="196">
        <v>215517.24</v>
      </c>
      <c r="L76" s="315">
        <v>3</v>
      </c>
      <c r="M76" s="315" t="s">
        <v>602</v>
      </c>
      <c r="N76" s="315" t="s">
        <v>603</v>
      </c>
      <c r="O76" s="316">
        <v>263800</v>
      </c>
      <c r="P76" s="199">
        <v>2000</v>
      </c>
      <c r="Q76" s="196">
        <v>250610</v>
      </c>
      <c r="R76" s="196">
        <f t="shared" si="3"/>
        <v>125.30500000000001</v>
      </c>
      <c r="S76" s="200">
        <v>2024</v>
      </c>
      <c r="T76" s="317">
        <v>0.16</v>
      </c>
      <c r="U76" s="289" t="s">
        <v>1945</v>
      </c>
      <c r="V76" s="289"/>
      <c r="W76" s="196">
        <f t="shared" si="2"/>
        <v>3488491.1999999997</v>
      </c>
      <c r="X76" s="310"/>
      <c r="Y76" s="318" t="s">
        <v>1983</v>
      </c>
      <c r="Z76" s="163" t="s">
        <v>584</v>
      </c>
      <c r="AA76" s="164">
        <v>24.0311372684275</v>
      </c>
      <c r="AB76" s="164">
        <v>-104.672154790241</v>
      </c>
      <c r="AC76" s="164">
        <v>9000</v>
      </c>
      <c r="AD76" s="164">
        <v>2</v>
      </c>
      <c r="AE76" s="164">
        <v>2</v>
      </c>
    </row>
    <row r="77" spans="1:31" ht="98.25" customHeight="1" x14ac:dyDescent="0.2">
      <c r="A77" s="205"/>
      <c r="B77" s="150">
        <v>64</v>
      </c>
      <c r="C77" s="190">
        <v>108002</v>
      </c>
      <c r="D77" s="190">
        <v>150900</v>
      </c>
      <c r="E77" s="190" t="s">
        <v>562</v>
      </c>
      <c r="F77" s="191" t="s">
        <v>2107</v>
      </c>
      <c r="G77" s="314" t="s">
        <v>2155</v>
      </c>
      <c r="H77" s="285" t="s">
        <v>2156</v>
      </c>
      <c r="I77" s="193" t="s">
        <v>2157</v>
      </c>
      <c r="J77" s="319">
        <v>43632</v>
      </c>
      <c r="K77" s="196">
        <v>258016</v>
      </c>
      <c r="L77" s="315">
        <v>5</v>
      </c>
      <c r="M77" s="315">
        <v>10563</v>
      </c>
      <c r="N77" s="315" t="s">
        <v>604</v>
      </c>
      <c r="O77" s="316">
        <v>474262</v>
      </c>
      <c r="P77" s="199">
        <v>5864.5</v>
      </c>
      <c r="Q77" s="196">
        <v>322550.21999999997</v>
      </c>
      <c r="R77" s="196">
        <f t="shared" si="3"/>
        <v>55.000463807656232</v>
      </c>
      <c r="S77" s="200">
        <v>2023</v>
      </c>
      <c r="T77" s="317">
        <v>0.25</v>
      </c>
      <c r="U77" s="289" t="s">
        <v>1983</v>
      </c>
      <c r="V77" s="289"/>
      <c r="W77" s="196">
        <f t="shared" si="2"/>
        <v>4489899.0623999992</v>
      </c>
      <c r="X77" s="310"/>
      <c r="Y77" s="123" t="s">
        <v>1945</v>
      </c>
      <c r="Z77" s="163" t="s">
        <v>586</v>
      </c>
      <c r="AA77" s="164" t="s">
        <v>2158</v>
      </c>
      <c r="AB77" s="164" t="s">
        <v>2159</v>
      </c>
      <c r="AC77" s="164">
        <v>300</v>
      </c>
      <c r="AD77" s="164">
        <v>1</v>
      </c>
      <c r="AE77" s="164">
        <v>1</v>
      </c>
    </row>
    <row r="78" spans="1:31" ht="98.25" customHeight="1" x14ac:dyDescent="0.2">
      <c r="A78" s="205"/>
      <c r="B78" s="150">
        <v>65</v>
      </c>
      <c r="C78" s="190">
        <v>108102</v>
      </c>
      <c r="D78" s="190">
        <v>150904</v>
      </c>
      <c r="E78" s="190" t="s">
        <v>2755</v>
      </c>
      <c r="F78" s="191" t="s">
        <v>2107</v>
      </c>
      <c r="G78" s="314" t="s">
        <v>2160</v>
      </c>
      <c r="H78" s="285" t="s">
        <v>2161</v>
      </c>
      <c r="I78" s="193" t="s">
        <v>2162</v>
      </c>
      <c r="J78" s="319">
        <v>45550</v>
      </c>
      <c r="K78" s="196">
        <v>105007.59</v>
      </c>
      <c r="L78" s="315" t="s">
        <v>140</v>
      </c>
      <c r="M78" s="315" t="s">
        <v>605</v>
      </c>
      <c r="N78" s="315" t="s">
        <v>606</v>
      </c>
      <c r="O78" s="316">
        <v>133000</v>
      </c>
      <c r="P78" s="199">
        <v>4362.59</v>
      </c>
      <c r="Q78" s="196">
        <v>105007.59</v>
      </c>
      <c r="R78" s="196">
        <f t="shared" si="3"/>
        <v>24.070011163093483</v>
      </c>
      <c r="S78" s="200" t="s">
        <v>140</v>
      </c>
      <c r="T78" s="317" t="s">
        <v>140</v>
      </c>
      <c r="U78" s="289" t="s">
        <v>1947</v>
      </c>
      <c r="V78" s="289"/>
      <c r="W78" s="196">
        <f t="shared" si="2"/>
        <v>1461705.6528</v>
      </c>
      <c r="X78" s="310"/>
      <c r="Y78" s="318" t="s">
        <v>1983</v>
      </c>
      <c r="Z78" s="163" t="s">
        <v>588</v>
      </c>
      <c r="AA78" s="164">
        <v>25.5609503219289</v>
      </c>
      <c r="AB78" s="164">
        <v>-103.524166345487</v>
      </c>
      <c r="AC78" s="164">
        <v>0</v>
      </c>
      <c r="AD78" s="164">
        <v>1</v>
      </c>
      <c r="AE78" s="164">
        <v>1</v>
      </c>
    </row>
    <row r="79" spans="1:31" s="170" customFormat="1" ht="90" customHeight="1" x14ac:dyDescent="0.2">
      <c r="A79" s="166"/>
      <c r="B79" s="150">
        <v>66</v>
      </c>
      <c r="C79" s="150" t="s">
        <v>639</v>
      </c>
      <c r="D79" s="150">
        <v>380200</v>
      </c>
      <c r="E79" s="150" t="s">
        <v>679</v>
      </c>
      <c r="F79" s="177" t="s">
        <v>2163</v>
      </c>
      <c r="G79" s="151" t="s">
        <v>2164</v>
      </c>
      <c r="H79" s="178" t="s">
        <v>2165</v>
      </c>
      <c r="I79" s="178" t="s">
        <v>2166</v>
      </c>
      <c r="J79" s="320">
        <v>43374</v>
      </c>
      <c r="K79" s="155">
        <v>43500</v>
      </c>
      <c r="L79" s="298">
        <v>6</v>
      </c>
      <c r="M79" s="298">
        <v>9477</v>
      </c>
      <c r="N79" s="298" t="s">
        <v>668</v>
      </c>
      <c r="O79" s="299">
        <v>135330</v>
      </c>
      <c r="P79" s="158">
        <v>1044.78</v>
      </c>
      <c r="Q79" s="155">
        <v>38702.300000000003</v>
      </c>
      <c r="R79" s="155">
        <f t="shared" si="3"/>
        <v>37.043492409885339</v>
      </c>
      <c r="S79" s="159">
        <v>2021</v>
      </c>
      <c r="T79" s="300">
        <v>0.03</v>
      </c>
      <c r="U79" s="321"/>
      <c r="V79" s="321"/>
      <c r="W79" s="155">
        <f t="shared" si="2"/>
        <v>538736.01600000006</v>
      </c>
      <c r="X79" s="322"/>
      <c r="Y79" s="323" t="s">
        <v>1945</v>
      </c>
      <c r="Z79" s="168" t="s">
        <v>654</v>
      </c>
      <c r="AA79" s="169">
        <v>21.107942941699999</v>
      </c>
      <c r="AB79" s="169">
        <v>-101.6871678829</v>
      </c>
      <c r="AC79" s="169"/>
      <c r="AD79" s="169"/>
      <c r="AE79" s="169"/>
    </row>
    <row r="80" spans="1:31" s="170" customFormat="1" ht="84" customHeight="1" x14ac:dyDescent="0.2">
      <c r="A80" s="166"/>
      <c r="B80" s="150">
        <v>67</v>
      </c>
      <c r="C80" s="150" t="s">
        <v>640</v>
      </c>
      <c r="D80" s="150">
        <v>920201</v>
      </c>
      <c r="E80" s="150" t="s">
        <v>680</v>
      </c>
      <c r="F80" s="177" t="s">
        <v>2163</v>
      </c>
      <c r="G80" s="151" t="s">
        <v>2167</v>
      </c>
      <c r="H80" s="178" t="s">
        <v>2088</v>
      </c>
      <c r="I80" s="178" t="s">
        <v>2168</v>
      </c>
      <c r="J80" s="320">
        <v>45078</v>
      </c>
      <c r="K80" s="155">
        <v>35000</v>
      </c>
      <c r="L80" s="298">
        <v>1</v>
      </c>
      <c r="M80" s="298" t="s">
        <v>666</v>
      </c>
      <c r="N80" s="298" t="s">
        <v>667</v>
      </c>
      <c r="O80" s="299">
        <v>36600</v>
      </c>
      <c r="P80" s="158">
        <v>749.08</v>
      </c>
      <c r="Q80" s="155">
        <v>35000</v>
      </c>
      <c r="R80" s="155">
        <f t="shared" si="3"/>
        <v>46.723981417205103</v>
      </c>
      <c r="S80" s="159" t="s">
        <v>140</v>
      </c>
      <c r="T80" s="300" t="s">
        <v>140</v>
      </c>
      <c r="U80" s="112"/>
      <c r="V80" s="112"/>
      <c r="W80" s="155">
        <f t="shared" si="2"/>
        <v>487199.99999999994</v>
      </c>
      <c r="X80" s="322"/>
      <c r="Y80" s="323" t="s">
        <v>1945</v>
      </c>
      <c r="Z80" s="168" t="s">
        <v>656</v>
      </c>
      <c r="AA80" s="169">
        <v>20.513554924800001</v>
      </c>
      <c r="AB80" s="169">
        <v>-100.8048552275</v>
      </c>
      <c r="AC80" s="169"/>
      <c r="AD80" s="169"/>
      <c r="AE80" s="169"/>
    </row>
    <row r="81" spans="1:31" s="170" customFormat="1" ht="110.25" customHeight="1" x14ac:dyDescent="0.2">
      <c r="A81" s="166"/>
      <c r="B81" s="150">
        <v>68</v>
      </c>
      <c r="C81" s="150" t="s">
        <v>641</v>
      </c>
      <c r="D81" s="150">
        <v>920201</v>
      </c>
      <c r="E81" s="150" t="s">
        <v>681</v>
      </c>
      <c r="F81" s="177" t="s">
        <v>2163</v>
      </c>
      <c r="G81" s="151" t="s">
        <v>2169</v>
      </c>
      <c r="H81" s="178" t="s">
        <v>2088</v>
      </c>
      <c r="I81" s="178" t="s">
        <v>2170</v>
      </c>
      <c r="J81" s="320">
        <v>38899</v>
      </c>
      <c r="K81" s="155">
        <v>8935</v>
      </c>
      <c r="L81" s="298">
        <v>18</v>
      </c>
      <c r="M81" s="298" t="s">
        <v>671</v>
      </c>
      <c r="N81" s="298" t="s">
        <v>672</v>
      </c>
      <c r="O81" s="299">
        <v>19006</v>
      </c>
      <c r="P81" s="158">
        <v>525.6</v>
      </c>
      <c r="Q81" s="155">
        <v>10319.92</v>
      </c>
      <c r="R81" s="155">
        <f t="shared" si="3"/>
        <v>19.634550989345509</v>
      </c>
      <c r="S81" s="159">
        <v>2012</v>
      </c>
      <c r="T81" s="300">
        <v>0.05</v>
      </c>
      <c r="U81" s="112"/>
      <c r="V81" s="112"/>
      <c r="W81" s="155">
        <f t="shared" si="2"/>
        <v>143653.28640000001</v>
      </c>
      <c r="X81" s="322"/>
      <c r="Y81" s="324" t="s">
        <v>372</v>
      </c>
      <c r="Z81" s="168" t="s">
        <v>658</v>
      </c>
      <c r="AA81" s="169" t="s">
        <v>115</v>
      </c>
      <c r="AB81" s="169" t="s">
        <v>115</v>
      </c>
      <c r="AC81" s="169"/>
      <c r="AD81" s="169"/>
      <c r="AE81" s="169"/>
    </row>
    <row r="82" spans="1:31" s="170" customFormat="1" ht="94.5" customHeight="1" x14ac:dyDescent="0.2">
      <c r="A82" s="166"/>
      <c r="B82" s="150">
        <v>69</v>
      </c>
      <c r="C82" s="150" t="s">
        <v>634</v>
      </c>
      <c r="D82" s="150">
        <v>200201</v>
      </c>
      <c r="E82" s="150" t="s">
        <v>674</v>
      </c>
      <c r="F82" s="177" t="s">
        <v>2163</v>
      </c>
      <c r="G82" s="151" t="s">
        <v>2171</v>
      </c>
      <c r="H82" s="178" t="s">
        <v>2172</v>
      </c>
      <c r="I82" s="178" t="s">
        <v>2173</v>
      </c>
      <c r="J82" s="320">
        <v>42278</v>
      </c>
      <c r="K82" s="155">
        <v>39809</v>
      </c>
      <c r="L82" s="298">
        <v>9</v>
      </c>
      <c r="M82" s="298">
        <v>11163</v>
      </c>
      <c r="N82" s="298" t="s">
        <v>661</v>
      </c>
      <c r="O82" s="299">
        <v>270315</v>
      </c>
      <c r="P82" s="158">
        <v>2390.48</v>
      </c>
      <c r="Q82" s="155">
        <v>78500</v>
      </c>
      <c r="R82" s="155">
        <f t="shared" si="3"/>
        <v>32.838593085907434</v>
      </c>
      <c r="S82" s="159">
        <v>2023</v>
      </c>
      <c r="T82" s="300">
        <v>0.97</v>
      </c>
      <c r="U82" s="325"/>
      <c r="V82" s="325"/>
      <c r="W82" s="155">
        <f t="shared" si="2"/>
        <v>1092720</v>
      </c>
      <c r="X82" s="326"/>
      <c r="Y82" s="327" t="s">
        <v>1983</v>
      </c>
      <c r="Z82" s="168" t="s">
        <v>644</v>
      </c>
      <c r="AA82" s="169">
        <v>20.519688599999999</v>
      </c>
      <c r="AB82" s="169">
        <v>-100.8164841</v>
      </c>
      <c r="AC82" s="169"/>
      <c r="AD82" s="169"/>
      <c r="AE82" s="169"/>
    </row>
    <row r="83" spans="1:31" s="170" customFormat="1" ht="109.5" customHeight="1" x14ac:dyDescent="0.2">
      <c r="A83" s="166"/>
      <c r="B83" s="150">
        <v>70</v>
      </c>
      <c r="C83" s="150" t="s">
        <v>635</v>
      </c>
      <c r="D83" s="150">
        <v>900110</v>
      </c>
      <c r="E83" s="150" t="s">
        <v>675</v>
      </c>
      <c r="F83" s="177" t="s">
        <v>2163</v>
      </c>
      <c r="G83" s="151" t="s">
        <v>2174</v>
      </c>
      <c r="H83" s="178" t="s">
        <v>2000</v>
      </c>
      <c r="I83" s="178" t="s">
        <v>2175</v>
      </c>
      <c r="J83" s="320">
        <v>40940</v>
      </c>
      <c r="K83" s="155">
        <v>30000</v>
      </c>
      <c r="L83" s="298">
        <v>12</v>
      </c>
      <c r="M83" s="298" t="s">
        <v>662</v>
      </c>
      <c r="N83" s="298" t="s">
        <v>663</v>
      </c>
      <c r="O83" s="299">
        <v>33346</v>
      </c>
      <c r="P83" s="158">
        <v>789.02</v>
      </c>
      <c r="Q83" s="155">
        <v>32031</v>
      </c>
      <c r="R83" s="155">
        <f t="shared" si="3"/>
        <v>40.595929127271809</v>
      </c>
      <c r="S83" s="159">
        <v>2018</v>
      </c>
      <c r="T83" s="298">
        <v>6.77</v>
      </c>
      <c r="U83" s="325" t="s">
        <v>1983</v>
      </c>
      <c r="V83" s="325"/>
      <c r="W83" s="155">
        <f t="shared" si="2"/>
        <v>445871.51999999996</v>
      </c>
      <c r="X83" s="260"/>
      <c r="Y83" s="323" t="s">
        <v>1945</v>
      </c>
      <c r="Z83" s="168" t="s">
        <v>646</v>
      </c>
      <c r="AA83" s="169">
        <v>20.518089109999998</v>
      </c>
      <c r="AB83" s="169">
        <v>-100.7972206182</v>
      </c>
      <c r="AC83" s="169"/>
      <c r="AD83" s="169"/>
      <c r="AE83" s="169"/>
    </row>
    <row r="84" spans="1:31" s="170" customFormat="1" ht="105" customHeight="1" x14ac:dyDescent="0.2">
      <c r="A84" s="166"/>
      <c r="B84" s="150">
        <v>71</v>
      </c>
      <c r="C84" s="150" t="s">
        <v>636</v>
      </c>
      <c r="D84" s="150">
        <v>900110</v>
      </c>
      <c r="E84" s="150" t="s">
        <v>676</v>
      </c>
      <c r="F84" s="177" t="s">
        <v>2163</v>
      </c>
      <c r="G84" s="151" t="s">
        <v>2176</v>
      </c>
      <c r="H84" s="178" t="s">
        <v>2000</v>
      </c>
      <c r="I84" s="178" t="s">
        <v>2177</v>
      </c>
      <c r="J84" s="320">
        <v>34151</v>
      </c>
      <c r="K84" s="155">
        <v>15000</v>
      </c>
      <c r="L84" s="298">
        <v>31</v>
      </c>
      <c r="M84" s="298">
        <v>10247</v>
      </c>
      <c r="N84" s="298" t="s">
        <v>664</v>
      </c>
      <c r="O84" s="299">
        <v>75351</v>
      </c>
      <c r="P84" s="158">
        <v>1271.54</v>
      </c>
      <c r="Q84" s="155">
        <v>60800</v>
      </c>
      <c r="R84" s="155">
        <f t="shared" si="3"/>
        <v>47.816034100382218</v>
      </c>
      <c r="S84" s="159">
        <v>2022</v>
      </c>
      <c r="T84" s="298">
        <v>60</v>
      </c>
      <c r="U84" s="325"/>
      <c r="V84" s="325"/>
      <c r="W84" s="155">
        <f t="shared" si="2"/>
        <v>846335.99999999988</v>
      </c>
      <c r="X84" s="328"/>
      <c r="Y84" s="323" t="s">
        <v>1945</v>
      </c>
      <c r="Z84" s="168" t="s">
        <v>648</v>
      </c>
      <c r="AA84" s="169">
        <v>20.572144612500001</v>
      </c>
      <c r="AB84" s="169">
        <v>-101.2015700021</v>
      </c>
      <c r="AC84" s="169"/>
      <c r="AD84" s="169"/>
      <c r="AE84" s="169"/>
    </row>
    <row r="85" spans="1:31" ht="79.5" customHeight="1" x14ac:dyDescent="0.2">
      <c r="B85" s="150">
        <v>72</v>
      </c>
      <c r="C85" s="190" t="s">
        <v>637</v>
      </c>
      <c r="D85" s="190">
        <v>380200</v>
      </c>
      <c r="E85" s="190" t="s">
        <v>677</v>
      </c>
      <c r="F85" s="191" t="s">
        <v>2163</v>
      </c>
      <c r="G85" s="314" t="s">
        <v>2178</v>
      </c>
      <c r="H85" s="193" t="s">
        <v>2179</v>
      </c>
      <c r="I85" s="193" t="s">
        <v>2180</v>
      </c>
      <c r="J85" s="319">
        <v>36008</v>
      </c>
      <c r="K85" s="196">
        <v>8000</v>
      </c>
      <c r="L85" s="315">
        <v>26</v>
      </c>
      <c r="M85" s="315" t="s">
        <v>665</v>
      </c>
      <c r="N85" s="315" t="s">
        <v>603</v>
      </c>
      <c r="O85" s="316">
        <v>69900</v>
      </c>
      <c r="P85" s="199">
        <v>886</v>
      </c>
      <c r="Q85" s="196">
        <v>58577.88</v>
      </c>
      <c r="R85" s="196">
        <f t="shared" si="3"/>
        <v>66.114988713318283</v>
      </c>
      <c r="S85" s="200">
        <v>2024</v>
      </c>
      <c r="T85" s="317">
        <v>0.09</v>
      </c>
      <c r="U85" s="329" t="s">
        <v>1945</v>
      </c>
      <c r="V85" s="329"/>
      <c r="W85" s="196">
        <f t="shared" si="2"/>
        <v>815404.08959999983</v>
      </c>
      <c r="X85" s="326"/>
      <c r="Y85" s="327" t="s">
        <v>1983</v>
      </c>
      <c r="Z85" s="163" t="s">
        <v>650</v>
      </c>
      <c r="AA85" s="164">
        <v>20.527175214</v>
      </c>
      <c r="AB85" s="164">
        <v>-100.81379969060001</v>
      </c>
      <c r="AC85" s="164"/>
      <c r="AD85" s="164"/>
      <c r="AE85" s="164"/>
    </row>
    <row r="86" spans="1:31" s="170" customFormat="1" ht="92.25" customHeight="1" x14ac:dyDescent="0.2">
      <c r="A86" s="166"/>
      <c r="B86" s="150">
        <v>73</v>
      </c>
      <c r="C86" s="150" t="s">
        <v>638</v>
      </c>
      <c r="D86" s="150">
        <v>380200</v>
      </c>
      <c r="E86" s="150" t="s">
        <v>678</v>
      </c>
      <c r="F86" s="177" t="s">
        <v>2163</v>
      </c>
      <c r="G86" s="151" t="s">
        <v>2181</v>
      </c>
      <c r="H86" s="178" t="s">
        <v>2182</v>
      </c>
      <c r="I86" s="269" t="s">
        <v>2183</v>
      </c>
      <c r="J86" s="320">
        <v>31929</v>
      </c>
      <c r="K86" s="155">
        <v>950</v>
      </c>
      <c r="L86" s="298">
        <v>37</v>
      </c>
      <c r="M86" s="298" t="s">
        <v>2859</v>
      </c>
      <c r="N86" s="298" t="s">
        <v>2860</v>
      </c>
      <c r="O86" s="299">
        <v>70500</v>
      </c>
      <c r="P86" s="158">
        <v>1379.04</v>
      </c>
      <c r="Q86" s="155">
        <v>28159.99</v>
      </c>
      <c r="R86" s="155">
        <f t="shared" si="3"/>
        <v>20.419995069033533</v>
      </c>
      <c r="S86" s="159" t="s">
        <v>1998</v>
      </c>
      <c r="T86" s="298" t="s">
        <v>140</v>
      </c>
      <c r="U86" s="325" t="s">
        <v>1983</v>
      </c>
      <c r="V86" s="325"/>
      <c r="W86" s="155">
        <f t="shared" si="2"/>
        <v>391987.06079999998</v>
      </c>
      <c r="X86" s="330"/>
      <c r="Y86" s="323" t="s">
        <v>1945</v>
      </c>
      <c r="Z86" s="168" t="s">
        <v>652</v>
      </c>
      <c r="AA86" s="169">
        <v>20.6791885132</v>
      </c>
      <c r="AB86" s="169">
        <v>-101.3496257826</v>
      </c>
      <c r="AC86" s="169"/>
      <c r="AD86" s="169"/>
      <c r="AE86" s="169"/>
    </row>
    <row r="87" spans="1:31" s="170" customFormat="1" ht="119.25" customHeight="1" x14ac:dyDescent="0.2">
      <c r="A87" s="166"/>
      <c r="B87" s="150">
        <v>74</v>
      </c>
      <c r="C87" s="150" t="s">
        <v>642</v>
      </c>
      <c r="D87" s="150">
        <v>150100</v>
      </c>
      <c r="E87" s="150" t="s">
        <v>682</v>
      </c>
      <c r="F87" s="177" t="s">
        <v>2163</v>
      </c>
      <c r="G87" s="151" t="s">
        <v>2184</v>
      </c>
      <c r="H87" s="178" t="s">
        <v>2185</v>
      </c>
      <c r="I87" s="178" t="s">
        <v>2186</v>
      </c>
      <c r="J87" s="320">
        <v>35186</v>
      </c>
      <c r="K87" s="155">
        <v>16443.89</v>
      </c>
      <c r="L87" s="298">
        <v>28</v>
      </c>
      <c r="M87" s="298">
        <v>6785</v>
      </c>
      <c r="N87" s="298" t="s">
        <v>673</v>
      </c>
      <c r="O87" s="299">
        <v>245544</v>
      </c>
      <c r="P87" s="158">
        <v>2343.1999999999998</v>
      </c>
      <c r="Q87" s="155">
        <v>31582.21</v>
      </c>
      <c r="R87" s="155">
        <f t="shared" si="3"/>
        <v>13.478239160122909</v>
      </c>
      <c r="S87" s="159">
        <v>2018</v>
      </c>
      <c r="T87" s="300">
        <v>0.1</v>
      </c>
      <c r="U87" s="325"/>
      <c r="V87" s="325"/>
      <c r="W87" s="155">
        <f t="shared" si="2"/>
        <v>439624.36319999996</v>
      </c>
      <c r="X87" s="331"/>
      <c r="Y87" s="324" t="s">
        <v>372</v>
      </c>
      <c r="Z87" s="168" t="s">
        <v>660</v>
      </c>
      <c r="AA87" s="169">
        <v>21.114677400000001</v>
      </c>
      <c r="AB87" s="169">
        <v>-101.6746998</v>
      </c>
      <c r="AC87" s="169"/>
      <c r="AD87" s="169"/>
      <c r="AE87" s="169"/>
    </row>
    <row r="88" spans="1:31" s="170" customFormat="1" ht="108" customHeight="1" x14ac:dyDescent="0.2">
      <c r="A88" s="166"/>
      <c r="B88" s="150">
        <v>75</v>
      </c>
      <c r="C88" s="150">
        <v>122415</v>
      </c>
      <c r="D88" s="150">
        <v>200200</v>
      </c>
      <c r="E88" s="150" t="s">
        <v>721</v>
      </c>
      <c r="F88" s="177" t="s">
        <v>2187</v>
      </c>
      <c r="G88" s="151" t="s">
        <v>2188</v>
      </c>
      <c r="H88" s="178" t="s">
        <v>2189</v>
      </c>
      <c r="I88" s="178" t="s">
        <v>2190</v>
      </c>
      <c r="J88" s="320">
        <v>42583</v>
      </c>
      <c r="K88" s="332">
        <v>4241</v>
      </c>
      <c r="L88" s="298">
        <v>8</v>
      </c>
      <c r="M88" s="298">
        <v>4818</v>
      </c>
      <c r="N88" s="298" t="s">
        <v>714</v>
      </c>
      <c r="O88" s="299">
        <v>4241</v>
      </c>
      <c r="P88" s="158">
        <v>185.76</v>
      </c>
      <c r="Q88" s="155">
        <v>4241</v>
      </c>
      <c r="R88" s="155">
        <f t="shared" si="3"/>
        <v>22.830534022394488</v>
      </c>
      <c r="S88" s="159" t="s">
        <v>140</v>
      </c>
      <c r="T88" s="300" t="s">
        <v>140</v>
      </c>
      <c r="U88" s="325" t="s">
        <v>1983</v>
      </c>
      <c r="V88" s="325"/>
      <c r="W88" s="155">
        <f t="shared" si="2"/>
        <v>59034.719999999994</v>
      </c>
      <c r="X88" s="333"/>
      <c r="Y88" s="327" t="s">
        <v>1983</v>
      </c>
      <c r="Z88" s="168" t="s">
        <v>703</v>
      </c>
      <c r="AA88" s="169">
        <v>17.978182177800001</v>
      </c>
      <c r="AB88" s="169">
        <v>-102.109203177</v>
      </c>
      <c r="AC88" s="169"/>
      <c r="AD88" s="169"/>
      <c r="AE88" s="169"/>
    </row>
    <row r="89" spans="1:31" s="208" customFormat="1" ht="87" customHeight="1" x14ac:dyDescent="0.25">
      <c r="A89" s="166"/>
      <c r="B89" s="150">
        <v>76</v>
      </c>
      <c r="C89" s="150">
        <v>122409</v>
      </c>
      <c r="D89" s="150">
        <v>200200</v>
      </c>
      <c r="E89" s="150" t="s">
        <v>719</v>
      </c>
      <c r="F89" s="177" t="s">
        <v>2187</v>
      </c>
      <c r="G89" s="151" t="s">
        <v>2191</v>
      </c>
      <c r="H89" s="178" t="s">
        <v>2192</v>
      </c>
      <c r="I89" s="178" t="s">
        <v>2193</v>
      </c>
      <c r="J89" s="320">
        <v>33451</v>
      </c>
      <c r="K89" s="155">
        <v>2800</v>
      </c>
      <c r="L89" s="298">
        <v>23</v>
      </c>
      <c r="M89" s="298" t="s">
        <v>710</v>
      </c>
      <c r="N89" s="298" t="s">
        <v>711</v>
      </c>
      <c r="O89" s="299">
        <v>7958</v>
      </c>
      <c r="P89" s="158">
        <v>323.49</v>
      </c>
      <c r="Q89" s="334">
        <v>6061</v>
      </c>
      <c r="R89" s="155">
        <f t="shared" si="3"/>
        <v>18.736282419858419</v>
      </c>
      <c r="S89" s="159" t="s">
        <v>1998</v>
      </c>
      <c r="T89" s="298" t="s">
        <v>140</v>
      </c>
      <c r="U89" s="325" t="s">
        <v>1983</v>
      </c>
      <c r="V89" s="325"/>
      <c r="W89" s="155">
        <f t="shared" si="2"/>
        <v>84369.12</v>
      </c>
      <c r="X89" s="335"/>
      <c r="Y89" s="327" t="s">
        <v>1983</v>
      </c>
      <c r="Z89" s="168" t="s">
        <v>699</v>
      </c>
      <c r="AA89" s="169">
        <v>17.149238094800001</v>
      </c>
      <c r="AB89" s="169">
        <v>-99.470257759099994</v>
      </c>
      <c r="AC89" s="169"/>
      <c r="AD89" s="169"/>
      <c r="AE89" s="169"/>
    </row>
    <row r="90" spans="1:31" s="208" customFormat="1" ht="81" customHeight="1" x14ac:dyDescent="0.25">
      <c r="A90" s="166"/>
      <c r="B90" s="150">
        <v>77</v>
      </c>
      <c r="C90" s="150">
        <v>122401</v>
      </c>
      <c r="D90" s="150">
        <v>200201</v>
      </c>
      <c r="E90" s="150" t="s">
        <v>720</v>
      </c>
      <c r="F90" s="177" t="s">
        <v>2187</v>
      </c>
      <c r="G90" s="151" t="s">
        <v>2194</v>
      </c>
      <c r="H90" s="178" t="s">
        <v>2195</v>
      </c>
      <c r="I90" s="178" t="s">
        <v>2196</v>
      </c>
      <c r="J90" s="320">
        <v>41091</v>
      </c>
      <c r="K90" s="155">
        <v>5000</v>
      </c>
      <c r="L90" s="298">
        <v>12</v>
      </c>
      <c r="M90" s="298" t="s">
        <v>712</v>
      </c>
      <c r="N90" s="298" t="s">
        <v>713</v>
      </c>
      <c r="O90" s="299">
        <v>8228</v>
      </c>
      <c r="P90" s="158">
        <v>152.97</v>
      </c>
      <c r="Q90" s="155">
        <v>5000</v>
      </c>
      <c r="R90" s="155">
        <f t="shared" si="3"/>
        <v>32.686147610642607</v>
      </c>
      <c r="S90" s="159" t="s">
        <v>311</v>
      </c>
      <c r="T90" s="298" t="s">
        <v>140</v>
      </c>
      <c r="U90" s="325"/>
      <c r="V90" s="325"/>
      <c r="W90" s="155">
        <f t="shared" si="2"/>
        <v>69600</v>
      </c>
      <c r="X90" s="333"/>
      <c r="Y90" s="327" t="s">
        <v>1983</v>
      </c>
      <c r="Z90" s="168" t="s">
        <v>701</v>
      </c>
      <c r="AA90" s="169">
        <v>17.2138720385</v>
      </c>
      <c r="AB90" s="169">
        <v>-100.4321601227</v>
      </c>
      <c r="AC90" s="169"/>
      <c r="AD90" s="169"/>
      <c r="AE90" s="169"/>
    </row>
    <row r="91" spans="1:31" s="208" customFormat="1" ht="92.25" customHeight="1" x14ac:dyDescent="0.25">
      <c r="A91" s="166"/>
      <c r="B91" s="150">
        <v>78</v>
      </c>
      <c r="C91" s="150">
        <v>120201</v>
      </c>
      <c r="D91" s="150">
        <v>200201</v>
      </c>
      <c r="E91" s="150" t="s">
        <v>722</v>
      </c>
      <c r="F91" s="177" t="s">
        <v>2187</v>
      </c>
      <c r="G91" s="151" t="s">
        <v>2197</v>
      </c>
      <c r="H91" s="178" t="s">
        <v>2198</v>
      </c>
      <c r="I91" s="178" t="s">
        <v>2199</v>
      </c>
      <c r="J91" s="320">
        <v>38139</v>
      </c>
      <c r="K91" s="155">
        <v>3000</v>
      </c>
      <c r="L91" s="298">
        <v>20</v>
      </c>
      <c r="M91" s="298" t="s">
        <v>715</v>
      </c>
      <c r="N91" s="311">
        <v>39403</v>
      </c>
      <c r="O91" s="299">
        <v>5404.94</v>
      </c>
      <c r="P91" s="158">
        <v>184.58</v>
      </c>
      <c r="Q91" s="155">
        <v>5500</v>
      </c>
      <c r="R91" s="155">
        <f t="shared" si="3"/>
        <v>29.797377830750893</v>
      </c>
      <c r="S91" s="159">
        <v>2023</v>
      </c>
      <c r="T91" s="300">
        <v>0.75</v>
      </c>
      <c r="U91" s="325" t="s">
        <v>1983</v>
      </c>
      <c r="V91" s="325"/>
      <c r="W91" s="155">
        <f t="shared" si="2"/>
        <v>76560</v>
      </c>
      <c r="X91" s="297"/>
      <c r="Y91" s="323" t="s">
        <v>1945</v>
      </c>
      <c r="Z91" s="168" t="s">
        <v>705</v>
      </c>
      <c r="AA91" s="169">
        <v>18.375368594400001</v>
      </c>
      <c r="AB91" s="169">
        <v>-99.867134335599999</v>
      </c>
      <c r="AC91" s="169"/>
      <c r="AD91" s="169"/>
      <c r="AE91" s="169"/>
    </row>
    <row r="92" spans="1:31" s="208" customFormat="1" ht="95.25" customHeight="1" x14ac:dyDescent="0.25">
      <c r="A92" s="166"/>
      <c r="B92" s="150">
        <v>79</v>
      </c>
      <c r="C92" s="150">
        <v>126303</v>
      </c>
      <c r="D92" s="150">
        <v>320200</v>
      </c>
      <c r="E92" s="150" t="s">
        <v>723</v>
      </c>
      <c r="F92" s="177" t="s">
        <v>2187</v>
      </c>
      <c r="G92" s="151" t="s">
        <v>2200</v>
      </c>
      <c r="H92" s="178" t="s">
        <v>2201</v>
      </c>
      <c r="I92" s="178" t="s">
        <v>2202</v>
      </c>
      <c r="J92" s="320">
        <v>37408</v>
      </c>
      <c r="K92" s="155">
        <v>21000</v>
      </c>
      <c r="L92" s="294">
        <v>22</v>
      </c>
      <c r="M92" s="294" t="s">
        <v>716</v>
      </c>
      <c r="N92" s="294" t="s">
        <v>717</v>
      </c>
      <c r="O92" s="295">
        <v>51117</v>
      </c>
      <c r="P92" s="158">
        <v>468.79</v>
      </c>
      <c r="Q92" s="155">
        <v>23100</v>
      </c>
      <c r="R92" s="155">
        <f t="shared" si="3"/>
        <v>49.275795132148723</v>
      </c>
      <c r="S92" s="159">
        <v>2015</v>
      </c>
      <c r="T92" s="336">
        <v>0.1</v>
      </c>
      <c r="U92" s="325" t="s">
        <v>1983</v>
      </c>
      <c r="V92" s="325"/>
      <c r="W92" s="155">
        <f t="shared" si="2"/>
        <v>321552</v>
      </c>
      <c r="X92" s="333"/>
      <c r="Y92" s="327" t="s">
        <v>1983</v>
      </c>
      <c r="Z92" s="168" t="s">
        <v>707</v>
      </c>
      <c r="AA92" s="169">
        <v>17.649345785200001</v>
      </c>
      <c r="AB92" s="169">
        <v>-101.54988212310001</v>
      </c>
      <c r="AC92" s="169"/>
      <c r="AD92" s="169"/>
      <c r="AE92" s="169"/>
    </row>
    <row r="93" spans="1:31" s="208" customFormat="1" ht="131.25" customHeight="1" x14ac:dyDescent="0.25">
      <c r="A93" s="166"/>
      <c r="B93" s="150"/>
      <c r="C93" s="212">
        <v>125305</v>
      </c>
      <c r="D93" s="212">
        <v>310203</v>
      </c>
      <c r="E93" s="212" t="s">
        <v>724</v>
      </c>
      <c r="F93" s="213" t="s">
        <v>2187</v>
      </c>
      <c r="G93" s="337" t="s">
        <v>2203</v>
      </c>
      <c r="H93" s="215" t="s">
        <v>2204</v>
      </c>
      <c r="I93" s="215" t="s">
        <v>2205</v>
      </c>
      <c r="J93" s="338">
        <v>36557</v>
      </c>
      <c r="K93" s="218">
        <v>13043.47</v>
      </c>
      <c r="L93" s="339">
        <v>24</v>
      </c>
      <c r="M93" s="339" t="s">
        <v>718</v>
      </c>
      <c r="N93" s="339" t="s">
        <v>604</v>
      </c>
      <c r="O93" s="340">
        <v>42900</v>
      </c>
      <c r="P93" s="221">
        <v>497</v>
      </c>
      <c r="Q93" s="218">
        <v>17245</v>
      </c>
      <c r="R93" s="218">
        <f t="shared" si="3"/>
        <v>34.69818913480885</v>
      </c>
      <c r="S93" s="222">
        <v>2023</v>
      </c>
      <c r="T93" s="341">
        <v>0.15</v>
      </c>
      <c r="U93" s="342" t="s">
        <v>1983</v>
      </c>
      <c r="V93" s="342" t="s">
        <v>269</v>
      </c>
      <c r="W93" s="218">
        <f t="shared" si="2"/>
        <v>240050.4</v>
      </c>
      <c r="X93" s="343" t="s">
        <v>2806</v>
      </c>
      <c r="Y93" s="131" t="s">
        <v>1983</v>
      </c>
      <c r="Z93" s="225" t="s">
        <v>708</v>
      </c>
      <c r="AA93" s="226">
        <v>17.6545525748</v>
      </c>
      <c r="AB93" s="226">
        <v>-101.5537708998</v>
      </c>
      <c r="AC93" s="226"/>
      <c r="AD93" s="226"/>
      <c r="AE93" s="226"/>
    </row>
    <row r="94" spans="1:31" s="208" customFormat="1" ht="111.75" customHeight="1" x14ac:dyDescent="0.25">
      <c r="A94" s="166"/>
      <c r="B94" s="150">
        <v>80</v>
      </c>
      <c r="C94" s="150" t="s">
        <v>729</v>
      </c>
      <c r="D94" s="150" t="s">
        <v>194</v>
      </c>
      <c r="E94" s="150" t="s">
        <v>733</v>
      </c>
      <c r="F94" s="177" t="s">
        <v>2206</v>
      </c>
      <c r="G94" s="151" t="s">
        <v>2207</v>
      </c>
      <c r="H94" s="178" t="s">
        <v>2141</v>
      </c>
      <c r="I94" s="178" t="s">
        <v>2208</v>
      </c>
      <c r="J94" s="320">
        <v>42339</v>
      </c>
      <c r="K94" s="155">
        <v>497343.44</v>
      </c>
      <c r="L94" s="294">
        <v>8</v>
      </c>
      <c r="M94" s="294">
        <v>4092</v>
      </c>
      <c r="N94" s="294" t="s">
        <v>732</v>
      </c>
      <c r="O94" s="295">
        <v>889808</v>
      </c>
      <c r="P94" s="158">
        <v>5651.53</v>
      </c>
      <c r="Q94" s="344">
        <v>497343.44</v>
      </c>
      <c r="R94" s="155">
        <f t="shared" si="3"/>
        <v>88.001557100466599</v>
      </c>
      <c r="S94" s="159">
        <v>2015</v>
      </c>
      <c r="T94" s="345" t="s">
        <v>140</v>
      </c>
      <c r="U94" s="346" t="s">
        <v>1983</v>
      </c>
      <c r="V94" s="346"/>
      <c r="W94" s="155">
        <f t="shared" si="2"/>
        <v>6923020.6847999999</v>
      </c>
      <c r="X94" s="347"/>
      <c r="Y94" s="162" t="s">
        <v>1983</v>
      </c>
      <c r="Z94" s="168" t="s">
        <v>731</v>
      </c>
      <c r="AA94" s="169">
        <v>20.099575828900001</v>
      </c>
      <c r="AB94" s="169">
        <v>-98.761666373500006</v>
      </c>
      <c r="AC94" s="169" t="s">
        <v>1825</v>
      </c>
      <c r="AD94" s="169">
        <v>5</v>
      </c>
      <c r="AE94" s="169">
        <v>3</v>
      </c>
    </row>
    <row r="95" spans="1:31" s="208" customFormat="1" ht="99.75" customHeight="1" x14ac:dyDescent="0.25">
      <c r="A95" s="166"/>
      <c r="B95" s="150">
        <v>81</v>
      </c>
      <c r="C95" s="150">
        <v>142416</v>
      </c>
      <c r="D95" s="150">
        <v>200200</v>
      </c>
      <c r="E95" s="150" t="s">
        <v>938</v>
      </c>
      <c r="F95" s="177" t="s">
        <v>2209</v>
      </c>
      <c r="G95" s="151" t="s">
        <v>2210</v>
      </c>
      <c r="H95" s="178" t="s">
        <v>2211</v>
      </c>
      <c r="I95" s="153" t="s">
        <v>2212</v>
      </c>
      <c r="J95" s="320">
        <v>40179</v>
      </c>
      <c r="K95" s="155">
        <v>5270</v>
      </c>
      <c r="L95" s="156">
        <v>14</v>
      </c>
      <c r="M95" s="159">
        <v>7058</v>
      </c>
      <c r="N95" s="156" t="s">
        <v>891</v>
      </c>
      <c r="O95" s="157">
        <v>7706</v>
      </c>
      <c r="P95" s="158">
        <v>217.2</v>
      </c>
      <c r="Q95" s="155">
        <v>7114.5</v>
      </c>
      <c r="R95" s="155">
        <f t="shared" si="3"/>
        <v>32.755524861878456</v>
      </c>
      <c r="S95" s="159">
        <v>2018</v>
      </c>
      <c r="T95" s="348">
        <v>0.35</v>
      </c>
      <c r="U95" s="112"/>
      <c r="V95" s="112"/>
      <c r="W95" s="155">
        <f t="shared" si="2"/>
        <v>99033.84</v>
      </c>
      <c r="X95" s="210"/>
      <c r="Y95" s="123" t="s">
        <v>1945</v>
      </c>
      <c r="Z95" s="168" t="s">
        <v>827</v>
      </c>
      <c r="AA95" s="169">
        <v>20.832239999999999</v>
      </c>
      <c r="AB95" s="169">
        <v>-103.73832</v>
      </c>
      <c r="AC95" s="169">
        <v>70</v>
      </c>
      <c r="AD95" s="169">
        <v>2</v>
      </c>
      <c r="AE95" s="169">
        <v>2</v>
      </c>
    </row>
    <row r="96" spans="1:31" s="208" customFormat="1" ht="108" customHeight="1" x14ac:dyDescent="0.25">
      <c r="A96" s="166"/>
      <c r="B96" s="150">
        <v>82</v>
      </c>
      <c r="C96" s="150">
        <v>142421</v>
      </c>
      <c r="D96" s="150">
        <v>200200</v>
      </c>
      <c r="E96" s="150" t="s">
        <v>939</v>
      </c>
      <c r="F96" s="177" t="s">
        <v>2209</v>
      </c>
      <c r="G96" s="151" t="s">
        <v>2213</v>
      </c>
      <c r="H96" s="178" t="s">
        <v>2214</v>
      </c>
      <c r="I96" s="153" t="s">
        <v>2215</v>
      </c>
      <c r="J96" s="320">
        <v>38565</v>
      </c>
      <c r="K96" s="155">
        <v>1500</v>
      </c>
      <c r="L96" s="156">
        <v>19</v>
      </c>
      <c r="M96" s="156" t="s">
        <v>892</v>
      </c>
      <c r="N96" s="156" t="s">
        <v>893</v>
      </c>
      <c r="O96" s="157">
        <v>2580</v>
      </c>
      <c r="P96" s="158">
        <v>172</v>
      </c>
      <c r="Q96" s="155">
        <v>2500</v>
      </c>
      <c r="R96" s="155">
        <f t="shared" si="3"/>
        <v>14.534883720930232</v>
      </c>
      <c r="S96" s="159">
        <v>2018</v>
      </c>
      <c r="T96" s="160" t="s">
        <v>2216</v>
      </c>
      <c r="U96" s="112"/>
      <c r="V96" s="112"/>
      <c r="W96" s="155">
        <f t="shared" si="2"/>
        <v>34800</v>
      </c>
      <c r="X96" s="185"/>
      <c r="Y96" s="123" t="s">
        <v>1945</v>
      </c>
      <c r="Z96" s="168" t="s">
        <v>829</v>
      </c>
      <c r="AA96" s="169">
        <v>20.775870000000001</v>
      </c>
      <c r="AB96" s="169">
        <v>-103.69387</v>
      </c>
      <c r="AC96" s="169">
        <v>70</v>
      </c>
      <c r="AD96" s="169">
        <v>1</v>
      </c>
      <c r="AE96" s="169">
        <v>1</v>
      </c>
    </row>
    <row r="97" spans="1:31" s="208" customFormat="1" ht="92.25" customHeight="1" x14ac:dyDescent="0.25">
      <c r="A97" s="166"/>
      <c r="B97" s="150">
        <v>83</v>
      </c>
      <c r="C97" s="150">
        <v>142211</v>
      </c>
      <c r="D97" s="150">
        <v>200200</v>
      </c>
      <c r="E97" s="150" t="s">
        <v>940</v>
      </c>
      <c r="F97" s="177" t="s">
        <v>2209</v>
      </c>
      <c r="G97" s="151" t="s">
        <v>2217</v>
      </c>
      <c r="H97" s="178" t="s">
        <v>2218</v>
      </c>
      <c r="I97" s="153" t="s">
        <v>2219</v>
      </c>
      <c r="J97" s="320">
        <v>30365</v>
      </c>
      <c r="K97" s="155">
        <v>55</v>
      </c>
      <c r="L97" s="156">
        <v>41</v>
      </c>
      <c r="M97" s="156" t="s">
        <v>894</v>
      </c>
      <c r="N97" s="156" t="s">
        <v>895</v>
      </c>
      <c r="O97" s="157">
        <v>20997</v>
      </c>
      <c r="P97" s="158">
        <v>723.34</v>
      </c>
      <c r="Q97" s="155">
        <v>5528</v>
      </c>
      <c r="R97" s="155">
        <f t="shared" si="3"/>
        <v>7.6423258771808555</v>
      </c>
      <c r="S97" s="159">
        <v>2009</v>
      </c>
      <c r="T97" s="160">
        <v>0.04</v>
      </c>
      <c r="U97" s="112"/>
      <c r="V97" s="112"/>
      <c r="W97" s="155">
        <f t="shared" si="2"/>
        <v>76949.759999999995</v>
      </c>
      <c r="X97" s="204"/>
      <c r="Y97" s="123" t="s">
        <v>1945</v>
      </c>
      <c r="Z97" s="168" t="s">
        <v>831</v>
      </c>
      <c r="AA97" s="169">
        <v>19.526489999999999</v>
      </c>
      <c r="AB97" s="169">
        <v>-103.43761000000001</v>
      </c>
      <c r="AC97" s="169">
        <v>40</v>
      </c>
      <c r="AD97" s="169">
        <v>2</v>
      </c>
      <c r="AE97" s="169">
        <v>1</v>
      </c>
    </row>
    <row r="98" spans="1:31" s="208" customFormat="1" ht="75.75" customHeight="1" x14ac:dyDescent="0.25">
      <c r="A98" s="166"/>
      <c r="B98" s="150">
        <v>84</v>
      </c>
      <c r="C98" s="150">
        <v>142212</v>
      </c>
      <c r="D98" s="150">
        <v>200200</v>
      </c>
      <c r="E98" s="150" t="s">
        <v>941</v>
      </c>
      <c r="F98" s="177" t="s">
        <v>2209</v>
      </c>
      <c r="G98" s="151" t="s">
        <v>2220</v>
      </c>
      <c r="H98" s="178" t="s">
        <v>2221</v>
      </c>
      <c r="I98" s="349" t="s">
        <v>2222</v>
      </c>
      <c r="J98" s="350">
        <v>41883</v>
      </c>
      <c r="K98" s="155">
        <v>13000</v>
      </c>
      <c r="L98" s="156">
        <v>10</v>
      </c>
      <c r="M98" s="156" t="s">
        <v>896</v>
      </c>
      <c r="N98" s="351">
        <v>41635</v>
      </c>
      <c r="O98" s="157">
        <v>13993</v>
      </c>
      <c r="P98" s="158">
        <v>518.27</v>
      </c>
      <c r="Q98" s="155">
        <v>13000</v>
      </c>
      <c r="R98" s="155">
        <f t="shared" si="3"/>
        <v>25.083450711019353</v>
      </c>
      <c r="S98" s="159" t="s">
        <v>311</v>
      </c>
      <c r="T98" s="160" t="s">
        <v>140</v>
      </c>
      <c r="U98" s="112"/>
      <c r="V98" s="112"/>
      <c r="W98" s="155">
        <f t="shared" si="2"/>
        <v>180960</v>
      </c>
      <c r="X98" s="204"/>
      <c r="Y98" s="123" t="s">
        <v>1945</v>
      </c>
      <c r="Z98" s="168" t="s">
        <v>833</v>
      </c>
      <c r="AA98" s="169">
        <v>20.287929999999999</v>
      </c>
      <c r="AB98" s="169">
        <v>-103.18866</v>
      </c>
      <c r="AC98" s="169">
        <v>200</v>
      </c>
      <c r="AD98" s="169">
        <v>1</v>
      </c>
      <c r="AE98" s="169">
        <v>1</v>
      </c>
    </row>
    <row r="99" spans="1:31" s="208" customFormat="1" ht="112.5" x14ac:dyDescent="0.25">
      <c r="A99" s="166"/>
      <c r="B99" s="150">
        <v>85</v>
      </c>
      <c r="C99" s="150">
        <v>142443</v>
      </c>
      <c r="D99" s="150">
        <v>200200</v>
      </c>
      <c r="E99" s="150" t="s">
        <v>942</v>
      </c>
      <c r="F99" s="177" t="s">
        <v>2209</v>
      </c>
      <c r="G99" s="151" t="s">
        <v>2223</v>
      </c>
      <c r="H99" s="178" t="s">
        <v>2224</v>
      </c>
      <c r="I99" s="352" t="s">
        <v>2225</v>
      </c>
      <c r="J99" s="350">
        <v>32827</v>
      </c>
      <c r="K99" s="155">
        <v>10000</v>
      </c>
      <c r="L99" s="156">
        <v>35</v>
      </c>
      <c r="M99" s="156" t="s">
        <v>897</v>
      </c>
      <c r="N99" s="156" t="s">
        <v>898</v>
      </c>
      <c r="O99" s="157">
        <v>72568</v>
      </c>
      <c r="P99" s="158">
        <v>1565</v>
      </c>
      <c r="Q99" s="155">
        <v>31829.200000000001</v>
      </c>
      <c r="R99" s="155">
        <f t="shared" si="3"/>
        <v>20.338146964856229</v>
      </c>
      <c r="S99" s="159">
        <v>2018</v>
      </c>
      <c r="T99" s="160" t="s">
        <v>2050</v>
      </c>
      <c r="U99" s="346"/>
      <c r="V99" s="346"/>
      <c r="W99" s="155">
        <f t="shared" si="2"/>
        <v>443062.46399999998</v>
      </c>
      <c r="X99" s="185"/>
      <c r="Y99" s="123" t="s">
        <v>1945</v>
      </c>
      <c r="Z99" s="168" t="s">
        <v>835</v>
      </c>
      <c r="AA99" s="169">
        <v>20.63402</v>
      </c>
      <c r="AB99" s="169">
        <v>-103.29022000000001</v>
      </c>
      <c r="AC99" s="169"/>
      <c r="AD99" s="169">
        <v>2</v>
      </c>
      <c r="AE99" s="169">
        <v>2</v>
      </c>
    </row>
    <row r="100" spans="1:31" s="208" customFormat="1" ht="89.25" customHeight="1" x14ac:dyDescent="0.25">
      <c r="A100" s="166"/>
      <c r="B100" s="150">
        <v>86</v>
      </c>
      <c r="C100" s="150">
        <v>142423</v>
      </c>
      <c r="D100" s="150">
        <v>200200</v>
      </c>
      <c r="E100" s="150" t="s">
        <v>943</v>
      </c>
      <c r="F100" s="177" t="s">
        <v>2209</v>
      </c>
      <c r="G100" s="151" t="s">
        <v>2226</v>
      </c>
      <c r="H100" s="178" t="s">
        <v>2227</v>
      </c>
      <c r="I100" s="178" t="s">
        <v>2228</v>
      </c>
      <c r="J100" s="350">
        <v>36966</v>
      </c>
      <c r="K100" s="155">
        <v>4500</v>
      </c>
      <c r="L100" s="156">
        <v>23</v>
      </c>
      <c r="M100" s="156" t="s">
        <v>899</v>
      </c>
      <c r="N100" s="156" t="s">
        <v>900</v>
      </c>
      <c r="O100" s="157">
        <v>9045</v>
      </c>
      <c r="P100" s="158">
        <v>335</v>
      </c>
      <c r="Q100" s="155">
        <v>5315.1</v>
      </c>
      <c r="R100" s="155">
        <f t="shared" si="3"/>
        <v>15.865970149253732</v>
      </c>
      <c r="S100" s="159">
        <v>2009</v>
      </c>
      <c r="T100" s="160">
        <v>0.05</v>
      </c>
      <c r="U100" s="112"/>
      <c r="V100" s="112"/>
      <c r="W100" s="155">
        <f t="shared" si="2"/>
        <v>73986.191999999995</v>
      </c>
      <c r="X100" s="204"/>
      <c r="Y100" s="123" t="s">
        <v>1945</v>
      </c>
      <c r="Z100" s="168" t="s">
        <v>837</v>
      </c>
      <c r="AA100" s="169">
        <v>20.423400000000001</v>
      </c>
      <c r="AB100" s="169">
        <v>-103.59198000000001</v>
      </c>
      <c r="AC100" s="169">
        <v>2049</v>
      </c>
      <c r="AD100" s="169">
        <v>2</v>
      </c>
      <c r="AE100" s="169">
        <v>2</v>
      </c>
    </row>
    <row r="101" spans="1:31" s="209" customFormat="1" ht="96" customHeight="1" x14ac:dyDescent="0.25">
      <c r="A101" s="149"/>
      <c r="B101" s="150">
        <v>87</v>
      </c>
      <c r="C101" s="150">
        <v>142409</v>
      </c>
      <c r="D101" s="150">
        <v>200200</v>
      </c>
      <c r="E101" s="150" t="s">
        <v>944</v>
      </c>
      <c r="F101" s="177" t="s">
        <v>2209</v>
      </c>
      <c r="G101" s="151" t="s">
        <v>2229</v>
      </c>
      <c r="H101" s="178" t="s">
        <v>2230</v>
      </c>
      <c r="I101" s="153" t="s">
        <v>2231</v>
      </c>
      <c r="J101" s="350">
        <v>32295</v>
      </c>
      <c r="K101" s="155">
        <v>8000</v>
      </c>
      <c r="L101" s="156">
        <v>36</v>
      </c>
      <c r="M101" s="156" t="s">
        <v>901</v>
      </c>
      <c r="N101" s="156" t="s">
        <v>902</v>
      </c>
      <c r="O101" s="157">
        <v>50030.89</v>
      </c>
      <c r="P101" s="158">
        <v>1704.63</v>
      </c>
      <c r="Q101" s="155">
        <v>19500</v>
      </c>
      <c r="R101" s="155">
        <f t="shared" si="3"/>
        <v>11.439432604142834</v>
      </c>
      <c r="S101" s="159" t="s">
        <v>1998</v>
      </c>
      <c r="T101" s="160" t="s">
        <v>140</v>
      </c>
      <c r="U101" s="112"/>
      <c r="V101" s="112"/>
      <c r="W101" s="155">
        <f t="shared" si="2"/>
        <v>271440</v>
      </c>
      <c r="X101" s="204"/>
      <c r="Y101" s="202" t="s">
        <v>1983</v>
      </c>
      <c r="Z101" s="168"/>
      <c r="AA101" s="164">
        <v>20.69172</v>
      </c>
      <c r="AB101" s="164">
        <v>-103.35218999999999</v>
      </c>
      <c r="AC101" s="164">
        <v>1120</v>
      </c>
      <c r="AD101" s="164">
        <v>3</v>
      </c>
      <c r="AE101" s="164">
        <v>3</v>
      </c>
    </row>
    <row r="102" spans="1:31" s="208" customFormat="1" ht="96" customHeight="1" x14ac:dyDescent="0.25">
      <c r="A102" s="166"/>
      <c r="B102" s="150">
        <v>88</v>
      </c>
      <c r="C102" s="150">
        <v>142450</v>
      </c>
      <c r="D102" s="150">
        <v>200200</v>
      </c>
      <c r="E102" s="150" t="s">
        <v>945</v>
      </c>
      <c r="F102" s="177" t="s">
        <v>2209</v>
      </c>
      <c r="G102" s="151" t="s">
        <v>2232</v>
      </c>
      <c r="H102" s="178" t="s">
        <v>2233</v>
      </c>
      <c r="I102" s="153" t="s">
        <v>2234</v>
      </c>
      <c r="J102" s="350">
        <v>35125</v>
      </c>
      <c r="K102" s="155">
        <v>1406</v>
      </c>
      <c r="L102" s="156">
        <v>28</v>
      </c>
      <c r="M102" s="159">
        <v>7051</v>
      </c>
      <c r="N102" s="156" t="s">
        <v>903</v>
      </c>
      <c r="O102" s="157">
        <v>10432</v>
      </c>
      <c r="P102" s="158">
        <v>222</v>
      </c>
      <c r="Q102" s="155">
        <v>5000</v>
      </c>
      <c r="R102" s="155">
        <f t="shared" si="3"/>
        <v>22.522522522522522</v>
      </c>
      <c r="S102" s="159">
        <v>2018</v>
      </c>
      <c r="T102" s="160" t="s">
        <v>2235</v>
      </c>
      <c r="U102" s="112"/>
      <c r="V102" s="112"/>
      <c r="W102" s="155">
        <f t="shared" si="2"/>
        <v>69600</v>
      </c>
      <c r="X102" s="185"/>
      <c r="Y102" s="123" t="s">
        <v>1945</v>
      </c>
      <c r="Z102" s="168" t="s">
        <v>840</v>
      </c>
      <c r="AA102" s="169">
        <v>21.178149999999999</v>
      </c>
      <c r="AB102" s="169">
        <v>-102.88444</v>
      </c>
      <c r="AC102" s="169">
        <v>1200</v>
      </c>
      <c r="AD102" s="169">
        <v>1</v>
      </c>
      <c r="AE102" s="169">
        <v>1</v>
      </c>
    </row>
    <row r="103" spans="1:31" s="208" customFormat="1" ht="86.25" customHeight="1" x14ac:dyDescent="0.25">
      <c r="A103" s="166"/>
      <c r="B103" s="150">
        <v>89</v>
      </c>
      <c r="C103" s="150">
        <v>142470</v>
      </c>
      <c r="D103" s="150">
        <v>200200</v>
      </c>
      <c r="E103" s="150" t="s">
        <v>946</v>
      </c>
      <c r="F103" s="177" t="s">
        <v>2209</v>
      </c>
      <c r="G103" s="151" t="s">
        <v>2236</v>
      </c>
      <c r="H103" s="178" t="s">
        <v>2237</v>
      </c>
      <c r="I103" s="153" t="s">
        <v>2238</v>
      </c>
      <c r="J103" s="350">
        <v>40179</v>
      </c>
      <c r="K103" s="155">
        <v>4000</v>
      </c>
      <c r="L103" s="156">
        <v>14</v>
      </c>
      <c r="M103" s="156" t="s">
        <v>904</v>
      </c>
      <c r="N103" s="156" t="s">
        <v>898</v>
      </c>
      <c r="O103" s="157">
        <v>5999.65</v>
      </c>
      <c r="P103" s="158">
        <v>179.72</v>
      </c>
      <c r="Q103" s="155">
        <v>5999.65</v>
      </c>
      <c r="R103" s="155">
        <f t="shared" si="3"/>
        <v>33.383318495437344</v>
      </c>
      <c r="S103" s="159" t="s">
        <v>311</v>
      </c>
      <c r="T103" s="160" t="s">
        <v>140</v>
      </c>
      <c r="U103" s="112"/>
      <c r="V103" s="112"/>
      <c r="W103" s="155">
        <f t="shared" si="2"/>
        <v>83515.127999999982</v>
      </c>
      <c r="X103" s="185"/>
      <c r="Y103" s="123" t="s">
        <v>1945</v>
      </c>
      <c r="Z103" s="168" t="s">
        <v>842</v>
      </c>
      <c r="AA103" s="169">
        <v>20.52422</v>
      </c>
      <c r="AB103" s="169">
        <v>-104.78027</v>
      </c>
      <c r="AC103" s="169"/>
      <c r="AD103" s="169">
        <v>1</v>
      </c>
      <c r="AE103" s="169">
        <v>1</v>
      </c>
    </row>
    <row r="104" spans="1:31" s="208" customFormat="1" ht="92.25" customHeight="1" x14ac:dyDescent="0.25">
      <c r="A104" s="166"/>
      <c r="B104" s="150">
        <v>90</v>
      </c>
      <c r="C104" s="150">
        <v>142486</v>
      </c>
      <c r="D104" s="150">
        <v>200200</v>
      </c>
      <c r="E104" s="150" t="s">
        <v>947</v>
      </c>
      <c r="F104" s="177" t="s">
        <v>2209</v>
      </c>
      <c r="G104" s="151" t="s">
        <v>2239</v>
      </c>
      <c r="H104" s="178" t="s">
        <v>2240</v>
      </c>
      <c r="I104" s="153" t="s">
        <v>2241</v>
      </c>
      <c r="J104" s="350">
        <v>37500</v>
      </c>
      <c r="K104" s="155">
        <v>4800</v>
      </c>
      <c r="L104" s="156">
        <v>22</v>
      </c>
      <c r="M104" s="159">
        <v>7104</v>
      </c>
      <c r="N104" s="156" t="s">
        <v>905</v>
      </c>
      <c r="O104" s="157">
        <v>18216.09</v>
      </c>
      <c r="P104" s="158">
        <v>403.1</v>
      </c>
      <c r="Q104" s="155">
        <v>7500</v>
      </c>
      <c r="R104" s="155">
        <f t="shared" si="3"/>
        <v>18.605805011163483</v>
      </c>
      <c r="S104" s="159">
        <v>2018</v>
      </c>
      <c r="T104" s="160" t="s">
        <v>2242</v>
      </c>
      <c r="U104" s="112"/>
      <c r="V104" s="112"/>
      <c r="W104" s="155">
        <f t="shared" si="2"/>
        <v>104400</v>
      </c>
      <c r="X104" s="185"/>
      <c r="Y104" s="123" t="s">
        <v>1945</v>
      </c>
      <c r="Z104" s="168" t="s">
        <v>844</v>
      </c>
      <c r="AA104" s="169">
        <v>20.349959999999999</v>
      </c>
      <c r="AB104" s="169">
        <v>-102.68795</v>
      </c>
      <c r="AC104" s="169">
        <v>110</v>
      </c>
      <c r="AD104" s="169">
        <v>2</v>
      </c>
      <c r="AE104" s="169">
        <v>2</v>
      </c>
    </row>
    <row r="105" spans="1:31" s="208" customFormat="1" ht="98.25" customHeight="1" x14ac:dyDescent="0.25">
      <c r="A105" s="166"/>
      <c r="B105" s="150">
        <v>91</v>
      </c>
      <c r="C105" s="150">
        <v>142487</v>
      </c>
      <c r="D105" s="150">
        <v>200200</v>
      </c>
      <c r="E105" s="150" t="s">
        <v>948</v>
      </c>
      <c r="F105" s="177" t="s">
        <v>2209</v>
      </c>
      <c r="G105" s="151" t="s">
        <v>2243</v>
      </c>
      <c r="H105" s="178" t="s">
        <v>2244</v>
      </c>
      <c r="I105" s="153" t="s">
        <v>2245</v>
      </c>
      <c r="J105" s="350">
        <v>38473</v>
      </c>
      <c r="K105" s="155">
        <v>1300</v>
      </c>
      <c r="L105" s="156">
        <v>19</v>
      </c>
      <c r="M105" s="156" t="s">
        <v>906</v>
      </c>
      <c r="N105" s="156" t="s">
        <v>907</v>
      </c>
      <c r="O105" s="157">
        <v>3993</v>
      </c>
      <c r="P105" s="158">
        <v>181.5</v>
      </c>
      <c r="Q105" s="155">
        <v>3152</v>
      </c>
      <c r="R105" s="155">
        <f t="shared" si="3"/>
        <v>17.366391184573004</v>
      </c>
      <c r="S105" s="159">
        <v>2018</v>
      </c>
      <c r="T105" s="160" t="s">
        <v>2246</v>
      </c>
      <c r="U105" s="346"/>
      <c r="V105" s="346"/>
      <c r="W105" s="155">
        <f t="shared" si="2"/>
        <v>43875.839999999997</v>
      </c>
      <c r="X105" s="185"/>
      <c r="Y105" s="264" t="s">
        <v>269</v>
      </c>
      <c r="Z105" s="168" t="s">
        <v>846</v>
      </c>
      <c r="AA105" s="169">
        <v>19.791180000000001</v>
      </c>
      <c r="AB105" s="169">
        <v>-103.47617</v>
      </c>
      <c r="AC105" s="169">
        <v>913</v>
      </c>
      <c r="AD105" s="169">
        <v>1</v>
      </c>
      <c r="AE105" s="169">
        <v>1</v>
      </c>
    </row>
    <row r="106" spans="1:31" s="208" customFormat="1" ht="96.75" customHeight="1" x14ac:dyDescent="0.25">
      <c r="A106" s="166"/>
      <c r="B106" s="150">
        <v>92</v>
      </c>
      <c r="C106" s="150">
        <v>142419</v>
      </c>
      <c r="D106" s="150">
        <v>200200</v>
      </c>
      <c r="E106" s="150" t="s">
        <v>949</v>
      </c>
      <c r="F106" s="177" t="s">
        <v>2209</v>
      </c>
      <c r="G106" s="151" t="s">
        <v>2247</v>
      </c>
      <c r="H106" s="178" t="s">
        <v>2248</v>
      </c>
      <c r="I106" s="153" t="s">
        <v>2249</v>
      </c>
      <c r="J106" s="350">
        <v>39753</v>
      </c>
      <c r="K106" s="155">
        <v>12000</v>
      </c>
      <c r="L106" s="156">
        <v>16</v>
      </c>
      <c r="M106" s="156" t="s">
        <v>908</v>
      </c>
      <c r="N106" s="156" t="s">
        <v>909</v>
      </c>
      <c r="O106" s="157">
        <v>13158</v>
      </c>
      <c r="P106" s="158">
        <v>386.99</v>
      </c>
      <c r="Q106" s="155">
        <v>15000</v>
      </c>
      <c r="R106" s="155">
        <f t="shared" si="3"/>
        <v>38.760691490736193</v>
      </c>
      <c r="S106" s="159" t="s">
        <v>311</v>
      </c>
      <c r="T106" s="160">
        <v>20.18</v>
      </c>
      <c r="U106" s="112"/>
      <c r="V106" s="112"/>
      <c r="W106" s="155">
        <f t="shared" si="2"/>
        <v>208800</v>
      </c>
      <c r="X106" s="185"/>
      <c r="Y106" s="123" t="s">
        <v>1945</v>
      </c>
      <c r="Z106" s="168" t="s">
        <v>848</v>
      </c>
      <c r="AA106" s="169">
        <v>20.610199999999999</v>
      </c>
      <c r="AB106" s="169">
        <v>-102.21883</v>
      </c>
      <c r="AC106" s="169">
        <v>1100</v>
      </c>
      <c r="AD106" s="169">
        <v>1</v>
      </c>
      <c r="AE106" s="169">
        <v>1</v>
      </c>
    </row>
    <row r="107" spans="1:31" s="208" customFormat="1" ht="93.75" customHeight="1" x14ac:dyDescent="0.25">
      <c r="A107" s="166"/>
      <c r="B107" s="150">
        <v>93</v>
      </c>
      <c r="C107" s="150">
        <v>142420</v>
      </c>
      <c r="D107" s="150">
        <v>200200</v>
      </c>
      <c r="E107" s="150" t="s">
        <v>950</v>
      </c>
      <c r="F107" s="177" t="s">
        <v>2209</v>
      </c>
      <c r="G107" s="151" t="s">
        <v>2250</v>
      </c>
      <c r="H107" s="178" t="s">
        <v>2251</v>
      </c>
      <c r="I107" s="153" t="s">
        <v>2252</v>
      </c>
      <c r="J107" s="350">
        <v>43435</v>
      </c>
      <c r="K107" s="155">
        <v>55000</v>
      </c>
      <c r="L107" s="156">
        <v>6</v>
      </c>
      <c r="M107" s="159">
        <v>7268</v>
      </c>
      <c r="N107" s="156" t="s">
        <v>910</v>
      </c>
      <c r="O107" s="157">
        <v>59022.38</v>
      </c>
      <c r="P107" s="158">
        <v>655.95</v>
      </c>
      <c r="Q107" s="155">
        <v>55000</v>
      </c>
      <c r="R107" s="155">
        <f t="shared" si="3"/>
        <v>83.847854257184224</v>
      </c>
      <c r="S107" s="159" t="s">
        <v>140</v>
      </c>
      <c r="T107" s="160" t="s">
        <v>140</v>
      </c>
      <c r="U107" s="112"/>
      <c r="V107" s="112"/>
      <c r="W107" s="155">
        <f t="shared" si="2"/>
        <v>765600</v>
      </c>
      <c r="X107" s="185"/>
      <c r="Y107" s="123" t="s">
        <v>1945</v>
      </c>
      <c r="Z107" s="168" t="s">
        <v>850</v>
      </c>
      <c r="AA107" s="169">
        <v>20.39676</v>
      </c>
      <c r="AB107" s="169">
        <v>-102.80937</v>
      </c>
      <c r="AC107" s="169">
        <v>5500</v>
      </c>
      <c r="AD107" s="169">
        <v>1</v>
      </c>
      <c r="AE107" s="169">
        <v>1</v>
      </c>
    </row>
    <row r="108" spans="1:31" s="208" customFormat="1" ht="82.5" customHeight="1" x14ac:dyDescent="0.25">
      <c r="A108" s="166"/>
      <c r="B108" s="150">
        <v>94</v>
      </c>
      <c r="C108" s="150">
        <v>142488</v>
      </c>
      <c r="D108" s="150">
        <v>200200</v>
      </c>
      <c r="E108" s="150" t="s">
        <v>951</v>
      </c>
      <c r="F108" s="177" t="s">
        <v>2209</v>
      </c>
      <c r="G108" s="151" t="s">
        <v>2253</v>
      </c>
      <c r="H108" s="178" t="s">
        <v>2254</v>
      </c>
      <c r="I108" s="153" t="s">
        <v>2255</v>
      </c>
      <c r="J108" s="350">
        <v>33482</v>
      </c>
      <c r="K108" s="155">
        <v>500</v>
      </c>
      <c r="L108" s="156">
        <v>33</v>
      </c>
      <c r="M108" s="156" t="s">
        <v>911</v>
      </c>
      <c r="N108" s="156" t="s">
        <v>893</v>
      </c>
      <c r="O108" s="157">
        <v>6419</v>
      </c>
      <c r="P108" s="158">
        <v>256.77</v>
      </c>
      <c r="Q108" s="155">
        <v>4200</v>
      </c>
      <c r="R108" s="155">
        <f t="shared" si="3"/>
        <v>16.357051057366515</v>
      </c>
      <c r="S108" s="159">
        <v>2008</v>
      </c>
      <c r="T108" s="160">
        <v>0.05</v>
      </c>
      <c r="U108" s="112"/>
      <c r="V108" s="112"/>
      <c r="W108" s="155">
        <f t="shared" si="2"/>
        <v>58463.999999999993</v>
      </c>
      <c r="X108" s="204"/>
      <c r="Y108" s="123" t="s">
        <v>1945</v>
      </c>
      <c r="Z108" s="168" t="s">
        <v>852</v>
      </c>
      <c r="AA108" s="169">
        <v>21.680150000000001</v>
      </c>
      <c r="AB108" s="169">
        <v>-103.81148</v>
      </c>
      <c r="AC108" s="169"/>
      <c r="AD108" s="169">
        <v>2</v>
      </c>
      <c r="AE108" s="169">
        <v>2</v>
      </c>
    </row>
    <row r="109" spans="1:31" s="208" customFormat="1" ht="56.25" x14ac:dyDescent="0.25">
      <c r="A109" s="166"/>
      <c r="B109" s="150">
        <v>95</v>
      </c>
      <c r="C109" s="150">
        <v>142477</v>
      </c>
      <c r="D109" s="150">
        <v>200201</v>
      </c>
      <c r="E109" s="150" t="s">
        <v>952</v>
      </c>
      <c r="F109" s="177" t="s">
        <v>2209</v>
      </c>
      <c r="G109" s="151" t="s">
        <v>2256</v>
      </c>
      <c r="H109" s="178" t="s">
        <v>2257</v>
      </c>
      <c r="I109" s="153" t="s">
        <v>2258</v>
      </c>
      <c r="J109" s="350">
        <v>35999</v>
      </c>
      <c r="K109" s="155">
        <v>850</v>
      </c>
      <c r="L109" s="156">
        <v>26</v>
      </c>
      <c r="M109" s="159">
        <v>7052</v>
      </c>
      <c r="N109" s="156" t="s">
        <v>903</v>
      </c>
      <c r="O109" s="157">
        <v>4004</v>
      </c>
      <c r="P109" s="158">
        <v>115</v>
      </c>
      <c r="Q109" s="155">
        <v>2800</v>
      </c>
      <c r="R109" s="155">
        <f t="shared" si="3"/>
        <v>24.347826086956523</v>
      </c>
      <c r="S109" s="159">
        <v>2018</v>
      </c>
      <c r="T109" s="160" t="s">
        <v>2259</v>
      </c>
      <c r="U109" s="112"/>
      <c r="V109" s="112"/>
      <c r="W109" s="155">
        <f t="shared" ref="W109:W172" si="4">+Q109*12*1.16</f>
        <v>38976</v>
      </c>
      <c r="X109" s="185"/>
      <c r="Y109" s="118" t="s">
        <v>372</v>
      </c>
      <c r="Z109" s="168" t="s">
        <v>854</v>
      </c>
      <c r="AA109" s="169">
        <v>19.931740000000001</v>
      </c>
      <c r="AB109" s="169">
        <v>-102.94632</v>
      </c>
      <c r="AC109" s="169">
        <v>180</v>
      </c>
      <c r="AD109" s="169">
        <v>2</v>
      </c>
      <c r="AE109" s="169">
        <v>2</v>
      </c>
    </row>
    <row r="110" spans="1:31" s="208" customFormat="1" ht="83.25" customHeight="1" x14ac:dyDescent="0.25">
      <c r="A110" s="166"/>
      <c r="B110" s="150">
        <v>96</v>
      </c>
      <c r="C110" s="150">
        <v>142445</v>
      </c>
      <c r="D110" s="150">
        <v>200200</v>
      </c>
      <c r="E110" s="150" t="s">
        <v>953</v>
      </c>
      <c r="F110" s="177" t="s">
        <v>2209</v>
      </c>
      <c r="G110" s="151" t="s">
        <v>2260</v>
      </c>
      <c r="H110" s="178" t="s">
        <v>2261</v>
      </c>
      <c r="I110" s="153" t="s">
        <v>2262</v>
      </c>
      <c r="J110" s="350">
        <v>36617</v>
      </c>
      <c r="K110" s="155">
        <v>1100</v>
      </c>
      <c r="L110" s="156">
        <v>24</v>
      </c>
      <c r="M110" s="156" t="s">
        <v>912</v>
      </c>
      <c r="N110" s="156" t="s">
        <v>913</v>
      </c>
      <c r="O110" s="157">
        <v>1569.75</v>
      </c>
      <c r="P110" s="158">
        <v>136.5</v>
      </c>
      <c r="Q110" s="155">
        <v>1212.3499999999999</v>
      </c>
      <c r="R110" s="155">
        <f t="shared" si="3"/>
        <v>8.8816849816849803</v>
      </c>
      <c r="S110" s="159" t="s">
        <v>1998</v>
      </c>
      <c r="T110" s="160" t="s">
        <v>140</v>
      </c>
      <c r="U110" s="112"/>
      <c r="V110" s="112"/>
      <c r="W110" s="155">
        <f t="shared" si="4"/>
        <v>16875.911999999997</v>
      </c>
      <c r="X110" s="204"/>
      <c r="Y110" s="118" t="s">
        <v>372</v>
      </c>
      <c r="Z110" s="168" t="s">
        <v>856</v>
      </c>
      <c r="AA110" s="169">
        <v>21.86186</v>
      </c>
      <c r="AB110" s="169">
        <v>-101.59411</v>
      </c>
      <c r="AC110" s="169">
        <v>485</v>
      </c>
      <c r="AD110" s="169">
        <v>1</v>
      </c>
      <c r="AE110" s="169">
        <v>1</v>
      </c>
    </row>
    <row r="111" spans="1:31" s="208" customFormat="1" ht="105" customHeight="1" x14ac:dyDescent="0.25">
      <c r="A111" s="166"/>
      <c r="B111" s="150">
        <v>97</v>
      </c>
      <c r="C111" s="150">
        <v>140102</v>
      </c>
      <c r="D111" s="150">
        <v>200201</v>
      </c>
      <c r="E111" s="150" t="s">
        <v>954</v>
      </c>
      <c r="F111" s="177" t="s">
        <v>2209</v>
      </c>
      <c r="G111" s="151" t="s">
        <v>2263</v>
      </c>
      <c r="H111" s="178" t="s">
        <v>2264</v>
      </c>
      <c r="I111" s="153" t="s">
        <v>2265</v>
      </c>
      <c r="J111" s="350">
        <v>34973</v>
      </c>
      <c r="K111" s="155">
        <v>650</v>
      </c>
      <c r="L111" s="156">
        <v>29</v>
      </c>
      <c r="M111" s="156" t="s">
        <v>914</v>
      </c>
      <c r="N111" s="156" t="s">
        <v>915</v>
      </c>
      <c r="O111" s="157">
        <v>1005.75</v>
      </c>
      <c r="P111" s="158">
        <v>149</v>
      </c>
      <c r="Q111" s="155">
        <v>787.4</v>
      </c>
      <c r="R111" s="155">
        <f t="shared" si="3"/>
        <v>5.284563758389262</v>
      </c>
      <c r="S111" s="159" t="s">
        <v>1998</v>
      </c>
      <c r="T111" s="160" t="s">
        <v>140</v>
      </c>
      <c r="U111" s="112"/>
      <c r="V111" s="112"/>
      <c r="W111" s="155">
        <f t="shared" si="4"/>
        <v>10960.607999999998</v>
      </c>
      <c r="X111" s="204"/>
      <c r="Y111" s="118" t="s">
        <v>372</v>
      </c>
      <c r="Z111" s="168" t="s">
        <v>858</v>
      </c>
      <c r="AA111" s="169">
        <v>20.993179999999999</v>
      </c>
      <c r="AB111" s="169">
        <v>-101.99311</v>
      </c>
      <c r="AC111" s="169">
        <v>200</v>
      </c>
      <c r="AD111" s="169">
        <v>1</v>
      </c>
      <c r="AE111" s="169">
        <v>1</v>
      </c>
    </row>
    <row r="112" spans="1:31" s="208" customFormat="1" ht="90" customHeight="1" x14ac:dyDescent="0.25">
      <c r="A112" s="166"/>
      <c r="B112" s="150">
        <v>98</v>
      </c>
      <c r="C112" s="150">
        <v>142446</v>
      </c>
      <c r="D112" s="150">
        <v>200200</v>
      </c>
      <c r="E112" s="150" t="s">
        <v>955</v>
      </c>
      <c r="F112" s="177" t="s">
        <v>2209</v>
      </c>
      <c r="G112" s="151" t="s">
        <v>2266</v>
      </c>
      <c r="H112" s="178" t="s">
        <v>2267</v>
      </c>
      <c r="I112" s="153" t="s">
        <v>2268</v>
      </c>
      <c r="J112" s="350">
        <v>43009</v>
      </c>
      <c r="K112" s="353">
        <v>5100</v>
      </c>
      <c r="L112" s="156">
        <v>7</v>
      </c>
      <c r="M112" s="159">
        <v>5695</v>
      </c>
      <c r="N112" s="156" t="s">
        <v>916</v>
      </c>
      <c r="O112" s="157">
        <v>6200</v>
      </c>
      <c r="P112" s="354">
        <v>190</v>
      </c>
      <c r="Q112" s="155">
        <v>5100</v>
      </c>
      <c r="R112" s="155">
        <f t="shared" si="3"/>
        <v>26.842105263157894</v>
      </c>
      <c r="S112" s="159" t="s">
        <v>140</v>
      </c>
      <c r="T112" s="160" t="s">
        <v>140</v>
      </c>
      <c r="U112" s="112"/>
      <c r="V112" s="112"/>
      <c r="W112" s="155">
        <f t="shared" si="4"/>
        <v>70992</v>
      </c>
      <c r="X112" s="204"/>
      <c r="Y112" s="123" t="s">
        <v>1945</v>
      </c>
      <c r="Z112" s="168" t="s">
        <v>860</v>
      </c>
      <c r="AA112" s="169">
        <v>21.131060000000002</v>
      </c>
      <c r="AB112" s="169">
        <v>-102.00733</v>
      </c>
      <c r="AC112" s="169">
        <v>432</v>
      </c>
      <c r="AD112" s="169">
        <v>1</v>
      </c>
      <c r="AE112" s="169">
        <v>1</v>
      </c>
    </row>
    <row r="113" spans="1:31" s="208" customFormat="1" ht="101.25" customHeight="1" x14ac:dyDescent="0.25">
      <c r="A113" s="166"/>
      <c r="B113" s="150">
        <v>99</v>
      </c>
      <c r="C113" s="150">
        <v>142474</v>
      </c>
      <c r="D113" s="150">
        <v>200200</v>
      </c>
      <c r="E113" s="150" t="s">
        <v>956</v>
      </c>
      <c r="F113" s="177" t="s">
        <v>2209</v>
      </c>
      <c r="G113" s="151" t="s">
        <v>2269</v>
      </c>
      <c r="H113" s="178" t="s">
        <v>2270</v>
      </c>
      <c r="I113" s="257" t="s">
        <v>2271</v>
      </c>
      <c r="J113" s="350">
        <v>40909</v>
      </c>
      <c r="K113" s="155">
        <v>2394</v>
      </c>
      <c r="L113" s="156">
        <v>22</v>
      </c>
      <c r="M113" s="159">
        <v>7068</v>
      </c>
      <c r="N113" s="156" t="s">
        <v>917</v>
      </c>
      <c r="O113" s="157">
        <v>7169</v>
      </c>
      <c r="P113" s="158">
        <v>199.52</v>
      </c>
      <c r="Q113" s="155">
        <v>4025</v>
      </c>
      <c r="R113" s="155">
        <f t="shared" si="3"/>
        <v>20.173416198877305</v>
      </c>
      <c r="S113" s="159">
        <v>2023</v>
      </c>
      <c r="T113" s="160">
        <v>0.15</v>
      </c>
      <c r="U113" s="346"/>
      <c r="V113" s="346"/>
      <c r="W113" s="155">
        <f t="shared" si="4"/>
        <v>56027.999999999993</v>
      </c>
      <c r="X113" s="185"/>
      <c r="Y113" s="123" t="s">
        <v>1945</v>
      </c>
      <c r="Z113" s="168" t="s">
        <v>862</v>
      </c>
      <c r="AA113" s="169">
        <v>21.00573</v>
      </c>
      <c r="AB113" s="169">
        <v>-102.62144000000001</v>
      </c>
      <c r="AC113" s="169">
        <v>400</v>
      </c>
      <c r="AD113" s="169">
        <v>2</v>
      </c>
      <c r="AE113" s="169">
        <v>2</v>
      </c>
    </row>
    <row r="114" spans="1:31" s="208" customFormat="1" ht="81.75" customHeight="1" x14ac:dyDescent="0.25">
      <c r="A114" s="166"/>
      <c r="B114" s="150">
        <v>100</v>
      </c>
      <c r="C114" s="150">
        <v>142455</v>
      </c>
      <c r="D114" s="150">
        <v>200201</v>
      </c>
      <c r="E114" s="150" t="s">
        <v>957</v>
      </c>
      <c r="F114" s="177" t="s">
        <v>2209</v>
      </c>
      <c r="G114" s="151" t="s">
        <v>2272</v>
      </c>
      <c r="H114" s="178" t="s">
        <v>2273</v>
      </c>
      <c r="I114" s="153" t="s">
        <v>2274</v>
      </c>
      <c r="J114" s="350">
        <v>33909</v>
      </c>
      <c r="K114" s="155">
        <v>380</v>
      </c>
      <c r="L114" s="156">
        <v>32</v>
      </c>
      <c r="M114" s="156" t="s">
        <v>918</v>
      </c>
      <c r="N114" s="156" t="s">
        <v>919</v>
      </c>
      <c r="O114" s="157">
        <v>2782</v>
      </c>
      <c r="P114" s="158">
        <v>107</v>
      </c>
      <c r="Q114" s="155">
        <v>2247</v>
      </c>
      <c r="R114" s="155">
        <f t="shared" si="3"/>
        <v>21</v>
      </c>
      <c r="S114" s="159" t="s">
        <v>1998</v>
      </c>
      <c r="T114" s="160" t="s">
        <v>140</v>
      </c>
      <c r="U114" s="112"/>
      <c r="V114" s="112"/>
      <c r="W114" s="155">
        <f t="shared" si="4"/>
        <v>31278.239999999998</v>
      </c>
      <c r="X114" s="185"/>
      <c r="Y114" s="118" t="s">
        <v>372</v>
      </c>
      <c r="Z114" s="168" t="s">
        <v>864</v>
      </c>
      <c r="AA114" s="169">
        <v>21.672740000000001</v>
      </c>
      <c r="AB114" s="169">
        <v>-102.58729</v>
      </c>
      <c r="AC114" s="169">
        <v>300</v>
      </c>
      <c r="AD114" s="169">
        <v>1</v>
      </c>
      <c r="AE114" s="169">
        <v>1</v>
      </c>
    </row>
    <row r="115" spans="1:31" s="208" customFormat="1" ht="116.25" customHeight="1" x14ac:dyDescent="0.25">
      <c r="A115" s="166"/>
      <c r="B115" s="150">
        <v>101</v>
      </c>
      <c r="C115" s="150">
        <v>142418</v>
      </c>
      <c r="D115" s="150">
        <v>200200</v>
      </c>
      <c r="E115" s="150" t="s">
        <v>958</v>
      </c>
      <c r="F115" s="177" t="s">
        <v>2209</v>
      </c>
      <c r="G115" s="151" t="s">
        <v>2275</v>
      </c>
      <c r="H115" s="178" t="s">
        <v>2276</v>
      </c>
      <c r="I115" s="355" t="s">
        <v>2277</v>
      </c>
      <c r="J115" s="350">
        <v>37886</v>
      </c>
      <c r="K115" s="155">
        <v>1700</v>
      </c>
      <c r="L115" s="156">
        <v>22</v>
      </c>
      <c r="M115" s="156" t="s">
        <v>920</v>
      </c>
      <c r="N115" s="156" t="s">
        <v>921</v>
      </c>
      <c r="O115" s="157">
        <v>5022</v>
      </c>
      <c r="P115" s="158">
        <v>259.56</v>
      </c>
      <c r="Q115" s="155">
        <v>3000</v>
      </c>
      <c r="R115" s="155">
        <f t="shared" si="3"/>
        <v>11.55802126675913</v>
      </c>
      <c r="S115" s="159">
        <v>2018</v>
      </c>
      <c r="T115" s="160" t="s">
        <v>2278</v>
      </c>
      <c r="U115" s="346"/>
      <c r="V115" s="346"/>
      <c r="W115" s="155">
        <f t="shared" si="4"/>
        <v>41760</v>
      </c>
      <c r="X115" s="185"/>
      <c r="Y115" s="123" t="s">
        <v>1945</v>
      </c>
      <c r="Z115" s="168" t="s">
        <v>866</v>
      </c>
      <c r="AA115" s="169">
        <v>21.151959999999999</v>
      </c>
      <c r="AB115" s="169">
        <v>-102.68517</v>
      </c>
      <c r="AC115" s="169">
        <v>400</v>
      </c>
      <c r="AD115" s="169">
        <v>2</v>
      </c>
      <c r="AE115" s="169">
        <v>2</v>
      </c>
    </row>
    <row r="116" spans="1:31" s="208" customFormat="1" ht="81" customHeight="1" x14ac:dyDescent="0.25">
      <c r="A116" s="166"/>
      <c r="B116" s="150">
        <v>102</v>
      </c>
      <c r="C116" s="150">
        <v>142448</v>
      </c>
      <c r="D116" s="150">
        <v>200200</v>
      </c>
      <c r="E116" s="150" t="s">
        <v>959</v>
      </c>
      <c r="F116" s="177" t="s">
        <v>2209</v>
      </c>
      <c r="G116" s="151" t="s">
        <v>2279</v>
      </c>
      <c r="H116" s="178" t="s">
        <v>2280</v>
      </c>
      <c r="I116" s="153" t="s">
        <v>2281</v>
      </c>
      <c r="J116" s="350">
        <v>33604</v>
      </c>
      <c r="K116" s="155">
        <v>225</v>
      </c>
      <c r="L116" s="156">
        <v>32</v>
      </c>
      <c r="M116" s="156" t="s">
        <v>922</v>
      </c>
      <c r="N116" s="156">
        <v>40302</v>
      </c>
      <c r="O116" s="157">
        <v>1568</v>
      </c>
      <c r="P116" s="158">
        <v>142.53</v>
      </c>
      <c r="Q116" s="155">
        <v>960.3</v>
      </c>
      <c r="R116" s="155">
        <f t="shared" si="3"/>
        <v>6.7375289412755208</v>
      </c>
      <c r="S116" s="159">
        <v>2009</v>
      </c>
      <c r="T116" s="160">
        <v>0.09</v>
      </c>
      <c r="U116" s="112"/>
      <c r="V116" s="112"/>
      <c r="W116" s="155">
        <f t="shared" si="4"/>
        <v>13367.375999999997</v>
      </c>
      <c r="X116" s="204"/>
      <c r="Y116" s="118" t="s">
        <v>372</v>
      </c>
      <c r="Z116" s="168" t="s">
        <v>868</v>
      </c>
      <c r="AA116" s="169">
        <v>20.799496000000001</v>
      </c>
      <c r="AB116" s="169">
        <v>-104.00463000000001</v>
      </c>
      <c r="AC116" s="169">
        <v>1200</v>
      </c>
      <c r="AD116" s="169">
        <v>2</v>
      </c>
      <c r="AE116" s="169">
        <v>2</v>
      </c>
    </row>
    <row r="117" spans="1:31" s="208" customFormat="1" ht="96" customHeight="1" x14ac:dyDescent="0.25">
      <c r="A117" s="166"/>
      <c r="B117" s="150">
        <v>103</v>
      </c>
      <c r="C117" s="150">
        <v>142491</v>
      </c>
      <c r="D117" s="150">
        <v>200200</v>
      </c>
      <c r="E117" s="150" t="s">
        <v>960</v>
      </c>
      <c r="F117" s="177" t="s">
        <v>2209</v>
      </c>
      <c r="G117" s="151" t="s">
        <v>2282</v>
      </c>
      <c r="H117" s="178" t="s">
        <v>2283</v>
      </c>
      <c r="I117" s="153" t="s">
        <v>2284</v>
      </c>
      <c r="J117" s="350">
        <v>34639</v>
      </c>
      <c r="K117" s="155">
        <v>650</v>
      </c>
      <c r="L117" s="156">
        <v>30</v>
      </c>
      <c r="M117" s="159">
        <v>7135</v>
      </c>
      <c r="N117" s="156" t="s">
        <v>923</v>
      </c>
      <c r="O117" s="157">
        <v>9910</v>
      </c>
      <c r="P117" s="158">
        <v>190</v>
      </c>
      <c r="Q117" s="155">
        <v>4256</v>
      </c>
      <c r="R117" s="155">
        <f t="shared" si="3"/>
        <v>22.4</v>
      </c>
      <c r="S117" s="159">
        <v>2018</v>
      </c>
      <c r="T117" s="160">
        <v>0.6</v>
      </c>
      <c r="U117" s="346"/>
      <c r="V117" s="346"/>
      <c r="W117" s="155">
        <f t="shared" si="4"/>
        <v>59243.519999999997</v>
      </c>
      <c r="X117" s="204"/>
      <c r="Y117" s="118" t="s">
        <v>372</v>
      </c>
      <c r="Z117" s="168" t="s">
        <v>870</v>
      </c>
      <c r="AA117" s="169">
        <v>20.157150000000001</v>
      </c>
      <c r="AB117" s="169">
        <v>-103.04738999999999</v>
      </c>
      <c r="AC117" s="169">
        <v>800</v>
      </c>
      <c r="AD117" s="169">
        <v>2</v>
      </c>
      <c r="AE117" s="169">
        <v>2</v>
      </c>
    </row>
    <row r="118" spans="1:31" s="208" customFormat="1" ht="97.5" customHeight="1" x14ac:dyDescent="0.25">
      <c r="A118" s="166"/>
      <c r="B118" s="150">
        <v>104</v>
      </c>
      <c r="C118" s="150">
        <v>142490</v>
      </c>
      <c r="D118" s="150">
        <v>200200</v>
      </c>
      <c r="E118" s="150" t="s">
        <v>961</v>
      </c>
      <c r="F118" s="177" t="s">
        <v>2209</v>
      </c>
      <c r="G118" s="151" t="s">
        <v>2285</v>
      </c>
      <c r="H118" s="178" t="s">
        <v>2286</v>
      </c>
      <c r="I118" s="153" t="s">
        <v>2287</v>
      </c>
      <c r="J118" s="350">
        <v>39753</v>
      </c>
      <c r="K118" s="155">
        <v>7000</v>
      </c>
      <c r="L118" s="156">
        <v>16</v>
      </c>
      <c r="M118" s="159">
        <v>7079</v>
      </c>
      <c r="N118" s="156" t="s">
        <v>924</v>
      </c>
      <c r="O118" s="157">
        <v>13529</v>
      </c>
      <c r="P118" s="158">
        <v>197.5</v>
      </c>
      <c r="Q118" s="155">
        <v>8400</v>
      </c>
      <c r="R118" s="155">
        <f t="shared" si="3"/>
        <v>42.531645569620252</v>
      </c>
      <c r="S118" s="159" t="s">
        <v>311</v>
      </c>
      <c r="T118" s="160">
        <v>0.2</v>
      </c>
      <c r="U118" s="346"/>
      <c r="V118" s="346"/>
      <c r="W118" s="155">
        <f t="shared" si="4"/>
        <v>116927.99999999999</v>
      </c>
      <c r="X118" s="185"/>
      <c r="Y118" s="123" t="s">
        <v>1945</v>
      </c>
      <c r="Z118" s="168" t="s">
        <v>872</v>
      </c>
      <c r="AA118" s="169">
        <v>20.46321</v>
      </c>
      <c r="AB118" s="169">
        <v>-102.13693000000001</v>
      </c>
      <c r="AC118" s="169">
        <v>1200</v>
      </c>
      <c r="AD118" s="169">
        <v>2</v>
      </c>
      <c r="AE118" s="169">
        <v>1</v>
      </c>
    </row>
    <row r="119" spans="1:31" s="208" customFormat="1" ht="72" customHeight="1" x14ac:dyDescent="0.25">
      <c r="A119" s="166"/>
      <c r="B119" s="150">
        <v>105</v>
      </c>
      <c r="C119" s="150">
        <v>140501</v>
      </c>
      <c r="D119" s="150">
        <v>200217</v>
      </c>
      <c r="E119" s="150" t="s">
        <v>962</v>
      </c>
      <c r="F119" s="177" t="s">
        <v>2209</v>
      </c>
      <c r="G119" s="151" t="s">
        <v>2288</v>
      </c>
      <c r="H119" s="178" t="s">
        <v>2289</v>
      </c>
      <c r="I119" s="153" t="s">
        <v>2290</v>
      </c>
      <c r="J119" s="350">
        <v>26043</v>
      </c>
      <c r="K119" s="155">
        <v>4000</v>
      </c>
      <c r="L119" s="156">
        <v>53</v>
      </c>
      <c r="M119" s="156" t="s">
        <v>925</v>
      </c>
      <c r="N119" s="156" t="s">
        <v>926</v>
      </c>
      <c r="O119" s="157">
        <v>12183</v>
      </c>
      <c r="P119" s="158">
        <v>393</v>
      </c>
      <c r="Q119" s="155">
        <v>9061.5</v>
      </c>
      <c r="R119" s="155">
        <f t="shared" si="3"/>
        <v>23.057251908396946</v>
      </c>
      <c r="S119" s="159">
        <v>2008</v>
      </c>
      <c r="T119" s="160">
        <v>0.05</v>
      </c>
      <c r="U119" s="356"/>
      <c r="V119" s="356"/>
      <c r="W119" s="155">
        <f t="shared" si="4"/>
        <v>126136.07999999999</v>
      </c>
      <c r="X119" s="204"/>
      <c r="Y119" s="202" t="s">
        <v>1983</v>
      </c>
      <c r="Z119" s="168" t="s">
        <v>874</v>
      </c>
      <c r="AA119" s="169">
        <v>20.679739999999999</v>
      </c>
      <c r="AB119" s="169">
        <v>-103.36076</v>
      </c>
      <c r="AC119" s="169"/>
      <c r="AD119" s="169">
        <v>2</v>
      </c>
      <c r="AE119" s="169">
        <v>2</v>
      </c>
    </row>
    <row r="120" spans="1:31" s="208" customFormat="1" ht="92.25" customHeight="1" x14ac:dyDescent="0.25">
      <c r="A120" s="166"/>
      <c r="B120" s="150">
        <v>106</v>
      </c>
      <c r="C120" s="150">
        <v>142601</v>
      </c>
      <c r="D120" s="150">
        <v>200200</v>
      </c>
      <c r="E120" s="150" t="s">
        <v>963</v>
      </c>
      <c r="F120" s="177" t="s">
        <v>2209</v>
      </c>
      <c r="G120" s="151" t="s">
        <v>2291</v>
      </c>
      <c r="H120" s="178" t="s">
        <v>2292</v>
      </c>
      <c r="I120" s="153" t="s">
        <v>2293</v>
      </c>
      <c r="J120" s="350">
        <v>27942</v>
      </c>
      <c r="K120" s="155">
        <v>7.5</v>
      </c>
      <c r="L120" s="156">
        <v>48</v>
      </c>
      <c r="M120" s="159">
        <v>7053</v>
      </c>
      <c r="N120" s="156" t="s">
        <v>903</v>
      </c>
      <c r="O120" s="157">
        <v>93615</v>
      </c>
      <c r="P120" s="158">
        <v>990.53</v>
      </c>
      <c r="Q120" s="155">
        <v>20000</v>
      </c>
      <c r="R120" s="155">
        <f t="shared" si="3"/>
        <v>20.191210765953581</v>
      </c>
      <c r="S120" s="159">
        <v>2018</v>
      </c>
      <c r="T120" s="160" t="s">
        <v>2294</v>
      </c>
      <c r="U120" s="346"/>
      <c r="V120" s="346"/>
      <c r="W120" s="155">
        <f t="shared" si="4"/>
        <v>278400</v>
      </c>
      <c r="X120" s="185"/>
      <c r="Y120" s="123" t="s">
        <v>1945</v>
      </c>
      <c r="Z120" s="168" t="s">
        <v>876</v>
      </c>
      <c r="AA120" s="169">
        <v>20.72166</v>
      </c>
      <c r="AB120" s="169">
        <v>-103.38703</v>
      </c>
      <c r="AC120" s="169">
        <v>600</v>
      </c>
      <c r="AD120" s="169">
        <v>2</v>
      </c>
      <c r="AE120" s="169">
        <v>2</v>
      </c>
    </row>
    <row r="121" spans="1:31" s="208" customFormat="1" ht="80.25" customHeight="1" x14ac:dyDescent="0.25">
      <c r="A121" s="166"/>
      <c r="B121" s="150">
        <v>107</v>
      </c>
      <c r="C121" s="150">
        <v>149104</v>
      </c>
      <c r="D121" s="150">
        <v>900110</v>
      </c>
      <c r="E121" s="150" t="s">
        <v>964</v>
      </c>
      <c r="F121" s="177" t="s">
        <v>2209</v>
      </c>
      <c r="G121" s="151" t="s">
        <v>2295</v>
      </c>
      <c r="H121" s="178" t="s">
        <v>2000</v>
      </c>
      <c r="I121" s="153" t="s">
        <v>2296</v>
      </c>
      <c r="J121" s="350">
        <v>32874</v>
      </c>
      <c r="K121" s="155">
        <v>4000</v>
      </c>
      <c r="L121" s="156">
        <v>34</v>
      </c>
      <c r="M121" s="156" t="s">
        <v>927</v>
      </c>
      <c r="N121" s="156" t="s">
        <v>928</v>
      </c>
      <c r="O121" s="157">
        <v>12884</v>
      </c>
      <c r="P121" s="158">
        <v>585.62</v>
      </c>
      <c r="Q121" s="155">
        <v>8730.2999999999993</v>
      </c>
      <c r="R121" s="155">
        <f t="shared" si="3"/>
        <v>14.907790034493356</v>
      </c>
      <c r="S121" s="159">
        <v>2008</v>
      </c>
      <c r="T121" s="160">
        <v>0.05</v>
      </c>
      <c r="U121" s="112"/>
      <c r="V121" s="112"/>
      <c r="W121" s="155">
        <f t="shared" si="4"/>
        <v>121525.77599999998</v>
      </c>
      <c r="X121" s="204"/>
      <c r="Y121" s="118" t="s">
        <v>372</v>
      </c>
      <c r="Z121" s="168" t="s">
        <v>878</v>
      </c>
      <c r="AA121" s="169">
        <v>20.357579999999999</v>
      </c>
      <c r="AB121" s="169">
        <v>-102.77527000000001</v>
      </c>
      <c r="AC121" s="169">
        <v>80</v>
      </c>
      <c r="AD121" s="169">
        <v>2</v>
      </c>
      <c r="AE121" s="169">
        <v>2</v>
      </c>
    </row>
    <row r="122" spans="1:31" s="208" customFormat="1" ht="108.75" customHeight="1" x14ac:dyDescent="0.25">
      <c r="A122" s="166"/>
      <c r="B122" s="150">
        <v>108</v>
      </c>
      <c r="C122" s="150">
        <v>149106</v>
      </c>
      <c r="D122" s="150">
        <v>900110</v>
      </c>
      <c r="E122" s="150" t="s">
        <v>965</v>
      </c>
      <c r="F122" s="177" t="s">
        <v>2209</v>
      </c>
      <c r="G122" s="151" t="s">
        <v>2297</v>
      </c>
      <c r="H122" s="178" t="s">
        <v>2000</v>
      </c>
      <c r="I122" s="153" t="s">
        <v>2298</v>
      </c>
      <c r="J122" s="350">
        <v>33970</v>
      </c>
      <c r="K122" s="155">
        <v>110000</v>
      </c>
      <c r="L122" s="156">
        <v>31</v>
      </c>
      <c r="M122" s="156" t="s">
        <v>929</v>
      </c>
      <c r="N122" s="156" t="s">
        <v>926</v>
      </c>
      <c r="O122" s="157">
        <v>244688</v>
      </c>
      <c r="P122" s="158">
        <v>5968</v>
      </c>
      <c r="Q122" s="155">
        <v>190350</v>
      </c>
      <c r="R122" s="155">
        <f t="shared" si="3"/>
        <v>31.895107238605899</v>
      </c>
      <c r="S122" s="159">
        <v>2009</v>
      </c>
      <c r="T122" s="160">
        <v>0.02</v>
      </c>
      <c r="U122" s="112"/>
      <c r="V122" s="112"/>
      <c r="W122" s="155">
        <f t="shared" si="4"/>
        <v>2649672</v>
      </c>
      <c r="X122" s="204"/>
      <c r="Y122" s="202" t="s">
        <v>1983</v>
      </c>
      <c r="Z122" s="168" t="s">
        <v>880</v>
      </c>
      <c r="AA122" s="169">
        <v>20.687270000000002</v>
      </c>
      <c r="AB122" s="169">
        <v>-103.33699</v>
      </c>
      <c r="AC122" s="169">
        <v>317</v>
      </c>
      <c r="AD122" s="169">
        <v>3</v>
      </c>
      <c r="AE122" s="169">
        <v>3</v>
      </c>
    </row>
    <row r="123" spans="1:31" s="208" customFormat="1" ht="97.5" customHeight="1" x14ac:dyDescent="0.25">
      <c r="A123" s="166"/>
      <c r="B123" s="150">
        <v>109</v>
      </c>
      <c r="C123" s="150">
        <v>140102</v>
      </c>
      <c r="D123" s="150">
        <v>200200</v>
      </c>
      <c r="E123" s="150" t="s">
        <v>966</v>
      </c>
      <c r="F123" s="177" t="s">
        <v>2209</v>
      </c>
      <c r="G123" s="151" t="s">
        <v>2299</v>
      </c>
      <c r="H123" s="178" t="s">
        <v>2300</v>
      </c>
      <c r="I123" s="357" t="s">
        <v>2301</v>
      </c>
      <c r="J123" s="350">
        <v>37886</v>
      </c>
      <c r="K123" s="155">
        <v>10000</v>
      </c>
      <c r="L123" s="156">
        <v>31</v>
      </c>
      <c r="M123" s="159">
        <v>10391</v>
      </c>
      <c r="N123" s="156" t="s">
        <v>930</v>
      </c>
      <c r="O123" s="157">
        <v>24598</v>
      </c>
      <c r="P123" s="158">
        <v>312</v>
      </c>
      <c r="Q123" s="155">
        <v>24000</v>
      </c>
      <c r="R123" s="155">
        <f t="shared" si="3"/>
        <v>76.92307692307692</v>
      </c>
      <c r="S123" s="159">
        <v>2022</v>
      </c>
      <c r="T123" s="160">
        <v>1.08</v>
      </c>
      <c r="U123" s="112"/>
      <c r="V123" s="112"/>
      <c r="W123" s="155">
        <f t="shared" si="4"/>
        <v>334080</v>
      </c>
      <c r="X123" s="185"/>
      <c r="Y123" s="202" t="s">
        <v>1983</v>
      </c>
      <c r="Z123" s="168" t="s">
        <v>882</v>
      </c>
      <c r="AA123" s="169">
        <v>20.807919999999999</v>
      </c>
      <c r="AB123" s="169">
        <v>-102.76393</v>
      </c>
      <c r="AC123" s="169"/>
      <c r="AD123" s="169">
        <v>1</v>
      </c>
      <c r="AE123" s="169">
        <v>1</v>
      </c>
    </row>
    <row r="124" spans="1:31" s="209" customFormat="1" ht="91.5" customHeight="1" x14ac:dyDescent="0.25">
      <c r="A124" s="149"/>
      <c r="B124" s="150">
        <v>110</v>
      </c>
      <c r="C124" s="358" t="s">
        <v>824</v>
      </c>
      <c r="D124" s="358" t="s">
        <v>825</v>
      </c>
      <c r="E124" s="358" t="s">
        <v>967</v>
      </c>
      <c r="F124" s="177" t="s">
        <v>2209</v>
      </c>
      <c r="G124" s="151" t="s">
        <v>2302</v>
      </c>
      <c r="H124" s="178" t="s">
        <v>2303</v>
      </c>
      <c r="I124" s="178" t="s">
        <v>2304</v>
      </c>
      <c r="J124" s="350">
        <v>37865</v>
      </c>
      <c r="K124" s="155">
        <v>40000</v>
      </c>
      <c r="L124" s="156">
        <v>21</v>
      </c>
      <c r="M124" s="156" t="s">
        <v>931</v>
      </c>
      <c r="N124" s="156" t="s">
        <v>932</v>
      </c>
      <c r="O124" s="157">
        <v>182200</v>
      </c>
      <c r="P124" s="359" t="s">
        <v>2305</v>
      </c>
      <c r="Q124" s="155">
        <v>110000</v>
      </c>
      <c r="R124" s="155" t="e">
        <f t="shared" si="3"/>
        <v>#VALUE!</v>
      </c>
      <c r="S124" s="360">
        <v>2021</v>
      </c>
      <c r="T124" s="160">
        <v>1.06</v>
      </c>
      <c r="U124" s="112"/>
      <c r="V124" s="112"/>
      <c r="W124" s="155">
        <f t="shared" si="4"/>
        <v>1531200</v>
      </c>
      <c r="X124" s="361"/>
      <c r="Y124" s="123" t="s">
        <v>1945</v>
      </c>
      <c r="Z124" s="168" t="s">
        <v>884</v>
      </c>
      <c r="AA124" s="164">
        <v>19.72064</v>
      </c>
      <c r="AB124" s="164">
        <v>-103.46029</v>
      </c>
      <c r="AC124" s="164">
        <v>93</v>
      </c>
      <c r="AD124" s="164">
        <v>2</v>
      </c>
      <c r="AE124" s="164">
        <v>2</v>
      </c>
    </row>
    <row r="125" spans="1:31" s="209" customFormat="1" ht="112.5" customHeight="1" x14ac:dyDescent="0.25">
      <c r="A125" s="149"/>
      <c r="B125" s="150">
        <v>111</v>
      </c>
      <c r="C125" s="150">
        <v>149107</v>
      </c>
      <c r="D125" s="150">
        <v>900110</v>
      </c>
      <c r="E125" s="150" t="s">
        <v>968</v>
      </c>
      <c r="F125" s="177" t="s">
        <v>2209</v>
      </c>
      <c r="G125" s="151" t="s">
        <v>2306</v>
      </c>
      <c r="H125" s="178" t="s">
        <v>2088</v>
      </c>
      <c r="I125" s="153" t="s">
        <v>2307</v>
      </c>
      <c r="J125" s="350">
        <v>39845</v>
      </c>
      <c r="K125" s="155">
        <v>50000</v>
      </c>
      <c r="L125" s="156">
        <v>15</v>
      </c>
      <c r="M125" s="156" t="s">
        <v>933</v>
      </c>
      <c r="N125" s="156" t="s">
        <v>934</v>
      </c>
      <c r="O125" s="157">
        <v>64101</v>
      </c>
      <c r="P125" s="158">
        <v>323.23</v>
      </c>
      <c r="Q125" s="155">
        <v>20000</v>
      </c>
      <c r="R125" s="155">
        <f t="shared" si="3"/>
        <v>61.875444729758989</v>
      </c>
      <c r="S125" s="360" t="s">
        <v>971</v>
      </c>
      <c r="T125" s="160" t="s">
        <v>2308</v>
      </c>
      <c r="U125" s="112"/>
      <c r="V125" s="112"/>
      <c r="W125" s="155">
        <f t="shared" si="4"/>
        <v>278400</v>
      </c>
      <c r="X125" s="361"/>
      <c r="Y125" s="123" t="s">
        <v>1945</v>
      </c>
      <c r="Z125" s="168" t="s">
        <v>886</v>
      </c>
      <c r="AA125" s="164">
        <v>20.651669999999999</v>
      </c>
      <c r="AB125" s="164">
        <v>-105.21494</v>
      </c>
      <c r="AC125" s="164"/>
      <c r="AD125" s="164">
        <v>2</v>
      </c>
      <c r="AE125" s="164">
        <v>2</v>
      </c>
    </row>
    <row r="126" spans="1:31" s="209" customFormat="1" ht="101.25" customHeight="1" x14ac:dyDescent="0.25">
      <c r="A126" s="166"/>
      <c r="B126" s="150">
        <v>112</v>
      </c>
      <c r="C126" s="150">
        <v>149001</v>
      </c>
      <c r="D126" s="150">
        <v>150100</v>
      </c>
      <c r="E126" s="150" t="s">
        <v>969</v>
      </c>
      <c r="F126" s="177" t="s">
        <v>2209</v>
      </c>
      <c r="G126" s="151" t="s">
        <v>2309</v>
      </c>
      <c r="H126" s="178" t="s">
        <v>2156</v>
      </c>
      <c r="I126" s="153" t="s">
        <v>2310</v>
      </c>
      <c r="J126" s="350">
        <v>34509</v>
      </c>
      <c r="K126" s="155">
        <v>164000</v>
      </c>
      <c r="L126" s="156">
        <v>30</v>
      </c>
      <c r="M126" s="156" t="s">
        <v>935</v>
      </c>
      <c r="N126" s="156" t="s">
        <v>936</v>
      </c>
      <c r="O126" s="157">
        <v>1817000</v>
      </c>
      <c r="P126" s="158">
        <v>22961.4</v>
      </c>
      <c r="Q126" s="155">
        <v>1817000</v>
      </c>
      <c r="R126" s="155">
        <f t="shared" ref="R126:R189" si="5">+Q126/P126</f>
        <v>79.132805490954382</v>
      </c>
      <c r="S126" s="159">
        <v>2023</v>
      </c>
      <c r="T126" s="160">
        <v>0.26</v>
      </c>
      <c r="U126" s="203"/>
      <c r="V126" s="203"/>
      <c r="W126" s="155">
        <f t="shared" si="4"/>
        <v>25292640</v>
      </c>
      <c r="X126" s="185"/>
      <c r="Y126" s="123" t="s">
        <v>1945</v>
      </c>
      <c r="Z126" s="168" t="s">
        <v>888</v>
      </c>
      <c r="AA126" s="164">
        <v>20.608840000000001</v>
      </c>
      <c r="AB126" s="164">
        <v>-103.40586</v>
      </c>
      <c r="AC126" s="164"/>
      <c r="AD126" s="164">
        <v>2</v>
      </c>
      <c r="AE126" s="164">
        <v>2</v>
      </c>
    </row>
    <row r="127" spans="1:31" s="209" customFormat="1" ht="102" customHeight="1" x14ac:dyDescent="0.25">
      <c r="A127" s="149"/>
      <c r="B127" s="150">
        <v>113</v>
      </c>
      <c r="C127" s="150">
        <v>148101</v>
      </c>
      <c r="D127" s="150">
        <v>150100</v>
      </c>
      <c r="E127" s="150" t="s">
        <v>970</v>
      </c>
      <c r="F127" s="177" t="s">
        <v>2209</v>
      </c>
      <c r="G127" s="151" t="s">
        <v>2311</v>
      </c>
      <c r="H127" s="178" t="s">
        <v>2312</v>
      </c>
      <c r="I127" s="153" t="s">
        <v>2313</v>
      </c>
      <c r="J127" s="350">
        <v>33055</v>
      </c>
      <c r="K127" s="155">
        <v>1500</v>
      </c>
      <c r="L127" s="156">
        <v>34</v>
      </c>
      <c r="M127" s="156" t="s">
        <v>937</v>
      </c>
      <c r="N127" s="156" t="s">
        <v>900</v>
      </c>
      <c r="O127" s="157">
        <v>9516</v>
      </c>
      <c r="P127" s="158">
        <v>424</v>
      </c>
      <c r="Q127" s="155">
        <v>4345</v>
      </c>
      <c r="R127" s="155">
        <f t="shared" si="5"/>
        <v>10.247641509433961</v>
      </c>
      <c r="S127" s="159">
        <v>2009</v>
      </c>
      <c r="T127" s="160">
        <v>0.02</v>
      </c>
      <c r="U127" s="112"/>
      <c r="V127" s="112"/>
      <c r="W127" s="155">
        <f t="shared" si="4"/>
        <v>60482.399999999994</v>
      </c>
      <c r="X127" s="204"/>
      <c r="Y127" s="118" t="s">
        <v>372</v>
      </c>
      <c r="Z127" s="168" t="s">
        <v>890</v>
      </c>
      <c r="AA127" s="164">
        <v>19.77234</v>
      </c>
      <c r="AB127" s="164">
        <v>-104.36066</v>
      </c>
      <c r="AC127" s="164">
        <v>0</v>
      </c>
      <c r="AD127" s="164">
        <v>1</v>
      </c>
      <c r="AE127" s="164">
        <v>1</v>
      </c>
    </row>
    <row r="128" spans="1:31" s="170" customFormat="1" ht="139.5" customHeight="1" x14ac:dyDescent="0.2">
      <c r="A128" s="166"/>
      <c r="B128" s="150">
        <v>114</v>
      </c>
      <c r="C128" s="150">
        <v>159001</v>
      </c>
      <c r="D128" s="150">
        <v>100100</v>
      </c>
      <c r="E128" s="150" t="s">
        <v>1038</v>
      </c>
      <c r="F128" s="177" t="s">
        <v>2314</v>
      </c>
      <c r="G128" s="151" t="s">
        <v>2315</v>
      </c>
      <c r="H128" s="152" t="s">
        <v>2141</v>
      </c>
      <c r="I128" s="152" t="s">
        <v>2316</v>
      </c>
      <c r="J128" s="350">
        <v>45261</v>
      </c>
      <c r="K128" s="155">
        <v>1656360.75</v>
      </c>
      <c r="L128" s="362" t="s">
        <v>140</v>
      </c>
      <c r="M128" s="362">
        <v>9305</v>
      </c>
      <c r="N128" s="362" t="s">
        <v>2317</v>
      </c>
      <c r="O128" s="363">
        <v>1613719</v>
      </c>
      <c r="P128" s="158">
        <v>6023.13</v>
      </c>
      <c r="Q128" s="155">
        <v>1656360.75</v>
      </c>
      <c r="R128" s="155">
        <f t="shared" si="5"/>
        <v>275</v>
      </c>
      <c r="S128" s="159" t="s">
        <v>140</v>
      </c>
      <c r="T128" s="364" t="s">
        <v>140</v>
      </c>
      <c r="U128" s="203" t="s">
        <v>1983</v>
      </c>
      <c r="V128" s="203"/>
      <c r="W128" s="155">
        <f t="shared" si="4"/>
        <v>23056541.639999997</v>
      </c>
      <c r="X128" s="278"/>
      <c r="Y128" s="162" t="s">
        <v>1983</v>
      </c>
      <c r="Z128" s="168" t="s">
        <v>1008</v>
      </c>
      <c r="AA128" s="169">
        <v>19.46656102</v>
      </c>
      <c r="AB128" s="169">
        <v>-99.224299070000001</v>
      </c>
      <c r="AC128" s="169"/>
      <c r="AD128" s="169"/>
      <c r="AE128" s="169"/>
    </row>
    <row r="129" spans="1:31" ht="93" customHeight="1" x14ac:dyDescent="0.2">
      <c r="B129" s="150">
        <v>115</v>
      </c>
      <c r="C129" s="150" t="s">
        <v>998</v>
      </c>
      <c r="D129" s="150">
        <v>200200</v>
      </c>
      <c r="E129" s="150" t="s">
        <v>1039</v>
      </c>
      <c r="F129" s="177" t="s">
        <v>2318</v>
      </c>
      <c r="G129" s="176" t="s">
        <v>2319</v>
      </c>
      <c r="H129" s="178" t="s">
        <v>2320</v>
      </c>
      <c r="I129" s="178" t="s">
        <v>2321</v>
      </c>
      <c r="J129" s="350">
        <v>39707</v>
      </c>
      <c r="K129" s="155">
        <v>5469</v>
      </c>
      <c r="L129" s="362">
        <v>16</v>
      </c>
      <c r="M129" s="362" t="s">
        <v>1027</v>
      </c>
      <c r="N129" s="362" t="s">
        <v>1028</v>
      </c>
      <c r="O129" s="363">
        <v>13395</v>
      </c>
      <c r="P129" s="158">
        <v>170.9</v>
      </c>
      <c r="Q129" s="155">
        <v>13330.2</v>
      </c>
      <c r="R129" s="155">
        <f t="shared" si="5"/>
        <v>78</v>
      </c>
      <c r="S129" s="159">
        <v>2021</v>
      </c>
      <c r="T129" s="365">
        <v>1.44</v>
      </c>
      <c r="U129" s="203"/>
      <c r="V129" s="203"/>
      <c r="W129" s="155">
        <f t="shared" si="4"/>
        <v>185556.38400000002</v>
      </c>
      <c r="X129" s="366"/>
      <c r="Y129" s="327" t="s">
        <v>1983</v>
      </c>
      <c r="Z129" s="168" t="s">
        <v>1010</v>
      </c>
      <c r="AA129" s="164">
        <v>18.959445120000002</v>
      </c>
      <c r="AB129" s="164">
        <v>-99.643534750000001</v>
      </c>
      <c r="AC129" s="164"/>
      <c r="AD129" s="164"/>
      <c r="AE129" s="164"/>
    </row>
    <row r="130" spans="1:31" s="170" customFormat="1" ht="102" customHeight="1" x14ac:dyDescent="0.2">
      <c r="A130" s="166"/>
      <c r="B130" s="150">
        <v>116</v>
      </c>
      <c r="C130" s="150" t="s">
        <v>999</v>
      </c>
      <c r="D130" s="150">
        <v>200200</v>
      </c>
      <c r="E130" s="150" t="s">
        <v>1040</v>
      </c>
      <c r="F130" s="177" t="s">
        <v>2318</v>
      </c>
      <c r="G130" s="176" t="s">
        <v>2322</v>
      </c>
      <c r="H130" s="178" t="s">
        <v>2323</v>
      </c>
      <c r="I130" s="367" t="s">
        <v>2324</v>
      </c>
      <c r="J130" s="350">
        <v>42125</v>
      </c>
      <c r="K130" s="155">
        <v>27000</v>
      </c>
      <c r="L130" s="362">
        <v>9</v>
      </c>
      <c r="M130" s="362">
        <v>9554</v>
      </c>
      <c r="N130" s="362" t="s">
        <v>1029</v>
      </c>
      <c r="O130" s="363">
        <v>81342</v>
      </c>
      <c r="P130" s="158">
        <v>599.34</v>
      </c>
      <c r="Q130" s="155">
        <v>57000</v>
      </c>
      <c r="R130" s="155">
        <f t="shared" si="5"/>
        <v>95.104615076584238</v>
      </c>
      <c r="S130" s="368">
        <v>2021</v>
      </c>
      <c r="T130" s="369">
        <v>0.55000000000000004</v>
      </c>
      <c r="U130" s="203" t="s">
        <v>1983</v>
      </c>
      <c r="V130" s="203"/>
      <c r="W130" s="155">
        <f t="shared" si="4"/>
        <v>793440</v>
      </c>
      <c r="X130" s="370"/>
      <c r="Y130" s="327" t="s">
        <v>1983</v>
      </c>
      <c r="Z130" s="168" t="s">
        <v>1012</v>
      </c>
      <c r="AA130" s="169">
        <v>19.205755379999999</v>
      </c>
      <c r="AB130" s="169">
        <v>-100.1363643</v>
      </c>
      <c r="AC130" s="169"/>
      <c r="AD130" s="169"/>
      <c r="AE130" s="169"/>
    </row>
    <row r="131" spans="1:31" ht="374.25" customHeight="1" x14ac:dyDescent="0.2">
      <c r="B131" s="150">
        <v>117</v>
      </c>
      <c r="C131" s="150" t="s">
        <v>1000</v>
      </c>
      <c r="D131" s="150">
        <v>400100</v>
      </c>
      <c r="E131" s="150" t="s">
        <v>1041</v>
      </c>
      <c r="F131" s="177" t="s">
        <v>2318</v>
      </c>
      <c r="G131" s="176" t="s">
        <v>2325</v>
      </c>
      <c r="H131" s="178" t="s">
        <v>2326</v>
      </c>
      <c r="I131" s="178" t="s">
        <v>2327</v>
      </c>
      <c r="J131" s="350">
        <v>34366</v>
      </c>
      <c r="K131" s="155">
        <v>22000</v>
      </c>
      <c r="L131" s="362">
        <v>30</v>
      </c>
      <c r="M131" s="362">
        <v>11371</v>
      </c>
      <c r="N131" s="362" t="s">
        <v>1030</v>
      </c>
      <c r="O131" s="363">
        <v>127248</v>
      </c>
      <c r="P131" s="158">
        <v>849</v>
      </c>
      <c r="Q131" s="155">
        <v>125000</v>
      </c>
      <c r="R131" s="155">
        <f t="shared" si="5"/>
        <v>147.23203769140164</v>
      </c>
      <c r="S131" s="159">
        <v>2023</v>
      </c>
      <c r="T131" s="371">
        <v>2.13</v>
      </c>
      <c r="U131" s="203" t="s">
        <v>1983</v>
      </c>
      <c r="V131" s="203"/>
      <c r="W131" s="155">
        <f t="shared" si="4"/>
        <v>1739999.9999999998</v>
      </c>
      <c r="X131" s="372"/>
      <c r="Y131" s="162" t="s">
        <v>1983</v>
      </c>
      <c r="Z131" s="168" t="s">
        <v>1014</v>
      </c>
      <c r="AA131" s="164">
        <v>19.289111399999999</v>
      </c>
      <c r="AB131" s="164">
        <v>-99.646823179999998</v>
      </c>
      <c r="AC131" s="164"/>
      <c r="AD131" s="164"/>
      <c r="AE131" s="164"/>
    </row>
    <row r="132" spans="1:31" ht="108" customHeight="1" x14ac:dyDescent="0.2">
      <c r="B132" s="150">
        <v>118</v>
      </c>
      <c r="C132" s="150" t="s">
        <v>1001</v>
      </c>
      <c r="D132" s="150">
        <v>900100</v>
      </c>
      <c r="E132" s="150" t="s">
        <v>1042</v>
      </c>
      <c r="F132" s="177" t="s">
        <v>2318</v>
      </c>
      <c r="G132" s="176" t="s">
        <v>2328</v>
      </c>
      <c r="H132" s="178" t="s">
        <v>2329</v>
      </c>
      <c r="I132" s="152" t="s">
        <v>2330</v>
      </c>
      <c r="J132" s="350">
        <v>42826</v>
      </c>
      <c r="K132" s="155">
        <v>60000</v>
      </c>
      <c r="L132" s="362">
        <v>7</v>
      </c>
      <c r="M132" s="362">
        <v>5622</v>
      </c>
      <c r="N132" s="362" t="s">
        <v>1031</v>
      </c>
      <c r="O132" s="363">
        <v>77607</v>
      </c>
      <c r="P132" s="158">
        <v>592.1</v>
      </c>
      <c r="Q132" s="155">
        <v>60000</v>
      </c>
      <c r="R132" s="155">
        <f t="shared" si="5"/>
        <v>101.33423408208073</v>
      </c>
      <c r="S132" s="159" t="s">
        <v>140</v>
      </c>
      <c r="T132" s="365" t="s">
        <v>140</v>
      </c>
      <c r="U132" s="203" t="s">
        <v>1983</v>
      </c>
      <c r="V132" s="203"/>
      <c r="W132" s="155">
        <f t="shared" si="4"/>
        <v>835200</v>
      </c>
      <c r="X132" s="373"/>
      <c r="Y132" s="327" t="s">
        <v>1983</v>
      </c>
      <c r="Z132" s="168" t="s">
        <v>1016</v>
      </c>
      <c r="AA132" s="164">
        <v>19.29111194</v>
      </c>
      <c r="AB132" s="164">
        <v>-99.649864859999994</v>
      </c>
      <c r="AC132" s="164"/>
      <c r="AD132" s="164"/>
      <c r="AE132" s="164"/>
    </row>
    <row r="133" spans="1:31" ht="121.5" customHeight="1" x14ac:dyDescent="0.2">
      <c r="B133" s="150">
        <v>119</v>
      </c>
      <c r="C133" s="150" t="s">
        <v>1002</v>
      </c>
      <c r="D133" s="150">
        <v>380200</v>
      </c>
      <c r="E133" s="150" t="s">
        <v>1043</v>
      </c>
      <c r="F133" s="177" t="s">
        <v>2318</v>
      </c>
      <c r="G133" s="176" t="s">
        <v>2331</v>
      </c>
      <c r="H133" s="178" t="s">
        <v>2023</v>
      </c>
      <c r="I133" s="178" t="s">
        <v>2332</v>
      </c>
      <c r="J133" s="350">
        <v>43497</v>
      </c>
      <c r="K133" s="155">
        <v>80837</v>
      </c>
      <c r="L133" s="362">
        <v>5</v>
      </c>
      <c r="M133" s="362">
        <v>10309</v>
      </c>
      <c r="N133" s="362" t="s">
        <v>1032</v>
      </c>
      <c r="O133" s="363">
        <v>102907</v>
      </c>
      <c r="P133" s="158">
        <v>480</v>
      </c>
      <c r="Q133" s="363">
        <v>95000</v>
      </c>
      <c r="R133" s="155">
        <f t="shared" si="5"/>
        <v>197.91666666666666</v>
      </c>
      <c r="S133" s="159">
        <v>2022</v>
      </c>
      <c r="T133" s="365">
        <v>0.18</v>
      </c>
      <c r="U133" s="203" t="s">
        <v>1983</v>
      </c>
      <c r="V133" s="203"/>
      <c r="W133" s="155">
        <f t="shared" si="4"/>
        <v>1322400</v>
      </c>
      <c r="X133" s="204"/>
      <c r="Y133" s="189" t="s">
        <v>1945</v>
      </c>
      <c r="Z133" s="168" t="s">
        <v>1018</v>
      </c>
      <c r="AA133" s="164">
        <v>19.289843860000001</v>
      </c>
      <c r="AB133" s="164">
        <v>-99.645796880000006</v>
      </c>
      <c r="AC133" s="164"/>
      <c r="AD133" s="164"/>
      <c r="AE133" s="164"/>
    </row>
    <row r="134" spans="1:31" ht="104.25" customHeight="1" x14ac:dyDescent="0.2">
      <c r="B134" s="150">
        <v>120</v>
      </c>
      <c r="C134" s="150" t="s">
        <v>1003</v>
      </c>
      <c r="D134" s="150">
        <v>920201</v>
      </c>
      <c r="E134" s="150" t="s">
        <v>1044</v>
      </c>
      <c r="F134" s="177" t="s">
        <v>2318</v>
      </c>
      <c r="G134" s="176" t="s">
        <v>2333</v>
      </c>
      <c r="H134" s="178" t="s">
        <v>2088</v>
      </c>
      <c r="I134" s="178" t="s">
        <v>2334</v>
      </c>
      <c r="J134" s="350">
        <v>37530</v>
      </c>
      <c r="K134" s="155">
        <v>25000</v>
      </c>
      <c r="L134" s="362">
        <v>22</v>
      </c>
      <c r="M134" s="362" t="s">
        <v>1033</v>
      </c>
      <c r="N134" s="362" t="s">
        <v>1034</v>
      </c>
      <c r="O134" s="363">
        <v>26740</v>
      </c>
      <c r="P134" s="158">
        <v>1158.69</v>
      </c>
      <c r="Q134" s="155">
        <v>26250</v>
      </c>
      <c r="R134" s="155">
        <f t="shared" si="5"/>
        <v>22.654894751831808</v>
      </c>
      <c r="S134" s="159">
        <v>2006</v>
      </c>
      <c r="T134" s="365">
        <v>0.05</v>
      </c>
      <c r="U134" s="203" t="s">
        <v>1983</v>
      </c>
      <c r="V134" s="203"/>
      <c r="W134" s="155">
        <f t="shared" si="4"/>
        <v>365400</v>
      </c>
      <c r="X134" s="204"/>
      <c r="Y134" s="327" t="s">
        <v>1983</v>
      </c>
      <c r="Z134" s="168" t="s">
        <v>1020</v>
      </c>
      <c r="AA134" s="164" t="s">
        <v>115</v>
      </c>
      <c r="AB134" s="164" t="s">
        <v>115</v>
      </c>
      <c r="AC134" s="164"/>
      <c r="AD134" s="164"/>
      <c r="AE134" s="164"/>
    </row>
    <row r="135" spans="1:31" ht="116.25" customHeight="1" x14ac:dyDescent="0.2">
      <c r="A135" s="166"/>
      <c r="B135" s="150">
        <v>121</v>
      </c>
      <c r="C135" s="150" t="s">
        <v>1004</v>
      </c>
      <c r="D135" s="150" t="s">
        <v>1005</v>
      </c>
      <c r="E135" s="150" t="s">
        <v>1045</v>
      </c>
      <c r="F135" s="177" t="s">
        <v>2318</v>
      </c>
      <c r="G135" s="176" t="s">
        <v>2335</v>
      </c>
      <c r="H135" s="178" t="s">
        <v>2000</v>
      </c>
      <c r="I135" s="178" t="s">
        <v>2336</v>
      </c>
      <c r="J135" s="350">
        <v>45078</v>
      </c>
      <c r="K135" s="155">
        <v>920000</v>
      </c>
      <c r="L135" s="362">
        <v>1</v>
      </c>
      <c r="M135" s="362" t="s">
        <v>2337</v>
      </c>
      <c r="N135" s="362" t="s">
        <v>2338</v>
      </c>
      <c r="O135" s="363">
        <v>923000</v>
      </c>
      <c r="P135" s="158">
        <v>2845.57</v>
      </c>
      <c r="Q135" s="155">
        <v>920000</v>
      </c>
      <c r="R135" s="155">
        <f t="shared" si="5"/>
        <v>323.30956539463091</v>
      </c>
      <c r="S135" s="159" t="s">
        <v>140</v>
      </c>
      <c r="T135" s="365" t="s">
        <v>140</v>
      </c>
      <c r="U135" s="203" t="s">
        <v>1983</v>
      </c>
      <c r="V135" s="203"/>
      <c r="W135" s="155">
        <f t="shared" si="4"/>
        <v>12806400</v>
      </c>
      <c r="X135" s="204"/>
      <c r="Y135" s="162" t="s">
        <v>1983</v>
      </c>
      <c r="Z135" s="168" t="s">
        <v>1022</v>
      </c>
      <c r="AA135" s="164" t="s">
        <v>115</v>
      </c>
      <c r="AB135" s="164" t="s">
        <v>115</v>
      </c>
      <c r="AC135" s="164"/>
      <c r="AD135" s="164"/>
      <c r="AE135" s="164"/>
    </row>
    <row r="136" spans="1:31" ht="94.5" customHeight="1" x14ac:dyDescent="0.2">
      <c r="A136" s="174"/>
      <c r="B136" s="150">
        <v>122</v>
      </c>
      <c r="C136" s="150">
        <v>169001</v>
      </c>
      <c r="D136" s="150" t="s">
        <v>1006</v>
      </c>
      <c r="E136" s="150"/>
      <c r="F136" s="177" t="s">
        <v>2318</v>
      </c>
      <c r="G136" s="176" t="s">
        <v>2339</v>
      </c>
      <c r="H136" s="178" t="s">
        <v>1991</v>
      </c>
      <c r="I136" s="178" t="s">
        <v>2340</v>
      </c>
      <c r="J136" s="350">
        <v>44166</v>
      </c>
      <c r="K136" s="155">
        <v>22500</v>
      </c>
      <c r="L136" s="156">
        <v>3</v>
      </c>
      <c r="M136" s="156">
        <v>8945</v>
      </c>
      <c r="N136" s="156" t="s">
        <v>1037</v>
      </c>
      <c r="O136" s="157">
        <v>38421</v>
      </c>
      <c r="P136" s="158">
        <v>187</v>
      </c>
      <c r="Q136" s="155">
        <v>22500</v>
      </c>
      <c r="R136" s="155">
        <f t="shared" si="5"/>
        <v>120.32085561497327</v>
      </c>
      <c r="S136" s="159" t="s">
        <v>140</v>
      </c>
      <c r="T136" s="160" t="s">
        <v>140</v>
      </c>
      <c r="U136" s="203" t="s">
        <v>1983</v>
      </c>
      <c r="V136" s="203"/>
      <c r="W136" s="155">
        <f>+Q136*12</f>
        <v>270000</v>
      </c>
      <c r="X136" s="328"/>
      <c r="Y136" s="327" t="s">
        <v>1983</v>
      </c>
      <c r="Z136" s="168" t="s">
        <v>1024</v>
      </c>
      <c r="AA136" s="164" t="s">
        <v>115</v>
      </c>
      <c r="AB136" s="164" t="s">
        <v>115</v>
      </c>
      <c r="AC136" s="164"/>
      <c r="AD136" s="164"/>
      <c r="AE136" s="164"/>
    </row>
    <row r="137" spans="1:31" s="209" customFormat="1" ht="128.25" customHeight="1" x14ac:dyDescent="0.25">
      <c r="A137" s="149"/>
      <c r="B137" s="150">
        <v>123</v>
      </c>
      <c r="C137" s="190">
        <v>175303</v>
      </c>
      <c r="D137" s="190">
        <v>310203</v>
      </c>
      <c r="E137" s="190" t="s">
        <v>2341</v>
      </c>
      <c r="F137" s="191" t="s">
        <v>2342</v>
      </c>
      <c r="G137" s="192" t="s">
        <v>2343</v>
      </c>
      <c r="H137" s="285" t="s">
        <v>2204</v>
      </c>
      <c r="I137" s="193" t="s">
        <v>2344</v>
      </c>
      <c r="J137" s="374">
        <v>45627</v>
      </c>
      <c r="K137" s="196">
        <v>30000</v>
      </c>
      <c r="L137" s="197" t="s">
        <v>140</v>
      </c>
      <c r="M137" s="197" t="s">
        <v>1075</v>
      </c>
      <c r="N137" s="197" t="s">
        <v>1076</v>
      </c>
      <c r="O137" s="198">
        <v>44300</v>
      </c>
      <c r="P137" s="199">
        <v>1459.79</v>
      </c>
      <c r="Q137" s="196">
        <v>30000</v>
      </c>
      <c r="R137" s="196">
        <f t="shared" si="5"/>
        <v>20.550901157015737</v>
      </c>
      <c r="S137" s="200" t="s">
        <v>140</v>
      </c>
      <c r="T137" s="201" t="s">
        <v>140</v>
      </c>
      <c r="U137" s="162" t="s">
        <v>372</v>
      </c>
      <c r="V137" s="162"/>
      <c r="W137" s="196">
        <f t="shared" si="4"/>
        <v>417600</v>
      </c>
      <c r="X137" s="185"/>
      <c r="Y137" s="162" t="s">
        <v>1983</v>
      </c>
      <c r="Z137" s="163" t="s">
        <v>1062</v>
      </c>
      <c r="AA137" s="164">
        <v>19.593311888118102</v>
      </c>
      <c r="AB137" s="164">
        <v>-102.468916684183</v>
      </c>
      <c r="AC137" s="164">
        <v>6072</v>
      </c>
      <c r="AD137" s="164">
        <v>1</v>
      </c>
      <c r="AE137" s="164">
        <v>1</v>
      </c>
    </row>
    <row r="138" spans="1:31" s="208" customFormat="1" ht="111.75" customHeight="1" x14ac:dyDescent="0.25">
      <c r="A138" s="166"/>
      <c r="B138" s="150">
        <v>124</v>
      </c>
      <c r="C138" s="150">
        <v>179103</v>
      </c>
      <c r="D138" s="150">
        <v>900110</v>
      </c>
      <c r="E138" s="150" t="s">
        <v>1085</v>
      </c>
      <c r="F138" s="177" t="s">
        <v>2342</v>
      </c>
      <c r="G138" s="176" t="s">
        <v>2345</v>
      </c>
      <c r="H138" s="152" t="s">
        <v>2000</v>
      </c>
      <c r="I138" s="178" t="s">
        <v>2346</v>
      </c>
      <c r="J138" s="350">
        <v>33482</v>
      </c>
      <c r="K138" s="155">
        <v>7700</v>
      </c>
      <c r="L138" s="156">
        <v>33</v>
      </c>
      <c r="M138" s="156">
        <v>10376</v>
      </c>
      <c r="N138" s="156" t="s">
        <v>1077</v>
      </c>
      <c r="O138" s="375">
        <v>63400</v>
      </c>
      <c r="P138" s="158">
        <v>979</v>
      </c>
      <c r="Q138" s="155">
        <v>50000</v>
      </c>
      <c r="R138" s="155">
        <f t="shared" si="5"/>
        <v>51.072522982635341</v>
      </c>
      <c r="S138" s="159">
        <v>2022</v>
      </c>
      <c r="T138" s="160">
        <v>0.25</v>
      </c>
      <c r="U138" s="203" t="s">
        <v>1983</v>
      </c>
      <c r="V138" s="203"/>
      <c r="W138" s="155">
        <f t="shared" si="4"/>
        <v>696000</v>
      </c>
      <c r="X138" s="185"/>
      <c r="Y138" s="202" t="s">
        <v>1983</v>
      </c>
      <c r="Z138" s="168" t="s">
        <v>1064</v>
      </c>
      <c r="AA138" s="169">
        <v>19.974955362537401</v>
      </c>
      <c r="AB138" s="169">
        <v>-102.28822319345799</v>
      </c>
      <c r="AC138" s="169">
        <v>3630</v>
      </c>
      <c r="AD138" s="169">
        <v>4</v>
      </c>
      <c r="AE138" s="169">
        <v>4</v>
      </c>
    </row>
    <row r="139" spans="1:31" s="208" customFormat="1" ht="93.75" customHeight="1" x14ac:dyDescent="0.25">
      <c r="A139" s="166"/>
      <c r="B139" s="150">
        <v>125</v>
      </c>
      <c r="C139" s="150">
        <v>179104</v>
      </c>
      <c r="D139" s="150">
        <v>900110</v>
      </c>
      <c r="E139" s="150" t="s">
        <v>1086</v>
      </c>
      <c r="F139" s="177" t="s">
        <v>2342</v>
      </c>
      <c r="G139" s="176" t="s">
        <v>2347</v>
      </c>
      <c r="H139" s="152" t="s">
        <v>2000</v>
      </c>
      <c r="I139" s="178" t="s">
        <v>2348</v>
      </c>
      <c r="J139" s="350">
        <v>32082</v>
      </c>
      <c r="K139" s="155">
        <v>750</v>
      </c>
      <c r="L139" s="156">
        <v>37</v>
      </c>
      <c r="M139" s="156">
        <v>11399</v>
      </c>
      <c r="N139" s="156" t="s">
        <v>1078</v>
      </c>
      <c r="O139" s="157">
        <v>95973</v>
      </c>
      <c r="P139" s="158">
        <v>1271</v>
      </c>
      <c r="Q139" s="155">
        <v>95000</v>
      </c>
      <c r="R139" s="155">
        <f t="shared" si="5"/>
        <v>74.74429583005508</v>
      </c>
      <c r="S139" s="159">
        <v>2023</v>
      </c>
      <c r="T139" s="160">
        <v>3.83</v>
      </c>
      <c r="U139" s="203" t="s">
        <v>1983</v>
      </c>
      <c r="V139" s="203"/>
      <c r="W139" s="155">
        <f t="shared" si="4"/>
        <v>1322400</v>
      </c>
      <c r="X139" s="204"/>
      <c r="Y139" s="162" t="s">
        <v>1983</v>
      </c>
      <c r="Z139" s="168" t="s">
        <v>1066</v>
      </c>
      <c r="AA139" s="169">
        <v>19.442254187794699</v>
      </c>
      <c r="AB139" s="169">
        <v>-100.355397334754</v>
      </c>
      <c r="AC139" s="169">
        <v>770</v>
      </c>
      <c r="AD139" s="169">
        <v>3</v>
      </c>
      <c r="AE139" s="169">
        <v>3</v>
      </c>
    </row>
    <row r="140" spans="1:31" s="208" customFormat="1" ht="105.75" customHeight="1" x14ac:dyDescent="0.25">
      <c r="A140" s="166"/>
      <c r="B140" s="150">
        <v>126</v>
      </c>
      <c r="C140" s="150">
        <v>179102</v>
      </c>
      <c r="D140" s="150">
        <v>900110</v>
      </c>
      <c r="E140" s="150" t="s">
        <v>1087</v>
      </c>
      <c r="F140" s="177" t="s">
        <v>2342</v>
      </c>
      <c r="G140" s="176" t="s">
        <v>2349</v>
      </c>
      <c r="H140" s="152" t="s">
        <v>2350</v>
      </c>
      <c r="I140" s="178" t="s">
        <v>2351</v>
      </c>
      <c r="J140" s="350">
        <v>36485</v>
      </c>
      <c r="K140" s="155">
        <v>20000</v>
      </c>
      <c r="L140" s="156">
        <v>25</v>
      </c>
      <c r="M140" s="156" t="s">
        <v>1079</v>
      </c>
      <c r="N140" s="156" t="s">
        <v>1080</v>
      </c>
      <c r="O140" s="157">
        <v>41123</v>
      </c>
      <c r="P140" s="158">
        <v>854</v>
      </c>
      <c r="Q140" s="155">
        <v>29485.07</v>
      </c>
      <c r="R140" s="155">
        <f t="shared" si="5"/>
        <v>34.525843091334892</v>
      </c>
      <c r="S140" s="159">
        <v>2018</v>
      </c>
      <c r="T140" s="160" t="s">
        <v>2050</v>
      </c>
      <c r="U140" s="203" t="s">
        <v>1983</v>
      </c>
      <c r="V140" s="203"/>
      <c r="W140" s="155">
        <f t="shared" si="4"/>
        <v>410432.17439999996</v>
      </c>
      <c r="X140" s="185"/>
      <c r="Y140" s="323" t="s">
        <v>1945</v>
      </c>
      <c r="Z140" s="168" t="s">
        <v>1068</v>
      </c>
      <c r="AA140" s="169">
        <v>19.418329862610101</v>
      </c>
      <c r="AB140" s="169">
        <v>-102.050759754251</v>
      </c>
      <c r="AC140" s="169">
        <v>2640</v>
      </c>
      <c r="AD140" s="169">
        <v>2</v>
      </c>
      <c r="AE140" s="169">
        <v>2</v>
      </c>
    </row>
    <row r="141" spans="1:31" s="208" customFormat="1" ht="105.75" customHeight="1" x14ac:dyDescent="0.25">
      <c r="A141" s="166"/>
      <c r="B141" s="150">
        <v>127</v>
      </c>
      <c r="C141" s="150">
        <v>175904</v>
      </c>
      <c r="D141" s="150">
        <v>380200</v>
      </c>
      <c r="E141" s="150" t="s">
        <v>1088</v>
      </c>
      <c r="F141" s="177" t="s">
        <v>2342</v>
      </c>
      <c r="G141" s="176" t="s">
        <v>2352</v>
      </c>
      <c r="H141" s="152" t="s">
        <v>2023</v>
      </c>
      <c r="I141" s="178" t="s">
        <v>2353</v>
      </c>
      <c r="J141" s="350">
        <v>39600</v>
      </c>
      <c r="K141" s="155">
        <v>12893.5</v>
      </c>
      <c r="L141" s="156">
        <v>16</v>
      </c>
      <c r="M141" s="159">
        <v>7908</v>
      </c>
      <c r="N141" s="156" t="s">
        <v>1081</v>
      </c>
      <c r="O141" s="157">
        <v>44180</v>
      </c>
      <c r="P141" s="158">
        <v>500</v>
      </c>
      <c r="Q141" s="155">
        <v>25000</v>
      </c>
      <c r="R141" s="155">
        <f t="shared" si="5"/>
        <v>50</v>
      </c>
      <c r="S141" s="159">
        <v>2019</v>
      </c>
      <c r="T141" s="160" t="s">
        <v>2354</v>
      </c>
      <c r="U141" s="203" t="s">
        <v>1983</v>
      </c>
      <c r="V141" s="203"/>
      <c r="W141" s="155">
        <f t="shared" si="4"/>
        <v>348000</v>
      </c>
      <c r="X141" s="188"/>
      <c r="Y141" s="327" t="s">
        <v>1983</v>
      </c>
      <c r="Z141" s="168" t="s">
        <v>1070</v>
      </c>
      <c r="AA141" s="169">
        <v>19.988726687492498</v>
      </c>
      <c r="AB141" s="169">
        <v>-102.287501257223</v>
      </c>
      <c r="AC141" s="169">
        <v>1100</v>
      </c>
      <c r="AD141" s="169">
        <v>1</v>
      </c>
      <c r="AE141" s="169">
        <v>1</v>
      </c>
    </row>
    <row r="142" spans="1:31" s="208" customFormat="1" ht="114.75" customHeight="1" x14ac:dyDescent="0.25">
      <c r="A142" s="166"/>
      <c r="B142" s="150">
        <v>128</v>
      </c>
      <c r="C142" s="150">
        <v>175901</v>
      </c>
      <c r="D142" s="150">
        <v>380200</v>
      </c>
      <c r="E142" s="150" t="s">
        <v>1089</v>
      </c>
      <c r="F142" s="177" t="s">
        <v>2342</v>
      </c>
      <c r="G142" s="176" t="s">
        <v>2355</v>
      </c>
      <c r="H142" s="268" t="s">
        <v>2356</v>
      </c>
      <c r="I142" s="178" t="s">
        <v>2357</v>
      </c>
      <c r="J142" s="350">
        <v>38838</v>
      </c>
      <c r="K142" s="155">
        <v>33652.800000000003</v>
      </c>
      <c r="L142" s="156">
        <v>18</v>
      </c>
      <c r="M142" s="159">
        <v>8820</v>
      </c>
      <c r="N142" s="156" t="s">
        <v>1082</v>
      </c>
      <c r="O142" s="157">
        <v>117722</v>
      </c>
      <c r="P142" s="158">
        <v>623.20000000000005</v>
      </c>
      <c r="Q142" s="155">
        <v>45590.38</v>
      </c>
      <c r="R142" s="155">
        <f t="shared" si="5"/>
        <v>73.155295250320918</v>
      </c>
      <c r="S142" s="159">
        <v>2020</v>
      </c>
      <c r="T142" s="160">
        <v>0.23</v>
      </c>
      <c r="U142" s="203" t="s">
        <v>1983</v>
      </c>
      <c r="V142" s="203"/>
      <c r="W142" s="155">
        <f t="shared" si="4"/>
        <v>634618.08959999983</v>
      </c>
      <c r="X142" s="185"/>
      <c r="Y142" s="162" t="s">
        <v>1983</v>
      </c>
      <c r="Z142" s="168" t="s">
        <v>1072</v>
      </c>
      <c r="AA142" s="169">
        <v>19.7024736926755</v>
      </c>
      <c r="AB142" s="169">
        <v>-101.232959469306</v>
      </c>
      <c r="AC142" s="169">
        <v>1474</v>
      </c>
      <c r="AD142" s="169">
        <v>1</v>
      </c>
      <c r="AE142" s="169">
        <v>1</v>
      </c>
    </row>
    <row r="143" spans="1:31" s="208" customFormat="1" ht="75" x14ac:dyDescent="0.25">
      <c r="A143" s="174"/>
      <c r="B143" s="150">
        <v>129</v>
      </c>
      <c r="C143" s="150">
        <v>178102</v>
      </c>
      <c r="D143" s="150">
        <v>150100</v>
      </c>
      <c r="E143" s="150" t="s">
        <v>1090</v>
      </c>
      <c r="F143" s="177" t="s">
        <v>2342</v>
      </c>
      <c r="G143" s="176" t="s">
        <v>2358</v>
      </c>
      <c r="H143" s="152" t="s">
        <v>2359</v>
      </c>
      <c r="I143" s="178" t="s">
        <v>2360</v>
      </c>
      <c r="J143" s="350">
        <v>41760</v>
      </c>
      <c r="K143" s="155">
        <v>40000</v>
      </c>
      <c r="L143" s="156">
        <v>10</v>
      </c>
      <c r="M143" s="159">
        <v>10214</v>
      </c>
      <c r="N143" s="156" t="s">
        <v>1083</v>
      </c>
      <c r="O143" s="157">
        <v>162603</v>
      </c>
      <c r="P143" s="158">
        <v>2100</v>
      </c>
      <c r="Q143" s="155">
        <v>55000</v>
      </c>
      <c r="R143" s="155">
        <f t="shared" si="5"/>
        <v>26.19047619047619</v>
      </c>
      <c r="S143" s="159">
        <v>2022</v>
      </c>
      <c r="T143" s="160">
        <v>0.38</v>
      </c>
      <c r="U143" s="203" t="s">
        <v>1983</v>
      </c>
      <c r="V143" s="203"/>
      <c r="W143" s="155">
        <f t="shared" si="4"/>
        <v>765600</v>
      </c>
      <c r="X143" s="204"/>
      <c r="Y143" s="202" t="s">
        <v>1983</v>
      </c>
      <c r="Z143" s="168" t="s">
        <v>1074</v>
      </c>
      <c r="AA143" s="169">
        <v>19.681087554352199</v>
      </c>
      <c r="AB143" s="169">
        <v>-101.344709765484</v>
      </c>
      <c r="AC143" s="169">
        <v>20</v>
      </c>
      <c r="AD143" s="169">
        <v>1</v>
      </c>
      <c r="AE143" s="169">
        <v>1</v>
      </c>
    </row>
    <row r="144" spans="1:31" s="209" customFormat="1" ht="76.5" customHeight="1" x14ac:dyDescent="0.25">
      <c r="A144" s="149"/>
      <c r="B144" s="150">
        <v>130</v>
      </c>
      <c r="C144" s="190">
        <v>182421</v>
      </c>
      <c r="D144" s="190">
        <v>200200</v>
      </c>
      <c r="E144" s="190" t="s">
        <v>1123</v>
      </c>
      <c r="F144" s="191" t="s">
        <v>2361</v>
      </c>
      <c r="G144" s="314" t="s">
        <v>2362</v>
      </c>
      <c r="H144" s="193" t="s">
        <v>2363</v>
      </c>
      <c r="I144" s="193" t="s">
        <v>2364</v>
      </c>
      <c r="J144" s="374">
        <v>25235</v>
      </c>
      <c r="K144" s="196">
        <v>600</v>
      </c>
      <c r="L144" s="197">
        <v>54</v>
      </c>
      <c r="M144" s="197" t="s">
        <v>1115</v>
      </c>
      <c r="N144" s="197" t="s">
        <v>1116</v>
      </c>
      <c r="O144" s="198">
        <v>5160</v>
      </c>
      <c r="P144" s="199">
        <v>146.15</v>
      </c>
      <c r="Q144" s="196">
        <v>8500</v>
      </c>
      <c r="R144" s="196">
        <f t="shared" si="5"/>
        <v>58.159425248032839</v>
      </c>
      <c r="S144" s="200">
        <v>2024</v>
      </c>
      <c r="T144" s="201">
        <v>0.8</v>
      </c>
      <c r="U144" s="327" t="s">
        <v>1945</v>
      </c>
      <c r="V144" s="327"/>
      <c r="W144" s="196">
        <f t="shared" si="4"/>
        <v>118319.99999999999</v>
      </c>
      <c r="X144" s="185"/>
      <c r="Y144" s="327" t="s">
        <v>1983</v>
      </c>
      <c r="Z144" s="163" t="s">
        <v>1106</v>
      </c>
      <c r="AA144" s="164">
        <v>18.8497286527721</v>
      </c>
      <c r="AB144" s="164">
        <v>-98.958247318786803</v>
      </c>
      <c r="AC144" s="164">
        <v>867</v>
      </c>
      <c r="AD144" s="164">
        <v>1</v>
      </c>
      <c r="AE144" s="164">
        <v>1</v>
      </c>
    </row>
    <row r="145" spans="1:31" s="208" customFormat="1" ht="87.75" customHeight="1" x14ac:dyDescent="0.25">
      <c r="A145" s="166"/>
      <c r="B145" s="150">
        <v>131</v>
      </c>
      <c r="C145" s="150">
        <v>182419</v>
      </c>
      <c r="D145" s="150">
        <v>200200</v>
      </c>
      <c r="E145" s="150" t="s">
        <v>1124</v>
      </c>
      <c r="F145" s="177" t="s">
        <v>2361</v>
      </c>
      <c r="G145" s="151" t="s">
        <v>2365</v>
      </c>
      <c r="H145" s="178" t="s">
        <v>2366</v>
      </c>
      <c r="I145" s="178" t="s">
        <v>2367</v>
      </c>
      <c r="J145" s="350">
        <v>31533</v>
      </c>
      <c r="K145" s="155">
        <v>60</v>
      </c>
      <c r="L145" s="156">
        <v>37</v>
      </c>
      <c r="M145" s="156">
        <v>10305</v>
      </c>
      <c r="N145" s="156" t="s">
        <v>1117</v>
      </c>
      <c r="O145" s="157">
        <v>14242</v>
      </c>
      <c r="P145" s="158">
        <v>171</v>
      </c>
      <c r="Q145" s="155">
        <v>8617.14</v>
      </c>
      <c r="R145" s="155">
        <f t="shared" si="5"/>
        <v>50.392631578947366</v>
      </c>
      <c r="S145" s="159">
        <v>2022</v>
      </c>
      <c r="T145" s="160">
        <v>0.27</v>
      </c>
      <c r="U145" s="321" t="s">
        <v>1983</v>
      </c>
      <c r="V145" s="321"/>
      <c r="W145" s="155">
        <f t="shared" si="4"/>
        <v>119950.58879999998</v>
      </c>
      <c r="X145" s="185"/>
      <c r="Y145" s="327" t="s">
        <v>1983</v>
      </c>
      <c r="Z145" s="168" t="s">
        <v>1108</v>
      </c>
      <c r="AA145" s="169">
        <v>18.9824112183701</v>
      </c>
      <c r="AB145" s="169">
        <v>-99.104098938275598</v>
      </c>
      <c r="AC145" s="169">
        <v>600</v>
      </c>
      <c r="AD145" s="169">
        <v>1</v>
      </c>
      <c r="AE145" s="169">
        <v>1</v>
      </c>
    </row>
    <row r="146" spans="1:31" s="208" customFormat="1" ht="91.5" customHeight="1" x14ac:dyDescent="0.25">
      <c r="A146" s="166"/>
      <c r="B146" s="150">
        <v>132</v>
      </c>
      <c r="C146" s="150">
        <v>185901</v>
      </c>
      <c r="D146" s="150">
        <v>380200</v>
      </c>
      <c r="E146" s="150" t="s">
        <v>1125</v>
      </c>
      <c r="F146" s="177" t="s">
        <v>2361</v>
      </c>
      <c r="G146" s="151" t="s">
        <v>2368</v>
      </c>
      <c r="H146" s="178" t="s">
        <v>2369</v>
      </c>
      <c r="I146" s="178" t="s">
        <v>2370</v>
      </c>
      <c r="J146" s="350">
        <v>42826</v>
      </c>
      <c r="K146" s="155">
        <v>28000</v>
      </c>
      <c r="L146" s="156">
        <v>6</v>
      </c>
      <c r="M146" s="156">
        <v>8801</v>
      </c>
      <c r="N146" s="156" t="s">
        <v>1118</v>
      </c>
      <c r="O146" s="157">
        <v>98277</v>
      </c>
      <c r="P146" s="158">
        <v>378</v>
      </c>
      <c r="Q146" s="155">
        <v>30520</v>
      </c>
      <c r="R146" s="155">
        <f t="shared" si="5"/>
        <v>80.740740740740748</v>
      </c>
      <c r="S146" s="159">
        <v>2021</v>
      </c>
      <c r="T146" s="160">
        <v>0.09</v>
      </c>
      <c r="U146" s="321" t="s">
        <v>1983</v>
      </c>
      <c r="V146" s="321"/>
      <c r="W146" s="155">
        <f t="shared" si="4"/>
        <v>424838.39999999997</v>
      </c>
      <c r="X146" s="376"/>
      <c r="Y146" s="327" t="s">
        <v>1983</v>
      </c>
      <c r="Z146" s="168" t="s">
        <v>1110</v>
      </c>
      <c r="AA146" s="169">
        <v>18.902524803110602</v>
      </c>
      <c r="AB146" s="169">
        <v>-99.231690406684507</v>
      </c>
      <c r="AC146" s="169">
        <v>1056</v>
      </c>
      <c r="AD146" s="169">
        <v>3</v>
      </c>
      <c r="AE146" s="169">
        <v>2</v>
      </c>
    </row>
    <row r="147" spans="1:31" s="208" customFormat="1" ht="91.5" customHeight="1" x14ac:dyDescent="0.25">
      <c r="A147" s="166"/>
      <c r="B147" s="150">
        <v>133</v>
      </c>
      <c r="C147" s="150">
        <v>189001</v>
      </c>
      <c r="D147" s="150">
        <v>50100</v>
      </c>
      <c r="E147" s="150"/>
      <c r="F147" s="177" t="s">
        <v>2361</v>
      </c>
      <c r="G147" s="151" t="s">
        <v>2371</v>
      </c>
      <c r="H147" s="178" t="s">
        <v>1991</v>
      </c>
      <c r="I147" s="178" t="s">
        <v>2372</v>
      </c>
      <c r="J147" s="350">
        <v>45170</v>
      </c>
      <c r="K147" s="155">
        <v>25000</v>
      </c>
      <c r="L147" s="156">
        <v>1</v>
      </c>
      <c r="M147" s="156" t="s">
        <v>1119</v>
      </c>
      <c r="N147" s="156" t="s">
        <v>1120</v>
      </c>
      <c r="O147" s="157">
        <v>25400</v>
      </c>
      <c r="P147" s="158">
        <v>237</v>
      </c>
      <c r="Q147" s="155">
        <v>25000</v>
      </c>
      <c r="R147" s="155">
        <f t="shared" si="5"/>
        <v>105.48523206751055</v>
      </c>
      <c r="S147" s="159" t="s">
        <v>140</v>
      </c>
      <c r="T147" s="160" t="s">
        <v>140</v>
      </c>
      <c r="U147" s="112"/>
      <c r="V147" s="112"/>
      <c r="W147" s="155">
        <f>+Q147*12</f>
        <v>300000</v>
      </c>
      <c r="X147" s="377"/>
      <c r="Y147" s="327" t="s">
        <v>1983</v>
      </c>
      <c r="Z147" s="168" t="s">
        <v>1112</v>
      </c>
      <c r="AA147" s="169">
        <v>18.9675093100821</v>
      </c>
      <c r="AB147" s="169">
        <v>-99.256070313357597</v>
      </c>
      <c r="AC147" s="169">
        <v>0</v>
      </c>
      <c r="AD147" s="169">
        <v>2</v>
      </c>
      <c r="AE147" s="169">
        <v>2</v>
      </c>
    </row>
    <row r="148" spans="1:31" s="170" customFormat="1" ht="99.75" customHeight="1" x14ac:dyDescent="0.2">
      <c r="A148" s="166"/>
      <c r="B148" s="150">
        <v>134</v>
      </c>
      <c r="C148" s="150">
        <v>198002</v>
      </c>
      <c r="D148" s="150">
        <v>920201</v>
      </c>
      <c r="E148" s="150" t="s">
        <v>1126</v>
      </c>
      <c r="F148" s="177" t="s">
        <v>2373</v>
      </c>
      <c r="G148" s="151" t="s">
        <v>2374</v>
      </c>
      <c r="H148" s="178" t="s">
        <v>2009</v>
      </c>
      <c r="I148" s="178" t="s">
        <v>2375</v>
      </c>
      <c r="J148" s="350">
        <v>41030</v>
      </c>
      <c r="K148" s="155">
        <v>23400</v>
      </c>
      <c r="L148" s="156">
        <v>12</v>
      </c>
      <c r="M148" s="156" t="s">
        <v>1121</v>
      </c>
      <c r="N148" s="156" t="s">
        <v>1122</v>
      </c>
      <c r="O148" s="157">
        <v>59300</v>
      </c>
      <c r="P148" s="158">
        <v>900</v>
      </c>
      <c r="Q148" s="155">
        <v>55000</v>
      </c>
      <c r="R148" s="155">
        <f t="shared" si="5"/>
        <v>61.111111111111114</v>
      </c>
      <c r="S148" s="159">
        <v>2022</v>
      </c>
      <c r="T148" s="160">
        <v>1.35</v>
      </c>
      <c r="U148" s="112"/>
      <c r="V148" s="112"/>
      <c r="W148" s="155">
        <f t="shared" si="4"/>
        <v>765600</v>
      </c>
      <c r="X148" s="185"/>
      <c r="Y148" s="324" t="s">
        <v>372</v>
      </c>
      <c r="Z148" s="168" t="s">
        <v>1114</v>
      </c>
      <c r="AA148" s="169">
        <v>21.478463999999999</v>
      </c>
      <c r="AB148" s="169">
        <v>-104.845508</v>
      </c>
      <c r="AC148" s="169"/>
      <c r="AD148" s="169">
        <v>1</v>
      </c>
      <c r="AE148" s="169">
        <v>1</v>
      </c>
    </row>
    <row r="149" spans="1:31" s="170" customFormat="1" ht="92.25" customHeight="1" x14ac:dyDescent="0.2">
      <c r="A149" s="166"/>
      <c r="B149" s="150">
        <v>135</v>
      </c>
      <c r="C149" s="150">
        <v>202442</v>
      </c>
      <c r="D149" s="150">
        <v>200222</v>
      </c>
      <c r="E149" s="150" t="s">
        <v>1158</v>
      </c>
      <c r="F149" s="177" t="s">
        <v>2376</v>
      </c>
      <c r="G149" s="151" t="s">
        <v>2377</v>
      </c>
      <c r="H149" s="178" t="s">
        <v>2378</v>
      </c>
      <c r="I149" s="178" t="s">
        <v>2379</v>
      </c>
      <c r="J149" s="350">
        <v>32478</v>
      </c>
      <c r="K149" s="155" t="s">
        <v>1164</v>
      </c>
      <c r="L149" s="156">
        <v>36</v>
      </c>
      <c r="M149" s="156" t="s">
        <v>1151</v>
      </c>
      <c r="N149" s="156" t="s">
        <v>1152</v>
      </c>
      <c r="O149" s="157">
        <v>4243</v>
      </c>
      <c r="P149" s="158">
        <v>97</v>
      </c>
      <c r="Q149" s="155">
        <v>7000</v>
      </c>
      <c r="R149" s="155">
        <f t="shared" si="5"/>
        <v>72.164948453608247</v>
      </c>
      <c r="S149" s="159">
        <v>2020</v>
      </c>
      <c r="T149" s="160">
        <v>1.02</v>
      </c>
      <c r="U149" s="112" t="s">
        <v>1983</v>
      </c>
      <c r="V149" s="112"/>
      <c r="W149" s="155">
        <f t="shared" si="4"/>
        <v>97440</v>
      </c>
      <c r="X149" s="167"/>
      <c r="Y149" s="162" t="s">
        <v>1983</v>
      </c>
      <c r="Z149" s="168" t="s">
        <v>1142</v>
      </c>
      <c r="AA149" s="169">
        <v>25.031012799999999</v>
      </c>
      <c r="AB149" s="169">
        <v>-100.5539414</v>
      </c>
      <c r="AC149" s="169"/>
      <c r="AD149" s="169"/>
      <c r="AE149" s="169"/>
    </row>
    <row r="150" spans="1:31" ht="92.25" customHeight="1" x14ac:dyDescent="0.2">
      <c r="B150" s="150">
        <v>136</v>
      </c>
      <c r="C150" s="150">
        <v>205307</v>
      </c>
      <c r="D150" s="150">
        <v>310203</v>
      </c>
      <c r="E150" s="150" t="s">
        <v>1159</v>
      </c>
      <c r="F150" s="177" t="s">
        <v>2376</v>
      </c>
      <c r="G150" s="151" t="s">
        <v>2380</v>
      </c>
      <c r="H150" s="178" t="s">
        <v>2381</v>
      </c>
      <c r="I150" s="269" t="s">
        <v>2382</v>
      </c>
      <c r="J150" s="350">
        <v>35977</v>
      </c>
      <c r="K150" s="155">
        <v>11550</v>
      </c>
      <c r="L150" s="156">
        <v>26</v>
      </c>
      <c r="M150" s="156">
        <v>9332</v>
      </c>
      <c r="N150" s="156" t="s">
        <v>1153</v>
      </c>
      <c r="O150" s="157">
        <v>126249</v>
      </c>
      <c r="P150" s="158">
        <v>882</v>
      </c>
      <c r="Q150" s="155">
        <v>33327.839999999997</v>
      </c>
      <c r="R150" s="155">
        <f t="shared" si="5"/>
        <v>37.786666666666662</v>
      </c>
      <c r="S150" s="159">
        <v>2021</v>
      </c>
      <c r="T150" s="160">
        <v>0.68</v>
      </c>
      <c r="U150" s="112"/>
      <c r="V150" s="112"/>
      <c r="W150" s="155">
        <f t="shared" si="4"/>
        <v>463923.53279999993</v>
      </c>
      <c r="X150" s="204"/>
      <c r="Y150" s="323" t="s">
        <v>1945</v>
      </c>
      <c r="Z150" s="168" t="s">
        <v>1144</v>
      </c>
      <c r="AA150" s="164">
        <v>25.678855120000001</v>
      </c>
      <c r="AB150" s="164">
        <v>-100.2421188</v>
      </c>
      <c r="AC150" s="164"/>
      <c r="AD150" s="164"/>
      <c r="AE150" s="164"/>
    </row>
    <row r="151" spans="1:31" s="170" customFormat="1" ht="105" customHeight="1" x14ac:dyDescent="0.2">
      <c r="A151" s="166"/>
      <c r="B151" s="150">
        <v>137</v>
      </c>
      <c r="C151" s="150">
        <v>209105</v>
      </c>
      <c r="D151" s="150">
        <v>900110</v>
      </c>
      <c r="E151" s="150" t="s">
        <v>1160</v>
      </c>
      <c r="F151" s="177" t="s">
        <v>2376</v>
      </c>
      <c r="G151" s="151" t="s">
        <v>2383</v>
      </c>
      <c r="H151" s="178" t="s">
        <v>2350</v>
      </c>
      <c r="I151" s="178" t="s">
        <v>2384</v>
      </c>
      <c r="J151" s="350">
        <v>41061</v>
      </c>
      <c r="K151" s="155">
        <v>19690</v>
      </c>
      <c r="L151" s="156">
        <v>12</v>
      </c>
      <c r="M151" s="378">
        <v>11161</v>
      </c>
      <c r="N151" s="156" t="s">
        <v>110</v>
      </c>
      <c r="O151" s="157">
        <v>73163</v>
      </c>
      <c r="P151" s="158">
        <v>673.75</v>
      </c>
      <c r="Q151" s="155">
        <v>49232.4</v>
      </c>
      <c r="R151" s="155">
        <f t="shared" si="5"/>
        <v>73.072207792207791</v>
      </c>
      <c r="S151" s="159">
        <v>2023</v>
      </c>
      <c r="T151" s="160">
        <v>0.17</v>
      </c>
      <c r="U151" s="112" t="s">
        <v>1983</v>
      </c>
      <c r="V151" s="112"/>
      <c r="W151" s="155">
        <f t="shared" si="4"/>
        <v>685315.00800000003</v>
      </c>
      <c r="X151" s="185"/>
      <c r="Y151" s="162" t="s">
        <v>1983</v>
      </c>
      <c r="Z151" s="168" t="s">
        <v>1146</v>
      </c>
      <c r="AA151" s="169">
        <v>25.189681669999999</v>
      </c>
      <c r="AB151" s="169">
        <v>-99.840397229999994</v>
      </c>
      <c r="AC151" s="169"/>
      <c r="AD151" s="169">
        <v>2</v>
      </c>
      <c r="AE151" s="169">
        <v>2</v>
      </c>
    </row>
    <row r="152" spans="1:31" ht="93.75" customHeight="1" x14ac:dyDescent="0.2">
      <c r="B152" s="150">
        <v>138</v>
      </c>
      <c r="C152" s="150">
        <v>209106</v>
      </c>
      <c r="D152" s="150">
        <v>900100</v>
      </c>
      <c r="E152" s="150" t="s">
        <v>1161</v>
      </c>
      <c r="F152" s="177" t="s">
        <v>2376</v>
      </c>
      <c r="G152" s="151" t="s">
        <v>2385</v>
      </c>
      <c r="H152" s="178" t="s">
        <v>2350</v>
      </c>
      <c r="I152" s="178" t="s">
        <v>2386</v>
      </c>
      <c r="J152" s="350">
        <v>40909</v>
      </c>
      <c r="K152" s="155">
        <v>90000</v>
      </c>
      <c r="L152" s="156">
        <v>17</v>
      </c>
      <c r="M152" s="156" t="s">
        <v>1154</v>
      </c>
      <c r="N152" s="156" t="s">
        <v>1155</v>
      </c>
      <c r="O152" s="157">
        <v>119629</v>
      </c>
      <c r="P152" s="158">
        <v>1501.75</v>
      </c>
      <c r="Q152" s="155">
        <v>90000</v>
      </c>
      <c r="R152" s="155">
        <f t="shared" si="5"/>
        <v>59.930081571499919</v>
      </c>
      <c r="S152" s="159" t="s">
        <v>311</v>
      </c>
      <c r="T152" s="160" t="s">
        <v>140</v>
      </c>
      <c r="U152" s="112" t="s">
        <v>1983</v>
      </c>
      <c r="V152" s="112"/>
      <c r="W152" s="155">
        <f t="shared" si="4"/>
        <v>1252800</v>
      </c>
      <c r="X152" s="204"/>
      <c r="Y152" s="323" t="s">
        <v>1945</v>
      </c>
      <c r="Z152" s="168" t="s">
        <v>1148</v>
      </c>
      <c r="AA152" s="164">
        <v>25.74634846</v>
      </c>
      <c r="AB152" s="164">
        <v>-100.198573</v>
      </c>
      <c r="AC152" s="164"/>
      <c r="AD152" s="164">
        <v>2</v>
      </c>
      <c r="AE152" s="164">
        <v>2</v>
      </c>
    </row>
    <row r="153" spans="1:31" ht="99.75" customHeight="1" x14ac:dyDescent="0.2">
      <c r="B153" s="150">
        <v>139</v>
      </c>
      <c r="C153" s="190">
        <v>208002</v>
      </c>
      <c r="D153" s="190">
        <v>920201</v>
      </c>
      <c r="E153" s="190" t="s">
        <v>1162</v>
      </c>
      <c r="F153" s="191" t="s">
        <v>2376</v>
      </c>
      <c r="G153" s="314" t="s">
        <v>2387</v>
      </c>
      <c r="H153" s="193" t="s">
        <v>2388</v>
      </c>
      <c r="I153" s="193" t="s">
        <v>2389</v>
      </c>
      <c r="J153" s="374" t="s">
        <v>1163</v>
      </c>
      <c r="K153" s="196">
        <v>34958</v>
      </c>
      <c r="L153" s="197">
        <v>26</v>
      </c>
      <c r="M153" s="197" t="s">
        <v>1156</v>
      </c>
      <c r="N153" s="197" t="s">
        <v>1157</v>
      </c>
      <c r="O153" s="198">
        <v>253800</v>
      </c>
      <c r="P153" s="199">
        <v>1718.28</v>
      </c>
      <c r="Q153" s="196">
        <v>120280</v>
      </c>
      <c r="R153" s="196">
        <f t="shared" si="5"/>
        <v>70.000232790930468</v>
      </c>
      <c r="S153" s="200">
        <v>2024</v>
      </c>
      <c r="T153" s="201">
        <v>0.2</v>
      </c>
      <c r="U153" s="202" t="s">
        <v>1945</v>
      </c>
      <c r="V153" s="202"/>
      <c r="W153" s="196">
        <f t="shared" si="4"/>
        <v>1674297.5999999999</v>
      </c>
      <c r="X153" s="185"/>
      <c r="Y153" s="327" t="s">
        <v>1983</v>
      </c>
      <c r="Z153" s="163" t="s">
        <v>1150</v>
      </c>
      <c r="AA153" s="164">
        <v>25.6617985</v>
      </c>
      <c r="AB153" s="164">
        <v>-100.2743344</v>
      </c>
      <c r="AC153" s="164"/>
      <c r="AD153" s="164"/>
      <c r="AE153" s="164"/>
    </row>
    <row r="154" spans="1:31" s="170" customFormat="1" ht="103.5" customHeight="1" x14ac:dyDescent="0.2">
      <c r="A154" s="166"/>
      <c r="B154" s="150">
        <v>140</v>
      </c>
      <c r="C154" s="150">
        <v>212418</v>
      </c>
      <c r="D154" s="150">
        <v>200200</v>
      </c>
      <c r="E154" s="150" t="s">
        <v>1243</v>
      </c>
      <c r="F154" s="177" t="s">
        <v>2390</v>
      </c>
      <c r="G154" s="176" t="s">
        <v>2391</v>
      </c>
      <c r="H154" s="178" t="s">
        <v>2392</v>
      </c>
      <c r="I154" s="178" t="s">
        <v>2393</v>
      </c>
      <c r="J154" s="350">
        <v>36831</v>
      </c>
      <c r="K154" s="155">
        <v>5000</v>
      </c>
      <c r="L154" s="156">
        <v>24</v>
      </c>
      <c r="M154" s="156" t="s">
        <v>1219</v>
      </c>
      <c r="N154" s="156" t="s">
        <v>1220</v>
      </c>
      <c r="O154" s="157">
        <v>8787</v>
      </c>
      <c r="P154" s="158">
        <v>212.87</v>
      </c>
      <c r="Q154" s="155">
        <v>8500</v>
      </c>
      <c r="R154" s="155">
        <f t="shared" si="5"/>
        <v>39.930473998214872</v>
      </c>
      <c r="S154" s="159">
        <v>2023</v>
      </c>
      <c r="T154" s="160">
        <v>0.23</v>
      </c>
      <c r="U154" s="112" t="s">
        <v>1983</v>
      </c>
      <c r="V154" s="112"/>
      <c r="W154" s="155">
        <f t="shared" si="4"/>
        <v>118319.99999999999</v>
      </c>
      <c r="X154" s="167"/>
      <c r="Y154" s="162" t="s">
        <v>1983</v>
      </c>
      <c r="Z154" s="168" t="s">
        <v>1188</v>
      </c>
      <c r="AA154" s="169">
        <v>17.3299374191247</v>
      </c>
      <c r="AB154" s="169">
        <v>-96.484243874466401</v>
      </c>
      <c r="AC154" s="169">
        <v>47</v>
      </c>
      <c r="AD154" s="169">
        <v>2</v>
      </c>
      <c r="AE154" s="169">
        <v>2</v>
      </c>
    </row>
    <row r="155" spans="1:31" ht="104.25" customHeight="1" x14ac:dyDescent="0.2">
      <c r="A155" s="166"/>
      <c r="B155" s="150">
        <v>141</v>
      </c>
      <c r="C155" s="150">
        <v>212404</v>
      </c>
      <c r="D155" s="150">
        <v>200200</v>
      </c>
      <c r="E155" s="150" t="s">
        <v>1244</v>
      </c>
      <c r="F155" s="177" t="s">
        <v>2390</v>
      </c>
      <c r="G155" s="176" t="s">
        <v>2394</v>
      </c>
      <c r="H155" s="178" t="s">
        <v>2395</v>
      </c>
      <c r="I155" s="178" t="s">
        <v>2396</v>
      </c>
      <c r="J155" s="350">
        <v>43891</v>
      </c>
      <c r="K155" s="155">
        <v>7000</v>
      </c>
      <c r="L155" s="156">
        <v>4</v>
      </c>
      <c r="M155" s="156">
        <v>8580</v>
      </c>
      <c r="N155" s="156" t="s">
        <v>1221</v>
      </c>
      <c r="O155" s="157">
        <v>7142</v>
      </c>
      <c r="P155" s="158">
        <v>190</v>
      </c>
      <c r="Q155" s="155">
        <v>8500</v>
      </c>
      <c r="R155" s="155">
        <f t="shared" si="5"/>
        <v>44.736842105263158</v>
      </c>
      <c r="S155" s="159">
        <v>2023</v>
      </c>
      <c r="T155" s="160">
        <v>0.21</v>
      </c>
      <c r="U155" s="112" t="s">
        <v>1983</v>
      </c>
      <c r="V155" s="112"/>
      <c r="W155" s="155">
        <f t="shared" si="4"/>
        <v>118319.99999999999</v>
      </c>
      <c r="X155" s="167"/>
      <c r="Y155" s="162" t="s">
        <v>1983</v>
      </c>
      <c r="Z155" s="168" t="s">
        <v>1190</v>
      </c>
      <c r="AA155" s="164">
        <v>17.21021</v>
      </c>
      <c r="AB155" s="164">
        <v>-96.798005936120205</v>
      </c>
      <c r="AC155" s="164">
        <v>79</v>
      </c>
      <c r="AD155" s="164">
        <v>2</v>
      </c>
      <c r="AE155" s="164">
        <v>1</v>
      </c>
    </row>
    <row r="156" spans="1:31" ht="90" customHeight="1" x14ac:dyDescent="0.2">
      <c r="B156" s="150">
        <v>142</v>
      </c>
      <c r="C156" s="150">
        <v>216301</v>
      </c>
      <c r="D156" s="150">
        <v>320200</v>
      </c>
      <c r="E156" s="150" t="s">
        <v>1245</v>
      </c>
      <c r="F156" s="177" t="s">
        <v>2390</v>
      </c>
      <c r="G156" s="176" t="s">
        <v>2397</v>
      </c>
      <c r="H156" s="178" t="s">
        <v>2398</v>
      </c>
      <c r="I156" s="178" t="s">
        <v>2399</v>
      </c>
      <c r="J156" s="350">
        <v>40057</v>
      </c>
      <c r="K156" s="155">
        <v>100000</v>
      </c>
      <c r="L156" s="156">
        <v>15</v>
      </c>
      <c r="M156" s="156">
        <v>10311</v>
      </c>
      <c r="N156" s="156" t="s">
        <v>1032</v>
      </c>
      <c r="O156" s="157">
        <v>189800</v>
      </c>
      <c r="P156" s="158">
        <v>1348.49</v>
      </c>
      <c r="Q156" s="155">
        <v>130000</v>
      </c>
      <c r="R156" s="155">
        <f t="shared" si="5"/>
        <v>96.40412609659694</v>
      </c>
      <c r="S156" s="159">
        <v>2022</v>
      </c>
      <c r="T156" s="160">
        <v>0.3</v>
      </c>
      <c r="U156" s="112" t="s">
        <v>1983</v>
      </c>
      <c r="V156" s="112"/>
      <c r="W156" s="155">
        <f t="shared" si="4"/>
        <v>1809599.9999999998</v>
      </c>
      <c r="X156" s="185"/>
      <c r="Y156" s="189" t="s">
        <v>1945</v>
      </c>
      <c r="Z156" s="168" t="s">
        <v>1192</v>
      </c>
      <c r="AA156" s="164">
        <v>17.061250343075301</v>
      </c>
      <c r="AB156" s="164">
        <v>-96.718237042154101</v>
      </c>
      <c r="AC156" s="164">
        <v>183</v>
      </c>
      <c r="AD156" s="164">
        <v>2</v>
      </c>
      <c r="AE156" s="164">
        <v>2</v>
      </c>
    </row>
    <row r="157" spans="1:31" ht="84.75" customHeight="1" x14ac:dyDescent="0.2">
      <c r="A157" s="166"/>
      <c r="B157" s="150">
        <v>143</v>
      </c>
      <c r="C157" s="150">
        <v>215301</v>
      </c>
      <c r="D157" s="150" t="s">
        <v>1186</v>
      </c>
      <c r="E157" s="150" t="s">
        <v>1246</v>
      </c>
      <c r="F157" s="177" t="s">
        <v>2390</v>
      </c>
      <c r="G157" s="176" t="s">
        <v>2400</v>
      </c>
      <c r="H157" s="178" t="s">
        <v>2204</v>
      </c>
      <c r="I157" s="178" t="s">
        <v>2401</v>
      </c>
      <c r="J157" s="350">
        <v>37696</v>
      </c>
      <c r="K157" s="155">
        <v>35000</v>
      </c>
      <c r="L157" s="156">
        <v>1</v>
      </c>
      <c r="M157" s="156" t="s">
        <v>1222</v>
      </c>
      <c r="N157" s="156" t="s">
        <v>2402</v>
      </c>
      <c r="O157" s="157">
        <v>76000</v>
      </c>
      <c r="P157" s="158">
        <v>720.36</v>
      </c>
      <c r="Q157" s="155">
        <v>75709.84</v>
      </c>
      <c r="R157" s="155">
        <f t="shared" si="5"/>
        <v>105.10000555277917</v>
      </c>
      <c r="S157" s="159" t="s">
        <v>140</v>
      </c>
      <c r="T157" s="160" t="s">
        <v>140</v>
      </c>
      <c r="U157" s="112" t="s">
        <v>1983</v>
      </c>
      <c r="V157" s="112"/>
      <c r="W157" s="155">
        <f t="shared" si="4"/>
        <v>1053880.9727999999</v>
      </c>
      <c r="X157" s="185"/>
      <c r="Y157" s="162" t="s">
        <v>1983</v>
      </c>
      <c r="Z157" s="168" t="s">
        <v>1194</v>
      </c>
      <c r="AA157" s="164">
        <v>17.078715353882899</v>
      </c>
      <c r="AB157" s="164">
        <v>-96.713078918277603</v>
      </c>
      <c r="AC157" s="164">
        <v>40</v>
      </c>
      <c r="AD157" s="164">
        <v>3</v>
      </c>
      <c r="AE157" s="164">
        <v>3</v>
      </c>
    </row>
    <row r="158" spans="1:31" s="170" customFormat="1" ht="75" customHeight="1" x14ac:dyDescent="0.2">
      <c r="A158" s="166"/>
      <c r="B158" s="150">
        <v>144</v>
      </c>
      <c r="C158" s="150">
        <v>219001</v>
      </c>
      <c r="D158" s="150">
        <v>140100</v>
      </c>
      <c r="E158" s="150" t="s">
        <v>1247</v>
      </c>
      <c r="F158" s="177" t="s">
        <v>2390</v>
      </c>
      <c r="G158" s="176" t="s">
        <v>2403</v>
      </c>
      <c r="H158" s="178" t="s">
        <v>2141</v>
      </c>
      <c r="I158" s="178" t="s">
        <v>2404</v>
      </c>
      <c r="J158" s="350" t="s">
        <v>1259</v>
      </c>
      <c r="K158" s="155">
        <v>190000</v>
      </c>
      <c r="L158" s="156">
        <v>1</v>
      </c>
      <c r="M158" s="156" t="s">
        <v>1224</v>
      </c>
      <c r="N158" s="156" t="s">
        <v>1225</v>
      </c>
      <c r="O158" s="157">
        <v>216500</v>
      </c>
      <c r="P158" s="158">
        <v>1660.96</v>
      </c>
      <c r="Q158" s="155">
        <v>190000</v>
      </c>
      <c r="R158" s="155">
        <f t="shared" si="5"/>
        <v>114.39167710239862</v>
      </c>
      <c r="S158" s="159" t="s">
        <v>140</v>
      </c>
      <c r="T158" s="160" t="s">
        <v>140</v>
      </c>
      <c r="U158" s="112" t="s">
        <v>1983</v>
      </c>
      <c r="V158" s="112"/>
      <c r="W158" s="155">
        <f t="shared" si="4"/>
        <v>2644800</v>
      </c>
      <c r="X158" s="185"/>
      <c r="Y158" s="162" t="s">
        <v>1983</v>
      </c>
      <c r="Z158" s="168" t="s">
        <v>1196</v>
      </c>
      <c r="AA158" s="169">
        <v>17.080801269146601</v>
      </c>
      <c r="AB158" s="169">
        <v>-96.710225321039999</v>
      </c>
      <c r="AC158" s="169">
        <v>55</v>
      </c>
      <c r="AD158" s="169">
        <v>4</v>
      </c>
      <c r="AE158" s="169">
        <v>4</v>
      </c>
    </row>
    <row r="159" spans="1:31" s="170" customFormat="1" ht="90" customHeight="1" x14ac:dyDescent="0.2">
      <c r="A159" s="166"/>
      <c r="B159" s="150">
        <v>145</v>
      </c>
      <c r="C159" s="150">
        <v>219101</v>
      </c>
      <c r="D159" s="150">
        <v>900110</v>
      </c>
      <c r="E159" s="150" t="s">
        <v>1248</v>
      </c>
      <c r="F159" s="177" t="s">
        <v>2390</v>
      </c>
      <c r="G159" s="176" t="s">
        <v>2405</v>
      </c>
      <c r="H159" s="178" t="s">
        <v>2000</v>
      </c>
      <c r="I159" s="178" t="s">
        <v>2406</v>
      </c>
      <c r="J159" s="350">
        <v>37515</v>
      </c>
      <c r="K159" s="155">
        <v>100000</v>
      </c>
      <c r="L159" s="156">
        <v>21</v>
      </c>
      <c r="M159" s="156">
        <v>11164</v>
      </c>
      <c r="N159" s="156" t="s">
        <v>1226</v>
      </c>
      <c r="O159" s="157">
        <v>358736</v>
      </c>
      <c r="P159" s="158">
        <v>2708.87</v>
      </c>
      <c r="Q159" s="155">
        <v>145348.67000000001</v>
      </c>
      <c r="R159" s="155">
        <f t="shared" si="5"/>
        <v>53.656568975255375</v>
      </c>
      <c r="S159" s="159">
        <v>2023</v>
      </c>
      <c r="T159" s="160">
        <v>0.3</v>
      </c>
      <c r="U159" s="112" t="s">
        <v>1983</v>
      </c>
      <c r="V159" s="112"/>
      <c r="W159" s="155">
        <f t="shared" si="4"/>
        <v>2023253.4863999998</v>
      </c>
      <c r="X159" s="185"/>
      <c r="Y159" s="162" t="s">
        <v>1983</v>
      </c>
      <c r="Z159" s="168" t="s">
        <v>1198</v>
      </c>
      <c r="AA159" s="169">
        <v>17.054788367428898</v>
      </c>
      <c r="AB159" s="169">
        <v>-96.725083779630694</v>
      </c>
      <c r="AC159" s="169">
        <v>300</v>
      </c>
      <c r="AD159" s="169">
        <v>3</v>
      </c>
      <c r="AE159" s="169">
        <v>3</v>
      </c>
    </row>
    <row r="160" spans="1:31" s="170" customFormat="1" ht="81.75" customHeight="1" x14ac:dyDescent="0.2">
      <c r="A160" s="166"/>
      <c r="B160" s="150">
        <v>146</v>
      </c>
      <c r="C160" s="150">
        <v>219103</v>
      </c>
      <c r="D160" s="150">
        <v>900110</v>
      </c>
      <c r="E160" s="150" t="s">
        <v>1249</v>
      </c>
      <c r="F160" s="177" t="s">
        <v>2390</v>
      </c>
      <c r="G160" s="176" t="s">
        <v>2407</v>
      </c>
      <c r="H160" s="178" t="s">
        <v>2000</v>
      </c>
      <c r="I160" s="178" t="s">
        <v>2408</v>
      </c>
      <c r="J160" s="350">
        <v>35278</v>
      </c>
      <c r="K160" s="155">
        <v>5500</v>
      </c>
      <c r="L160" s="156">
        <v>28</v>
      </c>
      <c r="M160" s="156" t="s">
        <v>1227</v>
      </c>
      <c r="N160" s="156" t="s">
        <v>1228</v>
      </c>
      <c r="O160" s="157">
        <v>15961</v>
      </c>
      <c r="P160" s="158">
        <v>762.64</v>
      </c>
      <c r="Q160" s="155">
        <v>14510</v>
      </c>
      <c r="R160" s="155">
        <f t="shared" si="5"/>
        <v>19.026014895625721</v>
      </c>
      <c r="S160" s="159">
        <v>2018</v>
      </c>
      <c r="T160" s="160" t="s">
        <v>2409</v>
      </c>
      <c r="U160" s="379" t="s">
        <v>2025</v>
      </c>
      <c r="V160" s="379"/>
      <c r="W160" s="155">
        <f t="shared" si="4"/>
        <v>201979.19999999998</v>
      </c>
      <c r="X160" s="185"/>
      <c r="Y160" s="324" t="s">
        <v>372</v>
      </c>
      <c r="Z160" s="168" t="s">
        <v>1200</v>
      </c>
      <c r="AA160" s="169">
        <v>18.084142056548899</v>
      </c>
      <c r="AB160" s="169">
        <v>-96.127705035423702</v>
      </c>
      <c r="AC160" s="169">
        <v>200</v>
      </c>
      <c r="AD160" s="169">
        <v>2</v>
      </c>
      <c r="AE160" s="169">
        <v>2</v>
      </c>
    </row>
    <row r="161" spans="1:31" s="170" customFormat="1" ht="144" customHeight="1" x14ac:dyDescent="0.2">
      <c r="A161" s="166"/>
      <c r="B161" s="150">
        <v>147</v>
      </c>
      <c r="C161" s="150">
        <v>219001</v>
      </c>
      <c r="D161" s="150">
        <v>200100</v>
      </c>
      <c r="E161" s="150" t="s">
        <v>1250</v>
      </c>
      <c r="F161" s="177" t="s">
        <v>2390</v>
      </c>
      <c r="G161" s="380" t="s">
        <v>2410</v>
      </c>
      <c r="H161" s="178" t="s">
        <v>2411</v>
      </c>
      <c r="I161" s="381" t="s">
        <v>2412</v>
      </c>
      <c r="J161" s="350">
        <v>37910</v>
      </c>
      <c r="K161" s="155">
        <v>19000</v>
      </c>
      <c r="L161" s="156">
        <v>21</v>
      </c>
      <c r="M161" s="156">
        <v>10310</v>
      </c>
      <c r="N161" s="156" t="s">
        <v>1229</v>
      </c>
      <c r="O161" s="157">
        <v>93647</v>
      </c>
      <c r="P161" s="158">
        <v>540</v>
      </c>
      <c r="Q161" s="155">
        <v>70000</v>
      </c>
      <c r="R161" s="155">
        <f t="shared" si="5"/>
        <v>129.62962962962962</v>
      </c>
      <c r="S161" s="159">
        <v>2022</v>
      </c>
      <c r="T161" s="160">
        <v>0.92</v>
      </c>
      <c r="U161" s="112" t="s">
        <v>1983</v>
      </c>
      <c r="V161" s="112" t="s">
        <v>1983</v>
      </c>
      <c r="W161" s="155">
        <f t="shared" si="4"/>
        <v>974399.99999999988</v>
      </c>
      <c r="X161" s="185"/>
      <c r="Y161" s="324" t="s">
        <v>372</v>
      </c>
      <c r="Z161" s="168" t="s">
        <v>1202</v>
      </c>
      <c r="AA161" s="169">
        <v>17.070887743733302</v>
      </c>
      <c r="AB161" s="169">
        <v>-96.721065675926297</v>
      </c>
      <c r="AC161" s="169"/>
      <c r="AD161" s="169">
        <v>2</v>
      </c>
      <c r="AE161" s="169">
        <v>1</v>
      </c>
    </row>
    <row r="162" spans="1:31" ht="75" customHeight="1" x14ac:dyDescent="0.2">
      <c r="A162" s="166"/>
      <c r="B162" s="150">
        <v>148</v>
      </c>
      <c r="C162" s="150">
        <v>215903</v>
      </c>
      <c r="D162" s="150">
        <v>380200</v>
      </c>
      <c r="E162" s="150" t="s">
        <v>1251</v>
      </c>
      <c r="F162" s="177" t="s">
        <v>2390</v>
      </c>
      <c r="G162" s="176" t="s">
        <v>2413</v>
      </c>
      <c r="H162" s="178" t="s">
        <v>2414</v>
      </c>
      <c r="I162" s="178" t="s">
        <v>2415</v>
      </c>
      <c r="J162" s="350">
        <v>31959</v>
      </c>
      <c r="K162" s="155">
        <v>900</v>
      </c>
      <c r="L162" s="156">
        <v>37</v>
      </c>
      <c r="M162" s="156">
        <v>11165</v>
      </c>
      <c r="N162" s="156" t="s">
        <v>1230</v>
      </c>
      <c r="O162" s="157">
        <v>130979</v>
      </c>
      <c r="P162" s="158">
        <v>741</v>
      </c>
      <c r="Q162" s="155">
        <v>15286.31</v>
      </c>
      <c r="R162" s="155">
        <f t="shared" si="5"/>
        <v>20.629298245614034</v>
      </c>
      <c r="S162" s="159">
        <v>2023</v>
      </c>
      <c r="T162" s="160">
        <v>0.63</v>
      </c>
      <c r="U162" s="112" t="s">
        <v>1983</v>
      </c>
      <c r="V162" s="112"/>
      <c r="W162" s="155">
        <f t="shared" si="4"/>
        <v>212785.43519999998</v>
      </c>
      <c r="X162" s="185"/>
      <c r="Y162" s="162" t="s">
        <v>1983</v>
      </c>
      <c r="Z162" s="168" t="s">
        <v>1204</v>
      </c>
      <c r="AA162" s="164">
        <v>18.0835253628867</v>
      </c>
      <c r="AB162" s="164">
        <v>-96.131353418227704</v>
      </c>
      <c r="AC162" s="164" t="s">
        <v>2416</v>
      </c>
      <c r="AD162" s="164">
        <v>2</v>
      </c>
      <c r="AE162" s="164">
        <v>1</v>
      </c>
    </row>
    <row r="163" spans="1:31" ht="92.25" customHeight="1" x14ac:dyDescent="0.2">
      <c r="B163" s="150">
        <v>149</v>
      </c>
      <c r="C163" s="150">
        <v>215904</v>
      </c>
      <c r="D163" s="150">
        <v>380200</v>
      </c>
      <c r="E163" s="150" t="s">
        <v>1252</v>
      </c>
      <c r="F163" s="177" t="s">
        <v>2390</v>
      </c>
      <c r="G163" s="176" t="s">
        <v>2417</v>
      </c>
      <c r="H163" s="178" t="s">
        <v>2418</v>
      </c>
      <c r="I163" s="178" t="s">
        <v>2419</v>
      </c>
      <c r="J163" s="350">
        <v>33420</v>
      </c>
      <c r="K163" s="155">
        <v>3000</v>
      </c>
      <c r="L163" s="156">
        <v>33</v>
      </c>
      <c r="M163" s="156">
        <v>10276</v>
      </c>
      <c r="N163" s="156" t="s">
        <v>1231</v>
      </c>
      <c r="O163" s="157">
        <v>43654</v>
      </c>
      <c r="P163" s="158">
        <v>744.7</v>
      </c>
      <c r="Q163" s="155">
        <v>21000</v>
      </c>
      <c r="R163" s="155">
        <f t="shared" si="5"/>
        <v>28.199274875788905</v>
      </c>
      <c r="S163" s="159">
        <v>2022</v>
      </c>
      <c r="T163" s="160">
        <v>0.93</v>
      </c>
      <c r="U163" s="379" t="s">
        <v>2025</v>
      </c>
      <c r="V163" s="379"/>
      <c r="W163" s="155">
        <f t="shared" si="4"/>
        <v>292320</v>
      </c>
      <c r="X163" s="185"/>
      <c r="Y163" s="189" t="s">
        <v>1945</v>
      </c>
      <c r="Z163" s="168" t="s">
        <v>1206</v>
      </c>
      <c r="AA163" s="164">
        <v>16.875492621074901</v>
      </c>
      <c r="AB163" s="164">
        <v>-95.033649999999994</v>
      </c>
      <c r="AC163" s="164" t="s">
        <v>2416</v>
      </c>
      <c r="AD163" s="164">
        <v>1</v>
      </c>
      <c r="AE163" s="164">
        <v>1</v>
      </c>
    </row>
    <row r="164" spans="1:31" ht="92.25" customHeight="1" x14ac:dyDescent="0.2">
      <c r="B164" s="150"/>
      <c r="C164" s="212">
        <v>215905</v>
      </c>
      <c r="D164" s="212">
        <v>380200</v>
      </c>
      <c r="E164" s="212" t="s">
        <v>2420</v>
      </c>
      <c r="F164" s="213" t="s">
        <v>2390</v>
      </c>
      <c r="G164" s="214" t="s">
        <v>2421</v>
      </c>
      <c r="H164" s="215" t="s">
        <v>2422</v>
      </c>
      <c r="I164" s="215" t="s">
        <v>2423</v>
      </c>
      <c r="J164" s="382">
        <v>35947</v>
      </c>
      <c r="K164" s="218">
        <v>6000</v>
      </c>
      <c r="L164" s="219">
        <v>26</v>
      </c>
      <c r="M164" s="219" t="s">
        <v>2424</v>
      </c>
      <c r="N164" s="219" t="s">
        <v>2425</v>
      </c>
      <c r="O164" s="220">
        <v>17191</v>
      </c>
      <c r="P164" s="221">
        <v>938.45</v>
      </c>
      <c r="Q164" s="218">
        <v>8476</v>
      </c>
      <c r="R164" s="218">
        <f t="shared" si="5"/>
        <v>9.0319143268154924</v>
      </c>
      <c r="S164" s="222">
        <v>2007</v>
      </c>
      <c r="T164" s="223">
        <v>0.05</v>
      </c>
      <c r="U164" s="383"/>
      <c r="V164" s="383" t="s">
        <v>269</v>
      </c>
      <c r="W164" s="218">
        <f t="shared" si="4"/>
        <v>117985.92</v>
      </c>
      <c r="X164" s="384" t="s">
        <v>2426</v>
      </c>
      <c r="Y164" s="131" t="s">
        <v>372</v>
      </c>
      <c r="Z164" s="225" t="s">
        <v>2427</v>
      </c>
      <c r="AA164" s="226"/>
      <c r="AB164" s="226"/>
      <c r="AC164" s="226"/>
      <c r="AD164" s="226"/>
      <c r="AE164" s="226"/>
    </row>
    <row r="165" spans="1:31" ht="74.25" customHeight="1" x14ac:dyDescent="0.2">
      <c r="B165" s="150">
        <v>150</v>
      </c>
      <c r="C165" s="150">
        <v>215907</v>
      </c>
      <c r="D165" s="150">
        <v>380200</v>
      </c>
      <c r="E165" s="150" t="s">
        <v>1253</v>
      </c>
      <c r="F165" s="177" t="s">
        <v>2390</v>
      </c>
      <c r="G165" s="176" t="s">
        <v>2428</v>
      </c>
      <c r="H165" s="178" t="s">
        <v>2429</v>
      </c>
      <c r="I165" s="178" t="s">
        <v>2430</v>
      </c>
      <c r="J165" s="350">
        <v>36281</v>
      </c>
      <c r="K165" s="155">
        <v>9000</v>
      </c>
      <c r="L165" s="156">
        <v>24</v>
      </c>
      <c r="M165" s="156" t="s">
        <v>1232</v>
      </c>
      <c r="N165" s="156" t="s">
        <v>1233</v>
      </c>
      <c r="O165" s="157">
        <v>15054</v>
      </c>
      <c r="P165" s="158">
        <v>968.08</v>
      </c>
      <c r="Q165" s="155">
        <v>12798</v>
      </c>
      <c r="R165" s="155">
        <f t="shared" si="5"/>
        <v>13.219981819684323</v>
      </c>
      <c r="S165" s="159">
        <v>2008</v>
      </c>
      <c r="T165" s="160">
        <v>0.05</v>
      </c>
      <c r="U165" s="379" t="s">
        <v>2025</v>
      </c>
      <c r="V165" s="379"/>
      <c r="W165" s="155">
        <f t="shared" si="4"/>
        <v>178148.15999999997</v>
      </c>
      <c r="X165" s="204"/>
      <c r="Y165" s="323" t="s">
        <v>1945</v>
      </c>
      <c r="Z165" s="168" t="s">
        <v>1208</v>
      </c>
      <c r="AA165" s="164">
        <v>17.266681752868301</v>
      </c>
      <c r="AB165" s="164">
        <v>-97.678742689413198</v>
      </c>
      <c r="AC165" s="164" t="s">
        <v>2416</v>
      </c>
      <c r="AD165" s="164">
        <v>2</v>
      </c>
      <c r="AE165" s="164">
        <v>2</v>
      </c>
    </row>
    <row r="166" spans="1:31" ht="93" customHeight="1" x14ac:dyDescent="0.2">
      <c r="A166" s="166"/>
      <c r="B166" s="150">
        <v>151</v>
      </c>
      <c r="C166" s="150">
        <v>215906</v>
      </c>
      <c r="D166" s="150">
        <v>380200</v>
      </c>
      <c r="E166" s="150" t="s">
        <v>1254</v>
      </c>
      <c r="F166" s="177" t="s">
        <v>2390</v>
      </c>
      <c r="G166" s="176" t="s">
        <v>2431</v>
      </c>
      <c r="H166" s="178" t="s">
        <v>2432</v>
      </c>
      <c r="I166" s="178" t="s">
        <v>2433</v>
      </c>
      <c r="J166" s="350">
        <v>37226</v>
      </c>
      <c r="K166" s="155">
        <v>14000</v>
      </c>
      <c r="L166" s="156">
        <v>23</v>
      </c>
      <c r="M166" s="156" t="s">
        <v>1234</v>
      </c>
      <c r="N166" s="156" t="s">
        <v>1235</v>
      </c>
      <c r="O166" s="157">
        <v>34500</v>
      </c>
      <c r="P166" s="158">
        <v>515.33000000000004</v>
      </c>
      <c r="Q166" s="155">
        <v>25000</v>
      </c>
      <c r="R166" s="155">
        <f t="shared" si="5"/>
        <v>48.512603574408629</v>
      </c>
      <c r="S166" s="159">
        <v>2023</v>
      </c>
      <c r="T166" s="160">
        <v>0.7</v>
      </c>
      <c r="U166" s="112" t="s">
        <v>1983</v>
      </c>
      <c r="V166" s="112"/>
      <c r="W166" s="155">
        <f t="shared" si="4"/>
        <v>348000</v>
      </c>
      <c r="X166" s="185"/>
      <c r="Y166" s="162" t="s">
        <v>1983</v>
      </c>
      <c r="Z166" s="168" t="s">
        <v>1210</v>
      </c>
      <c r="AA166" s="164">
        <v>15.8636396310675</v>
      </c>
      <c r="AB166" s="164">
        <v>-97.066566833627903</v>
      </c>
      <c r="AC166" s="164" t="s">
        <v>2416</v>
      </c>
      <c r="AD166" s="164">
        <v>1</v>
      </c>
      <c r="AE166" s="164">
        <v>1</v>
      </c>
    </row>
    <row r="167" spans="1:31" ht="91.5" customHeight="1" x14ac:dyDescent="0.2">
      <c r="A167" s="166"/>
      <c r="B167" s="150">
        <v>152</v>
      </c>
      <c r="C167" s="150">
        <v>215901</v>
      </c>
      <c r="D167" s="150">
        <v>380200</v>
      </c>
      <c r="E167" s="150" t="s">
        <v>1255</v>
      </c>
      <c r="F167" s="177" t="s">
        <v>2390</v>
      </c>
      <c r="G167" s="176" t="s">
        <v>2434</v>
      </c>
      <c r="H167" s="178" t="s">
        <v>2435</v>
      </c>
      <c r="I167" s="178" t="s">
        <v>2436</v>
      </c>
      <c r="J167" s="350">
        <v>32462</v>
      </c>
      <c r="K167" s="155">
        <v>31875</v>
      </c>
      <c r="L167" s="156">
        <v>36</v>
      </c>
      <c r="M167" s="156" t="s">
        <v>1236</v>
      </c>
      <c r="N167" s="156" t="s">
        <v>1237</v>
      </c>
      <c r="O167" s="157">
        <v>48746</v>
      </c>
      <c r="P167" s="158">
        <v>973.07</v>
      </c>
      <c r="Q167" s="155">
        <v>47308</v>
      </c>
      <c r="R167" s="155">
        <f t="shared" si="5"/>
        <v>48.617262889617393</v>
      </c>
      <c r="S167" s="159">
        <v>2007</v>
      </c>
      <c r="T167" s="160">
        <v>0.05</v>
      </c>
      <c r="U167" s="379" t="s">
        <v>2025</v>
      </c>
      <c r="V167" s="379"/>
      <c r="W167" s="155">
        <f t="shared" si="4"/>
        <v>658527.36</v>
      </c>
      <c r="X167" s="204"/>
      <c r="Y167" s="324" t="s">
        <v>372</v>
      </c>
      <c r="Z167" s="168" t="s">
        <v>1212</v>
      </c>
      <c r="AA167" s="164">
        <v>17.063099999999999</v>
      </c>
      <c r="AB167" s="164">
        <v>-96.719456904969107</v>
      </c>
      <c r="AC167" s="164" t="s">
        <v>2416</v>
      </c>
      <c r="AD167" s="164">
        <v>1</v>
      </c>
      <c r="AE167" s="164">
        <v>1</v>
      </c>
    </row>
    <row r="168" spans="1:31" ht="96.75" customHeight="1" x14ac:dyDescent="0.2">
      <c r="A168" s="166"/>
      <c r="B168" s="150">
        <v>153</v>
      </c>
      <c r="C168" s="150">
        <v>99001</v>
      </c>
      <c r="D168" s="150" t="s">
        <v>496</v>
      </c>
      <c r="E168" s="150" t="s">
        <v>1256</v>
      </c>
      <c r="F168" s="177" t="s">
        <v>2390</v>
      </c>
      <c r="G168" s="176" t="s">
        <v>2437</v>
      </c>
      <c r="H168" s="178" t="s">
        <v>2438</v>
      </c>
      <c r="I168" s="385" t="s">
        <v>2439</v>
      </c>
      <c r="J168" s="350">
        <v>45231</v>
      </c>
      <c r="K168" s="155">
        <v>175000</v>
      </c>
      <c r="L168" s="156" t="s">
        <v>140</v>
      </c>
      <c r="M168" s="156" t="s">
        <v>1238</v>
      </c>
      <c r="N168" s="156" t="s">
        <v>1239</v>
      </c>
      <c r="O168" s="157">
        <v>185000</v>
      </c>
      <c r="P168" s="158">
        <v>2100</v>
      </c>
      <c r="Q168" s="155">
        <v>175000</v>
      </c>
      <c r="R168" s="155">
        <f t="shared" si="5"/>
        <v>83.333333333333329</v>
      </c>
      <c r="S168" s="159" t="s">
        <v>140</v>
      </c>
      <c r="T168" s="160" t="s">
        <v>140</v>
      </c>
      <c r="U168" s="112" t="s">
        <v>1983</v>
      </c>
      <c r="V168" s="112"/>
      <c r="W168" s="155">
        <f t="shared" si="4"/>
        <v>2436000</v>
      </c>
      <c r="X168" s="185"/>
      <c r="Y168" s="162" t="s">
        <v>1983</v>
      </c>
      <c r="Z168" s="168" t="s">
        <v>1214</v>
      </c>
      <c r="AA168" s="164">
        <v>17.036030935453802</v>
      </c>
      <c r="AB168" s="164">
        <v>-96.709952204763098</v>
      </c>
      <c r="AC168" s="164">
        <v>25</v>
      </c>
      <c r="AD168" s="164">
        <v>1</v>
      </c>
      <c r="AE168" s="164">
        <v>1</v>
      </c>
    </row>
    <row r="169" spans="1:31" ht="89.25" customHeight="1" x14ac:dyDescent="0.2">
      <c r="B169" s="150">
        <v>154</v>
      </c>
      <c r="C169" s="150">
        <v>212702</v>
      </c>
      <c r="D169" s="150">
        <v>200200</v>
      </c>
      <c r="E169" s="150" t="s">
        <v>1257</v>
      </c>
      <c r="F169" s="177" t="s">
        <v>2390</v>
      </c>
      <c r="G169" s="151" t="s">
        <v>2440</v>
      </c>
      <c r="H169" s="178" t="s">
        <v>2441</v>
      </c>
      <c r="I169" s="187" t="s">
        <v>2442</v>
      </c>
      <c r="J169" s="350">
        <v>40787</v>
      </c>
      <c r="K169" s="155">
        <v>6500</v>
      </c>
      <c r="L169" s="156">
        <v>13</v>
      </c>
      <c r="M169" s="156" t="s">
        <v>1240</v>
      </c>
      <c r="N169" s="156" t="s">
        <v>1241</v>
      </c>
      <c r="O169" s="157">
        <v>6820.5</v>
      </c>
      <c r="P169" s="158">
        <v>140.74</v>
      </c>
      <c r="Q169" s="155">
        <v>6820.5</v>
      </c>
      <c r="R169" s="155">
        <f t="shared" si="5"/>
        <v>48.461702430012785</v>
      </c>
      <c r="S169" s="159" t="s">
        <v>311</v>
      </c>
      <c r="T169" s="160" t="s">
        <v>140</v>
      </c>
      <c r="U169" s="379" t="s">
        <v>2025</v>
      </c>
      <c r="V169" s="379"/>
      <c r="W169" s="155">
        <f t="shared" si="4"/>
        <v>94941.36</v>
      </c>
      <c r="X169" s="204"/>
      <c r="Y169" s="324" t="s">
        <v>372</v>
      </c>
      <c r="Z169" s="168" t="s">
        <v>1216</v>
      </c>
      <c r="AA169" s="164">
        <v>17.465361196940201</v>
      </c>
      <c r="AB169" s="164">
        <v>-97.225607970214</v>
      </c>
      <c r="AC169" s="164">
        <v>58</v>
      </c>
      <c r="AD169" s="164">
        <v>2</v>
      </c>
      <c r="AE169" s="164">
        <v>1</v>
      </c>
    </row>
    <row r="170" spans="1:31" ht="89.25" customHeight="1" x14ac:dyDescent="0.2">
      <c r="A170" s="174"/>
      <c r="B170" s="150">
        <v>155</v>
      </c>
      <c r="C170" s="150">
        <v>219001</v>
      </c>
      <c r="D170" s="150" t="s">
        <v>1006</v>
      </c>
      <c r="E170" s="150" t="s">
        <v>1258</v>
      </c>
      <c r="F170" s="177" t="s">
        <v>2390</v>
      </c>
      <c r="G170" s="151" t="s">
        <v>2443</v>
      </c>
      <c r="H170" s="178" t="s">
        <v>1991</v>
      </c>
      <c r="I170" s="187" t="s">
        <v>2444</v>
      </c>
      <c r="J170" s="350">
        <v>44166</v>
      </c>
      <c r="K170" s="155">
        <v>22500</v>
      </c>
      <c r="L170" s="156">
        <v>3</v>
      </c>
      <c r="M170" s="159">
        <v>11073</v>
      </c>
      <c r="N170" s="156" t="s">
        <v>1242</v>
      </c>
      <c r="O170" s="157">
        <v>31129</v>
      </c>
      <c r="P170" s="158">
        <v>153.63999999999999</v>
      </c>
      <c r="Q170" s="155">
        <v>25500</v>
      </c>
      <c r="R170" s="155">
        <f t="shared" si="5"/>
        <v>165.97240302004687</v>
      </c>
      <c r="S170" s="159">
        <v>2023</v>
      </c>
      <c r="T170" s="160">
        <v>0.13</v>
      </c>
      <c r="U170" s="112" t="s">
        <v>1983</v>
      </c>
      <c r="V170" s="112"/>
      <c r="W170" s="155">
        <f>+Q170*12</f>
        <v>306000</v>
      </c>
      <c r="X170" s="167"/>
      <c r="Y170" s="162" t="s">
        <v>1983</v>
      </c>
      <c r="Z170" s="168" t="s">
        <v>1218</v>
      </c>
      <c r="AA170" s="164">
        <v>17.078888776634301</v>
      </c>
      <c r="AB170" s="164">
        <v>-96.720413997454997</v>
      </c>
      <c r="AC170" s="164">
        <v>1</v>
      </c>
      <c r="AD170" s="164">
        <v>2</v>
      </c>
      <c r="AE170" s="164">
        <v>2</v>
      </c>
    </row>
    <row r="171" spans="1:31" ht="80.25" customHeight="1" x14ac:dyDescent="0.2">
      <c r="B171" s="150">
        <v>156</v>
      </c>
      <c r="C171" s="190" t="s">
        <v>1287</v>
      </c>
      <c r="D171" s="190" t="s">
        <v>1288</v>
      </c>
      <c r="E171" s="190" t="s">
        <v>1332</v>
      </c>
      <c r="F171" s="191" t="s">
        <v>2445</v>
      </c>
      <c r="G171" s="314" t="s">
        <v>2446</v>
      </c>
      <c r="H171" s="193" t="s">
        <v>2447</v>
      </c>
      <c r="I171" s="193" t="s">
        <v>2448</v>
      </c>
      <c r="J171" s="374">
        <v>44090</v>
      </c>
      <c r="K171" s="196">
        <v>66500</v>
      </c>
      <c r="L171" s="197">
        <v>3</v>
      </c>
      <c r="M171" s="197" t="s">
        <v>2449</v>
      </c>
      <c r="N171" s="197" t="s">
        <v>2450</v>
      </c>
      <c r="O171" s="198">
        <v>77300</v>
      </c>
      <c r="P171" s="199">
        <v>667.43</v>
      </c>
      <c r="Q171" s="196">
        <v>75000</v>
      </c>
      <c r="R171" s="196">
        <f t="shared" si="5"/>
        <v>112.37133482162925</v>
      </c>
      <c r="S171" s="200">
        <v>2024</v>
      </c>
      <c r="T171" s="201">
        <v>0.13</v>
      </c>
      <c r="U171" s="386" t="s">
        <v>1945</v>
      </c>
      <c r="V171" s="386"/>
      <c r="W171" s="196">
        <f t="shared" si="4"/>
        <v>1043999.9999999999</v>
      </c>
      <c r="X171" s="185"/>
      <c r="Y171" s="327" t="s">
        <v>1983</v>
      </c>
      <c r="Z171" s="163" t="s">
        <v>1300</v>
      </c>
      <c r="AA171" s="164">
        <v>19.013208015499998</v>
      </c>
      <c r="AB171" s="164">
        <v>-98.214133679900002</v>
      </c>
      <c r="AC171" s="164"/>
      <c r="AD171" s="164"/>
      <c r="AE171" s="164"/>
    </row>
    <row r="172" spans="1:31" s="170" customFormat="1" ht="79.5" customHeight="1" x14ac:dyDescent="0.2">
      <c r="A172" s="166"/>
      <c r="B172" s="150">
        <v>157</v>
      </c>
      <c r="C172" s="150" t="s">
        <v>1289</v>
      </c>
      <c r="D172" s="150" t="s">
        <v>1288</v>
      </c>
      <c r="E172" s="150" t="s">
        <v>1333</v>
      </c>
      <c r="F172" s="177" t="s">
        <v>2445</v>
      </c>
      <c r="G172" s="151" t="s">
        <v>2451</v>
      </c>
      <c r="H172" s="178" t="s">
        <v>2452</v>
      </c>
      <c r="I172" s="178" t="s">
        <v>2453</v>
      </c>
      <c r="J172" s="350">
        <v>35490</v>
      </c>
      <c r="K172" s="155">
        <v>2000</v>
      </c>
      <c r="L172" s="156">
        <v>27</v>
      </c>
      <c r="M172" s="156" t="s">
        <v>1319</v>
      </c>
      <c r="N172" s="156" t="s">
        <v>1320</v>
      </c>
      <c r="O172" s="157">
        <v>4789</v>
      </c>
      <c r="P172" s="158">
        <v>186.7</v>
      </c>
      <c r="Q172" s="155">
        <v>3966.26</v>
      </c>
      <c r="R172" s="155">
        <f t="shared" si="5"/>
        <v>21.244027852169257</v>
      </c>
      <c r="S172" s="159">
        <v>2012</v>
      </c>
      <c r="T172" s="160">
        <v>0.05</v>
      </c>
      <c r="U172" s="112" t="s">
        <v>2454</v>
      </c>
      <c r="V172" s="394" t="s">
        <v>2454</v>
      </c>
      <c r="W172" s="155">
        <f t="shared" si="4"/>
        <v>55210.339200000002</v>
      </c>
      <c r="X172" s="204"/>
      <c r="Y172" s="324" t="s">
        <v>372</v>
      </c>
      <c r="Z172" s="168" t="s">
        <v>1302</v>
      </c>
      <c r="AA172" s="169" t="s">
        <v>115</v>
      </c>
      <c r="AB172" s="169" t="s">
        <v>115</v>
      </c>
      <c r="AC172" s="169"/>
      <c r="AD172" s="169"/>
      <c r="AE172" s="169"/>
    </row>
    <row r="173" spans="1:31" s="170" customFormat="1" ht="102.75" customHeight="1" x14ac:dyDescent="0.2">
      <c r="A173" s="166"/>
      <c r="B173" s="150">
        <v>158</v>
      </c>
      <c r="C173" s="150" t="s">
        <v>1290</v>
      </c>
      <c r="D173" s="150" t="s">
        <v>1288</v>
      </c>
      <c r="E173" s="150" t="s">
        <v>1334</v>
      </c>
      <c r="F173" s="177" t="s">
        <v>2445</v>
      </c>
      <c r="G173" s="151" t="s">
        <v>2455</v>
      </c>
      <c r="H173" s="178" t="s">
        <v>2456</v>
      </c>
      <c r="I173" s="178" t="s">
        <v>2457</v>
      </c>
      <c r="J173" s="350">
        <v>38018</v>
      </c>
      <c r="K173" s="155">
        <v>22136.73</v>
      </c>
      <c r="L173" s="156">
        <v>20</v>
      </c>
      <c r="M173" s="156" t="s">
        <v>1321</v>
      </c>
      <c r="N173" s="156" t="s">
        <v>1322</v>
      </c>
      <c r="O173" s="157">
        <v>33585</v>
      </c>
      <c r="P173" s="158">
        <v>2478.6</v>
      </c>
      <c r="Q173" s="155">
        <v>23266.61</v>
      </c>
      <c r="R173" s="155">
        <f t="shared" si="5"/>
        <v>9.386996691680789</v>
      </c>
      <c r="S173" s="159">
        <v>2007</v>
      </c>
      <c r="T173" s="160">
        <v>0.05</v>
      </c>
      <c r="U173" s="112" t="s">
        <v>2454</v>
      </c>
      <c r="V173" s="394" t="s">
        <v>2454</v>
      </c>
      <c r="W173" s="155">
        <f t="shared" ref="W173:W221" si="6">+Q173*12*1.16</f>
        <v>323871.21119999996</v>
      </c>
      <c r="X173" s="204"/>
      <c r="Y173" s="324" t="s">
        <v>372</v>
      </c>
      <c r="Z173" s="168" t="s">
        <v>1304</v>
      </c>
      <c r="AA173" s="169">
        <v>18.906646819999999</v>
      </c>
      <c r="AB173" s="169">
        <v>-98.440286819999997</v>
      </c>
      <c r="AC173" s="169"/>
      <c r="AD173" s="169"/>
      <c r="AE173" s="169"/>
    </row>
    <row r="174" spans="1:31" s="170" customFormat="1" ht="94.5" customHeight="1" x14ac:dyDescent="0.2">
      <c r="A174" s="166"/>
      <c r="B174" s="150">
        <v>159</v>
      </c>
      <c r="C174" s="150" t="s">
        <v>1291</v>
      </c>
      <c r="D174" s="150" t="s">
        <v>1292</v>
      </c>
      <c r="E174" s="150" t="s">
        <v>1335</v>
      </c>
      <c r="F174" s="177" t="s">
        <v>2445</v>
      </c>
      <c r="G174" s="151" t="s">
        <v>2458</v>
      </c>
      <c r="H174" s="178" t="s">
        <v>2204</v>
      </c>
      <c r="I174" s="178" t="s">
        <v>2459</v>
      </c>
      <c r="J174" s="350">
        <v>43389</v>
      </c>
      <c r="K174" s="155">
        <v>20000</v>
      </c>
      <c r="L174" s="156">
        <v>6</v>
      </c>
      <c r="M174" s="156">
        <v>7103</v>
      </c>
      <c r="N174" s="156" t="s">
        <v>905</v>
      </c>
      <c r="O174" s="157">
        <v>82299</v>
      </c>
      <c r="P174" s="158">
        <v>417</v>
      </c>
      <c r="Q174" s="155">
        <v>20000</v>
      </c>
      <c r="R174" s="155">
        <f t="shared" si="5"/>
        <v>47.961630695443645</v>
      </c>
      <c r="S174" s="159" t="s">
        <v>140</v>
      </c>
      <c r="T174" s="160" t="s">
        <v>140</v>
      </c>
      <c r="U174" s="387" t="s">
        <v>1983</v>
      </c>
      <c r="V174" s="387"/>
      <c r="W174" s="155">
        <f t="shared" si="6"/>
        <v>278400</v>
      </c>
      <c r="X174" s="185"/>
      <c r="Y174" s="323" t="s">
        <v>1945</v>
      </c>
      <c r="Z174" s="168" t="s">
        <v>1306</v>
      </c>
      <c r="AA174" s="169">
        <v>19.059978219800001</v>
      </c>
      <c r="AB174" s="169">
        <v>-98.309417814</v>
      </c>
      <c r="AC174" s="169"/>
      <c r="AD174" s="169"/>
      <c r="AE174" s="169"/>
    </row>
    <row r="175" spans="1:31" s="170" customFormat="1" ht="83.25" customHeight="1" x14ac:dyDescent="0.2">
      <c r="A175" s="166"/>
      <c r="B175" s="150">
        <v>160</v>
      </c>
      <c r="C175" s="150">
        <v>222438</v>
      </c>
      <c r="D175" s="150">
        <v>200200</v>
      </c>
      <c r="E175" s="150" t="s">
        <v>1336</v>
      </c>
      <c r="F175" s="177" t="s">
        <v>2445</v>
      </c>
      <c r="G175" s="151" t="s">
        <v>2460</v>
      </c>
      <c r="H175" s="178" t="s">
        <v>2461</v>
      </c>
      <c r="I175" s="269" t="s">
        <v>2462</v>
      </c>
      <c r="J175" s="350">
        <v>39569</v>
      </c>
      <c r="K175" s="155">
        <v>6315.79</v>
      </c>
      <c r="L175" s="156">
        <v>16</v>
      </c>
      <c r="M175" s="156" t="s">
        <v>1323</v>
      </c>
      <c r="N175" s="156" t="s">
        <v>464</v>
      </c>
      <c r="O175" s="157">
        <v>18418</v>
      </c>
      <c r="P175" s="158">
        <v>242.77</v>
      </c>
      <c r="Q175" s="155">
        <v>6528</v>
      </c>
      <c r="R175" s="155">
        <f t="shared" si="5"/>
        <v>26.889648638629154</v>
      </c>
      <c r="S175" s="159">
        <v>2017</v>
      </c>
      <c r="T175" s="160" t="s">
        <v>2463</v>
      </c>
      <c r="U175" s="387" t="s">
        <v>1983</v>
      </c>
      <c r="V175" s="387"/>
      <c r="W175" s="155">
        <f t="shared" si="6"/>
        <v>90869.759999999995</v>
      </c>
      <c r="X175" s="185"/>
      <c r="Y175" s="162" t="s">
        <v>1983</v>
      </c>
      <c r="Z175" s="168" t="s">
        <v>1308</v>
      </c>
      <c r="AA175" s="169" t="s">
        <v>115</v>
      </c>
      <c r="AB175" s="169" t="s">
        <v>115</v>
      </c>
      <c r="AC175" s="169"/>
      <c r="AD175" s="169"/>
      <c r="AE175" s="169"/>
    </row>
    <row r="176" spans="1:31" s="170" customFormat="1" ht="116.25" customHeight="1" x14ac:dyDescent="0.2">
      <c r="A176" s="166"/>
      <c r="B176" s="150">
        <v>161</v>
      </c>
      <c r="C176" s="227" t="s">
        <v>1293</v>
      </c>
      <c r="D176" s="227" t="s">
        <v>1005</v>
      </c>
      <c r="E176" s="227" t="s">
        <v>1337</v>
      </c>
      <c r="F176" s="228" t="s">
        <v>2445</v>
      </c>
      <c r="G176" s="388" t="s">
        <v>2464</v>
      </c>
      <c r="H176" s="389" t="s">
        <v>2000</v>
      </c>
      <c r="I176" s="389" t="s">
        <v>2465</v>
      </c>
      <c r="J176" s="390">
        <v>34973</v>
      </c>
      <c r="K176" s="233">
        <v>7767.71</v>
      </c>
      <c r="L176" s="234">
        <v>29</v>
      </c>
      <c r="M176" s="234" t="s">
        <v>1324</v>
      </c>
      <c r="N176" s="234" t="s">
        <v>1325</v>
      </c>
      <c r="O176" s="235">
        <v>28600</v>
      </c>
      <c r="P176" s="236">
        <v>415.27</v>
      </c>
      <c r="Q176" s="233">
        <v>24647.14</v>
      </c>
      <c r="R176" s="233">
        <f t="shared" si="5"/>
        <v>59.352084186192116</v>
      </c>
      <c r="S176" s="237">
        <v>2025</v>
      </c>
      <c r="T176" s="238">
        <v>0.3</v>
      </c>
      <c r="U176" s="391" t="s">
        <v>1983</v>
      </c>
      <c r="V176" s="323" t="s">
        <v>1945</v>
      </c>
      <c r="W176" s="233">
        <f t="shared" si="6"/>
        <v>343088.18879999995</v>
      </c>
      <c r="X176" s="392" t="s">
        <v>2466</v>
      </c>
      <c r="Y176" s="162" t="s">
        <v>1983</v>
      </c>
      <c r="Z176" s="168" t="s">
        <v>1310</v>
      </c>
      <c r="AA176" s="169" t="s">
        <v>1330</v>
      </c>
      <c r="AB176" s="169" t="s">
        <v>1331</v>
      </c>
      <c r="AC176" s="169"/>
      <c r="AD176" s="169">
        <v>2</v>
      </c>
      <c r="AE176" s="169">
        <v>2</v>
      </c>
    </row>
    <row r="177" spans="1:31" s="170" customFormat="1" ht="75" x14ac:dyDescent="0.2">
      <c r="A177" s="166"/>
      <c r="B177" s="150">
        <v>162</v>
      </c>
      <c r="C177" s="150" t="s">
        <v>1294</v>
      </c>
      <c r="D177" s="150" t="s">
        <v>1005</v>
      </c>
      <c r="E177" s="150" t="s">
        <v>1338</v>
      </c>
      <c r="F177" s="177" t="s">
        <v>2445</v>
      </c>
      <c r="G177" s="151" t="s">
        <v>2467</v>
      </c>
      <c r="H177" s="178" t="s">
        <v>2000</v>
      </c>
      <c r="I177" s="178" t="s">
        <v>2468</v>
      </c>
      <c r="J177" s="350">
        <v>40179</v>
      </c>
      <c r="K177" s="155">
        <v>50000</v>
      </c>
      <c r="L177" s="156">
        <v>14</v>
      </c>
      <c r="M177" s="156" t="s">
        <v>1326</v>
      </c>
      <c r="N177" s="156" t="s">
        <v>1327</v>
      </c>
      <c r="O177" s="157">
        <v>51519</v>
      </c>
      <c r="P177" s="158">
        <v>819.71</v>
      </c>
      <c r="Q177" s="155">
        <v>50000</v>
      </c>
      <c r="R177" s="155">
        <f t="shared" si="5"/>
        <v>60.99718193019482</v>
      </c>
      <c r="S177" s="159" t="s">
        <v>311</v>
      </c>
      <c r="T177" s="160" t="s">
        <v>140</v>
      </c>
      <c r="U177" s="387" t="s">
        <v>1983</v>
      </c>
      <c r="V177" s="387"/>
      <c r="W177" s="155">
        <f t="shared" si="6"/>
        <v>696000</v>
      </c>
      <c r="X177" s="204"/>
      <c r="Y177" s="323" t="s">
        <v>1945</v>
      </c>
      <c r="Z177" s="168" t="s">
        <v>1312</v>
      </c>
      <c r="AA177" s="169" t="s">
        <v>115</v>
      </c>
      <c r="AB177" s="169" t="s">
        <v>115</v>
      </c>
      <c r="AC177" s="169"/>
      <c r="AD177" s="169">
        <v>2</v>
      </c>
      <c r="AE177" s="169">
        <v>2</v>
      </c>
    </row>
    <row r="178" spans="1:31" s="170" customFormat="1" ht="237" customHeight="1" x14ac:dyDescent="0.2">
      <c r="A178" s="166"/>
      <c r="B178" s="150">
        <v>163</v>
      </c>
      <c r="C178" s="150" t="s">
        <v>1295</v>
      </c>
      <c r="D178" s="150" t="s">
        <v>1296</v>
      </c>
      <c r="E178" s="150" t="s">
        <v>1339</v>
      </c>
      <c r="F178" s="177" t="s">
        <v>2445</v>
      </c>
      <c r="G178" s="151" t="s">
        <v>2469</v>
      </c>
      <c r="H178" s="152" t="s">
        <v>2470</v>
      </c>
      <c r="I178" s="178" t="s">
        <v>2471</v>
      </c>
      <c r="J178" s="350">
        <v>34029</v>
      </c>
      <c r="K178" s="155">
        <v>14500</v>
      </c>
      <c r="L178" s="156">
        <v>31</v>
      </c>
      <c r="M178" s="156">
        <v>11081</v>
      </c>
      <c r="N178" s="156" t="s">
        <v>2472</v>
      </c>
      <c r="O178" s="157">
        <v>152606</v>
      </c>
      <c r="P178" s="158">
        <v>1118</v>
      </c>
      <c r="Q178" s="155">
        <v>42717.34</v>
      </c>
      <c r="R178" s="155">
        <f t="shared" si="5"/>
        <v>38.20871198568873</v>
      </c>
      <c r="S178" s="159">
        <v>2023</v>
      </c>
      <c r="T178" s="160">
        <v>0.2</v>
      </c>
      <c r="U178" s="387" t="s">
        <v>1983</v>
      </c>
      <c r="V178" s="387"/>
      <c r="W178" s="155">
        <f t="shared" si="6"/>
        <v>594625.3727999999</v>
      </c>
      <c r="X178" s="185"/>
      <c r="Y178" s="162" t="s">
        <v>1983</v>
      </c>
      <c r="Z178" s="168" t="s">
        <v>1314</v>
      </c>
      <c r="AA178" s="169" t="s">
        <v>115</v>
      </c>
      <c r="AB178" s="169" t="s">
        <v>115</v>
      </c>
      <c r="AC178" s="169"/>
      <c r="AD178" s="169">
        <v>4</v>
      </c>
      <c r="AE178" s="169">
        <v>4</v>
      </c>
    </row>
    <row r="179" spans="1:31" s="170" customFormat="1" ht="97.5" customHeight="1" x14ac:dyDescent="0.2">
      <c r="A179" s="166"/>
      <c r="B179" s="150">
        <v>164</v>
      </c>
      <c r="C179" s="150" t="s">
        <v>1297</v>
      </c>
      <c r="D179" s="150" t="s">
        <v>1298</v>
      </c>
      <c r="E179" s="150" t="s">
        <v>1340</v>
      </c>
      <c r="F179" s="177" t="s">
        <v>2445</v>
      </c>
      <c r="G179" s="151" t="s">
        <v>2473</v>
      </c>
      <c r="H179" s="178" t="s">
        <v>2023</v>
      </c>
      <c r="I179" s="178" t="s">
        <v>2474</v>
      </c>
      <c r="J179" s="350" t="s">
        <v>1341</v>
      </c>
      <c r="K179" s="155">
        <v>40000</v>
      </c>
      <c r="L179" s="156">
        <v>28</v>
      </c>
      <c r="M179" s="378" t="s">
        <v>1329</v>
      </c>
      <c r="N179" s="393">
        <v>40836</v>
      </c>
      <c r="O179" s="157">
        <v>80611</v>
      </c>
      <c r="P179" s="158">
        <v>4305.2</v>
      </c>
      <c r="Q179" s="155">
        <v>62862.42</v>
      </c>
      <c r="R179" s="155">
        <f t="shared" si="5"/>
        <v>14.601509802099786</v>
      </c>
      <c r="S179" s="159" t="s">
        <v>140</v>
      </c>
      <c r="T179" s="160" t="s">
        <v>140</v>
      </c>
      <c r="U179" s="394" t="s">
        <v>2454</v>
      </c>
      <c r="V179" s="394" t="s">
        <v>2454</v>
      </c>
      <c r="W179" s="155">
        <f t="shared" si="6"/>
        <v>875044.88639999996</v>
      </c>
      <c r="X179" s="395"/>
      <c r="Y179" s="324" t="s">
        <v>372</v>
      </c>
      <c r="Z179" s="168" t="s">
        <v>2475</v>
      </c>
      <c r="AA179" s="169">
        <v>19.064429910000001</v>
      </c>
      <c r="AB179" s="169">
        <v>-98.208112119999996</v>
      </c>
      <c r="AC179" s="169"/>
      <c r="AD179" s="169"/>
      <c r="AE179" s="169"/>
    </row>
    <row r="180" spans="1:31" s="170" customFormat="1" ht="122.25" customHeight="1" x14ac:dyDescent="0.2">
      <c r="A180" s="166"/>
      <c r="B180" s="150">
        <v>165</v>
      </c>
      <c r="C180" s="150">
        <v>239001</v>
      </c>
      <c r="D180" s="150">
        <v>600100</v>
      </c>
      <c r="E180" s="150" t="s">
        <v>1369</v>
      </c>
      <c r="F180" s="177" t="s">
        <v>2476</v>
      </c>
      <c r="G180" s="151" t="s">
        <v>2477</v>
      </c>
      <c r="H180" s="178" t="s">
        <v>2478</v>
      </c>
      <c r="I180" s="178" t="s">
        <v>2479</v>
      </c>
      <c r="J180" s="350" t="s">
        <v>1374</v>
      </c>
      <c r="K180" s="155">
        <v>293708.78000000003</v>
      </c>
      <c r="L180" s="156">
        <v>1</v>
      </c>
      <c r="M180" s="156" t="s">
        <v>1362</v>
      </c>
      <c r="N180" s="156" t="s">
        <v>1083</v>
      </c>
      <c r="O180" s="157">
        <v>374200</v>
      </c>
      <c r="P180" s="158">
        <v>1112.76</v>
      </c>
      <c r="Q180" s="155">
        <v>293708.78000000003</v>
      </c>
      <c r="R180" s="155">
        <f t="shared" si="5"/>
        <v>263.94620583054751</v>
      </c>
      <c r="S180" s="159" t="s">
        <v>140</v>
      </c>
      <c r="T180" s="160" t="s">
        <v>140</v>
      </c>
      <c r="U180" s="387" t="s">
        <v>1983</v>
      </c>
      <c r="V180" s="387"/>
      <c r="W180" s="155">
        <f t="shared" si="6"/>
        <v>4088426.2176000001</v>
      </c>
      <c r="X180" s="185"/>
      <c r="Y180" s="189" t="s">
        <v>1945</v>
      </c>
      <c r="Z180" s="168" t="s">
        <v>1357</v>
      </c>
      <c r="AA180" s="169">
        <v>20.5830228431</v>
      </c>
      <c r="AB180" s="169">
        <v>-100.4011999418</v>
      </c>
      <c r="AC180" s="169"/>
      <c r="AD180" s="169"/>
      <c r="AE180" s="169"/>
    </row>
    <row r="181" spans="1:31" ht="121.5" customHeight="1" x14ac:dyDescent="0.2">
      <c r="B181" s="150">
        <v>166</v>
      </c>
      <c r="C181" s="190">
        <v>235901</v>
      </c>
      <c r="D181" s="190">
        <v>380200</v>
      </c>
      <c r="E181" s="190" t="s">
        <v>1370</v>
      </c>
      <c r="F181" s="191" t="s">
        <v>2476</v>
      </c>
      <c r="G181" s="314" t="s">
        <v>2480</v>
      </c>
      <c r="H181" s="193" t="s">
        <v>2369</v>
      </c>
      <c r="I181" s="193" t="s">
        <v>2481</v>
      </c>
      <c r="J181" s="374">
        <v>44105</v>
      </c>
      <c r="K181" s="196">
        <v>85000</v>
      </c>
      <c r="L181" s="197">
        <v>3</v>
      </c>
      <c r="M181" s="197" t="s">
        <v>1363</v>
      </c>
      <c r="N181" s="197" t="s">
        <v>1364</v>
      </c>
      <c r="O181" s="198">
        <v>141700</v>
      </c>
      <c r="P181" s="199">
        <v>712.61</v>
      </c>
      <c r="Q181" s="196">
        <v>98000</v>
      </c>
      <c r="R181" s="196">
        <f t="shared" si="5"/>
        <v>137.52262808548855</v>
      </c>
      <c r="S181" s="200">
        <v>2024</v>
      </c>
      <c r="T181" s="201">
        <v>0.15</v>
      </c>
      <c r="U181" s="386" t="s">
        <v>1945</v>
      </c>
      <c r="V181" s="386"/>
      <c r="W181" s="196">
        <f t="shared" si="6"/>
        <v>1364160</v>
      </c>
      <c r="X181" s="185"/>
      <c r="Y181" s="327" t="s">
        <v>1983</v>
      </c>
      <c r="Z181" s="163" t="s">
        <v>1358</v>
      </c>
      <c r="AA181" s="164">
        <v>20.585570733499999</v>
      </c>
      <c r="AB181" s="164">
        <v>-100.3947173059</v>
      </c>
      <c r="AC181" s="164"/>
      <c r="AD181" s="164"/>
      <c r="AE181" s="164"/>
    </row>
    <row r="182" spans="1:31" s="170" customFormat="1" ht="75" x14ac:dyDescent="0.2">
      <c r="A182" s="166"/>
      <c r="B182" s="150">
        <v>167</v>
      </c>
      <c r="C182" s="150">
        <v>238002</v>
      </c>
      <c r="D182" s="150">
        <v>920201</v>
      </c>
      <c r="E182" s="150" t="s">
        <v>1371</v>
      </c>
      <c r="F182" s="177" t="s">
        <v>2476</v>
      </c>
      <c r="G182" s="151" t="s">
        <v>2482</v>
      </c>
      <c r="H182" s="178" t="s">
        <v>2088</v>
      </c>
      <c r="I182" s="178" t="s">
        <v>2483</v>
      </c>
      <c r="J182" s="350">
        <v>34318</v>
      </c>
      <c r="K182" s="155">
        <v>5000</v>
      </c>
      <c r="L182" s="156">
        <v>31</v>
      </c>
      <c r="M182" s="156">
        <v>10228</v>
      </c>
      <c r="N182" s="156" t="s">
        <v>1365</v>
      </c>
      <c r="O182" s="157">
        <v>40603</v>
      </c>
      <c r="P182" s="158">
        <v>418.89</v>
      </c>
      <c r="Q182" s="155">
        <v>16100</v>
      </c>
      <c r="R182" s="155">
        <f t="shared" si="5"/>
        <v>38.43491131323259</v>
      </c>
      <c r="S182" s="159">
        <v>2022</v>
      </c>
      <c r="T182" s="160">
        <v>0.15</v>
      </c>
      <c r="U182" s="387" t="s">
        <v>1983</v>
      </c>
      <c r="V182" s="387"/>
      <c r="W182" s="155">
        <f t="shared" si="6"/>
        <v>224111.99999999997</v>
      </c>
      <c r="X182" s="185"/>
      <c r="Y182" s="162" t="s">
        <v>1983</v>
      </c>
      <c r="Z182" s="168" t="s">
        <v>1359</v>
      </c>
      <c r="AA182" s="169">
        <v>20.381968830000002</v>
      </c>
      <c r="AB182" s="169">
        <v>-99.995975509999994</v>
      </c>
      <c r="AC182" s="169"/>
      <c r="AD182" s="169"/>
      <c r="AE182" s="169"/>
    </row>
    <row r="183" spans="1:31" s="170" customFormat="1" ht="90" customHeight="1" x14ac:dyDescent="0.2">
      <c r="A183" s="166"/>
      <c r="B183" s="150">
        <v>168</v>
      </c>
      <c r="C183" s="150">
        <v>238003</v>
      </c>
      <c r="D183" s="150">
        <v>920201</v>
      </c>
      <c r="E183" s="150" t="s">
        <v>1372</v>
      </c>
      <c r="F183" s="177" t="s">
        <v>2476</v>
      </c>
      <c r="G183" s="151" t="s">
        <v>2484</v>
      </c>
      <c r="H183" s="178" t="s">
        <v>2009</v>
      </c>
      <c r="I183" s="178" t="s">
        <v>2485</v>
      </c>
      <c r="J183" s="350">
        <v>37578</v>
      </c>
      <c r="K183" s="155">
        <v>18500</v>
      </c>
      <c r="L183" s="156">
        <v>22</v>
      </c>
      <c r="M183" s="156" t="s">
        <v>1366</v>
      </c>
      <c r="N183" s="156" t="s">
        <v>1367</v>
      </c>
      <c r="O183" s="157">
        <v>34088</v>
      </c>
      <c r="P183" s="158">
        <v>800</v>
      </c>
      <c r="Q183" s="155">
        <v>22435.88</v>
      </c>
      <c r="R183" s="155">
        <f t="shared" si="5"/>
        <v>28.04485</v>
      </c>
      <c r="S183" s="159">
        <v>2012</v>
      </c>
      <c r="T183" s="160">
        <v>0.10000024514310235</v>
      </c>
      <c r="U183" s="387" t="s">
        <v>2025</v>
      </c>
      <c r="V183" s="387" t="s">
        <v>2025</v>
      </c>
      <c r="W183" s="155">
        <f t="shared" si="6"/>
        <v>312307.44959999999</v>
      </c>
      <c r="X183" s="204"/>
      <c r="Y183" s="327" t="s">
        <v>1983</v>
      </c>
      <c r="Z183" s="168" t="s">
        <v>1360</v>
      </c>
      <c r="AA183" s="169">
        <v>20.576105900000002</v>
      </c>
      <c r="AB183" s="169">
        <v>-100.400098</v>
      </c>
      <c r="AC183" s="169"/>
      <c r="AD183" s="169"/>
      <c r="AE183" s="169"/>
    </row>
    <row r="184" spans="1:31" s="170" customFormat="1" ht="109.5" customHeight="1" thickBot="1" x14ac:dyDescent="0.25">
      <c r="A184" s="174"/>
      <c r="B184" s="150">
        <v>169</v>
      </c>
      <c r="C184" s="150" t="s">
        <v>1351</v>
      </c>
      <c r="D184" s="150">
        <v>800201</v>
      </c>
      <c r="E184" s="150" t="s">
        <v>1373</v>
      </c>
      <c r="F184" s="177" t="s">
        <v>2476</v>
      </c>
      <c r="G184" s="151" t="s">
        <v>2486</v>
      </c>
      <c r="H184" s="178" t="s">
        <v>1987</v>
      </c>
      <c r="I184" s="178" t="s">
        <v>2487</v>
      </c>
      <c r="J184" s="350">
        <v>41548</v>
      </c>
      <c r="K184" s="155">
        <v>26500</v>
      </c>
      <c r="L184" s="156">
        <v>11</v>
      </c>
      <c r="M184" s="156">
        <v>9405</v>
      </c>
      <c r="N184" s="156" t="s">
        <v>1368</v>
      </c>
      <c r="O184" s="157">
        <v>64782</v>
      </c>
      <c r="P184" s="158">
        <v>481.76</v>
      </c>
      <c r="Q184" s="155">
        <v>30471.32</v>
      </c>
      <c r="R184" s="155">
        <f t="shared" si="5"/>
        <v>63.25</v>
      </c>
      <c r="S184" s="159">
        <v>2021</v>
      </c>
      <c r="T184" s="160">
        <v>0.15</v>
      </c>
      <c r="U184" s="387" t="s">
        <v>1983</v>
      </c>
      <c r="V184" s="387"/>
      <c r="W184" s="155">
        <f t="shared" si="6"/>
        <v>424160.77439999994</v>
      </c>
      <c r="X184" s="204"/>
      <c r="Y184" s="162" t="s">
        <v>1983</v>
      </c>
      <c r="Z184" s="168" t="s">
        <v>1361</v>
      </c>
      <c r="AA184" s="169">
        <v>20.388268199999999</v>
      </c>
      <c r="AB184" s="169">
        <v>-100.0007593</v>
      </c>
      <c r="AC184" s="169"/>
      <c r="AD184" s="169"/>
      <c r="AE184" s="169"/>
    </row>
    <row r="185" spans="1:31" s="170" customFormat="1" ht="84.75" customHeight="1" thickTop="1" x14ac:dyDescent="0.2">
      <c r="A185" s="166"/>
      <c r="B185" s="150">
        <v>170</v>
      </c>
      <c r="C185" s="150">
        <v>242422</v>
      </c>
      <c r="D185" s="150">
        <v>200200</v>
      </c>
      <c r="E185" s="150" t="s">
        <v>1401</v>
      </c>
      <c r="F185" s="177" t="s">
        <v>2488</v>
      </c>
      <c r="G185" s="151" t="s">
        <v>2489</v>
      </c>
      <c r="H185" s="152" t="s">
        <v>2490</v>
      </c>
      <c r="I185" s="178" t="s">
        <v>2491</v>
      </c>
      <c r="J185" s="350">
        <v>36230</v>
      </c>
      <c r="K185" s="396">
        <v>1077</v>
      </c>
      <c r="L185" s="156">
        <v>25</v>
      </c>
      <c r="M185" s="156" t="s">
        <v>1395</v>
      </c>
      <c r="N185" s="156" t="s">
        <v>1396</v>
      </c>
      <c r="O185" s="157">
        <v>8667</v>
      </c>
      <c r="P185" s="397">
        <v>331.51</v>
      </c>
      <c r="Q185" s="396">
        <v>5000</v>
      </c>
      <c r="R185" s="155">
        <f t="shared" si="5"/>
        <v>15.082501282012609</v>
      </c>
      <c r="S185" s="159">
        <v>2011</v>
      </c>
      <c r="T185" s="160">
        <v>3.6425000000000001</v>
      </c>
      <c r="U185" s="398"/>
      <c r="V185" s="398"/>
      <c r="W185" s="155">
        <f t="shared" si="6"/>
        <v>69600</v>
      </c>
      <c r="X185" s="399"/>
      <c r="Y185" s="323" t="s">
        <v>1945</v>
      </c>
      <c r="Z185" s="168" t="s">
        <v>1388</v>
      </c>
      <c r="AA185" s="169">
        <v>19.576515180000001</v>
      </c>
      <c r="AB185" s="169">
        <v>-88.046545879999996</v>
      </c>
      <c r="AC185" s="169"/>
      <c r="AD185" s="169"/>
      <c r="AE185" s="169"/>
    </row>
    <row r="186" spans="1:31" s="403" customFormat="1" ht="126.75" customHeight="1" x14ac:dyDescent="0.2">
      <c r="A186" s="166"/>
      <c r="B186" s="150">
        <v>171</v>
      </c>
      <c r="C186" s="150">
        <v>245901</v>
      </c>
      <c r="D186" s="150">
        <v>380200</v>
      </c>
      <c r="E186" s="150" t="s">
        <v>1385</v>
      </c>
      <c r="F186" s="177" t="s">
        <v>2488</v>
      </c>
      <c r="G186" s="151" t="s">
        <v>2492</v>
      </c>
      <c r="H186" s="152" t="s">
        <v>2369</v>
      </c>
      <c r="I186" s="178" t="s">
        <v>2493</v>
      </c>
      <c r="J186" s="350">
        <v>43313</v>
      </c>
      <c r="K186" s="400">
        <v>26225</v>
      </c>
      <c r="L186" s="156">
        <v>6</v>
      </c>
      <c r="M186" s="156">
        <v>11158</v>
      </c>
      <c r="N186" s="156" t="s">
        <v>110</v>
      </c>
      <c r="O186" s="157">
        <v>68242</v>
      </c>
      <c r="P186" s="401">
        <v>490</v>
      </c>
      <c r="Q186" s="400">
        <v>32600</v>
      </c>
      <c r="R186" s="155">
        <f t="shared" si="5"/>
        <v>66.530612244897952</v>
      </c>
      <c r="S186" s="159">
        <v>2023</v>
      </c>
      <c r="T186" s="160">
        <v>0.24</v>
      </c>
      <c r="U186" s="387" t="s">
        <v>1983</v>
      </c>
      <c r="V186" s="387"/>
      <c r="W186" s="155">
        <f t="shared" si="6"/>
        <v>453791.99999999994</v>
      </c>
      <c r="X186" s="402"/>
      <c r="Y186" s="162" t="s">
        <v>1983</v>
      </c>
      <c r="Z186" s="168" t="s">
        <v>1390</v>
      </c>
      <c r="AA186" s="169">
        <v>18.500388955799998</v>
      </c>
      <c r="AB186" s="169">
        <v>-88.290318399699999</v>
      </c>
      <c r="AC186" s="169"/>
      <c r="AD186" s="169"/>
      <c r="AE186" s="169"/>
    </row>
    <row r="187" spans="1:31" s="170" customFormat="1" ht="124.5" customHeight="1" x14ac:dyDescent="0.2">
      <c r="A187" s="166"/>
      <c r="B187" s="150">
        <v>172</v>
      </c>
      <c r="C187" s="150">
        <v>249101</v>
      </c>
      <c r="D187" s="150">
        <v>900110</v>
      </c>
      <c r="E187" s="150" t="s">
        <v>1384</v>
      </c>
      <c r="F187" s="177" t="s">
        <v>2488</v>
      </c>
      <c r="G187" s="151" t="s">
        <v>2494</v>
      </c>
      <c r="H187" s="152" t="s">
        <v>2350</v>
      </c>
      <c r="I187" s="178" t="s">
        <v>2495</v>
      </c>
      <c r="J187" s="350">
        <v>33238</v>
      </c>
      <c r="K187" s="155">
        <v>17035.72</v>
      </c>
      <c r="L187" s="156">
        <v>34</v>
      </c>
      <c r="M187" s="156" t="s">
        <v>1397</v>
      </c>
      <c r="N187" s="156" t="s">
        <v>1398</v>
      </c>
      <c r="O187" s="157">
        <v>43043</v>
      </c>
      <c r="P187" s="158">
        <v>1225</v>
      </c>
      <c r="Q187" s="155">
        <v>31891.99</v>
      </c>
      <c r="R187" s="155">
        <f t="shared" si="5"/>
        <v>26.034277551020409</v>
      </c>
      <c r="S187" s="159">
        <v>2011</v>
      </c>
      <c r="T187" s="160">
        <v>0.1</v>
      </c>
      <c r="U187" s="112"/>
      <c r="V187" s="112"/>
      <c r="W187" s="155">
        <f t="shared" si="6"/>
        <v>443936.50079999998</v>
      </c>
      <c r="X187" s="404"/>
      <c r="Y187" s="323" t="s">
        <v>1945</v>
      </c>
      <c r="Z187" s="168" t="s">
        <v>1392</v>
      </c>
      <c r="AA187" s="169">
        <v>18.494465600000002</v>
      </c>
      <c r="AB187" s="169">
        <v>-88.294399299999995</v>
      </c>
      <c r="AC187" s="169"/>
      <c r="AD187" s="169"/>
      <c r="AE187" s="169"/>
    </row>
    <row r="188" spans="1:31" s="170" customFormat="1" ht="124.5" customHeight="1" x14ac:dyDescent="0.2">
      <c r="A188" s="166"/>
      <c r="B188" s="150">
        <v>173</v>
      </c>
      <c r="C188" s="150">
        <v>248004</v>
      </c>
      <c r="D188" s="150">
        <v>150900</v>
      </c>
      <c r="E188" s="150" t="s">
        <v>1386</v>
      </c>
      <c r="F188" s="177" t="s">
        <v>2488</v>
      </c>
      <c r="G188" s="151" t="s">
        <v>2496</v>
      </c>
      <c r="H188" s="152" t="s">
        <v>2497</v>
      </c>
      <c r="I188" s="178" t="s">
        <v>2498</v>
      </c>
      <c r="J188" s="350">
        <v>44986</v>
      </c>
      <c r="K188" s="155">
        <v>308968.5</v>
      </c>
      <c r="L188" s="156">
        <v>1</v>
      </c>
      <c r="M188" s="156" t="s">
        <v>1399</v>
      </c>
      <c r="N188" s="156" t="s">
        <v>1400</v>
      </c>
      <c r="O188" s="157">
        <v>309200</v>
      </c>
      <c r="P188" s="158">
        <v>1427.01</v>
      </c>
      <c r="Q188" s="155">
        <v>308968.5</v>
      </c>
      <c r="R188" s="155">
        <f t="shared" si="5"/>
        <v>216.51460045830092</v>
      </c>
      <c r="S188" s="159" t="s">
        <v>140</v>
      </c>
      <c r="T188" s="160" t="s">
        <v>140</v>
      </c>
      <c r="U188" s="112" t="s">
        <v>1983</v>
      </c>
      <c r="V188" s="112"/>
      <c r="W188" s="155">
        <f t="shared" si="6"/>
        <v>4300841.5199999996</v>
      </c>
      <c r="X188" s="377"/>
      <c r="Y188" s="162" t="s">
        <v>1983</v>
      </c>
      <c r="Z188" s="168" t="s">
        <v>1394</v>
      </c>
      <c r="AA188" s="169">
        <v>-86.867322999999999</v>
      </c>
      <c r="AB188" s="169">
        <v>20.984423</v>
      </c>
      <c r="AC188" s="169"/>
      <c r="AD188" s="169"/>
      <c r="AE188" s="169"/>
    </row>
    <row r="189" spans="1:31" ht="89.25" customHeight="1" x14ac:dyDescent="0.2">
      <c r="B189" s="150">
        <v>174</v>
      </c>
      <c r="C189" s="190">
        <v>252407</v>
      </c>
      <c r="D189" s="190">
        <v>100902</v>
      </c>
      <c r="E189" s="190" t="s">
        <v>1417</v>
      </c>
      <c r="F189" s="405" t="s">
        <v>2499</v>
      </c>
      <c r="G189" s="314" t="s">
        <v>2500</v>
      </c>
      <c r="H189" s="193" t="s">
        <v>2501</v>
      </c>
      <c r="I189" s="193" t="s">
        <v>2502</v>
      </c>
      <c r="J189" s="374">
        <v>44470</v>
      </c>
      <c r="K189" s="196">
        <v>6500</v>
      </c>
      <c r="L189" s="197">
        <v>3</v>
      </c>
      <c r="M189" s="197">
        <v>9433</v>
      </c>
      <c r="N189" s="197" t="s">
        <v>1413</v>
      </c>
      <c r="O189" s="198">
        <v>16539</v>
      </c>
      <c r="P189" s="199">
        <v>246.7</v>
      </c>
      <c r="Q189" s="196">
        <v>7540</v>
      </c>
      <c r="R189" s="196">
        <f t="shared" si="5"/>
        <v>30.563437373327929</v>
      </c>
      <c r="S189" s="200">
        <v>2024</v>
      </c>
      <c r="T189" s="201">
        <v>0.16</v>
      </c>
      <c r="U189" s="202" t="s">
        <v>1945</v>
      </c>
      <c r="V189" s="202"/>
      <c r="W189" s="196">
        <f t="shared" si="6"/>
        <v>104956.79999999999</v>
      </c>
      <c r="X189" s="185"/>
      <c r="Y189" s="323" t="s">
        <v>1945</v>
      </c>
      <c r="Z189" s="406" t="s">
        <v>1408</v>
      </c>
      <c r="AA189" s="164">
        <v>22.4017922082392</v>
      </c>
      <c r="AB189" s="164">
        <v>-99.601959429491103</v>
      </c>
      <c r="AC189" s="164">
        <v>2728</v>
      </c>
      <c r="AD189" s="164">
        <v>2</v>
      </c>
      <c r="AE189" s="164">
        <v>2</v>
      </c>
    </row>
    <row r="190" spans="1:31" s="170" customFormat="1" ht="90" customHeight="1" x14ac:dyDescent="0.2">
      <c r="A190" s="166"/>
      <c r="B190" s="150">
        <v>175</v>
      </c>
      <c r="C190" s="150">
        <v>259102</v>
      </c>
      <c r="D190" s="150">
        <v>900110</v>
      </c>
      <c r="E190" s="150" t="s">
        <v>1418</v>
      </c>
      <c r="F190" s="407" t="s">
        <v>2499</v>
      </c>
      <c r="G190" s="151" t="s">
        <v>2503</v>
      </c>
      <c r="H190" s="178" t="s">
        <v>2000</v>
      </c>
      <c r="I190" s="178" t="s">
        <v>2504</v>
      </c>
      <c r="J190" s="350">
        <v>42095</v>
      </c>
      <c r="K190" s="155">
        <v>14641.56</v>
      </c>
      <c r="L190" s="156">
        <v>9</v>
      </c>
      <c r="M190" s="156">
        <v>8756</v>
      </c>
      <c r="N190" s="156" t="s">
        <v>1414</v>
      </c>
      <c r="O190" s="157">
        <v>76476</v>
      </c>
      <c r="P190" s="158">
        <v>702</v>
      </c>
      <c r="Q190" s="155">
        <v>17569.87</v>
      </c>
      <c r="R190" s="155">
        <f t="shared" ref="R190:R254" si="7">+Q190/P190</f>
        <v>25.028304843304841</v>
      </c>
      <c r="S190" s="159">
        <v>2020</v>
      </c>
      <c r="T190" s="160">
        <v>0.6</v>
      </c>
      <c r="U190" s="112" t="s">
        <v>1983</v>
      </c>
      <c r="V190" s="112"/>
      <c r="W190" s="155">
        <f t="shared" si="6"/>
        <v>244572.59039999999</v>
      </c>
      <c r="X190" s="204"/>
      <c r="Y190" s="189" t="s">
        <v>1945</v>
      </c>
      <c r="Z190" s="408" t="s">
        <v>1410</v>
      </c>
      <c r="AA190" s="409">
        <v>23.651700000000002</v>
      </c>
      <c r="AB190" s="169">
        <v>-100.63959</v>
      </c>
      <c r="AC190" s="169">
        <v>11625</v>
      </c>
      <c r="AD190" s="169">
        <v>2</v>
      </c>
      <c r="AE190" s="169">
        <v>2</v>
      </c>
    </row>
    <row r="191" spans="1:31" s="170" customFormat="1" ht="87.75" customHeight="1" x14ac:dyDescent="0.2">
      <c r="A191" s="166"/>
      <c r="B191" s="150">
        <v>176</v>
      </c>
      <c r="C191" s="150">
        <v>259101</v>
      </c>
      <c r="D191" s="150">
        <v>910201</v>
      </c>
      <c r="E191" s="150" t="s">
        <v>1419</v>
      </c>
      <c r="F191" s="407" t="s">
        <v>2499</v>
      </c>
      <c r="G191" s="151" t="s">
        <v>2505</v>
      </c>
      <c r="H191" s="178" t="s">
        <v>2000</v>
      </c>
      <c r="I191" s="178" t="s">
        <v>2506</v>
      </c>
      <c r="J191" s="350">
        <v>33573</v>
      </c>
      <c r="K191" s="155">
        <v>1552.5</v>
      </c>
      <c r="L191" s="156">
        <v>33</v>
      </c>
      <c r="M191" s="156" t="s">
        <v>1415</v>
      </c>
      <c r="N191" s="156" t="s">
        <v>1416</v>
      </c>
      <c r="O191" s="157">
        <v>5639</v>
      </c>
      <c r="P191" s="158">
        <v>124.48</v>
      </c>
      <c r="Q191" s="155">
        <v>4583.37</v>
      </c>
      <c r="R191" s="155">
        <f t="shared" si="7"/>
        <v>36.820131748071979</v>
      </c>
      <c r="S191" s="159">
        <v>2007</v>
      </c>
      <c r="T191" s="160">
        <v>0.05</v>
      </c>
      <c r="U191" s="112" t="s">
        <v>1983</v>
      </c>
      <c r="V191" s="112"/>
      <c r="W191" s="155">
        <f t="shared" si="6"/>
        <v>63800.510399999999</v>
      </c>
      <c r="X191" s="204"/>
      <c r="Y191" s="323" t="s">
        <v>1945</v>
      </c>
      <c r="Z191" s="408" t="s">
        <v>1412</v>
      </c>
      <c r="AA191" s="409">
        <v>21.933509999999998</v>
      </c>
      <c r="AB191" s="169">
        <v>-99.993570000000005</v>
      </c>
      <c r="AC191" s="169">
        <v>1950</v>
      </c>
      <c r="AD191" s="169">
        <v>2</v>
      </c>
      <c r="AE191" s="169">
        <v>2</v>
      </c>
    </row>
    <row r="192" spans="1:31" ht="92.25" customHeight="1" x14ac:dyDescent="0.2">
      <c r="A192" s="166"/>
      <c r="B192" s="150">
        <v>177</v>
      </c>
      <c r="C192" s="150">
        <v>260201</v>
      </c>
      <c r="D192" s="150">
        <v>200200</v>
      </c>
      <c r="E192" s="150" t="s">
        <v>1483</v>
      </c>
      <c r="F192" s="177" t="s">
        <v>2507</v>
      </c>
      <c r="G192" s="151" t="s">
        <v>2508</v>
      </c>
      <c r="H192" s="178" t="s">
        <v>2509</v>
      </c>
      <c r="I192" s="178" t="s">
        <v>2510</v>
      </c>
      <c r="J192" s="350">
        <v>31929</v>
      </c>
      <c r="K192" s="155">
        <v>1000</v>
      </c>
      <c r="L192" s="156">
        <v>37</v>
      </c>
      <c r="M192" s="156">
        <v>11271</v>
      </c>
      <c r="N192" s="156" t="s">
        <v>1468</v>
      </c>
      <c r="O192" s="157">
        <v>22306</v>
      </c>
      <c r="P192" s="158">
        <v>238.41</v>
      </c>
      <c r="Q192" s="155">
        <v>16181.31</v>
      </c>
      <c r="R192" s="155">
        <f t="shared" si="7"/>
        <v>67.871775512772118</v>
      </c>
      <c r="S192" s="159">
        <v>2023</v>
      </c>
      <c r="T192" s="160">
        <v>3.57</v>
      </c>
      <c r="U192" s="112" t="s">
        <v>1983</v>
      </c>
      <c r="V192" s="112"/>
      <c r="W192" s="155">
        <f t="shared" si="6"/>
        <v>225243.83519999997</v>
      </c>
      <c r="X192" s="185"/>
      <c r="Y192" s="162" t="s">
        <v>1983</v>
      </c>
      <c r="Z192" s="168" t="s">
        <v>1449</v>
      </c>
      <c r="AA192" s="164">
        <v>25.823319999999999</v>
      </c>
      <c r="AB192" s="164">
        <v>-108.21805999999999</v>
      </c>
      <c r="AC192" s="164">
        <v>412</v>
      </c>
      <c r="AD192" s="164">
        <v>1</v>
      </c>
      <c r="AE192" s="164">
        <v>1</v>
      </c>
    </row>
    <row r="193" spans="1:31" ht="92.25" customHeight="1" x14ac:dyDescent="0.2">
      <c r="B193" s="150">
        <v>178</v>
      </c>
      <c r="C193" s="150">
        <v>262430</v>
      </c>
      <c r="D193" s="150">
        <v>200200</v>
      </c>
      <c r="E193" s="150" t="s">
        <v>1484</v>
      </c>
      <c r="F193" s="177" t="s">
        <v>2507</v>
      </c>
      <c r="G193" s="151" t="s">
        <v>2511</v>
      </c>
      <c r="H193" s="178" t="s">
        <v>2512</v>
      </c>
      <c r="I193" s="178" t="s">
        <v>2513</v>
      </c>
      <c r="J193" s="350">
        <v>36526</v>
      </c>
      <c r="K193" s="155">
        <v>2463.4</v>
      </c>
      <c r="L193" s="156">
        <v>24</v>
      </c>
      <c r="M193" s="156" t="s">
        <v>1469</v>
      </c>
      <c r="N193" s="156" t="s">
        <v>1470</v>
      </c>
      <c r="O193" s="157">
        <v>3447</v>
      </c>
      <c r="P193" s="158">
        <v>129</v>
      </c>
      <c r="Q193" s="155">
        <v>2500</v>
      </c>
      <c r="R193" s="155">
        <f t="shared" si="7"/>
        <v>19.379844961240309</v>
      </c>
      <c r="S193" s="159">
        <v>2008</v>
      </c>
      <c r="T193" s="160">
        <v>0.04</v>
      </c>
      <c r="U193" s="112"/>
      <c r="V193" s="112"/>
      <c r="W193" s="155">
        <f t="shared" si="6"/>
        <v>34800</v>
      </c>
      <c r="X193" s="204"/>
      <c r="Y193" s="118" t="s">
        <v>372</v>
      </c>
      <c r="Z193" s="168" t="s">
        <v>1451</v>
      </c>
      <c r="AA193" s="164">
        <v>24.412649999999999</v>
      </c>
      <c r="AB193" s="164">
        <v>-106.69611999999999</v>
      </c>
      <c r="AC193" s="164">
        <v>340</v>
      </c>
      <c r="AD193" s="164">
        <v>1</v>
      </c>
      <c r="AE193" s="164">
        <v>1</v>
      </c>
    </row>
    <row r="194" spans="1:31" s="209" customFormat="1" ht="87.75" customHeight="1" x14ac:dyDescent="0.25">
      <c r="A194" s="166"/>
      <c r="B194" s="150">
        <v>179</v>
      </c>
      <c r="C194" s="150">
        <v>260202</v>
      </c>
      <c r="D194" s="150">
        <v>200200</v>
      </c>
      <c r="E194" s="150" t="s">
        <v>1485</v>
      </c>
      <c r="F194" s="177" t="s">
        <v>2507</v>
      </c>
      <c r="G194" s="151" t="s">
        <v>2514</v>
      </c>
      <c r="H194" s="178" t="s">
        <v>2515</v>
      </c>
      <c r="I194" s="178" t="s">
        <v>2516</v>
      </c>
      <c r="J194" s="350">
        <v>33848</v>
      </c>
      <c r="K194" s="155">
        <v>1538</v>
      </c>
      <c r="L194" s="156">
        <v>32</v>
      </c>
      <c r="M194" s="156">
        <v>10543</v>
      </c>
      <c r="N194" s="156" t="s">
        <v>1471</v>
      </c>
      <c r="O194" s="157">
        <v>87984</v>
      </c>
      <c r="P194" s="158">
        <v>485</v>
      </c>
      <c r="Q194" s="155">
        <v>29500</v>
      </c>
      <c r="R194" s="155">
        <f t="shared" si="7"/>
        <v>60.824742268041234</v>
      </c>
      <c r="S194" s="159">
        <v>2023</v>
      </c>
      <c r="T194" s="410">
        <v>1.04</v>
      </c>
      <c r="U194" s="112" t="s">
        <v>1983</v>
      </c>
      <c r="V194" s="112"/>
      <c r="W194" s="155">
        <f t="shared" si="6"/>
        <v>410640</v>
      </c>
      <c r="X194" s="185"/>
      <c r="Y194" s="162" t="s">
        <v>1983</v>
      </c>
      <c r="Z194" s="168" t="s">
        <v>1453</v>
      </c>
      <c r="AA194" s="164">
        <v>23.23434</v>
      </c>
      <c r="AB194" s="164">
        <v>-106.42375</v>
      </c>
      <c r="AC194" s="164">
        <v>5800</v>
      </c>
      <c r="AD194" s="164">
        <v>2</v>
      </c>
      <c r="AE194" s="164">
        <v>1</v>
      </c>
    </row>
    <row r="195" spans="1:31" s="208" customFormat="1" ht="108" customHeight="1" x14ac:dyDescent="0.25">
      <c r="A195" s="166"/>
      <c r="B195" s="150">
        <v>180</v>
      </c>
      <c r="C195" s="358" t="s">
        <v>1445</v>
      </c>
      <c r="D195" s="358" t="s">
        <v>1446</v>
      </c>
      <c r="E195" s="358" t="s">
        <v>1486</v>
      </c>
      <c r="F195" s="177" t="s">
        <v>2507</v>
      </c>
      <c r="G195" s="151" t="s">
        <v>2517</v>
      </c>
      <c r="H195" s="178" t="s">
        <v>2303</v>
      </c>
      <c r="I195" s="178" t="s">
        <v>2518</v>
      </c>
      <c r="J195" s="350">
        <v>42430</v>
      </c>
      <c r="K195" s="155">
        <v>134000</v>
      </c>
      <c r="L195" s="156">
        <v>8</v>
      </c>
      <c r="M195" s="156">
        <v>11212</v>
      </c>
      <c r="N195" s="156" t="s">
        <v>1472</v>
      </c>
      <c r="O195" s="157">
        <v>471382</v>
      </c>
      <c r="P195" s="411">
        <v>2567.02</v>
      </c>
      <c r="Q195" s="412">
        <v>250000</v>
      </c>
      <c r="R195" s="155">
        <f t="shared" si="7"/>
        <v>97.389190578959258</v>
      </c>
      <c r="S195" s="159">
        <v>2023</v>
      </c>
      <c r="T195" s="413">
        <v>132</v>
      </c>
      <c r="U195" s="112" t="s">
        <v>1983</v>
      </c>
      <c r="V195" s="112"/>
      <c r="W195" s="155">
        <f t="shared" si="6"/>
        <v>3479999.9999999995</v>
      </c>
      <c r="X195" s="185"/>
      <c r="Y195" s="162" t="s">
        <v>1983</v>
      </c>
      <c r="Z195" s="168" t="s">
        <v>1455</v>
      </c>
      <c r="AA195" s="169">
        <v>25.783149999999999</v>
      </c>
      <c r="AB195" s="169">
        <v>-108.99818</v>
      </c>
      <c r="AC195" s="169">
        <v>6500</v>
      </c>
      <c r="AD195" s="169">
        <v>2</v>
      </c>
      <c r="AE195" s="169">
        <v>2</v>
      </c>
    </row>
    <row r="196" spans="1:31" s="209" customFormat="1" ht="178.5" customHeight="1" x14ac:dyDescent="0.25">
      <c r="A196" s="166"/>
      <c r="B196" s="150">
        <v>181</v>
      </c>
      <c r="C196" s="150">
        <v>269101</v>
      </c>
      <c r="D196" s="150">
        <v>900110</v>
      </c>
      <c r="E196" s="150" t="s">
        <v>1487</v>
      </c>
      <c r="F196" s="177" t="s">
        <v>2507</v>
      </c>
      <c r="G196" s="151" t="s">
        <v>2519</v>
      </c>
      <c r="H196" s="178" t="s">
        <v>2520</v>
      </c>
      <c r="I196" s="178" t="s">
        <v>2521</v>
      </c>
      <c r="J196" s="350">
        <v>32782</v>
      </c>
      <c r="K196" s="155">
        <f>7000+11833.85+600+2000</f>
        <v>21433.85</v>
      </c>
      <c r="L196" s="156">
        <v>35</v>
      </c>
      <c r="M196" s="156">
        <v>11321</v>
      </c>
      <c r="N196" s="156" t="s">
        <v>1473</v>
      </c>
      <c r="O196" s="157">
        <v>434157</v>
      </c>
      <c r="P196" s="158">
        <v>2240</v>
      </c>
      <c r="Q196" s="412">
        <v>185255</v>
      </c>
      <c r="R196" s="155">
        <f t="shared" si="7"/>
        <v>82.703125</v>
      </c>
      <c r="S196" s="159">
        <v>2023</v>
      </c>
      <c r="T196" s="414">
        <v>0.38</v>
      </c>
      <c r="U196" s="112" t="s">
        <v>1983</v>
      </c>
      <c r="V196" s="112"/>
      <c r="W196" s="155">
        <f t="shared" si="6"/>
        <v>2578749.5999999996</v>
      </c>
      <c r="X196" s="185"/>
      <c r="Y196" s="162" t="s">
        <v>1983</v>
      </c>
      <c r="Z196" s="168" t="s">
        <v>1457</v>
      </c>
      <c r="AA196" s="164">
        <v>24.805009999999999</v>
      </c>
      <c r="AB196" s="164">
        <v>-107.38831</v>
      </c>
      <c r="AC196" s="164">
        <v>18660</v>
      </c>
      <c r="AD196" s="164">
        <v>5</v>
      </c>
      <c r="AE196" s="164">
        <v>5</v>
      </c>
    </row>
    <row r="197" spans="1:31" s="209" customFormat="1" ht="99" customHeight="1" x14ac:dyDescent="0.25">
      <c r="A197" s="149"/>
      <c r="B197" s="150">
        <v>182</v>
      </c>
      <c r="C197" s="150">
        <v>269103</v>
      </c>
      <c r="D197" s="150">
        <v>900110</v>
      </c>
      <c r="E197" s="150" t="s">
        <v>1488</v>
      </c>
      <c r="F197" s="177" t="s">
        <v>2507</v>
      </c>
      <c r="G197" s="151" t="s">
        <v>2522</v>
      </c>
      <c r="H197" s="178" t="s">
        <v>2303</v>
      </c>
      <c r="I197" s="178" t="s">
        <v>2523</v>
      </c>
      <c r="J197" s="350">
        <v>34973</v>
      </c>
      <c r="K197" s="155">
        <v>16660</v>
      </c>
      <c r="L197" s="156">
        <v>29</v>
      </c>
      <c r="M197" s="156" t="s">
        <v>1474</v>
      </c>
      <c r="N197" s="156" t="s">
        <v>1475</v>
      </c>
      <c r="O197" s="157">
        <v>82018</v>
      </c>
      <c r="P197" s="158">
        <v>1801</v>
      </c>
      <c r="Q197" s="155">
        <v>42893.87</v>
      </c>
      <c r="R197" s="155">
        <f t="shared" si="7"/>
        <v>23.816696279844532</v>
      </c>
      <c r="S197" s="159">
        <v>2009</v>
      </c>
      <c r="T197" s="414">
        <v>0.1116</v>
      </c>
      <c r="U197" s="112" t="s">
        <v>1983</v>
      </c>
      <c r="V197" s="112"/>
      <c r="W197" s="155">
        <f t="shared" si="6"/>
        <v>597082.67040000006</v>
      </c>
      <c r="X197" s="204"/>
      <c r="Y197" s="323" t="s">
        <v>1945</v>
      </c>
      <c r="Z197" s="168" t="s">
        <v>1459</v>
      </c>
      <c r="AA197" s="164">
        <v>25.56766</v>
      </c>
      <c r="AB197" s="164">
        <v>-108.46333</v>
      </c>
      <c r="AC197" s="164">
        <v>4300</v>
      </c>
      <c r="AD197" s="164">
        <v>4</v>
      </c>
      <c r="AE197" s="164">
        <v>4</v>
      </c>
    </row>
    <row r="198" spans="1:31" s="209" customFormat="1" ht="108.75" customHeight="1" x14ac:dyDescent="0.25">
      <c r="A198" s="149"/>
      <c r="B198" s="150">
        <v>183</v>
      </c>
      <c r="C198" s="150">
        <v>265904</v>
      </c>
      <c r="D198" s="150">
        <v>380200</v>
      </c>
      <c r="E198" s="150" t="s">
        <v>1489</v>
      </c>
      <c r="F198" s="177" t="s">
        <v>2507</v>
      </c>
      <c r="G198" s="151" t="s">
        <v>2524</v>
      </c>
      <c r="H198" s="178" t="s">
        <v>2023</v>
      </c>
      <c r="I198" s="178" t="s">
        <v>2525</v>
      </c>
      <c r="J198" s="350">
        <v>43632</v>
      </c>
      <c r="K198" s="155">
        <v>62937</v>
      </c>
      <c r="L198" s="156">
        <v>5</v>
      </c>
      <c r="M198" s="156">
        <v>7959</v>
      </c>
      <c r="N198" s="156" t="s">
        <v>1476</v>
      </c>
      <c r="O198" s="157">
        <v>71885</v>
      </c>
      <c r="P198" s="158">
        <v>480</v>
      </c>
      <c r="Q198" s="155">
        <v>62937</v>
      </c>
      <c r="R198" s="155">
        <f t="shared" si="7"/>
        <v>131.11875000000001</v>
      </c>
      <c r="S198" s="159" t="s">
        <v>140</v>
      </c>
      <c r="T198" s="414" t="s">
        <v>140</v>
      </c>
      <c r="U198" s="112"/>
      <c r="V198" s="112"/>
      <c r="W198" s="155">
        <f t="shared" si="6"/>
        <v>876083.03999999992</v>
      </c>
      <c r="X198" s="188"/>
      <c r="Y198" s="189" t="s">
        <v>1945</v>
      </c>
      <c r="Z198" s="168" t="s">
        <v>1461</v>
      </c>
      <c r="AA198" s="164">
        <v>23.245740000000001</v>
      </c>
      <c r="AB198" s="164">
        <v>-106.4396</v>
      </c>
      <c r="AC198" s="164">
        <v>630</v>
      </c>
      <c r="AD198" s="164">
        <v>2</v>
      </c>
      <c r="AE198" s="164">
        <v>2</v>
      </c>
    </row>
    <row r="199" spans="1:31" s="209" customFormat="1" ht="88.5" customHeight="1" x14ac:dyDescent="0.25">
      <c r="A199" s="149"/>
      <c r="B199" s="150">
        <v>184</v>
      </c>
      <c r="C199" s="150">
        <v>268102</v>
      </c>
      <c r="D199" s="150">
        <v>150904</v>
      </c>
      <c r="E199" s="150" t="s">
        <v>1490</v>
      </c>
      <c r="F199" s="177" t="s">
        <v>2507</v>
      </c>
      <c r="G199" s="151" t="s">
        <v>2526</v>
      </c>
      <c r="H199" s="178" t="s">
        <v>2054</v>
      </c>
      <c r="I199" s="178" t="s">
        <v>2527</v>
      </c>
      <c r="J199" s="350">
        <v>33924</v>
      </c>
      <c r="K199" s="155">
        <v>2500</v>
      </c>
      <c r="L199" s="156">
        <v>32</v>
      </c>
      <c r="M199" s="156" t="s">
        <v>1477</v>
      </c>
      <c r="N199" s="156" t="s">
        <v>1478</v>
      </c>
      <c r="O199" s="157">
        <v>12072</v>
      </c>
      <c r="P199" s="158">
        <v>400</v>
      </c>
      <c r="Q199" s="155">
        <v>7787.02</v>
      </c>
      <c r="R199" s="155">
        <f t="shared" si="7"/>
        <v>19.467550000000003</v>
      </c>
      <c r="S199" s="159">
        <v>2008</v>
      </c>
      <c r="T199" s="160">
        <v>0.04</v>
      </c>
      <c r="U199" s="112" t="s">
        <v>1983</v>
      </c>
      <c r="V199" s="112"/>
      <c r="W199" s="155">
        <f t="shared" si="6"/>
        <v>108395.3184</v>
      </c>
      <c r="X199" s="204"/>
      <c r="Y199" s="189" t="s">
        <v>1945</v>
      </c>
      <c r="Z199" s="168" t="s">
        <v>1463</v>
      </c>
      <c r="AA199" s="164">
        <v>24.788869999999999</v>
      </c>
      <c r="AB199" s="164">
        <v>-107.41025999999999</v>
      </c>
      <c r="AC199" s="164" t="s">
        <v>1825</v>
      </c>
      <c r="AD199" s="164">
        <v>1</v>
      </c>
      <c r="AE199" s="164">
        <v>1</v>
      </c>
    </row>
    <row r="200" spans="1:31" s="209" customFormat="1" ht="100.5" customHeight="1" x14ac:dyDescent="0.25">
      <c r="A200" s="149"/>
      <c r="B200" s="150">
        <v>185</v>
      </c>
      <c r="C200" s="190">
        <v>268103</v>
      </c>
      <c r="D200" s="190">
        <v>920100</v>
      </c>
      <c r="E200" s="190" t="s">
        <v>1491</v>
      </c>
      <c r="F200" s="191" t="s">
        <v>2507</v>
      </c>
      <c r="G200" s="314" t="s">
        <v>2528</v>
      </c>
      <c r="H200" s="193" t="s">
        <v>2359</v>
      </c>
      <c r="I200" s="193" t="s">
        <v>2529</v>
      </c>
      <c r="J200" s="374">
        <v>45597</v>
      </c>
      <c r="K200" s="196">
        <v>26000</v>
      </c>
      <c r="L200" s="197" t="s">
        <v>140</v>
      </c>
      <c r="M200" s="197" t="s">
        <v>1479</v>
      </c>
      <c r="N200" s="197" t="s">
        <v>1480</v>
      </c>
      <c r="O200" s="198">
        <v>26200</v>
      </c>
      <c r="P200" s="199">
        <v>404.79</v>
      </c>
      <c r="Q200" s="196">
        <v>26000</v>
      </c>
      <c r="R200" s="196">
        <f t="shared" si="7"/>
        <v>64.230835741989665</v>
      </c>
      <c r="S200" s="200" t="s">
        <v>140</v>
      </c>
      <c r="T200" s="415" t="s">
        <v>140</v>
      </c>
      <c r="U200" s="202" t="s">
        <v>372</v>
      </c>
      <c r="V200" s="202"/>
      <c r="W200" s="196">
        <f t="shared" si="6"/>
        <v>361920</v>
      </c>
      <c r="X200" s="185"/>
      <c r="Y200" s="202" t="s">
        <v>1983</v>
      </c>
      <c r="Z200" s="163" t="s">
        <v>1465</v>
      </c>
      <c r="AA200" s="164">
        <v>25.690570000000001</v>
      </c>
      <c r="AB200" s="164">
        <v>-109.03857000000001</v>
      </c>
      <c r="AC200" s="164" t="s">
        <v>1825</v>
      </c>
      <c r="AD200" s="164">
        <v>1</v>
      </c>
      <c r="AE200" s="164">
        <v>1</v>
      </c>
    </row>
    <row r="201" spans="1:31" s="209" customFormat="1" ht="107.25" customHeight="1" x14ac:dyDescent="0.25">
      <c r="A201" s="149"/>
      <c r="B201" s="150">
        <v>186</v>
      </c>
      <c r="C201" s="190">
        <v>268101</v>
      </c>
      <c r="D201" s="190">
        <v>150904</v>
      </c>
      <c r="E201" s="190" t="s">
        <v>1492</v>
      </c>
      <c r="F201" s="191" t="s">
        <v>2507</v>
      </c>
      <c r="G201" s="314" t="s">
        <v>2530</v>
      </c>
      <c r="H201" s="193" t="s">
        <v>2531</v>
      </c>
      <c r="I201" s="193" t="s">
        <v>2527</v>
      </c>
      <c r="J201" s="374">
        <v>33261</v>
      </c>
      <c r="K201" s="196">
        <v>1700</v>
      </c>
      <c r="L201" s="197">
        <v>33</v>
      </c>
      <c r="M201" s="197" t="s">
        <v>1481</v>
      </c>
      <c r="N201" s="197" t="s">
        <v>1482</v>
      </c>
      <c r="O201" s="198">
        <v>10389</v>
      </c>
      <c r="P201" s="416">
        <v>345.38</v>
      </c>
      <c r="Q201" s="196">
        <v>6683.04</v>
      </c>
      <c r="R201" s="196">
        <f t="shared" si="7"/>
        <v>19.349817592217267</v>
      </c>
      <c r="S201" s="200">
        <v>2008</v>
      </c>
      <c r="T201" s="201">
        <v>0.04</v>
      </c>
      <c r="U201" s="202" t="s">
        <v>1983</v>
      </c>
      <c r="V201" s="202"/>
      <c r="W201" s="196">
        <f t="shared" si="6"/>
        <v>93027.916799999992</v>
      </c>
      <c r="X201" s="204"/>
      <c r="Y201" s="189" t="s">
        <v>1945</v>
      </c>
      <c r="Z201" s="163" t="s">
        <v>1463</v>
      </c>
      <c r="AA201" s="164">
        <v>24.78885</v>
      </c>
      <c r="AB201" s="164">
        <v>-107.41029</v>
      </c>
      <c r="AC201" s="164" t="s">
        <v>1825</v>
      </c>
      <c r="AD201" s="164">
        <v>1</v>
      </c>
      <c r="AE201" s="164">
        <v>1</v>
      </c>
    </row>
    <row r="202" spans="1:31" s="209" customFormat="1" ht="82.5" customHeight="1" x14ac:dyDescent="0.25">
      <c r="A202" s="149"/>
      <c r="B202" s="150">
        <v>187</v>
      </c>
      <c r="C202" s="190">
        <v>269001</v>
      </c>
      <c r="D202" s="190">
        <v>140100</v>
      </c>
      <c r="E202" s="190"/>
      <c r="F202" s="191" t="s">
        <v>2507</v>
      </c>
      <c r="G202" s="314" t="s">
        <v>2532</v>
      </c>
      <c r="H202" s="193" t="s">
        <v>2533</v>
      </c>
      <c r="I202" s="193" t="s">
        <v>2534</v>
      </c>
      <c r="J202" s="374">
        <v>45641</v>
      </c>
      <c r="K202" s="196">
        <v>40000</v>
      </c>
      <c r="L202" s="197" t="s">
        <v>140</v>
      </c>
      <c r="M202" s="197" t="s">
        <v>1497</v>
      </c>
      <c r="N202" s="197" t="s">
        <v>1498</v>
      </c>
      <c r="O202" s="198">
        <v>45400</v>
      </c>
      <c r="P202" s="199">
        <v>451.41</v>
      </c>
      <c r="Q202" s="196">
        <v>40000</v>
      </c>
      <c r="R202" s="196">
        <f t="shared" si="7"/>
        <v>88.611240335836598</v>
      </c>
      <c r="S202" s="200" t="s">
        <v>140</v>
      </c>
      <c r="T202" s="415" t="s">
        <v>140</v>
      </c>
      <c r="U202" s="202" t="s">
        <v>372</v>
      </c>
      <c r="V202" s="202"/>
      <c r="W202" s="196">
        <f t="shared" si="6"/>
        <v>556800</v>
      </c>
      <c r="X202" s="185"/>
      <c r="Y202" s="202" t="s">
        <v>1983</v>
      </c>
      <c r="Z202" s="163" t="s">
        <v>1496</v>
      </c>
      <c r="AA202" s="164"/>
      <c r="AB202" s="164"/>
      <c r="AC202" s="164"/>
      <c r="AD202" s="164"/>
      <c r="AE202" s="164"/>
    </row>
    <row r="203" spans="1:31" s="209" customFormat="1" ht="87.75" customHeight="1" x14ac:dyDescent="0.25">
      <c r="A203" s="174"/>
      <c r="B203" s="150">
        <v>188</v>
      </c>
      <c r="C203" s="150">
        <v>266301</v>
      </c>
      <c r="D203" s="150" t="s">
        <v>1447</v>
      </c>
      <c r="E203" s="150" t="s">
        <v>1501</v>
      </c>
      <c r="F203" s="177" t="s">
        <v>2507</v>
      </c>
      <c r="G203" s="151" t="s">
        <v>2535</v>
      </c>
      <c r="H203" s="178" t="s">
        <v>2536</v>
      </c>
      <c r="I203" s="178" t="s">
        <v>2537</v>
      </c>
      <c r="J203" s="350">
        <v>41275</v>
      </c>
      <c r="K203" s="155">
        <v>1835</v>
      </c>
      <c r="L203" s="156">
        <v>11</v>
      </c>
      <c r="M203" s="156" t="s">
        <v>1499</v>
      </c>
      <c r="N203" s="156" t="s">
        <v>1500</v>
      </c>
      <c r="O203" s="157">
        <v>1835</v>
      </c>
      <c r="P203" s="158">
        <v>13.16</v>
      </c>
      <c r="Q203" s="155">
        <v>1994.18</v>
      </c>
      <c r="R203" s="155">
        <f t="shared" si="7"/>
        <v>151.53343465045592</v>
      </c>
      <c r="S203" s="159">
        <v>2022</v>
      </c>
      <c r="T203" s="160">
        <v>0.05</v>
      </c>
      <c r="U203" s="112" t="s">
        <v>1983</v>
      </c>
      <c r="V203" s="112"/>
      <c r="W203" s="155">
        <f t="shared" si="6"/>
        <v>27758.985599999996</v>
      </c>
      <c r="X203" s="185"/>
      <c r="Y203" s="162" t="s">
        <v>1983</v>
      </c>
      <c r="Z203" s="168" t="s">
        <v>1467</v>
      </c>
      <c r="AA203" s="164">
        <v>24.806609999999999</v>
      </c>
      <c r="AB203" s="164">
        <v>-107.39326</v>
      </c>
      <c r="AC203" s="164" t="s">
        <v>1825</v>
      </c>
      <c r="AD203" s="164">
        <v>1</v>
      </c>
      <c r="AE203" s="164">
        <v>1</v>
      </c>
    </row>
    <row r="204" spans="1:31" s="209" customFormat="1" ht="160.5" customHeight="1" x14ac:dyDescent="0.25">
      <c r="A204" s="174"/>
      <c r="B204" s="150">
        <v>189</v>
      </c>
      <c r="C204" s="560"/>
      <c r="D204" s="560"/>
      <c r="E204" s="560"/>
      <c r="F204" s="561" t="s">
        <v>2507</v>
      </c>
      <c r="G204" s="562" t="s">
        <v>2836</v>
      </c>
      <c r="H204" s="563" t="s">
        <v>2656</v>
      </c>
      <c r="I204" s="563" t="s">
        <v>2837</v>
      </c>
      <c r="J204" s="564">
        <v>45748</v>
      </c>
      <c r="K204" s="565">
        <v>142132.35</v>
      </c>
      <c r="L204" s="566" t="s">
        <v>140</v>
      </c>
      <c r="M204" s="566" t="s">
        <v>2838</v>
      </c>
      <c r="N204" s="566" t="s">
        <v>2839</v>
      </c>
      <c r="O204" s="567">
        <v>143400</v>
      </c>
      <c r="P204" s="568">
        <v>1496.13</v>
      </c>
      <c r="Q204" s="565">
        <v>142132.35</v>
      </c>
      <c r="R204" s="565">
        <f t="shared" si="7"/>
        <v>95</v>
      </c>
      <c r="S204" s="569" t="s">
        <v>140</v>
      </c>
      <c r="T204" s="570" t="s">
        <v>140</v>
      </c>
      <c r="U204" s="571" t="s">
        <v>1947</v>
      </c>
      <c r="V204" s="571" t="s">
        <v>1947</v>
      </c>
      <c r="W204" s="565">
        <f t="shared" si="6"/>
        <v>1978482.3120000002</v>
      </c>
      <c r="X204" s="572" t="s">
        <v>2840</v>
      </c>
      <c r="Y204" s="573"/>
      <c r="Z204" s="574" t="s">
        <v>2841</v>
      </c>
      <c r="AA204" s="575">
        <v>24.700761</v>
      </c>
      <c r="AB204" s="575">
        <v>-107.450036</v>
      </c>
      <c r="AC204" s="575"/>
      <c r="AD204" s="575"/>
      <c r="AE204" s="575"/>
    </row>
    <row r="205" spans="1:31" s="209" customFormat="1" ht="93.75" customHeight="1" x14ac:dyDescent="0.25">
      <c r="A205" s="166"/>
      <c r="B205" s="150">
        <v>190</v>
      </c>
      <c r="C205" s="150">
        <v>272402</v>
      </c>
      <c r="D205" s="150">
        <v>200200</v>
      </c>
      <c r="E205" s="150" t="s">
        <v>1596</v>
      </c>
      <c r="F205" s="177" t="s">
        <v>2538</v>
      </c>
      <c r="G205" s="151" t="s">
        <v>2539</v>
      </c>
      <c r="H205" s="178" t="s">
        <v>2540</v>
      </c>
      <c r="I205" s="178" t="s">
        <v>2541</v>
      </c>
      <c r="J205" s="350">
        <v>39234</v>
      </c>
      <c r="K205" s="155">
        <v>89137</v>
      </c>
      <c r="L205" s="156">
        <v>17</v>
      </c>
      <c r="M205" s="156">
        <v>11326</v>
      </c>
      <c r="N205" s="156" t="s">
        <v>1567</v>
      </c>
      <c r="O205" s="157">
        <v>402578</v>
      </c>
      <c r="P205" s="158">
        <v>1714.19</v>
      </c>
      <c r="Q205" s="155">
        <v>369400</v>
      </c>
      <c r="R205" s="155">
        <f t="shared" si="7"/>
        <v>215.49536515788799</v>
      </c>
      <c r="S205" s="159">
        <v>2023</v>
      </c>
      <c r="T205" s="417">
        <v>2.9</v>
      </c>
      <c r="U205" s="346"/>
      <c r="V205" s="346"/>
      <c r="W205" s="155">
        <f t="shared" si="6"/>
        <v>5142048</v>
      </c>
      <c r="X205" s="185"/>
      <c r="Y205" s="162" t="s">
        <v>1983</v>
      </c>
      <c r="Z205" s="168" t="s">
        <v>1538</v>
      </c>
      <c r="AA205" s="164" t="s">
        <v>115</v>
      </c>
      <c r="AB205" s="164" t="s">
        <v>115</v>
      </c>
      <c r="AC205" s="164"/>
      <c r="AD205" s="164"/>
      <c r="AE205" s="164"/>
    </row>
    <row r="206" spans="1:31" s="209" customFormat="1" ht="90" customHeight="1" x14ac:dyDescent="0.25">
      <c r="A206" s="149"/>
      <c r="B206" s="150">
        <v>191</v>
      </c>
      <c r="C206" s="150">
        <v>272420</v>
      </c>
      <c r="D206" s="150">
        <v>200200</v>
      </c>
      <c r="E206" s="150" t="s">
        <v>1597</v>
      </c>
      <c r="F206" s="177" t="s">
        <v>2538</v>
      </c>
      <c r="G206" s="151" t="s">
        <v>2542</v>
      </c>
      <c r="H206" s="178" t="s">
        <v>2198</v>
      </c>
      <c r="I206" s="178" t="s">
        <v>2543</v>
      </c>
      <c r="J206" s="350">
        <v>35097</v>
      </c>
      <c r="K206" s="155">
        <v>2479.4</v>
      </c>
      <c r="L206" s="156">
        <v>28</v>
      </c>
      <c r="M206" s="156" t="s">
        <v>1568</v>
      </c>
      <c r="N206" s="156" t="s">
        <v>1569</v>
      </c>
      <c r="O206" s="157">
        <v>4876</v>
      </c>
      <c r="P206" s="158">
        <v>180</v>
      </c>
      <c r="Q206" s="155">
        <v>4406</v>
      </c>
      <c r="R206" s="155">
        <f t="shared" si="7"/>
        <v>24.477777777777778</v>
      </c>
      <c r="S206" s="159">
        <v>2008</v>
      </c>
      <c r="T206" s="160">
        <v>0.03</v>
      </c>
      <c r="U206" s="418"/>
      <c r="V206" s="418"/>
      <c r="W206" s="155">
        <f t="shared" si="6"/>
        <v>61331.519999999997</v>
      </c>
      <c r="X206" s="204"/>
      <c r="Y206" s="123" t="s">
        <v>1945</v>
      </c>
      <c r="Z206" s="168" t="s">
        <v>1540</v>
      </c>
      <c r="AA206" s="164">
        <v>30.676244969999999</v>
      </c>
      <c r="AB206" s="164">
        <v>-112.0532438</v>
      </c>
      <c r="AC206" s="164"/>
      <c r="AD206" s="164"/>
      <c r="AE206" s="164"/>
    </row>
    <row r="207" spans="1:31" s="209" customFormat="1" ht="95.25" customHeight="1" x14ac:dyDescent="0.25">
      <c r="A207" s="149"/>
      <c r="B207" s="150">
        <v>192</v>
      </c>
      <c r="C207" s="150">
        <v>272440</v>
      </c>
      <c r="D207" s="150">
        <v>200200</v>
      </c>
      <c r="E207" s="150" t="s">
        <v>1598</v>
      </c>
      <c r="F207" s="177" t="s">
        <v>2538</v>
      </c>
      <c r="G207" s="151" t="s">
        <v>2544</v>
      </c>
      <c r="H207" s="178" t="s">
        <v>2545</v>
      </c>
      <c r="I207" s="178" t="s">
        <v>2546</v>
      </c>
      <c r="J207" s="350">
        <v>37043</v>
      </c>
      <c r="K207" s="155">
        <v>2000</v>
      </c>
      <c r="L207" s="156">
        <v>23</v>
      </c>
      <c r="M207" s="156" t="s">
        <v>1570</v>
      </c>
      <c r="N207" s="156" t="s">
        <v>1571</v>
      </c>
      <c r="O207" s="157">
        <v>3367</v>
      </c>
      <c r="P207" s="158">
        <v>179</v>
      </c>
      <c r="Q207" s="155">
        <v>3200</v>
      </c>
      <c r="R207" s="155">
        <f t="shared" si="7"/>
        <v>17.877094972067038</v>
      </c>
      <c r="S207" s="159">
        <v>2010</v>
      </c>
      <c r="T207" s="414">
        <v>0.52380000000000004</v>
      </c>
      <c r="U207" s="346"/>
      <c r="V207" s="346"/>
      <c r="W207" s="155">
        <f t="shared" si="6"/>
        <v>44544</v>
      </c>
      <c r="X207" s="204"/>
      <c r="Y207" s="123" t="s">
        <v>1945</v>
      </c>
      <c r="Z207" s="168" t="s">
        <v>1542</v>
      </c>
      <c r="AA207" s="164" t="s">
        <v>115</v>
      </c>
      <c r="AB207" s="164" t="s">
        <v>115</v>
      </c>
      <c r="AC207" s="164"/>
      <c r="AD207" s="164"/>
      <c r="AE207" s="164"/>
    </row>
    <row r="208" spans="1:31" s="209" customFormat="1" ht="72" customHeight="1" x14ac:dyDescent="0.25">
      <c r="A208" s="149"/>
      <c r="B208" s="150">
        <v>193</v>
      </c>
      <c r="C208" s="150">
        <v>272460</v>
      </c>
      <c r="D208" s="150">
        <v>200200</v>
      </c>
      <c r="E208" s="150" t="s">
        <v>1599</v>
      </c>
      <c r="F208" s="177" t="s">
        <v>2538</v>
      </c>
      <c r="G208" s="151" t="s">
        <v>2547</v>
      </c>
      <c r="H208" s="178" t="s">
        <v>2548</v>
      </c>
      <c r="I208" s="269" t="s">
        <v>2549</v>
      </c>
      <c r="J208" s="350">
        <v>39295</v>
      </c>
      <c r="K208" s="155">
        <v>31329</v>
      </c>
      <c r="L208" s="156">
        <v>17</v>
      </c>
      <c r="M208" s="156" t="s">
        <v>1572</v>
      </c>
      <c r="N208" s="156" t="s">
        <v>1573</v>
      </c>
      <c r="O208" s="157">
        <v>33022</v>
      </c>
      <c r="P208" s="158">
        <v>354</v>
      </c>
      <c r="Q208" s="155">
        <v>31329</v>
      </c>
      <c r="R208" s="155">
        <f t="shared" si="7"/>
        <v>88.5</v>
      </c>
      <c r="S208" s="159" t="s">
        <v>311</v>
      </c>
      <c r="T208" s="419" t="s">
        <v>140</v>
      </c>
      <c r="U208" s="346"/>
      <c r="V208" s="346"/>
      <c r="W208" s="155">
        <f t="shared" si="6"/>
        <v>436099.68</v>
      </c>
      <c r="X208" s="204"/>
      <c r="Y208" s="118" t="s">
        <v>372</v>
      </c>
      <c r="Z208" s="168" t="s">
        <v>1544</v>
      </c>
      <c r="AA208" s="164" t="s">
        <v>115</v>
      </c>
      <c r="AB208" s="164" t="s">
        <v>115</v>
      </c>
      <c r="AC208" s="164"/>
      <c r="AD208" s="164"/>
      <c r="AE208" s="164"/>
    </row>
    <row r="209" spans="1:31" s="209" customFormat="1" ht="79.5" customHeight="1" x14ac:dyDescent="0.25">
      <c r="A209" s="149"/>
      <c r="B209" s="150">
        <v>194</v>
      </c>
      <c r="C209" s="150">
        <v>276308</v>
      </c>
      <c r="D209" s="150">
        <v>320200</v>
      </c>
      <c r="E209" s="150" t="s">
        <v>1600</v>
      </c>
      <c r="F209" s="177" t="s">
        <v>2538</v>
      </c>
      <c r="G209" s="151" t="s">
        <v>2550</v>
      </c>
      <c r="H209" s="178" t="s">
        <v>2201</v>
      </c>
      <c r="I209" s="178" t="s">
        <v>2551</v>
      </c>
      <c r="J209" s="350">
        <v>36861</v>
      </c>
      <c r="K209" s="155">
        <v>19326</v>
      </c>
      <c r="L209" s="156">
        <v>24</v>
      </c>
      <c r="M209" s="156" t="s">
        <v>1574</v>
      </c>
      <c r="N209" s="156" t="s">
        <v>1575</v>
      </c>
      <c r="O209" s="157">
        <v>26675</v>
      </c>
      <c r="P209" s="158">
        <v>800</v>
      </c>
      <c r="Q209" s="155">
        <v>22960</v>
      </c>
      <c r="R209" s="155">
        <f t="shared" si="7"/>
        <v>28.7</v>
      </c>
      <c r="S209" s="159">
        <v>2010</v>
      </c>
      <c r="T209" s="417">
        <v>6.6000000000000003E-2</v>
      </c>
      <c r="U209" s="346"/>
      <c r="V209" s="346"/>
      <c r="W209" s="155">
        <f t="shared" si="6"/>
        <v>319603.19999999995</v>
      </c>
      <c r="X209" s="204"/>
      <c r="Y209" s="123" t="s">
        <v>1945</v>
      </c>
      <c r="Z209" s="168" t="s">
        <v>1546</v>
      </c>
      <c r="AA209" s="164" t="s">
        <v>115</v>
      </c>
      <c r="AB209" s="164" t="s">
        <v>115</v>
      </c>
      <c r="AC209" s="164"/>
      <c r="AD209" s="164"/>
      <c r="AE209" s="164"/>
    </row>
    <row r="210" spans="1:31" s="209" customFormat="1" ht="86.25" customHeight="1" x14ac:dyDescent="0.25">
      <c r="A210" s="149"/>
      <c r="B210" s="150">
        <v>195</v>
      </c>
      <c r="C210" s="358" t="s">
        <v>1533</v>
      </c>
      <c r="D210" s="358" t="s">
        <v>1534</v>
      </c>
      <c r="E210" s="358" t="s">
        <v>1601</v>
      </c>
      <c r="F210" s="177" t="s">
        <v>2538</v>
      </c>
      <c r="G210" s="151" t="s">
        <v>2552</v>
      </c>
      <c r="H210" s="178" t="s">
        <v>2553</v>
      </c>
      <c r="I210" s="178" t="s">
        <v>2554</v>
      </c>
      <c r="J210" s="350">
        <v>36831</v>
      </c>
      <c r="K210" s="155">
        <v>35200</v>
      </c>
      <c r="L210" s="156">
        <v>24</v>
      </c>
      <c r="M210" s="156" t="s">
        <v>1576</v>
      </c>
      <c r="N210" s="156" t="s">
        <v>1577</v>
      </c>
      <c r="O210" s="157">
        <v>52670</v>
      </c>
      <c r="P210" s="158">
        <v>1173.31</v>
      </c>
      <c r="Q210" s="155">
        <v>43890</v>
      </c>
      <c r="R210" s="155">
        <f t="shared" si="7"/>
        <v>37.406993889083026</v>
      </c>
      <c r="S210" s="159">
        <v>2008</v>
      </c>
      <c r="T210" s="160">
        <v>0.05</v>
      </c>
      <c r="U210" s="346"/>
      <c r="V210" s="346"/>
      <c r="W210" s="155">
        <f>+Q210*12*1.08</f>
        <v>568814.4</v>
      </c>
      <c r="X210" s="204"/>
      <c r="Y210" s="118" t="s">
        <v>372</v>
      </c>
      <c r="Z210" s="168" t="s">
        <v>1548</v>
      </c>
      <c r="AA210" s="164" t="s">
        <v>115</v>
      </c>
      <c r="AB210" s="164" t="s">
        <v>115</v>
      </c>
      <c r="AC210" s="164"/>
      <c r="AD210" s="164"/>
      <c r="AE210" s="164"/>
    </row>
    <row r="211" spans="1:31" s="209" customFormat="1" ht="99" customHeight="1" x14ac:dyDescent="0.25">
      <c r="A211" s="149"/>
      <c r="B211" s="150">
        <v>196</v>
      </c>
      <c r="C211" s="150">
        <v>279108</v>
      </c>
      <c r="D211" s="150">
        <v>900110</v>
      </c>
      <c r="E211" s="150"/>
      <c r="F211" s="177" t="s">
        <v>2538</v>
      </c>
      <c r="G211" s="151" t="s">
        <v>2555</v>
      </c>
      <c r="H211" s="178" t="s">
        <v>2556</v>
      </c>
      <c r="I211" s="178" t="s">
        <v>2557</v>
      </c>
      <c r="J211" s="350">
        <v>43101</v>
      </c>
      <c r="K211" s="412">
        <v>184981.2</v>
      </c>
      <c r="L211" s="156">
        <v>6</v>
      </c>
      <c r="M211" s="156">
        <v>6381</v>
      </c>
      <c r="N211" s="156" t="s">
        <v>1578</v>
      </c>
      <c r="O211" s="157">
        <v>401871</v>
      </c>
      <c r="P211" s="158">
        <v>1668</v>
      </c>
      <c r="Q211" s="155">
        <v>184981.2</v>
      </c>
      <c r="R211" s="155">
        <f t="shared" si="7"/>
        <v>110.9</v>
      </c>
      <c r="S211" s="159" t="s">
        <v>140</v>
      </c>
      <c r="T211" s="160" t="s">
        <v>140</v>
      </c>
      <c r="U211" s="346"/>
      <c r="V211" s="346"/>
      <c r="W211" s="155">
        <f t="shared" si="6"/>
        <v>2574938.3040000005</v>
      </c>
      <c r="X211" s="204"/>
      <c r="Y211" s="123" t="s">
        <v>1945</v>
      </c>
      <c r="Z211" s="168" t="s">
        <v>1550</v>
      </c>
      <c r="AA211" s="164" t="s">
        <v>115</v>
      </c>
      <c r="AB211" s="164" t="s">
        <v>115</v>
      </c>
      <c r="AC211" s="164"/>
      <c r="AD211" s="164">
        <v>2</v>
      </c>
      <c r="AE211" s="164">
        <v>2</v>
      </c>
    </row>
    <row r="212" spans="1:31" s="209" customFormat="1" ht="95.25" customHeight="1" x14ac:dyDescent="0.25">
      <c r="A212" s="149"/>
      <c r="B212" s="150">
        <v>197</v>
      </c>
      <c r="C212" s="150">
        <v>279104</v>
      </c>
      <c r="D212" s="150">
        <v>900110</v>
      </c>
      <c r="E212" s="150" t="s">
        <v>1601</v>
      </c>
      <c r="F212" s="177" t="s">
        <v>2538</v>
      </c>
      <c r="G212" s="151" t="s">
        <v>2558</v>
      </c>
      <c r="H212" s="178" t="s">
        <v>2000</v>
      </c>
      <c r="I212" s="178" t="s">
        <v>2554</v>
      </c>
      <c r="J212" s="350">
        <v>36831</v>
      </c>
      <c r="K212" s="155">
        <v>27806.400000000001</v>
      </c>
      <c r="L212" s="156">
        <v>24</v>
      </c>
      <c r="M212" s="156" t="s">
        <v>1579</v>
      </c>
      <c r="N212" s="156" t="s">
        <v>1580</v>
      </c>
      <c r="O212" s="157">
        <v>47758</v>
      </c>
      <c r="P212" s="158">
        <v>1051.7</v>
      </c>
      <c r="Q212" s="155">
        <v>39900</v>
      </c>
      <c r="R212" s="155">
        <f t="shared" si="7"/>
        <v>37.938575639440906</v>
      </c>
      <c r="S212" s="159">
        <v>2007</v>
      </c>
      <c r="T212" s="160">
        <v>0.05</v>
      </c>
      <c r="U212" s="346"/>
      <c r="V212" s="346"/>
      <c r="W212" s="155">
        <f>+Q212*12*1.08</f>
        <v>517104.00000000006</v>
      </c>
      <c r="X212" s="204"/>
      <c r="Y212" s="118" t="s">
        <v>372</v>
      </c>
      <c r="Z212" s="168" t="s">
        <v>1548</v>
      </c>
      <c r="AA212" s="164" t="s">
        <v>115</v>
      </c>
      <c r="AB212" s="164" t="s">
        <v>115</v>
      </c>
      <c r="AC212" s="164"/>
      <c r="AD212" s="164">
        <v>1</v>
      </c>
      <c r="AE212" s="164">
        <v>1</v>
      </c>
    </row>
    <row r="213" spans="1:31" s="208" customFormat="1" ht="90" customHeight="1" x14ac:dyDescent="0.25">
      <c r="A213" s="166"/>
      <c r="B213" s="150">
        <v>198</v>
      </c>
      <c r="C213" s="150">
        <v>279102</v>
      </c>
      <c r="D213" s="150">
        <v>900110</v>
      </c>
      <c r="E213" s="150" t="s">
        <v>1602</v>
      </c>
      <c r="F213" s="177" t="s">
        <v>2538</v>
      </c>
      <c r="G213" s="151" t="s">
        <v>2559</v>
      </c>
      <c r="H213" s="178" t="s">
        <v>2000</v>
      </c>
      <c r="I213" s="178" t="s">
        <v>2560</v>
      </c>
      <c r="J213" s="350">
        <v>35247</v>
      </c>
      <c r="K213" s="155">
        <v>10000</v>
      </c>
      <c r="L213" s="156">
        <v>28</v>
      </c>
      <c r="M213" s="156" t="s">
        <v>1581</v>
      </c>
      <c r="N213" s="156" t="s">
        <v>1582</v>
      </c>
      <c r="O213" s="157">
        <v>27573</v>
      </c>
      <c r="P213" s="158">
        <v>835.69</v>
      </c>
      <c r="Q213" s="155">
        <v>26988.25</v>
      </c>
      <c r="R213" s="155">
        <f t="shared" si="7"/>
        <v>32.294570953343943</v>
      </c>
      <c r="S213" s="159">
        <v>2018</v>
      </c>
      <c r="T213" s="160" t="s">
        <v>2050</v>
      </c>
      <c r="U213" s="346"/>
      <c r="V213" s="346"/>
      <c r="W213" s="155">
        <f t="shared" si="6"/>
        <v>375676.44</v>
      </c>
      <c r="X213" s="185"/>
      <c r="Y213" s="123" t="s">
        <v>1945</v>
      </c>
      <c r="Z213" s="168" t="s">
        <v>1552</v>
      </c>
      <c r="AA213" s="169">
        <v>27.923582767199999</v>
      </c>
      <c r="AB213" s="169">
        <v>-110.8901180327</v>
      </c>
      <c r="AC213" s="169"/>
      <c r="AD213" s="169">
        <v>2</v>
      </c>
      <c r="AE213" s="169">
        <v>2</v>
      </c>
    </row>
    <row r="214" spans="1:31" s="209" customFormat="1" ht="110.25" customHeight="1" x14ac:dyDescent="0.25">
      <c r="A214" s="166"/>
      <c r="B214" s="150">
        <v>199</v>
      </c>
      <c r="C214" s="150">
        <v>279103</v>
      </c>
      <c r="D214" s="150">
        <v>900110</v>
      </c>
      <c r="E214" s="150" t="s">
        <v>1603</v>
      </c>
      <c r="F214" s="177" t="s">
        <v>2538</v>
      </c>
      <c r="G214" s="151" t="s">
        <v>2561</v>
      </c>
      <c r="H214" s="178" t="s">
        <v>2000</v>
      </c>
      <c r="I214" s="178" t="s">
        <v>2562</v>
      </c>
      <c r="J214" s="350">
        <v>45200</v>
      </c>
      <c r="K214" s="155">
        <v>100100</v>
      </c>
      <c r="L214" s="156" t="s">
        <v>140</v>
      </c>
      <c r="M214" s="156" t="s">
        <v>1583</v>
      </c>
      <c r="N214" s="156" t="s">
        <v>1584</v>
      </c>
      <c r="O214" s="157">
        <v>100200</v>
      </c>
      <c r="P214" s="158">
        <v>1118</v>
      </c>
      <c r="Q214" s="155">
        <v>100100</v>
      </c>
      <c r="R214" s="155">
        <f t="shared" si="7"/>
        <v>89.534883720930239</v>
      </c>
      <c r="S214" s="159" t="s">
        <v>140</v>
      </c>
      <c r="T214" s="419" t="s">
        <v>140</v>
      </c>
      <c r="U214" s="387"/>
      <c r="V214" s="387"/>
      <c r="W214" s="155">
        <f t="shared" si="6"/>
        <v>1393392</v>
      </c>
      <c r="X214" s="185"/>
      <c r="Y214" s="202" t="s">
        <v>1983</v>
      </c>
      <c r="Z214" s="168" t="s">
        <v>1554</v>
      </c>
      <c r="AA214" s="164" t="s">
        <v>115</v>
      </c>
      <c r="AB214" s="164" t="s">
        <v>115</v>
      </c>
      <c r="AC214" s="164"/>
      <c r="AD214" s="164">
        <v>1</v>
      </c>
      <c r="AE214" s="164">
        <v>1</v>
      </c>
    </row>
    <row r="215" spans="1:31" s="209" customFormat="1" ht="107.25" customHeight="1" x14ac:dyDescent="0.25">
      <c r="A215" s="166"/>
      <c r="B215" s="150">
        <v>200</v>
      </c>
      <c r="C215" s="358" t="s">
        <v>1535</v>
      </c>
      <c r="D215" s="358" t="s">
        <v>1536</v>
      </c>
      <c r="E215" s="358" t="s">
        <v>1604</v>
      </c>
      <c r="F215" s="177" t="s">
        <v>2538</v>
      </c>
      <c r="G215" s="151" t="s">
        <v>2563</v>
      </c>
      <c r="H215" s="178" t="s">
        <v>2556</v>
      </c>
      <c r="I215" s="178" t="s">
        <v>2564</v>
      </c>
      <c r="J215" s="350">
        <v>33979</v>
      </c>
      <c r="K215" s="155">
        <v>9585.6</v>
      </c>
      <c r="L215" s="156">
        <v>31</v>
      </c>
      <c r="M215" s="156" t="s">
        <v>1585</v>
      </c>
      <c r="N215" s="156" t="s">
        <v>1586</v>
      </c>
      <c r="O215" s="157">
        <v>47859</v>
      </c>
      <c r="P215" s="158">
        <v>577</v>
      </c>
      <c r="Q215" s="155">
        <v>17119.59</v>
      </c>
      <c r="R215" s="155">
        <f t="shared" si="7"/>
        <v>29.67</v>
      </c>
      <c r="S215" s="159">
        <v>2008</v>
      </c>
      <c r="T215" s="160">
        <v>0.03</v>
      </c>
      <c r="U215" s="203"/>
      <c r="V215" s="203"/>
      <c r="W215" s="155">
        <f t="shared" si="6"/>
        <v>238304.69279999999</v>
      </c>
      <c r="X215" s="204"/>
      <c r="Y215" s="123" t="s">
        <v>1945</v>
      </c>
      <c r="Z215" s="168" t="s">
        <v>1556</v>
      </c>
      <c r="AA215" s="164" t="s">
        <v>115</v>
      </c>
      <c r="AB215" s="164" t="s">
        <v>115</v>
      </c>
      <c r="AC215" s="164"/>
      <c r="AD215" s="164">
        <v>1</v>
      </c>
      <c r="AE215" s="164">
        <v>1</v>
      </c>
    </row>
    <row r="216" spans="1:31" s="209" customFormat="1" ht="110.25" customHeight="1" x14ac:dyDescent="0.25">
      <c r="A216" s="166"/>
      <c r="B216" s="150">
        <v>201</v>
      </c>
      <c r="C216" s="150">
        <v>275901</v>
      </c>
      <c r="D216" s="150">
        <v>380200</v>
      </c>
      <c r="E216" s="150" t="s">
        <v>1596</v>
      </c>
      <c r="F216" s="177" t="s">
        <v>2538</v>
      </c>
      <c r="G216" s="151" t="s">
        <v>2565</v>
      </c>
      <c r="H216" s="178" t="s">
        <v>2023</v>
      </c>
      <c r="I216" s="178" t="s">
        <v>2541</v>
      </c>
      <c r="J216" s="350">
        <v>30926</v>
      </c>
      <c r="K216" s="155">
        <v>250</v>
      </c>
      <c r="L216" s="156">
        <v>40</v>
      </c>
      <c r="M216" s="156">
        <v>11327</v>
      </c>
      <c r="N216" s="156" t="s">
        <v>1567</v>
      </c>
      <c r="O216" s="157">
        <v>243990</v>
      </c>
      <c r="P216" s="158">
        <v>1130.7</v>
      </c>
      <c r="Q216" s="155">
        <v>219500</v>
      </c>
      <c r="R216" s="155">
        <f t="shared" si="7"/>
        <v>194.12753161758201</v>
      </c>
      <c r="S216" s="159">
        <v>2023</v>
      </c>
      <c r="T216" s="160">
        <v>4.91</v>
      </c>
      <c r="U216" s="203"/>
      <c r="V216" s="203"/>
      <c r="W216" s="155">
        <f t="shared" si="6"/>
        <v>3055440</v>
      </c>
      <c r="X216" s="185"/>
      <c r="Y216" s="202" t="s">
        <v>1983</v>
      </c>
      <c r="Z216" s="168" t="s">
        <v>1538</v>
      </c>
      <c r="AA216" s="164" t="s">
        <v>115</v>
      </c>
      <c r="AB216" s="164" t="s">
        <v>115</v>
      </c>
      <c r="AC216" s="164"/>
      <c r="AD216" s="164"/>
      <c r="AE216" s="164"/>
    </row>
    <row r="217" spans="1:31" ht="101.25" customHeight="1" x14ac:dyDescent="0.25">
      <c r="B217" s="150">
        <v>202</v>
      </c>
      <c r="C217" s="150">
        <v>275903</v>
      </c>
      <c r="D217" s="150">
        <v>380200</v>
      </c>
      <c r="E217" s="150" t="s">
        <v>1605</v>
      </c>
      <c r="F217" s="177" t="s">
        <v>2538</v>
      </c>
      <c r="G217" s="151" t="s">
        <v>2566</v>
      </c>
      <c r="H217" s="178" t="s">
        <v>2023</v>
      </c>
      <c r="I217" s="178" t="s">
        <v>2567</v>
      </c>
      <c r="J217" s="350">
        <v>32066</v>
      </c>
      <c r="K217" s="155">
        <v>2000</v>
      </c>
      <c r="L217" s="156">
        <v>37</v>
      </c>
      <c r="M217" s="156" t="s">
        <v>1587</v>
      </c>
      <c r="N217" s="156" t="s">
        <v>1588</v>
      </c>
      <c r="O217" s="157">
        <v>52263</v>
      </c>
      <c r="P217" s="158">
        <v>1366</v>
      </c>
      <c r="Q217" s="155">
        <v>21795</v>
      </c>
      <c r="R217" s="155">
        <f t="shared" si="7"/>
        <v>15.955344070278185</v>
      </c>
      <c r="S217" s="159">
        <v>2008</v>
      </c>
      <c r="T217" s="160">
        <v>0.02</v>
      </c>
      <c r="U217" s="203"/>
      <c r="V217" s="203"/>
      <c r="W217" s="155">
        <f t="shared" si="6"/>
        <v>303386.39999999997</v>
      </c>
      <c r="X217" s="204"/>
      <c r="Y217" s="123" t="s">
        <v>1945</v>
      </c>
      <c r="Z217" s="168" t="s">
        <v>1558</v>
      </c>
      <c r="AA217" s="420" t="s">
        <v>115</v>
      </c>
      <c r="AB217" s="420" t="s">
        <v>115</v>
      </c>
      <c r="AC217" s="420"/>
      <c r="AD217" s="420"/>
      <c r="AE217" s="420"/>
    </row>
    <row r="218" spans="1:31" ht="90" customHeight="1" x14ac:dyDescent="0.25">
      <c r="B218" s="150">
        <v>203</v>
      </c>
      <c r="C218" s="150">
        <v>278010</v>
      </c>
      <c r="D218" s="150">
        <v>920201</v>
      </c>
      <c r="E218" s="150" t="s">
        <v>1606</v>
      </c>
      <c r="F218" s="177" t="s">
        <v>2538</v>
      </c>
      <c r="G218" s="151" t="s">
        <v>2568</v>
      </c>
      <c r="H218" s="178" t="s">
        <v>2088</v>
      </c>
      <c r="I218" s="178" t="s">
        <v>2569</v>
      </c>
      <c r="J218" s="350">
        <v>32994</v>
      </c>
      <c r="K218" s="155">
        <v>2920</v>
      </c>
      <c r="L218" s="156">
        <v>34</v>
      </c>
      <c r="M218" s="156" t="s">
        <v>1589</v>
      </c>
      <c r="N218" s="156" t="s">
        <v>1590</v>
      </c>
      <c r="O218" s="157">
        <v>12931</v>
      </c>
      <c r="P218" s="158">
        <v>732.66</v>
      </c>
      <c r="Q218" s="155">
        <v>6328</v>
      </c>
      <c r="R218" s="155">
        <f t="shared" si="7"/>
        <v>8.6370212649796638</v>
      </c>
      <c r="S218" s="159" t="s">
        <v>1998</v>
      </c>
      <c r="T218" s="421" t="s">
        <v>140</v>
      </c>
      <c r="U218" s="346"/>
      <c r="V218" s="346"/>
      <c r="W218" s="155">
        <f t="shared" si="6"/>
        <v>88085.759999999995</v>
      </c>
      <c r="X218" s="204"/>
      <c r="Y218" s="118" t="s">
        <v>372</v>
      </c>
      <c r="Z218" s="168" t="s">
        <v>1560</v>
      </c>
      <c r="AA218" s="420" t="s">
        <v>115</v>
      </c>
      <c r="AB218" s="420" t="s">
        <v>115</v>
      </c>
      <c r="AC218" s="420"/>
      <c r="AD218" s="420"/>
      <c r="AE218" s="420"/>
    </row>
    <row r="219" spans="1:31" s="170" customFormat="1" ht="84.75" customHeight="1" x14ac:dyDescent="0.25">
      <c r="A219" s="166"/>
      <c r="B219" s="150">
        <v>204</v>
      </c>
      <c r="C219" s="150">
        <v>278004</v>
      </c>
      <c r="D219" s="150">
        <v>920201</v>
      </c>
      <c r="E219" s="150" t="s">
        <v>1607</v>
      </c>
      <c r="F219" s="177" t="s">
        <v>2538</v>
      </c>
      <c r="G219" s="422" t="s">
        <v>2570</v>
      </c>
      <c r="H219" s="178" t="s">
        <v>2088</v>
      </c>
      <c r="I219" s="153" t="s">
        <v>2571</v>
      </c>
      <c r="J219" s="350">
        <v>42461</v>
      </c>
      <c r="K219" s="423">
        <v>10884</v>
      </c>
      <c r="L219" s="424">
        <v>8</v>
      </c>
      <c r="M219" s="424">
        <v>4602</v>
      </c>
      <c r="N219" s="424" t="s">
        <v>1591</v>
      </c>
      <c r="O219" s="375">
        <v>10884</v>
      </c>
      <c r="P219" s="255">
        <v>400</v>
      </c>
      <c r="Q219" s="423">
        <v>10884</v>
      </c>
      <c r="R219" s="423">
        <f t="shared" si="7"/>
        <v>27.21</v>
      </c>
      <c r="S219" s="159" t="s">
        <v>311</v>
      </c>
      <c r="T219" s="413" t="s">
        <v>140</v>
      </c>
      <c r="U219" s="203"/>
      <c r="V219" s="203"/>
      <c r="W219" s="155">
        <f t="shared" si="6"/>
        <v>151505.28</v>
      </c>
      <c r="X219" s="425"/>
      <c r="Y219" s="118" t="s">
        <v>372</v>
      </c>
      <c r="Z219" s="168" t="s">
        <v>1562</v>
      </c>
      <c r="AA219" s="426" t="s">
        <v>115</v>
      </c>
      <c r="AB219" s="426" t="s">
        <v>115</v>
      </c>
      <c r="AC219" s="426"/>
      <c r="AD219" s="426"/>
      <c r="AE219" s="426"/>
    </row>
    <row r="220" spans="1:31" s="170" customFormat="1" ht="93.75" x14ac:dyDescent="0.25">
      <c r="A220" s="166"/>
      <c r="B220" s="150">
        <v>205</v>
      </c>
      <c r="C220" s="150">
        <v>278002</v>
      </c>
      <c r="D220" s="150">
        <v>150900</v>
      </c>
      <c r="E220" s="150" t="s">
        <v>1608</v>
      </c>
      <c r="F220" s="177" t="s">
        <v>2538</v>
      </c>
      <c r="G220" s="151" t="s">
        <v>2572</v>
      </c>
      <c r="H220" s="178" t="s">
        <v>2573</v>
      </c>
      <c r="I220" s="178" t="s">
        <v>2574</v>
      </c>
      <c r="J220" s="350">
        <v>35735</v>
      </c>
      <c r="K220" s="155">
        <v>29500</v>
      </c>
      <c r="L220" s="156">
        <v>27</v>
      </c>
      <c r="M220" s="156" t="s">
        <v>1592</v>
      </c>
      <c r="N220" s="156" t="s">
        <v>1593</v>
      </c>
      <c r="O220" s="157">
        <v>46833</v>
      </c>
      <c r="P220" s="158">
        <v>1600</v>
      </c>
      <c r="Q220" s="155">
        <v>44708.09</v>
      </c>
      <c r="R220" s="155">
        <f t="shared" si="7"/>
        <v>27.942556249999999</v>
      </c>
      <c r="S220" s="159">
        <v>2018</v>
      </c>
      <c r="T220" s="160" t="s">
        <v>2050</v>
      </c>
      <c r="U220" s="203"/>
      <c r="V220" s="203"/>
      <c r="W220" s="155">
        <f t="shared" si="6"/>
        <v>622336.61279999989</v>
      </c>
      <c r="X220" s="185"/>
      <c r="Y220" s="123" t="s">
        <v>1945</v>
      </c>
      <c r="Z220" s="168" t="s">
        <v>1564</v>
      </c>
      <c r="AA220" s="426" t="s">
        <v>115</v>
      </c>
      <c r="AB220" s="426" t="s">
        <v>115</v>
      </c>
      <c r="AC220" s="426"/>
      <c r="AD220" s="426"/>
      <c r="AE220" s="426"/>
    </row>
    <row r="221" spans="1:31" ht="93.75" customHeight="1" x14ac:dyDescent="0.25">
      <c r="A221" s="174"/>
      <c r="B221" s="150">
        <v>206</v>
      </c>
      <c r="C221" s="150">
        <v>278009</v>
      </c>
      <c r="D221" s="150">
        <v>920201</v>
      </c>
      <c r="E221" s="150"/>
      <c r="F221" s="177" t="s">
        <v>2538</v>
      </c>
      <c r="G221" s="151" t="s">
        <v>2575</v>
      </c>
      <c r="H221" s="178" t="s">
        <v>2088</v>
      </c>
      <c r="I221" s="178" t="s">
        <v>2576</v>
      </c>
      <c r="J221" s="350">
        <v>39904</v>
      </c>
      <c r="K221" s="155">
        <v>33043.47</v>
      </c>
      <c r="L221" s="156">
        <v>15</v>
      </c>
      <c r="M221" s="156" t="s">
        <v>1594</v>
      </c>
      <c r="N221" s="156" t="s">
        <v>1595</v>
      </c>
      <c r="O221" s="157">
        <v>53767</v>
      </c>
      <c r="P221" s="158">
        <v>2049.81</v>
      </c>
      <c r="Q221" s="155">
        <v>33043.47</v>
      </c>
      <c r="R221" s="155">
        <f t="shared" si="7"/>
        <v>16.120259926529776</v>
      </c>
      <c r="S221" s="159" t="s">
        <v>311</v>
      </c>
      <c r="T221" s="419" t="s">
        <v>140</v>
      </c>
      <c r="U221" s="346"/>
      <c r="V221" s="346"/>
      <c r="W221" s="155">
        <f t="shared" si="6"/>
        <v>459965.10239999997</v>
      </c>
      <c r="X221" s="204"/>
      <c r="Y221" s="123" t="s">
        <v>1945</v>
      </c>
      <c r="Z221" s="168" t="s">
        <v>1566</v>
      </c>
      <c r="AA221" s="420" t="s">
        <v>115</v>
      </c>
      <c r="AB221" s="420" t="s">
        <v>115</v>
      </c>
      <c r="AC221" s="420"/>
      <c r="AD221" s="420"/>
      <c r="AE221" s="420"/>
    </row>
    <row r="222" spans="1:31" ht="105" customHeight="1" x14ac:dyDescent="0.2">
      <c r="A222" s="174"/>
      <c r="B222" s="150">
        <v>207</v>
      </c>
      <c r="C222" s="150" t="s">
        <v>1612</v>
      </c>
      <c r="D222" s="150" t="s">
        <v>194</v>
      </c>
      <c r="E222" s="150" t="s">
        <v>2577</v>
      </c>
      <c r="F222" s="177" t="s">
        <v>2578</v>
      </c>
      <c r="G222" s="151" t="s">
        <v>2579</v>
      </c>
      <c r="H222" s="178" t="s">
        <v>1991</v>
      </c>
      <c r="I222" s="178" t="s">
        <v>2580</v>
      </c>
      <c r="J222" s="350">
        <v>44181</v>
      </c>
      <c r="K222" s="155">
        <v>15000</v>
      </c>
      <c r="L222" s="156">
        <v>3</v>
      </c>
      <c r="M222" s="156">
        <v>9085</v>
      </c>
      <c r="N222" s="156" t="s">
        <v>1615</v>
      </c>
      <c r="O222" s="157">
        <v>22874</v>
      </c>
      <c r="P222" s="158">
        <v>264.10000000000002</v>
      </c>
      <c r="Q222" s="155">
        <v>15000</v>
      </c>
      <c r="R222" s="155">
        <f t="shared" si="7"/>
        <v>56.796667928814841</v>
      </c>
      <c r="S222" s="159" t="s">
        <v>140</v>
      </c>
      <c r="T222" s="419" t="s">
        <v>140</v>
      </c>
      <c r="U222" s="203" t="s">
        <v>1983</v>
      </c>
      <c r="V222" s="203"/>
      <c r="W222" s="155">
        <f>+Q222*12</f>
        <v>180000</v>
      </c>
      <c r="X222" s="185"/>
      <c r="Y222" s="162" t="s">
        <v>1983</v>
      </c>
      <c r="Z222" s="168" t="s">
        <v>1614</v>
      </c>
      <c r="AA222" s="164">
        <v>17.963940000000001</v>
      </c>
      <c r="AB222" s="164">
        <v>-92.957139999999995</v>
      </c>
      <c r="AC222" s="164" t="s">
        <v>1825</v>
      </c>
      <c r="AD222" s="164">
        <v>2</v>
      </c>
      <c r="AE222" s="164">
        <v>2</v>
      </c>
    </row>
    <row r="223" spans="1:31" ht="69" customHeight="1" x14ac:dyDescent="0.2">
      <c r="B223" s="150">
        <v>208</v>
      </c>
      <c r="C223" s="150">
        <v>292417</v>
      </c>
      <c r="D223" s="150">
        <v>200200</v>
      </c>
      <c r="E223" s="150" t="s">
        <v>1881</v>
      </c>
      <c r="F223" s="177" t="s">
        <v>2581</v>
      </c>
      <c r="G223" s="151" t="s">
        <v>2582</v>
      </c>
      <c r="H223" s="178" t="s">
        <v>2583</v>
      </c>
      <c r="I223" s="427" t="s">
        <v>2584</v>
      </c>
      <c r="J223" s="350">
        <v>36105</v>
      </c>
      <c r="K223" s="155">
        <v>3000</v>
      </c>
      <c r="L223" s="156">
        <v>26</v>
      </c>
      <c r="M223" s="156" t="s">
        <v>1655</v>
      </c>
      <c r="N223" s="156" t="s">
        <v>1656</v>
      </c>
      <c r="O223" s="157">
        <v>5408</v>
      </c>
      <c r="P223" s="158">
        <v>127.2</v>
      </c>
      <c r="Q223" s="155">
        <v>4740.75</v>
      </c>
      <c r="R223" s="155">
        <f t="shared" si="7"/>
        <v>37.27004716981132</v>
      </c>
      <c r="S223" s="159">
        <v>2009</v>
      </c>
      <c r="T223" s="160">
        <v>0.05</v>
      </c>
      <c r="U223" s="203" t="s">
        <v>1983</v>
      </c>
      <c r="V223" s="203"/>
      <c r="W223" s="155">
        <f t="shared" ref="W223:W265" si="8">+Q223*12*1.16</f>
        <v>65991.239999999991</v>
      </c>
      <c r="X223" s="204"/>
      <c r="Y223" s="123" t="s">
        <v>1945</v>
      </c>
      <c r="Z223" s="168" t="s">
        <v>1636</v>
      </c>
      <c r="AA223" s="164" t="s">
        <v>2585</v>
      </c>
      <c r="AB223" s="164" t="s">
        <v>2586</v>
      </c>
      <c r="AC223" s="164"/>
      <c r="AD223" s="164">
        <v>1</v>
      </c>
      <c r="AE223" s="164">
        <v>1</v>
      </c>
    </row>
    <row r="224" spans="1:31" ht="92.25" customHeight="1" x14ac:dyDescent="0.2">
      <c r="B224" s="150">
        <v>209</v>
      </c>
      <c r="C224" s="190">
        <v>292434</v>
      </c>
      <c r="D224" s="190">
        <v>200200</v>
      </c>
      <c r="E224" s="190" t="s">
        <v>1882</v>
      </c>
      <c r="F224" s="191" t="s">
        <v>2581</v>
      </c>
      <c r="G224" s="314" t="s">
        <v>2587</v>
      </c>
      <c r="H224" s="193" t="s">
        <v>2198</v>
      </c>
      <c r="I224" s="193" t="s">
        <v>2588</v>
      </c>
      <c r="J224" s="374">
        <v>38747</v>
      </c>
      <c r="K224" s="196">
        <v>3460</v>
      </c>
      <c r="L224" s="197">
        <v>18</v>
      </c>
      <c r="M224" s="197" t="s">
        <v>1657</v>
      </c>
      <c r="N224" s="197" t="s">
        <v>1658</v>
      </c>
      <c r="O224" s="198">
        <v>7533</v>
      </c>
      <c r="P224" s="199">
        <v>236</v>
      </c>
      <c r="Q224" s="196">
        <v>3633</v>
      </c>
      <c r="R224" s="196">
        <f t="shared" si="7"/>
        <v>15.39406779661017</v>
      </c>
      <c r="S224" s="200">
        <v>2009</v>
      </c>
      <c r="T224" s="201">
        <v>0.05</v>
      </c>
      <c r="U224" s="162" t="s">
        <v>1983</v>
      </c>
      <c r="V224" s="162"/>
      <c r="W224" s="196">
        <f t="shared" si="8"/>
        <v>50571.359999999993</v>
      </c>
      <c r="X224" s="204"/>
      <c r="Y224" s="123" t="s">
        <v>1945</v>
      </c>
      <c r="Z224" s="163" t="s">
        <v>1638</v>
      </c>
      <c r="AA224" s="164" t="s">
        <v>1670</v>
      </c>
      <c r="AB224" s="164" t="s">
        <v>1671</v>
      </c>
      <c r="AC224" s="164"/>
      <c r="AD224" s="164">
        <v>1</v>
      </c>
      <c r="AE224" s="164">
        <v>1</v>
      </c>
    </row>
    <row r="225" spans="1:31" ht="90" customHeight="1" x14ac:dyDescent="0.2">
      <c r="B225" s="150">
        <v>210</v>
      </c>
      <c r="C225" s="190">
        <v>292410</v>
      </c>
      <c r="D225" s="190">
        <v>200200</v>
      </c>
      <c r="E225" s="190" t="s">
        <v>1883</v>
      </c>
      <c r="F225" s="191" t="s">
        <v>2581</v>
      </c>
      <c r="G225" s="314" t="s">
        <v>2589</v>
      </c>
      <c r="H225" s="193" t="s">
        <v>2590</v>
      </c>
      <c r="I225" s="428" t="s">
        <v>2591</v>
      </c>
      <c r="J225" s="374">
        <v>34528</v>
      </c>
      <c r="K225" s="196">
        <v>3180</v>
      </c>
      <c r="L225" s="197">
        <v>30</v>
      </c>
      <c r="M225" s="197">
        <v>6018</v>
      </c>
      <c r="N225" s="197" t="s">
        <v>1659</v>
      </c>
      <c r="O225" s="198">
        <v>27829</v>
      </c>
      <c r="P225" s="199">
        <v>374</v>
      </c>
      <c r="Q225" s="196">
        <v>7218.75</v>
      </c>
      <c r="R225" s="196">
        <f t="shared" si="7"/>
        <v>19.301470588235293</v>
      </c>
      <c r="S225" s="200">
        <v>2013</v>
      </c>
      <c r="T225" s="272">
        <v>4.3999999999999997E-2</v>
      </c>
      <c r="U225" s="202" t="s">
        <v>1945</v>
      </c>
      <c r="V225" s="202"/>
      <c r="W225" s="196">
        <f t="shared" si="8"/>
        <v>100485</v>
      </c>
      <c r="X225" s="185"/>
      <c r="Y225" s="202" t="s">
        <v>1983</v>
      </c>
      <c r="Z225" s="163" t="s">
        <v>1640</v>
      </c>
      <c r="AA225" s="164" t="s">
        <v>2592</v>
      </c>
      <c r="AB225" s="164" t="s">
        <v>2593</v>
      </c>
      <c r="AC225" s="164"/>
      <c r="AD225" s="164">
        <v>2</v>
      </c>
      <c r="AE225" s="164">
        <v>2</v>
      </c>
    </row>
    <row r="226" spans="1:31" ht="90" customHeight="1" x14ac:dyDescent="0.2">
      <c r="B226" s="150">
        <v>211</v>
      </c>
      <c r="C226" s="150">
        <v>292440</v>
      </c>
      <c r="D226" s="150">
        <v>200200</v>
      </c>
      <c r="E226" s="150" t="s">
        <v>1884</v>
      </c>
      <c r="F226" s="177" t="s">
        <v>2581</v>
      </c>
      <c r="G226" s="151" t="s">
        <v>2594</v>
      </c>
      <c r="H226" s="178" t="s">
        <v>2595</v>
      </c>
      <c r="I226" s="178" t="s">
        <v>2596</v>
      </c>
      <c r="J226" s="350">
        <v>34256</v>
      </c>
      <c r="K226" s="155">
        <v>2000</v>
      </c>
      <c r="L226" s="156">
        <v>31</v>
      </c>
      <c r="M226" s="156" t="s">
        <v>1660</v>
      </c>
      <c r="N226" s="156" t="s">
        <v>1661</v>
      </c>
      <c r="O226" s="157">
        <v>7384</v>
      </c>
      <c r="P226" s="158">
        <v>165.26</v>
      </c>
      <c r="Q226" s="155">
        <v>5076.04</v>
      </c>
      <c r="R226" s="155">
        <f t="shared" si="7"/>
        <v>30.715478639719233</v>
      </c>
      <c r="S226" s="159">
        <v>2013</v>
      </c>
      <c r="T226" s="414">
        <v>3.4000000000000002E-2</v>
      </c>
      <c r="U226" s="203" t="s">
        <v>1983</v>
      </c>
      <c r="V226" s="203"/>
      <c r="W226" s="155">
        <f t="shared" si="8"/>
        <v>70658.476799999989</v>
      </c>
      <c r="X226" s="204"/>
      <c r="Y226" s="123" t="s">
        <v>1945</v>
      </c>
      <c r="Z226" s="168" t="s">
        <v>1642</v>
      </c>
      <c r="AA226" s="164" t="s">
        <v>2597</v>
      </c>
      <c r="AB226" s="164" t="s">
        <v>2598</v>
      </c>
      <c r="AC226" s="164"/>
      <c r="AD226" s="164">
        <v>1</v>
      </c>
      <c r="AE226" s="164">
        <v>1</v>
      </c>
    </row>
    <row r="227" spans="1:31" ht="92.25" customHeight="1" x14ac:dyDescent="0.2">
      <c r="B227" s="150">
        <v>212</v>
      </c>
      <c r="C227" s="150">
        <v>292403</v>
      </c>
      <c r="D227" s="150">
        <v>200222</v>
      </c>
      <c r="E227" s="150" t="s">
        <v>1885</v>
      </c>
      <c r="F227" s="177" t="s">
        <v>2581</v>
      </c>
      <c r="G227" s="151" t="s">
        <v>2599</v>
      </c>
      <c r="H227" s="178" t="s">
        <v>1994</v>
      </c>
      <c r="I227" s="178" t="s">
        <v>2600</v>
      </c>
      <c r="J227" s="350">
        <v>36284</v>
      </c>
      <c r="K227" s="155">
        <v>25000</v>
      </c>
      <c r="L227" s="156">
        <v>25</v>
      </c>
      <c r="M227" s="156" t="s">
        <v>1662</v>
      </c>
      <c r="N227" s="156" t="s">
        <v>1663</v>
      </c>
      <c r="O227" s="157">
        <v>39829</v>
      </c>
      <c r="P227" s="158">
        <v>378.24</v>
      </c>
      <c r="Q227" s="155">
        <v>38654</v>
      </c>
      <c r="R227" s="155">
        <f t="shared" si="7"/>
        <v>102.19437394247039</v>
      </c>
      <c r="S227" s="159">
        <v>2009</v>
      </c>
      <c r="T227" s="414">
        <v>3.3000000000000002E-2</v>
      </c>
      <c r="U227" s="203" t="s">
        <v>1983</v>
      </c>
      <c r="V227" s="203"/>
      <c r="W227" s="155">
        <f t="shared" si="8"/>
        <v>538063.67999999993</v>
      </c>
      <c r="X227" s="204"/>
      <c r="Y227" s="123" t="s">
        <v>1945</v>
      </c>
      <c r="Z227" s="168" t="s">
        <v>1644</v>
      </c>
      <c r="AA227" s="164" t="s">
        <v>2601</v>
      </c>
      <c r="AB227" s="164" t="s">
        <v>2602</v>
      </c>
      <c r="AC227" s="164"/>
      <c r="AD227" s="164">
        <v>2</v>
      </c>
      <c r="AE227" s="164">
        <v>1</v>
      </c>
    </row>
    <row r="228" spans="1:31" ht="104.25" customHeight="1" x14ac:dyDescent="0.2">
      <c r="B228" s="150">
        <v>213</v>
      </c>
      <c r="C228" s="150">
        <v>299101</v>
      </c>
      <c r="D228" s="150">
        <v>900110</v>
      </c>
      <c r="E228" s="150" t="s">
        <v>1886</v>
      </c>
      <c r="F228" s="177" t="s">
        <v>2581</v>
      </c>
      <c r="G228" s="151" t="s">
        <v>2603</v>
      </c>
      <c r="H228" s="178" t="s">
        <v>2000</v>
      </c>
      <c r="I228" s="269" t="s">
        <v>2604</v>
      </c>
      <c r="J228" s="350">
        <v>33147</v>
      </c>
      <c r="K228" s="155">
        <v>18000</v>
      </c>
      <c r="L228" s="156">
        <v>34</v>
      </c>
      <c r="M228" s="156" t="s">
        <v>1664</v>
      </c>
      <c r="N228" s="156" t="s">
        <v>1663</v>
      </c>
      <c r="O228" s="157">
        <v>81876</v>
      </c>
      <c r="P228" s="158">
        <v>2179.3000000000002</v>
      </c>
      <c r="Q228" s="155">
        <v>43836</v>
      </c>
      <c r="R228" s="155">
        <f t="shared" si="7"/>
        <v>20.114715734410129</v>
      </c>
      <c r="S228" s="159">
        <v>2013</v>
      </c>
      <c r="T228" s="417">
        <v>4.3999999999999997E-2</v>
      </c>
      <c r="U228" s="203" t="s">
        <v>1983</v>
      </c>
      <c r="V228" s="203"/>
      <c r="W228" s="155">
        <f t="shared" si="8"/>
        <v>610197.12</v>
      </c>
      <c r="X228" s="204"/>
      <c r="Y228" s="123" t="s">
        <v>1945</v>
      </c>
      <c r="Z228" s="168" t="s">
        <v>1646</v>
      </c>
      <c r="AA228" s="164" t="s">
        <v>2605</v>
      </c>
      <c r="AB228" s="164" t="s">
        <v>2606</v>
      </c>
      <c r="AC228" s="164"/>
      <c r="AD228" s="164">
        <v>3</v>
      </c>
      <c r="AE228" s="164">
        <v>3</v>
      </c>
    </row>
    <row r="229" spans="1:31" ht="111" customHeight="1" x14ac:dyDescent="0.2">
      <c r="B229" s="150">
        <v>214</v>
      </c>
      <c r="C229" s="150">
        <v>299104</v>
      </c>
      <c r="D229" s="150">
        <v>900110</v>
      </c>
      <c r="E229" s="150" t="s">
        <v>1887</v>
      </c>
      <c r="F229" s="177" t="s">
        <v>2581</v>
      </c>
      <c r="G229" s="151" t="s">
        <v>2607</v>
      </c>
      <c r="H229" s="178" t="s">
        <v>2000</v>
      </c>
      <c r="I229" s="178" t="s">
        <v>2608</v>
      </c>
      <c r="J229" s="350">
        <v>33673</v>
      </c>
      <c r="K229" s="155">
        <v>43160</v>
      </c>
      <c r="L229" s="156">
        <v>32</v>
      </c>
      <c r="M229" s="156" t="s">
        <v>1665</v>
      </c>
      <c r="N229" s="156" t="s">
        <v>1663</v>
      </c>
      <c r="O229" s="157">
        <v>108028</v>
      </c>
      <c r="P229" s="158">
        <v>1374</v>
      </c>
      <c r="Q229" s="155">
        <v>88439.4</v>
      </c>
      <c r="R229" s="155">
        <f t="shared" si="7"/>
        <v>64.366375545851525</v>
      </c>
      <c r="S229" s="159">
        <v>2009</v>
      </c>
      <c r="T229" s="160">
        <v>0.05</v>
      </c>
      <c r="U229" s="203" t="s">
        <v>1983</v>
      </c>
      <c r="V229" s="203"/>
      <c r="W229" s="155">
        <f t="shared" si="8"/>
        <v>1231076.4479999996</v>
      </c>
      <c r="X229" s="204"/>
      <c r="Y229" s="123" t="s">
        <v>1945</v>
      </c>
      <c r="Z229" s="168" t="s">
        <v>1648</v>
      </c>
      <c r="AA229" s="164" t="s">
        <v>2609</v>
      </c>
      <c r="AB229" s="164" t="s">
        <v>2610</v>
      </c>
      <c r="AC229" s="164"/>
      <c r="AD229" s="164">
        <v>3</v>
      </c>
      <c r="AE229" s="164">
        <v>3</v>
      </c>
    </row>
    <row r="230" spans="1:31" s="209" customFormat="1" ht="87.75" customHeight="1" x14ac:dyDescent="0.25">
      <c r="A230" s="149"/>
      <c r="B230" s="150">
        <v>215</v>
      </c>
      <c r="C230" s="150">
        <v>295903</v>
      </c>
      <c r="D230" s="150">
        <v>380200</v>
      </c>
      <c r="E230" s="150" t="s">
        <v>1888</v>
      </c>
      <c r="F230" s="177" t="s">
        <v>2581</v>
      </c>
      <c r="G230" s="151" t="s">
        <v>2611</v>
      </c>
      <c r="H230" s="178" t="s">
        <v>2612</v>
      </c>
      <c r="I230" s="178" t="s">
        <v>2613</v>
      </c>
      <c r="J230" s="350">
        <v>44866</v>
      </c>
      <c r="K230" s="155">
        <v>53000</v>
      </c>
      <c r="L230" s="156">
        <v>2</v>
      </c>
      <c r="M230" s="156" t="s">
        <v>1666</v>
      </c>
      <c r="N230" s="156" t="s">
        <v>1667</v>
      </c>
      <c r="O230" s="157">
        <v>55300</v>
      </c>
      <c r="P230" s="158">
        <v>295.14</v>
      </c>
      <c r="Q230" s="155">
        <v>53000</v>
      </c>
      <c r="R230" s="155">
        <f t="shared" si="7"/>
        <v>179.57579453818528</v>
      </c>
      <c r="S230" s="159" t="s">
        <v>140</v>
      </c>
      <c r="T230" s="417" t="s">
        <v>140</v>
      </c>
      <c r="U230" s="203" t="s">
        <v>1983</v>
      </c>
      <c r="V230" s="203"/>
      <c r="W230" s="155">
        <f t="shared" si="8"/>
        <v>737760</v>
      </c>
      <c r="X230" s="185"/>
      <c r="Y230" s="202" t="s">
        <v>1983</v>
      </c>
      <c r="Z230" s="168" t="s">
        <v>1650</v>
      </c>
      <c r="AA230" s="164" t="s">
        <v>2614</v>
      </c>
      <c r="AB230" s="164" t="s">
        <v>2615</v>
      </c>
      <c r="AC230" s="164">
        <v>850</v>
      </c>
      <c r="AD230" s="164">
        <v>1</v>
      </c>
      <c r="AE230" s="164">
        <v>1</v>
      </c>
    </row>
    <row r="231" spans="1:31" s="209" customFormat="1" ht="74.25" customHeight="1" x14ac:dyDescent="0.25">
      <c r="A231" s="149"/>
      <c r="B231" s="150">
        <v>216</v>
      </c>
      <c r="C231" s="150">
        <v>298005</v>
      </c>
      <c r="D231" s="150">
        <v>920201</v>
      </c>
      <c r="E231" s="150" t="s">
        <v>1889</v>
      </c>
      <c r="F231" s="177" t="s">
        <v>2581</v>
      </c>
      <c r="G231" s="151" t="s">
        <v>2616</v>
      </c>
      <c r="H231" s="178" t="s">
        <v>2088</v>
      </c>
      <c r="I231" s="178" t="s">
        <v>2617</v>
      </c>
      <c r="J231" s="350">
        <v>36312</v>
      </c>
      <c r="K231" s="155">
        <v>7000</v>
      </c>
      <c r="L231" s="156">
        <v>25</v>
      </c>
      <c r="M231" s="156">
        <v>10178</v>
      </c>
      <c r="N231" s="156" t="s">
        <v>1668</v>
      </c>
      <c r="O231" s="157">
        <v>81312</v>
      </c>
      <c r="P231" s="158">
        <v>830.65</v>
      </c>
      <c r="Q231" s="155">
        <v>25002.560000000001</v>
      </c>
      <c r="R231" s="155">
        <f t="shared" si="7"/>
        <v>30.09999398061759</v>
      </c>
      <c r="S231" s="159">
        <v>2022</v>
      </c>
      <c r="T231" s="417">
        <v>0.53</v>
      </c>
      <c r="U231" s="203" t="s">
        <v>1983</v>
      </c>
      <c r="V231" s="203"/>
      <c r="W231" s="155">
        <f t="shared" si="8"/>
        <v>348035.63520000002</v>
      </c>
      <c r="X231" s="204"/>
      <c r="Y231" s="202" t="s">
        <v>1983</v>
      </c>
      <c r="Z231" s="168" t="s">
        <v>1652</v>
      </c>
      <c r="AA231" s="164" t="s">
        <v>2618</v>
      </c>
      <c r="AB231" s="164" t="s">
        <v>2619</v>
      </c>
      <c r="AC231" s="164">
        <v>0</v>
      </c>
      <c r="AD231" s="164">
        <v>1</v>
      </c>
      <c r="AE231" s="164">
        <v>1</v>
      </c>
    </row>
    <row r="232" spans="1:31" s="209" customFormat="1" ht="112.5" x14ac:dyDescent="0.25">
      <c r="A232" s="174"/>
      <c r="B232" s="150">
        <v>217</v>
      </c>
      <c r="C232" s="150">
        <v>299001</v>
      </c>
      <c r="D232" s="150">
        <v>50100</v>
      </c>
      <c r="E232" s="150"/>
      <c r="F232" s="177" t="s">
        <v>2581</v>
      </c>
      <c r="G232" s="151" t="s">
        <v>2620</v>
      </c>
      <c r="H232" s="178" t="s">
        <v>1991</v>
      </c>
      <c r="I232" s="178" t="s">
        <v>2621</v>
      </c>
      <c r="J232" s="350">
        <v>44896</v>
      </c>
      <c r="K232" s="155">
        <v>20000</v>
      </c>
      <c r="L232" s="156">
        <v>2</v>
      </c>
      <c r="M232" s="156" t="s">
        <v>1669</v>
      </c>
      <c r="N232" s="156" t="s">
        <v>1032</v>
      </c>
      <c r="O232" s="157">
        <v>23100</v>
      </c>
      <c r="P232" s="158">
        <v>356.53</v>
      </c>
      <c r="Q232" s="155">
        <v>20000</v>
      </c>
      <c r="R232" s="155">
        <f t="shared" si="7"/>
        <v>56.09626118419208</v>
      </c>
      <c r="S232" s="159" t="s">
        <v>140</v>
      </c>
      <c r="T232" s="417" t="s">
        <v>140</v>
      </c>
      <c r="U232" s="203" t="s">
        <v>1983</v>
      </c>
      <c r="V232" s="203"/>
      <c r="W232" s="155">
        <f>+Q232*12</f>
        <v>240000</v>
      </c>
      <c r="X232" s="204"/>
      <c r="Y232" s="202" t="s">
        <v>1983</v>
      </c>
      <c r="Z232" s="168" t="s">
        <v>1654</v>
      </c>
      <c r="AA232" s="164" t="s">
        <v>1672</v>
      </c>
      <c r="AB232" s="164" t="s">
        <v>1673</v>
      </c>
      <c r="AC232" s="164">
        <v>0</v>
      </c>
      <c r="AD232" s="164">
        <v>2</v>
      </c>
      <c r="AE232" s="164">
        <v>2</v>
      </c>
    </row>
    <row r="233" spans="1:31" s="209" customFormat="1" ht="90.75" customHeight="1" x14ac:dyDescent="0.25">
      <c r="A233" s="149"/>
      <c r="B233" s="150">
        <v>218</v>
      </c>
      <c r="C233" s="150">
        <v>309101</v>
      </c>
      <c r="D233" s="150">
        <v>900110</v>
      </c>
      <c r="E233" s="150" t="s">
        <v>1890</v>
      </c>
      <c r="F233" s="177" t="s">
        <v>2622</v>
      </c>
      <c r="G233" s="151" t="s">
        <v>2623</v>
      </c>
      <c r="H233" s="178" t="s">
        <v>2000</v>
      </c>
      <c r="I233" s="178" t="s">
        <v>2624</v>
      </c>
      <c r="J233" s="350">
        <v>42248</v>
      </c>
      <c r="K233" s="155">
        <v>48234.38</v>
      </c>
      <c r="L233" s="156">
        <v>9</v>
      </c>
      <c r="M233" s="429">
        <v>8760</v>
      </c>
      <c r="N233" s="430">
        <v>44067</v>
      </c>
      <c r="O233" s="412">
        <v>130930</v>
      </c>
      <c r="P233" s="158">
        <v>1320.92</v>
      </c>
      <c r="Q233" s="155">
        <v>97000</v>
      </c>
      <c r="R233" s="155">
        <f t="shared" si="7"/>
        <v>73.433667443902735</v>
      </c>
      <c r="S233" s="159">
        <v>2020</v>
      </c>
      <c r="T233" s="160">
        <v>1.01</v>
      </c>
      <c r="U233" s="203" t="s">
        <v>1983</v>
      </c>
      <c r="V233" s="203"/>
      <c r="W233" s="155">
        <f t="shared" si="8"/>
        <v>1350240</v>
      </c>
      <c r="X233" s="210"/>
      <c r="Y233" s="189" t="s">
        <v>1945</v>
      </c>
      <c r="Z233" s="168" t="s">
        <v>1678</v>
      </c>
      <c r="AA233" s="164">
        <v>19.337762000000001</v>
      </c>
      <c r="AB233" s="164">
        <v>-98.207372000000007</v>
      </c>
      <c r="AC233" s="164">
        <v>100</v>
      </c>
      <c r="AD233" s="164">
        <v>3</v>
      </c>
      <c r="AE233" s="164">
        <v>3</v>
      </c>
    </row>
    <row r="234" spans="1:31" s="209" customFormat="1" ht="122.25" customHeight="1" x14ac:dyDescent="0.25">
      <c r="A234" s="149"/>
      <c r="B234" s="150">
        <v>219</v>
      </c>
      <c r="C234" s="150">
        <v>309001</v>
      </c>
      <c r="D234" s="150">
        <v>100100</v>
      </c>
      <c r="E234" s="150" t="s">
        <v>1891</v>
      </c>
      <c r="F234" s="177" t="s">
        <v>2622</v>
      </c>
      <c r="G234" s="151" t="s">
        <v>2625</v>
      </c>
      <c r="H234" s="178" t="s">
        <v>2626</v>
      </c>
      <c r="I234" s="178" t="s">
        <v>2627</v>
      </c>
      <c r="J234" s="350">
        <v>38974</v>
      </c>
      <c r="K234" s="155">
        <v>25000</v>
      </c>
      <c r="L234" s="156">
        <v>18</v>
      </c>
      <c r="M234" s="156">
        <v>8769</v>
      </c>
      <c r="N234" s="156" t="s">
        <v>1681</v>
      </c>
      <c r="O234" s="157">
        <v>126778</v>
      </c>
      <c r="P234" s="158">
        <v>749.68</v>
      </c>
      <c r="Q234" s="155">
        <v>42500</v>
      </c>
      <c r="R234" s="155">
        <f t="shared" si="7"/>
        <v>56.690854764699608</v>
      </c>
      <c r="S234" s="159">
        <v>2020</v>
      </c>
      <c r="T234" s="419">
        <v>70</v>
      </c>
      <c r="U234" s="203" t="s">
        <v>1983</v>
      </c>
      <c r="V234" s="203" t="s">
        <v>1983</v>
      </c>
      <c r="W234" s="155">
        <f t="shared" si="8"/>
        <v>591600</v>
      </c>
      <c r="X234" s="185"/>
      <c r="Y234" s="189" t="s">
        <v>1945</v>
      </c>
      <c r="Z234" s="168" t="s">
        <v>1680</v>
      </c>
      <c r="AA234" s="164">
        <v>19.308793999999999</v>
      </c>
      <c r="AB234" s="164">
        <v>-98.244582800000003</v>
      </c>
      <c r="AC234" s="164">
        <v>10</v>
      </c>
      <c r="AD234" s="164">
        <v>2</v>
      </c>
      <c r="AE234" s="164">
        <v>2</v>
      </c>
    </row>
    <row r="235" spans="1:31" s="209" customFormat="1" ht="80.25" customHeight="1" x14ac:dyDescent="0.25">
      <c r="A235" s="166"/>
      <c r="B235" s="150">
        <v>220</v>
      </c>
      <c r="C235" s="150">
        <v>312401</v>
      </c>
      <c r="D235" s="150">
        <v>200200</v>
      </c>
      <c r="E235" s="150" t="s">
        <v>1734</v>
      </c>
      <c r="F235" s="177" t="s">
        <v>2628</v>
      </c>
      <c r="G235" s="431" t="s">
        <v>2629</v>
      </c>
      <c r="H235" s="178" t="s">
        <v>2630</v>
      </c>
      <c r="I235" s="178" t="s">
        <v>2631</v>
      </c>
      <c r="J235" s="350">
        <v>33512</v>
      </c>
      <c r="K235" s="155">
        <v>17500</v>
      </c>
      <c r="L235" s="156">
        <v>33</v>
      </c>
      <c r="M235" s="156" t="s">
        <v>1723</v>
      </c>
      <c r="N235" s="156" t="s">
        <v>1724</v>
      </c>
      <c r="O235" s="157">
        <v>23900</v>
      </c>
      <c r="P235" s="158">
        <v>429.7</v>
      </c>
      <c r="Q235" s="155">
        <v>20000</v>
      </c>
      <c r="R235" s="155">
        <f t="shared" si="7"/>
        <v>46.544100535257158</v>
      </c>
      <c r="S235" s="159">
        <v>2023</v>
      </c>
      <c r="T235" s="419">
        <v>33</v>
      </c>
      <c r="U235" s="432" t="s">
        <v>1983</v>
      </c>
      <c r="V235" s="432"/>
      <c r="W235" s="155">
        <f t="shared" si="8"/>
        <v>278400</v>
      </c>
      <c r="X235" s="185"/>
      <c r="Y235" s="162" t="s">
        <v>1983</v>
      </c>
      <c r="Z235" s="168" t="s">
        <v>1704</v>
      </c>
      <c r="AA235" s="164">
        <v>19.586907</v>
      </c>
      <c r="AB235" s="164">
        <v>-96.936188000000001</v>
      </c>
      <c r="AC235" s="164">
        <v>20662</v>
      </c>
      <c r="AD235" s="164">
        <v>2</v>
      </c>
      <c r="AE235" s="164">
        <v>2</v>
      </c>
    </row>
    <row r="236" spans="1:31" s="209" customFormat="1" ht="115.5" customHeight="1" x14ac:dyDescent="0.25">
      <c r="A236" s="149"/>
      <c r="B236" s="150">
        <v>221</v>
      </c>
      <c r="C236" s="190">
        <v>312408</v>
      </c>
      <c r="D236" s="190">
        <v>200200</v>
      </c>
      <c r="E236" s="190" t="s">
        <v>1735</v>
      </c>
      <c r="F236" s="191" t="s">
        <v>2628</v>
      </c>
      <c r="G236" s="433" t="s">
        <v>2632</v>
      </c>
      <c r="H236" s="193" t="s">
        <v>2633</v>
      </c>
      <c r="I236" s="193" t="s">
        <v>2634</v>
      </c>
      <c r="J236" s="374">
        <v>40695</v>
      </c>
      <c r="K236" s="196">
        <v>2480</v>
      </c>
      <c r="L236" s="197">
        <v>13</v>
      </c>
      <c r="M236" s="197">
        <v>6777</v>
      </c>
      <c r="N236" s="197" t="s">
        <v>1725</v>
      </c>
      <c r="O236" s="198">
        <v>4516</v>
      </c>
      <c r="P236" s="199">
        <v>142.83000000000001</v>
      </c>
      <c r="Q236" s="196">
        <v>7000</v>
      </c>
      <c r="R236" s="196">
        <f t="shared" si="7"/>
        <v>49.009311769236149</v>
      </c>
      <c r="S236" s="200">
        <v>2024</v>
      </c>
      <c r="T236" s="201">
        <v>0.36</v>
      </c>
      <c r="U236" s="434" t="s">
        <v>1945</v>
      </c>
      <c r="V236" s="434"/>
      <c r="W236" s="196">
        <f t="shared" si="8"/>
        <v>97440</v>
      </c>
      <c r="X236" s="185"/>
      <c r="Y236" s="327" t="s">
        <v>1983</v>
      </c>
      <c r="Z236" s="163" t="s">
        <v>1706</v>
      </c>
      <c r="AA236" s="164">
        <v>19.586839999999999</v>
      </c>
      <c r="AB236" s="164">
        <v>-96.936210000000003</v>
      </c>
      <c r="AC236" s="164">
        <v>434</v>
      </c>
      <c r="AD236" s="164">
        <v>1</v>
      </c>
      <c r="AE236" s="164">
        <v>1</v>
      </c>
    </row>
    <row r="237" spans="1:31" s="209" customFormat="1" ht="123" customHeight="1" x14ac:dyDescent="0.25">
      <c r="A237" s="149"/>
      <c r="B237" s="150">
        <v>222</v>
      </c>
      <c r="C237" s="190">
        <v>319103</v>
      </c>
      <c r="D237" s="190">
        <v>900110</v>
      </c>
      <c r="E237" s="190" t="s">
        <v>1736</v>
      </c>
      <c r="F237" s="191" t="s">
        <v>2628</v>
      </c>
      <c r="G237" s="433" t="s">
        <v>2635</v>
      </c>
      <c r="H237" s="193" t="s">
        <v>2000</v>
      </c>
      <c r="I237" s="428" t="s">
        <v>2636</v>
      </c>
      <c r="J237" s="374">
        <v>32752</v>
      </c>
      <c r="K237" s="196">
        <v>3500</v>
      </c>
      <c r="L237" s="197">
        <v>33</v>
      </c>
      <c r="M237" s="197" t="s">
        <v>1726</v>
      </c>
      <c r="N237" s="197" t="s">
        <v>510</v>
      </c>
      <c r="O237" s="198">
        <v>48700</v>
      </c>
      <c r="P237" s="199">
        <v>707.12</v>
      </c>
      <c r="Q237" s="196">
        <v>40318.14</v>
      </c>
      <c r="R237" s="196">
        <f t="shared" si="7"/>
        <v>57.017394501640453</v>
      </c>
      <c r="S237" s="200">
        <v>2024</v>
      </c>
      <c r="T237" s="201">
        <v>0.06</v>
      </c>
      <c r="U237" s="434" t="s">
        <v>1945</v>
      </c>
      <c r="V237" s="434"/>
      <c r="W237" s="196">
        <f t="shared" si="8"/>
        <v>561228.50879999995</v>
      </c>
      <c r="X237" s="167"/>
      <c r="Y237" s="327" t="s">
        <v>1983</v>
      </c>
      <c r="Z237" s="163" t="s">
        <v>1708</v>
      </c>
      <c r="AA237" s="164">
        <v>20.065439999999999</v>
      </c>
      <c r="AB237" s="164">
        <v>-97.050409999999999</v>
      </c>
      <c r="AC237" s="164">
        <v>43464</v>
      </c>
      <c r="AD237" s="164">
        <v>4</v>
      </c>
      <c r="AE237" s="164">
        <v>1</v>
      </c>
    </row>
    <row r="238" spans="1:31" s="208" customFormat="1" ht="111" customHeight="1" x14ac:dyDescent="0.25">
      <c r="A238" s="166"/>
      <c r="B238" s="150">
        <v>223</v>
      </c>
      <c r="C238" s="150">
        <v>319102</v>
      </c>
      <c r="D238" s="150">
        <v>900110</v>
      </c>
      <c r="E238" s="150" t="s">
        <v>1737</v>
      </c>
      <c r="F238" s="177" t="s">
        <v>2628</v>
      </c>
      <c r="G238" s="431" t="s">
        <v>2637</v>
      </c>
      <c r="H238" s="178" t="s">
        <v>2000</v>
      </c>
      <c r="I238" s="178" t="s">
        <v>2638</v>
      </c>
      <c r="J238" s="350">
        <v>35309</v>
      </c>
      <c r="K238" s="155">
        <v>17660</v>
      </c>
      <c r="L238" s="156">
        <v>28</v>
      </c>
      <c r="M238" s="156">
        <v>10550</v>
      </c>
      <c r="N238" s="156" t="s">
        <v>604</v>
      </c>
      <c r="O238" s="157">
        <v>145571</v>
      </c>
      <c r="P238" s="158">
        <v>802.75</v>
      </c>
      <c r="Q238" s="155">
        <v>95000</v>
      </c>
      <c r="R238" s="155">
        <f t="shared" si="7"/>
        <v>118.34319526627219</v>
      </c>
      <c r="S238" s="159">
        <v>2023</v>
      </c>
      <c r="T238" s="160">
        <v>1.92</v>
      </c>
      <c r="U238" s="432" t="s">
        <v>1983</v>
      </c>
      <c r="V238" s="432"/>
      <c r="W238" s="155">
        <f t="shared" si="8"/>
        <v>1322400</v>
      </c>
      <c r="X238" s="185"/>
      <c r="Y238" s="162" t="s">
        <v>1983</v>
      </c>
      <c r="Z238" s="168" t="s">
        <v>1710</v>
      </c>
      <c r="AA238" s="169">
        <v>20.546250000000001</v>
      </c>
      <c r="AB238" s="169">
        <v>-97.45241</v>
      </c>
      <c r="AC238" s="169">
        <v>58958</v>
      </c>
      <c r="AD238" s="169">
        <v>2</v>
      </c>
      <c r="AE238" s="169">
        <v>1</v>
      </c>
    </row>
    <row r="239" spans="1:31" s="208" customFormat="1" ht="127.5" customHeight="1" x14ac:dyDescent="0.25">
      <c r="A239" s="166"/>
      <c r="B239" s="150">
        <v>224</v>
      </c>
      <c r="C239" s="150">
        <v>319001</v>
      </c>
      <c r="D239" s="150">
        <v>140100</v>
      </c>
      <c r="E239" s="150" t="s">
        <v>1738</v>
      </c>
      <c r="F239" s="177" t="s">
        <v>2628</v>
      </c>
      <c r="G239" s="431" t="s">
        <v>2639</v>
      </c>
      <c r="H239" s="152" t="s">
        <v>2640</v>
      </c>
      <c r="I239" s="178" t="s">
        <v>2641</v>
      </c>
      <c r="J239" s="350">
        <v>33512</v>
      </c>
      <c r="K239" s="155">
        <v>20000</v>
      </c>
      <c r="L239" s="156">
        <v>33</v>
      </c>
      <c r="M239" s="156">
        <v>9318</v>
      </c>
      <c r="N239" s="156" t="s">
        <v>1727</v>
      </c>
      <c r="O239" s="157">
        <v>70011</v>
      </c>
      <c r="P239" s="158">
        <v>510.36</v>
      </c>
      <c r="Q239" s="155">
        <v>48077.7</v>
      </c>
      <c r="R239" s="155">
        <f t="shared" si="7"/>
        <v>94.203503409358092</v>
      </c>
      <c r="S239" s="159">
        <v>2021</v>
      </c>
      <c r="T239" s="160">
        <v>0.1</v>
      </c>
      <c r="U239" s="432" t="s">
        <v>1983</v>
      </c>
      <c r="V239" s="432"/>
      <c r="W239" s="155">
        <f t="shared" si="8"/>
        <v>669241.5839999998</v>
      </c>
      <c r="X239" s="204"/>
      <c r="Y239" s="189" t="s">
        <v>1945</v>
      </c>
      <c r="Z239" s="168" t="s">
        <v>1712</v>
      </c>
      <c r="AA239" s="169">
        <v>19.524280000000001</v>
      </c>
      <c r="AB239" s="169">
        <v>-96.92201</v>
      </c>
      <c r="AC239" s="169">
        <v>28761</v>
      </c>
      <c r="AD239" s="169">
        <v>3</v>
      </c>
      <c r="AE239" s="169">
        <v>3</v>
      </c>
    </row>
    <row r="240" spans="1:31" s="208" customFormat="1" ht="132.75" customHeight="1" x14ac:dyDescent="0.25">
      <c r="A240" s="166"/>
      <c r="B240" s="150">
        <v>225</v>
      </c>
      <c r="C240" s="150">
        <v>319104</v>
      </c>
      <c r="D240" s="150">
        <v>910110</v>
      </c>
      <c r="E240" s="150" t="s">
        <v>1739</v>
      </c>
      <c r="F240" s="177" t="s">
        <v>2628</v>
      </c>
      <c r="G240" s="431" t="s">
        <v>2642</v>
      </c>
      <c r="H240" s="178" t="s">
        <v>2000</v>
      </c>
      <c r="I240" s="178" t="s">
        <v>2643</v>
      </c>
      <c r="J240" s="350">
        <v>43267</v>
      </c>
      <c r="K240" s="155">
        <v>389436</v>
      </c>
      <c r="L240" s="156">
        <v>6</v>
      </c>
      <c r="M240" s="156">
        <v>6672</v>
      </c>
      <c r="N240" s="156" t="s">
        <v>1728</v>
      </c>
      <c r="O240" s="157">
        <v>389436</v>
      </c>
      <c r="P240" s="158">
        <v>2053.88</v>
      </c>
      <c r="Q240" s="155">
        <v>389436</v>
      </c>
      <c r="R240" s="155">
        <f t="shared" si="7"/>
        <v>189.60990905018792</v>
      </c>
      <c r="S240" s="159" t="s">
        <v>140</v>
      </c>
      <c r="T240" s="160" t="s">
        <v>140</v>
      </c>
      <c r="U240" s="432" t="s">
        <v>1983</v>
      </c>
      <c r="V240" s="432"/>
      <c r="W240" s="155">
        <f t="shared" si="8"/>
        <v>5420949.1199999992</v>
      </c>
      <c r="X240" s="185"/>
      <c r="Y240" s="162" t="s">
        <v>1983</v>
      </c>
      <c r="Z240" s="168" t="s">
        <v>1714</v>
      </c>
      <c r="AA240" s="169">
        <v>19.170200000000001</v>
      </c>
      <c r="AB240" s="169">
        <v>-96.13176</v>
      </c>
      <c r="AC240" s="169">
        <v>168475</v>
      </c>
      <c r="AD240" s="169">
        <v>1</v>
      </c>
      <c r="AE240" s="169">
        <v>1</v>
      </c>
    </row>
    <row r="241" spans="1:31" s="208" customFormat="1" ht="90.75" customHeight="1" x14ac:dyDescent="0.25">
      <c r="A241" s="166"/>
      <c r="B241" s="150">
        <v>226</v>
      </c>
      <c r="C241" s="150">
        <v>310401</v>
      </c>
      <c r="D241" s="150">
        <v>900110</v>
      </c>
      <c r="E241" s="150" t="s">
        <v>1740</v>
      </c>
      <c r="F241" s="177" t="s">
        <v>2628</v>
      </c>
      <c r="G241" s="151" t="s">
        <v>2644</v>
      </c>
      <c r="H241" s="178" t="s">
        <v>2645</v>
      </c>
      <c r="I241" s="178" t="s">
        <v>2646</v>
      </c>
      <c r="J241" s="350">
        <v>41275</v>
      </c>
      <c r="K241" s="155">
        <v>3545</v>
      </c>
      <c r="L241" s="156">
        <v>11</v>
      </c>
      <c r="M241" s="156" t="s">
        <v>1729</v>
      </c>
      <c r="N241" s="156" t="s">
        <v>1730</v>
      </c>
      <c r="O241" s="157">
        <v>3545</v>
      </c>
      <c r="P241" s="158">
        <v>44.32</v>
      </c>
      <c r="Q241" s="155">
        <v>3545</v>
      </c>
      <c r="R241" s="155">
        <f t="shared" si="7"/>
        <v>79.986462093862812</v>
      </c>
      <c r="S241" s="159" t="s">
        <v>311</v>
      </c>
      <c r="T241" s="160" t="s">
        <v>140</v>
      </c>
      <c r="U241" s="432" t="s">
        <v>1983</v>
      </c>
      <c r="V241" s="432"/>
      <c r="W241" s="155">
        <f t="shared" si="8"/>
        <v>49346.399999999994</v>
      </c>
      <c r="X241" s="204"/>
      <c r="Y241" s="162" t="s">
        <v>1983</v>
      </c>
      <c r="Z241" s="168" t="s">
        <v>1716</v>
      </c>
      <c r="AA241" s="169">
        <v>20.954989999999999</v>
      </c>
      <c r="AB241" s="169">
        <v>-97.403840000000002</v>
      </c>
      <c r="AC241" s="169">
        <v>32064</v>
      </c>
      <c r="AD241" s="169">
        <v>3</v>
      </c>
      <c r="AE241" s="169">
        <v>1</v>
      </c>
    </row>
    <row r="242" spans="1:31" s="208" customFormat="1" ht="89.25" customHeight="1" x14ac:dyDescent="0.25">
      <c r="A242" s="166"/>
      <c r="B242" s="150">
        <v>227</v>
      </c>
      <c r="C242" s="150">
        <v>315901</v>
      </c>
      <c r="D242" s="150">
        <v>380200</v>
      </c>
      <c r="E242" s="150" t="s">
        <v>1741</v>
      </c>
      <c r="F242" s="177" t="s">
        <v>2628</v>
      </c>
      <c r="G242" s="151" t="s">
        <v>2647</v>
      </c>
      <c r="H242" s="178" t="s">
        <v>2648</v>
      </c>
      <c r="I242" s="178" t="s">
        <v>2649</v>
      </c>
      <c r="J242" s="350">
        <v>40422</v>
      </c>
      <c r="K242" s="155">
        <v>38867.99</v>
      </c>
      <c r="L242" s="156">
        <v>14</v>
      </c>
      <c r="M242" s="156">
        <v>8696</v>
      </c>
      <c r="N242" s="156" t="s">
        <v>1731</v>
      </c>
      <c r="O242" s="157">
        <v>212036</v>
      </c>
      <c r="P242" s="158">
        <v>1100</v>
      </c>
      <c r="Q242" s="155">
        <v>47300</v>
      </c>
      <c r="R242" s="155">
        <f t="shared" si="7"/>
        <v>43</v>
      </c>
      <c r="S242" s="159">
        <v>2020</v>
      </c>
      <c r="T242" s="160">
        <v>0.1</v>
      </c>
      <c r="U242" s="432" t="s">
        <v>1983</v>
      </c>
      <c r="V242" s="432"/>
      <c r="W242" s="155">
        <f t="shared" si="8"/>
        <v>658416</v>
      </c>
      <c r="X242" s="204"/>
      <c r="Y242" s="189" t="s">
        <v>1945</v>
      </c>
      <c r="Z242" s="168" t="s">
        <v>1718</v>
      </c>
      <c r="AA242" s="169">
        <v>19.538029999999999</v>
      </c>
      <c r="AB242" s="169">
        <v>-96.925970000000007</v>
      </c>
      <c r="AC242" s="169">
        <v>13200</v>
      </c>
      <c r="AD242" s="169">
        <v>1</v>
      </c>
      <c r="AE242" s="169">
        <v>1</v>
      </c>
    </row>
    <row r="243" spans="1:31" s="209" customFormat="1" ht="107.25" customHeight="1" x14ac:dyDescent="0.25">
      <c r="A243" s="174"/>
      <c r="B243" s="150">
        <v>228</v>
      </c>
      <c r="C243" s="150">
        <v>315904</v>
      </c>
      <c r="D243" s="150">
        <v>380200</v>
      </c>
      <c r="E243" s="150" t="s">
        <v>1742</v>
      </c>
      <c r="F243" s="177" t="s">
        <v>2628</v>
      </c>
      <c r="G243" s="151" t="s">
        <v>2650</v>
      </c>
      <c r="H243" s="178" t="s">
        <v>2651</v>
      </c>
      <c r="I243" s="178" t="s">
        <v>2652</v>
      </c>
      <c r="J243" s="350">
        <v>43785</v>
      </c>
      <c r="K243" s="155">
        <v>40000</v>
      </c>
      <c r="L243" s="156">
        <v>5</v>
      </c>
      <c r="M243" s="156">
        <v>11023</v>
      </c>
      <c r="N243" s="156" t="s">
        <v>2653</v>
      </c>
      <c r="O243" s="157">
        <v>69793</v>
      </c>
      <c r="P243" s="158">
        <v>360</v>
      </c>
      <c r="Q243" s="155">
        <v>44000</v>
      </c>
      <c r="R243" s="155">
        <f t="shared" si="7"/>
        <v>122.22222222222223</v>
      </c>
      <c r="S243" s="159">
        <v>2023</v>
      </c>
      <c r="T243" s="160">
        <v>0.1</v>
      </c>
      <c r="U243" s="432" t="s">
        <v>1983</v>
      </c>
      <c r="V243" s="432"/>
      <c r="W243" s="155">
        <f t="shared" si="8"/>
        <v>612480</v>
      </c>
      <c r="X243" s="167"/>
      <c r="Y243" s="162" t="s">
        <v>1983</v>
      </c>
      <c r="Z243" s="168" t="s">
        <v>1720</v>
      </c>
      <c r="AA243" s="164">
        <v>19.207650000000001</v>
      </c>
      <c r="AB243" s="164">
        <v>-96.163939999999997</v>
      </c>
      <c r="AC243" s="164">
        <v>25200</v>
      </c>
      <c r="AD243" s="164">
        <v>1</v>
      </c>
      <c r="AE243" s="164">
        <v>1</v>
      </c>
    </row>
    <row r="244" spans="1:31" s="209" customFormat="1" ht="107.25" customHeight="1" x14ac:dyDescent="0.25">
      <c r="A244" s="205"/>
      <c r="B244" s="150">
        <v>229</v>
      </c>
      <c r="C244" s="190"/>
      <c r="D244" s="190"/>
      <c r="E244" s="190" t="s">
        <v>2654</v>
      </c>
      <c r="F244" s="191" t="s">
        <v>2628</v>
      </c>
      <c r="G244" s="314" t="s">
        <v>2655</v>
      </c>
      <c r="H244" s="193" t="s">
        <v>2656</v>
      </c>
      <c r="I244" s="193" t="s">
        <v>2657</v>
      </c>
      <c r="J244" s="374">
        <v>45597</v>
      </c>
      <c r="K244" s="196">
        <v>167000</v>
      </c>
      <c r="L244" s="197" t="s">
        <v>140</v>
      </c>
      <c r="M244" s="197" t="s">
        <v>1733</v>
      </c>
      <c r="N244" s="197" t="s">
        <v>1325</v>
      </c>
      <c r="O244" s="198">
        <v>167800</v>
      </c>
      <c r="P244" s="199">
        <v>2014.38</v>
      </c>
      <c r="Q244" s="196">
        <v>167000</v>
      </c>
      <c r="R244" s="196">
        <f t="shared" si="7"/>
        <v>82.903920809380551</v>
      </c>
      <c r="S244" s="200" t="s">
        <v>140</v>
      </c>
      <c r="T244" s="201" t="s">
        <v>140</v>
      </c>
      <c r="U244" s="434" t="s">
        <v>1947</v>
      </c>
      <c r="V244" s="434"/>
      <c r="W244" s="196">
        <f t="shared" si="8"/>
        <v>2324640</v>
      </c>
      <c r="X244" s="435"/>
      <c r="Y244" s="162" t="s">
        <v>1983</v>
      </c>
      <c r="Z244" s="163" t="s">
        <v>1722</v>
      </c>
      <c r="AA244" s="164">
        <v>19.495000000000001</v>
      </c>
      <c r="AB244" s="164">
        <v>-96.85839</v>
      </c>
      <c r="AC244" s="164">
        <v>1344</v>
      </c>
      <c r="AD244" s="164">
        <v>1</v>
      </c>
      <c r="AE244" s="164">
        <v>1</v>
      </c>
    </row>
    <row r="245" spans="1:31" s="209" customFormat="1" ht="113.25" customHeight="1" x14ac:dyDescent="0.25">
      <c r="A245" s="149"/>
      <c r="B245" s="150">
        <v>230</v>
      </c>
      <c r="C245" s="190">
        <v>322447</v>
      </c>
      <c r="D245" s="190">
        <v>200200</v>
      </c>
      <c r="E245" s="190" t="s">
        <v>1796</v>
      </c>
      <c r="F245" s="191" t="s">
        <v>2658</v>
      </c>
      <c r="G245" s="314" t="s">
        <v>2659</v>
      </c>
      <c r="H245" s="193" t="s">
        <v>2660</v>
      </c>
      <c r="I245" s="193" t="s">
        <v>2661</v>
      </c>
      <c r="J245" s="374">
        <v>36312</v>
      </c>
      <c r="K245" s="196">
        <v>6500</v>
      </c>
      <c r="L245" s="197">
        <v>25</v>
      </c>
      <c r="M245" s="197" t="s">
        <v>1781</v>
      </c>
      <c r="N245" s="197" t="s">
        <v>1782</v>
      </c>
      <c r="O245" s="198">
        <v>30200</v>
      </c>
      <c r="P245" s="199">
        <v>400</v>
      </c>
      <c r="Q245" s="196">
        <v>14000</v>
      </c>
      <c r="R245" s="196">
        <f t="shared" si="7"/>
        <v>35</v>
      </c>
      <c r="S245" s="436">
        <v>2024</v>
      </c>
      <c r="T245" s="201">
        <v>0.21</v>
      </c>
      <c r="U245" s="327" t="s">
        <v>1945</v>
      </c>
      <c r="V245" s="327"/>
      <c r="W245" s="196">
        <f t="shared" si="8"/>
        <v>194880</v>
      </c>
      <c r="X245" s="185"/>
      <c r="Y245" s="327" t="s">
        <v>1983</v>
      </c>
      <c r="Z245" s="163" t="s">
        <v>1764</v>
      </c>
      <c r="AA245" s="164">
        <v>18.136293457254901</v>
      </c>
      <c r="AB245" s="164">
        <v>-94.148829102532503</v>
      </c>
      <c r="AC245" s="164">
        <v>1226</v>
      </c>
      <c r="AD245" s="164">
        <v>2</v>
      </c>
      <c r="AE245" s="164">
        <v>2</v>
      </c>
    </row>
    <row r="246" spans="1:31" s="208" customFormat="1" ht="99.75" customHeight="1" x14ac:dyDescent="0.25">
      <c r="A246" s="166"/>
      <c r="B246" s="150">
        <v>231</v>
      </c>
      <c r="C246" s="227">
        <v>322443</v>
      </c>
      <c r="D246" s="227">
        <v>200200</v>
      </c>
      <c r="E246" s="227" t="s">
        <v>1797</v>
      </c>
      <c r="F246" s="228" t="s">
        <v>2658</v>
      </c>
      <c r="G246" s="388" t="s">
        <v>2662</v>
      </c>
      <c r="H246" s="389" t="s">
        <v>2663</v>
      </c>
      <c r="I246" s="389" t="s">
        <v>2664</v>
      </c>
      <c r="J246" s="390">
        <v>43175</v>
      </c>
      <c r="K246" s="233">
        <v>12931.5</v>
      </c>
      <c r="L246" s="234">
        <v>6</v>
      </c>
      <c r="M246" s="234" t="s">
        <v>1783</v>
      </c>
      <c r="N246" s="234" t="s">
        <v>1784</v>
      </c>
      <c r="O246" s="235">
        <v>23500</v>
      </c>
      <c r="P246" s="236">
        <v>300</v>
      </c>
      <c r="Q246" s="233">
        <v>20598.939999999999</v>
      </c>
      <c r="R246" s="233">
        <f t="shared" si="7"/>
        <v>68.663133333333334</v>
      </c>
      <c r="S246" s="437">
        <v>2025</v>
      </c>
      <c r="T246" s="238">
        <v>0.25</v>
      </c>
      <c r="U246" s="323" t="s">
        <v>1983</v>
      </c>
      <c r="V246" s="323"/>
      <c r="W246" s="233">
        <f t="shared" si="8"/>
        <v>286737.24479999993</v>
      </c>
      <c r="X246" s="392" t="s">
        <v>2665</v>
      </c>
      <c r="Y246" s="327" t="s">
        <v>1983</v>
      </c>
      <c r="Z246" s="168" t="s">
        <v>1766</v>
      </c>
      <c r="AA246" s="169">
        <v>19.1517449465107</v>
      </c>
      <c r="AB246" s="169">
        <v>-96.975234746932898</v>
      </c>
      <c r="AC246" s="169">
        <v>950</v>
      </c>
      <c r="AD246" s="169">
        <v>1</v>
      </c>
      <c r="AE246" s="169">
        <v>1</v>
      </c>
    </row>
    <row r="247" spans="1:31" s="208" customFormat="1" ht="102" customHeight="1" x14ac:dyDescent="0.25">
      <c r="A247" s="166"/>
      <c r="B247" s="150">
        <v>232</v>
      </c>
      <c r="C247" s="150">
        <v>322429</v>
      </c>
      <c r="D247" s="150">
        <v>200200</v>
      </c>
      <c r="E247" s="150" t="s">
        <v>1798</v>
      </c>
      <c r="F247" s="177" t="s">
        <v>2658</v>
      </c>
      <c r="G247" s="151" t="s">
        <v>2666</v>
      </c>
      <c r="H247" s="178" t="s">
        <v>2667</v>
      </c>
      <c r="I247" s="269" t="s">
        <v>2668</v>
      </c>
      <c r="J247" s="350">
        <v>36130</v>
      </c>
      <c r="K247" s="155">
        <v>1500</v>
      </c>
      <c r="L247" s="156">
        <v>26</v>
      </c>
      <c r="M247" s="156">
        <v>1110</v>
      </c>
      <c r="N247" s="156" t="s">
        <v>1785</v>
      </c>
      <c r="O247" s="157">
        <v>27132</v>
      </c>
      <c r="P247" s="158">
        <v>210</v>
      </c>
      <c r="Q247" s="155">
        <v>20000</v>
      </c>
      <c r="R247" s="155">
        <f t="shared" si="7"/>
        <v>95.238095238095241</v>
      </c>
      <c r="S247" s="159">
        <v>2020</v>
      </c>
      <c r="T247" s="160">
        <v>5.05</v>
      </c>
      <c r="U247" s="321" t="s">
        <v>1983</v>
      </c>
      <c r="V247" s="321"/>
      <c r="W247" s="155">
        <f t="shared" si="8"/>
        <v>278400</v>
      </c>
      <c r="X247" s="185"/>
      <c r="Y247" s="162" t="s">
        <v>1983</v>
      </c>
      <c r="Z247" s="168" t="s">
        <v>1768</v>
      </c>
      <c r="AA247" s="169">
        <v>18.156156076103699</v>
      </c>
      <c r="AB247" s="169">
        <v>-94.399400217260407</v>
      </c>
      <c r="AC247" s="169">
        <v>1643</v>
      </c>
      <c r="AD247" s="169">
        <v>1</v>
      </c>
      <c r="AE247" s="169">
        <v>1</v>
      </c>
    </row>
    <row r="248" spans="1:31" s="208" customFormat="1" ht="87" customHeight="1" x14ac:dyDescent="0.25">
      <c r="A248" s="166"/>
      <c r="B248" s="150">
        <v>233</v>
      </c>
      <c r="C248" s="150">
        <v>329101</v>
      </c>
      <c r="D248" s="150">
        <v>900110</v>
      </c>
      <c r="E248" s="150" t="s">
        <v>1799</v>
      </c>
      <c r="F248" s="177" t="s">
        <v>2658</v>
      </c>
      <c r="G248" s="151" t="s">
        <v>2669</v>
      </c>
      <c r="H248" s="178" t="s">
        <v>2000</v>
      </c>
      <c r="I248" s="178" t="s">
        <v>2670</v>
      </c>
      <c r="J248" s="350">
        <v>45261</v>
      </c>
      <c r="K248" s="155">
        <v>225330</v>
      </c>
      <c r="L248" s="156" t="s">
        <v>140</v>
      </c>
      <c r="M248" s="156" t="s">
        <v>1786</v>
      </c>
      <c r="N248" s="156" t="s">
        <v>1473</v>
      </c>
      <c r="O248" s="157">
        <v>271400</v>
      </c>
      <c r="P248" s="158">
        <v>1126.6500000000001</v>
      </c>
      <c r="Q248" s="155">
        <v>225330</v>
      </c>
      <c r="R248" s="155">
        <f t="shared" si="7"/>
        <v>199.99999999999997</v>
      </c>
      <c r="S248" s="159" t="s">
        <v>140</v>
      </c>
      <c r="T248" s="160" t="s">
        <v>140</v>
      </c>
      <c r="U248" s="321" t="s">
        <v>1983</v>
      </c>
      <c r="V248" s="321"/>
      <c r="W248" s="155">
        <f t="shared" si="8"/>
        <v>3136593.5999999996</v>
      </c>
      <c r="X248" s="210"/>
      <c r="Y248" s="162" t="s">
        <v>1983</v>
      </c>
      <c r="Z248" s="168" t="s">
        <v>1770</v>
      </c>
      <c r="AA248" s="169">
        <v>18.900763105814399</v>
      </c>
      <c r="AB248" s="169">
        <v>-96.945646051927497</v>
      </c>
      <c r="AC248" s="169">
        <v>4100</v>
      </c>
      <c r="AD248" s="169">
        <v>2</v>
      </c>
      <c r="AE248" s="169">
        <v>2</v>
      </c>
    </row>
    <row r="249" spans="1:31" s="208" customFormat="1" ht="75" x14ac:dyDescent="0.25">
      <c r="A249" s="166"/>
      <c r="B249" s="150">
        <v>234</v>
      </c>
      <c r="C249" s="150">
        <v>329102</v>
      </c>
      <c r="D249" s="150">
        <v>900110</v>
      </c>
      <c r="E249" s="150" t="s">
        <v>1800</v>
      </c>
      <c r="F249" s="177" t="s">
        <v>2658</v>
      </c>
      <c r="G249" s="151" t="s">
        <v>2671</v>
      </c>
      <c r="H249" s="178" t="s">
        <v>2000</v>
      </c>
      <c r="I249" s="178" t="s">
        <v>2672</v>
      </c>
      <c r="J249" s="350">
        <v>45170</v>
      </c>
      <c r="K249" s="155">
        <v>199857.1</v>
      </c>
      <c r="L249" s="156" t="s">
        <v>140</v>
      </c>
      <c r="M249" s="156" t="s">
        <v>1787</v>
      </c>
      <c r="N249" s="156" t="s">
        <v>1788</v>
      </c>
      <c r="O249" s="157">
        <v>230900</v>
      </c>
      <c r="P249" s="158">
        <v>1268.01</v>
      </c>
      <c r="Q249" s="155">
        <v>199857.1</v>
      </c>
      <c r="R249" s="155">
        <f t="shared" si="7"/>
        <v>157.61476644505959</v>
      </c>
      <c r="S249" s="159" t="s">
        <v>140</v>
      </c>
      <c r="T249" s="414" t="s">
        <v>140</v>
      </c>
      <c r="U249" s="321" t="s">
        <v>1983</v>
      </c>
      <c r="V249" s="321"/>
      <c r="W249" s="155">
        <f t="shared" si="8"/>
        <v>2782010.8319999999</v>
      </c>
      <c r="X249" s="210"/>
      <c r="Y249" s="162" t="s">
        <v>1983</v>
      </c>
      <c r="Z249" s="168" t="s">
        <v>1772</v>
      </c>
      <c r="AA249" s="169">
        <v>18.847243599999999</v>
      </c>
      <c r="AB249" s="169">
        <v>-97.087427899999994</v>
      </c>
      <c r="AC249" s="169">
        <v>2500</v>
      </c>
      <c r="AD249" s="169">
        <v>1</v>
      </c>
      <c r="AE249" s="169">
        <v>1</v>
      </c>
    </row>
    <row r="250" spans="1:31" s="208" customFormat="1" ht="97.5" customHeight="1" x14ac:dyDescent="0.25">
      <c r="A250" s="166"/>
      <c r="B250" s="150">
        <v>235</v>
      </c>
      <c r="C250" s="150">
        <v>325903</v>
      </c>
      <c r="D250" s="150">
        <v>380200</v>
      </c>
      <c r="E250" s="150" t="s">
        <v>1801</v>
      </c>
      <c r="F250" s="177" t="s">
        <v>2658</v>
      </c>
      <c r="G250" s="151" t="s">
        <v>2673</v>
      </c>
      <c r="H250" s="178" t="s">
        <v>2369</v>
      </c>
      <c r="I250" s="178" t="s">
        <v>2674</v>
      </c>
      <c r="J250" s="350">
        <v>40179</v>
      </c>
      <c r="K250" s="155">
        <v>12000</v>
      </c>
      <c r="L250" s="156">
        <v>14</v>
      </c>
      <c r="M250" s="156">
        <v>10227</v>
      </c>
      <c r="N250" s="156" t="s">
        <v>1365</v>
      </c>
      <c r="O250" s="157">
        <v>23759</v>
      </c>
      <c r="P250" s="158">
        <v>537.29</v>
      </c>
      <c r="Q250" s="155">
        <v>23000</v>
      </c>
      <c r="R250" s="155">
        <f t="shared" si="7"/>
        <v>42.807422434811741</v>
      </c>
      <c r="S250" s="159">
        <v>2022</v>
      </c>
      <c r="T250" s="160">
        <v>0.53</v>
      </c>
      <c r="U250" s="321" t="s">
        <v>1983</v>
      </c>
      <c r="V250" s="321"/>
      <c r="W250" s="155">
        <f t="shared" si="8"/>
        <v>320160</v>
      </c>
      <c r="X250" s="438"/>
      <c r="Y250" s="253" t="s">
        <v>372</v>
      </c>
      <c r="Z250" s="168" t="s">
        <v>1774</v>
      </c>
      <c r="AA250" s="169">
        <v>18.156156076103699</v>
      </c>
      <c r="AB250" s="169">
        <v>-94.399400217260407</v>
      </c>
      <c r="AC250" s="169">
        <v>444</v>
      </c>
      <c r="AD250" s="169">
        <v>1</v>
      </c>
      <c r="AE250" s="169">
        <v>1</v>
      </c>
    </row>
    <row r="251" spans="1:31" s="208" customFormat="1" ht="111.75" customHeight="1" x14ac:dyDescent="0.25">
      <c r="A251" s="166"/>
      <c r="B251" s="150">
        <v>236</v>
      </c>
      <c r="C251" s="150">
        <v>325904</v>
      </c>
      <c r="D251" s="150">
        <v>380200</v>
      </c>
      <c r="E251" s="150" t="s">
        <v>1802</v>
      </c>
      <c r="F251" s="177" t="s">
        <v>2658</v>
      </c>
      <c r="G251" s="151" t="s">
        <v>2675</v>
      </c>
      <c r="H251" s="178" t="s">
        <v>2369</v>
      </c>
      <c r="I251" s="178" t="s">
        <v>2676</v>
      </c>
      <c r="J251" s="350">
        <v>36526</v>
      </c>
      <c r="K251" s="155">
        <v>5217</v>
      </c>
      <c r="L251" s="156">
        <v>24</v>
      </c>
      <c r="M251" s="156" t="s">
        <v>1789</v>
      </c>
      <c r="N251" s="156" t="s">
        <v>1790</v>
      </c>
      <c r="O251" s="157">
        <v>20228</v>
      </c>
      <c r="P251" s="158">
        <v>870</v>
      </c>
      <c r="Q251" s="155">
        <v>12678.74</v>
      </c>
      <c r="R251" s="155">
        <f t="shared" si="7"/>
        <v>14.573264367816092</v>
      </c>
      <c r="S251" s="159" t="s">
        <v>1998</v>
      </c>
      <c r="T251" s="160" t="s">
        <v>140</v>
      </c>
      <c r="U251" s="112" t="s">
        <v>2025</v>
      </c>
      <c r="V251" s="112" t="s">
        <v>2025</v>
      </c>
      <c r="W251" s="155">
        <f t="shared" si="8"/>
        <v>176488.06080000001</v>
      </c>
      <c r="X251" s="204"/>
      <c r="Y251" s="324" t="s">
        <v>372</v>
      </c>
      <c r="Z251" s="168" t="s">
        <v>1776</v>
      </c>
      <c r="AA251" s="169">
        <v>18.364109661783399</v>
      </c>
      <c r="AB251" s="169">
        <v>-95.794863317257096</v>
      </c>
      <c r="AC251" s="169">
        <v>543</v>
      </c>
      <c r="AD251" s="169">
        <v>2</v>
      </c>
      <c r="AE251" s="169">
        <v>2</v>
      </c>
    </row>
    <row r="252" spans="1:31" s="208" customFormat="1" ht="102" customHeight="1" x14ac:dyDescent="0.25">
      <c r="A252" s="166"/>
      <c r="B252" s="150">
        <v>237</v>
      </c>
      <c r="C252" s="150">
        <v>329001</v>
      </c>
      <c r="D252" s="150">
        <v>140100</v>
      </c>
      <c r="E252" s="150" t="s">
        <v>1803</v>
      </c>
      <c r="F252" s="177" t="s">
        <v>2658</v>
      </c>
      <c r="G252" s="151" t="s">
        <v>2677</v>
      </c>
      <c r="H252" s="178" t="s">
        <v>2054</v>
      </c>
      <c r="I252" s="178" t="s">
        <v>2678</v>
      </c>
      <c r="J252" s="350">
        <v>44866</v>
      </c>
      <c r="K252" s="155">
        <v>34600</v>
      </c>
      <c r="L252" s="156">
        <v>2</v>
      </c>
      <c r="M252" s="156" t="s">
        <v>1791</v>
      </c>
      <c r="N252" s="156" t="s">
        <v>1792</v>
      </c>
      <c r="O252" s="157">
        <v>34600</v>
      </c>
      <c r="P252" s="158">
        <v>448</v>
      </c>
      <c r="Q252" s="155">
        <v>25000</v>
      </c>
      <c r="R252" s="155">
        <f t="shared" si="7"/>
        <v>55.803571428571431</v>
      </c>
      <c r="S252" s="159" t="s">
        <v>140</v>
      </c>
      <c r="T252" s="160" t="s">
        <v>140</v>
      </c>
      <c r="U252" s="356" t="s">
        <v>1983</v>
      </c>
      <c r="V252" s="356"/>
      <c r="W252" s="155">
        <f t="shared" si="8"/>
        <v>348000</v>
      </c>
      <c r="X252" s="185"/>
      <c r="Y252" s="189" t="s">
        <v>1945</v>
      </c>
      <c r="Z252" s="168" t="s">
        <v>1778</v>
      </c>
      <c r="AA252" s="169">
        <v>18.843726371265301</v>
      </c>
      <c r="AB252" s="169">
        <v>-97.099827647143599</v>
      </c>
      <c r="AC252" s="169">
        <v>0</v>
      </c>
      <c r="AD252" s="169">
        <v>1</v>
      </c>
      <c r="AE252" s="169">
        <v>1</v>
      </c>
    </row>
    <row r="253" spans="1:31" s="208" customFormat="1" ht="102" customHeight="1" x14ac:dyDescent="0.25">
      <c r="A253" s="166"/>
      <c r="B253" s="150">
        <v>238</v>
      </c>
      <c r="C253" s="150"/>
      <c r="D253" s="150"/>
      <c r="E253" s="150"/>
      <c r="F253" s="177" t="s">
        <v>2658</v>
      </c>
      <c r="G253" s="151" t="s">
        <v>2679</v>
      </c>
      <c r="H253" s="178" t="s">
        <v>1991</v>
      </c>
      <c r="I253" s="178" t="s">
        <v>2680</v>
      </c>
      <c r="J253" s="350">
        <v>44562</v>
      </c>
      <c r="K253" s="155">
        <v>10883</v>
      </c>
      <c r="L253" s="156">
        <v>2</v>
      </c>
      <c r="M253" s="156">
        <v>9450</v>
      </c>
      <c r="N253" s="156" t="s">
        <v>1793</v>
      </c>
      <c r="O253" s="157">
        <v>10889</v>
      </c>
      <c r="P253" s="158">
        <v>133</v>
      </c>
      <c r="Q253" s="155">
        <v>10889</v>
      </c>
      <c r="R253" s="155">
        <f t="shared" si="7"/>
        <v>81.872180451127818</v>
      </c>
      <c r="S253" s="159" t="s">
        <v>140</v>
      </c>
      <c r="T253" s="160" t="s">
        <v>140</v>
      </c>
      <c r="U253" s="356" t="s">
        <v>1983</v>
      </c>
      <c r="V253" s="356"/>
      <c r="W253" s="155">
        <f>+Q253*12</f>
        <v>130668</v>
      </c>
      <c r="X253" s="204"/>
      <c r="Y253" s="324" t="s">
        <v>372</v>
      </c>
      <c r="Z253" s="168" t="s">
        <v>1780</v>
      </c>
      <c r="AA253" s="169">
        <v>18.857291312162399</v>
      </c>
      <c r="AB253" s="169">
        <v>-97.082674468172598</v>
      </c>
      <c r="AC253" s="169">
        <v>0</v>
      </c>
      <c r="AD253" s="169">
        <v>2</v>
      </c>
      <c r="AE253" s="169">
        <v>2</v>
      </c>
    </row>
    <row r="254" spans="1:31" s="208" customFormat="1" ht="91.5" customHeight="1" x14ac:dyDescent="0.25">
      <c r="A254" s="166"/>
      <c r="B254" s="150">
        <v>239</v>
      </c>
      <c r="C254" s="150">
        <v>345801</v>
      </c>
      <c r="D254" s="150">
        <v>800201</v>
      </c>
      <c r="E254" s="150" t="s">
        <v>2681</v>
      </c>
      <c r="F254" s="177" t="s">
        <v>2682</v>
      </c>
      <c r="G254" s="151" t="s">
        <v>2683</v>
      </c>
      <c r="H254" s="178" t="s">
        <v>1987</v>
      </c>
      <c r="I254" s="178" t="s">
        <v>2684</v>
      </c>
      <c r="J254" s="350">
        <v>34547</v>
      </c>
      <c r="K254" s="155">
        <v>7000</v>
      </c>
      <c r="L254" s="156">
        <v>30</v>
      </c>
      <c r="M254" s="156">
        <v>8994</v>
      </c>
      <c r="N254" s="156" t="s">
        <v>1841</v>
      </c>
      <c r="O254" s="157">
        <v>70188</v>
      </c>
      <c r="P254" s="158">
        <v>578.82000000000005</v>
      </c>
      <c r="Q254" s="155">
        <v>20240</v>
      </c>
      <c r="R254" s="155">
        <f t="shared" si="7"/>
        <v>34.967692892436332</v>
      </c>
      <c r="S254" s="159">
        <v>2021</v>
      </c>
      <c r="T254" s="160">
        <v>0.15</v>
      </c>
      <c r="U254" s="203"/>
      <c r="V254" s="203"/>
      <c r="W254" s="155">
        <f t="shared" si="8"/>
        <v>281740.79999999999</v>
      </c>
      <c r="X254" s="439"/>
      <c r="Y254" s="162" t="s">
        <v>1983</v>
      </c>
      <c r="Z254" s="168" t="s">
        <v>1827</v>
      </c>
      <c r="AA254" s="169">
        <v>22.773700000000002</v>
      </c>
      <c r="AB254" s="169">
        <v>-102.57938</v>
      </c>
      <c r="AC254" s="169">
        <v>200</v>
      </c>
      <c r="AD254" s="169">
        <v>4</v>
      </c>
      <c r="AE254" s="169">
        <v>4</v>
      </c>
    </row>
    <row r="255" spans="1:31" s="208" customFormat="1" ht="71.25" customHeight="1" x14ac:dyDescent="0.25">
      <c r="A255" s="166"/>
      <c r="B255" s="150">
        <v>240</v>
      </c>
      <c r="C255" s="150">
        <v>349102</v>
      </c>
      <c r="D255" s="150">
        <v>900110</v>
      </c>
      <c r="E255" s="150" t="s">
        <v>2685</v>
      </c>
      <c r="F255" s="177" t="s">
        <v>2682</v>
      </c>
      <c r="G255" s="151" t="s">
        <v>2686</v>
      </c>
      <c r="H255" s="178" t="s">
        <v>2000</v>
      </c>
      <c r="I255" s="178" t="s">
        <v>2687</v>
      </c>
      <c r="J255" s="350">
        <v>38108</v>
      </c>
      <c r="K255" s="155">
        <v>20000</v>
      </c>
      <c r="L255" s="156">
        <v>20</v>
      </c>
      <c r="M255" s="156">
        <v>9461</v>
      </c>
      <c r="N255" s="156" t="s">
        <v>1842</v>
      </c>
      <c r="O255" s="157">
        <v>45835</v>
      </c>
      <c r="P255" s="158">
        <v>656</v>
      </c>
      <c r="Q255" s="155">
        <v>26522.080000000002</v>
      </c>
      <c r="R255" s="155">
        <f t="shared" ref="R255:R265" si="9">+Q255/P255</f>
        <v>40.43</v>
      </c>
      <c r="S255" s="159">
        <v>2021</v>
      </c>
      <c r="T255" s="160">
        <v>0.2</v>
      </c>
      <c r="U255" s="203" t="s">
        <v>1983</v>
      </c>
      <c r="V255" s="203"/>
      <c r="W255" s="155">
        <f t="shared" si="8"/>
        <v>369187.35359999997</v>
      </c>
      <c r="X255" s="204"/>
      <c r="Y255" s="253" t="s">
        <v>372</v>
      </c>
      <c r="Z255" s="168" t="s">
        <v>1829</v>
      </c>
      <c r="AA255" s="169">
        <v>23.178249999999998</v>
      </c>
      <c r="AB255" s="169">
        <v>-102.87623000000001</v>
      </c>
      <c r="AC255" s="169">
        <v>7800</v>
      </c>
      <c r="AD255" s="169">
        <v>2</v>
      </c>
      <c r="AE255" s="169">
        <v>2</v>
      </c>
    </row>
    <row r="256" spans="1:31" s="208" customFormat="1" ht="90" customHeight="1" x14ac:dyDescent="0.25">
      <c r="A256" s="166"/>
      <c r="B256" s="150">
        <v>241</v>
      </c>
      <c r="C256" s="150">
        <v>345904</v>
      </c>
      <c r="D256" s="150">
        <v>380200</v>
      </c>
      <c r="E256" s="150" t="s">
        <v>2688</v>
      </c>
      <c r="F256" s="177" t="s">
        <v>2682</v>
      </c>
      <c r="G256" s="151" t="s">
        <v>2689</v>
      </c>
      <c r="H256" s="178" t="s">
        <v>2023</v>
      </c>
      <c r="I256" s="178" t="s">
        <v>2690</v>
      </c>
      <c r="J256" s="350">
        <v>36617</v>
      </c>
      <c r="K256" s="155">
        <v>9001.6</v>
      </c>
      <c r="L256" s="156">
        <v>24</v>
      </c>
      <c r="M256" s="156">
        <v>8946</v>
      </c>
      <c r="N256" s="156" t="s">
        <v>1037</v>
      </c>
      <c r="O256" s="157">
        <v>32285</v>
      </c>
      <c r="P256" s="158">
        <v>388</v>
      </c>
      <c r="Q256" s="155">
        <v>12287.6</v>
      </c>
      <c r="R256" s="155">
        <f t="shared" si="9"/>
        <v>31.669072164948453</v>
      </c>
      <c r="S256" s="159">
        <v>2021</v>
      </c>
      <c r="T256" s="160">
        <v>0.3</v>
      </c>
      <c r="U256" s="203" t="s">
        <v>1983</v>
      </c>
      <c r="V256" s="203"/>
      <c r="W256" s="155">
        <f t="shared" si="8"/>
        <v>171043.39199999999</v>
      </c>
      <c r="X256" s="439"/>
      <c r="Y256" s="189" t="s">
        <v>1945</v>
      </c>
      <c r="Z256" s="168" t="s">
        <v>1831</v>
      </c>
      <c r="AA256" s="169">
        <v>23.8294</v>
      </c>
      <c r="AB256" s="169">
        <v>-103.03299</v>
      </c>
      <c r="AC256" s="169">
        <v>1000</v>
      </c>
      <c r="AD256" s="169">
        <v>1</v>
      </c>
      <c r="AE256" s="169">
        <v>1</v>
      </c>
    </row>
    <row r="257" spans="1:31" s="208" customFormat="1" ht="101.25" customHeight="1" x14ac:dyDescent="0.25">
      <c r="A257" s="166"/>
      <c r="B257" s="150">
        <v>242</v>
      </c>
      <c r="C257" s="150">
        <v>345906</v>
      </c>
      <c r="D257" s="150">
        <v>380200</v>
      </c>
      <c r="E257" s="150" t="s">
        <v>2691</v>
      </c>
      <c r="F257" s="177" t="s">
        <v>2682</v>
      </c>
      <c r="G257" s="151" t="s">
        <v>2692</v>
      </c>
      <c r="H257" s="178" t="s">
        <v>2693</v>
      </c>
      <c r="I257" s="178" t="s">
        <v>2694</v>
      </c>
      <c r="J257" s="350">
        <v>43070</v>
      </c>
      <c r="K257" s="155">
        <v>9350</v>
      </c>
      <c r="L257" s="156">
        <v>7</v>
      </c>
      <c r="M257" s="156">
        <v>8979</v>
      </c>
      <c r="N257" s="156" t="s">
        <v>1843</v>
      </c>
      <c r="O257" s="157">
        <v>17145</v>
      </c>
      <c r="P257" s="158">
        <v>215.06</v>
      </c>
      <c r="Q257" s="155">
        <v>12155</v>
      </c>
      <c r="R257" s="155">
        <f t="shared" si="9"/>
        <v>56.519110945782572</v>
      </c>
      <c r="S257" s="159">
        <v>2021</v>
      </c>
      <c r="T257" s="160">
        <v>0.3</v>
      </c>
      <c r="U257" s="203" t="s">
        <v>1983</v>
      </c>
      <c r="V257" s="203"/>
      <c r="W257" s="155">
        <f t="shared" si="8"/>
        <v>169197.59999999998</v>
      </c>
      <c r="X257" s="185"/>
      <c r="Y257" s="189" t="s">
        <v>1945</v>
      </c>
      <c r="Z257" s="168" t="s">
        <v>1833</v>
      </c>
      <c r="AA257" s="169">
        <v>23.630330000000001</v>
      </c>
      <c r="AB257" s="169">
        <v>-103.64599</v>
      </c>
      <c r="AC257" s="169">
        <v>200</v>
      </c>
      <c r="AD257" s="169">
        <v>1</v>
      </c>
      <c r="AE257" s="169">
        <v>1</v>
      </c>
    </row>
    <row r="258" spans="1:31" s="208" customFormat="1" ht="112.5" customHeight="1" x14ac:dyDescent="0.25">
      <c r="A258" s="166"/>
      <c r="B258" s="150">
        <v>243</v>
      </c>
      <c r="C258" s="150">
        <v>345901</v>
      </c>
      <c r="D258" s="150">
        <v>380200</v>
      </c>
      <c r="E258" s="150" t="s">
        <v>2695</v>
      </c>
      <c r="F258" s="177" t="s">
        <v>2682</v>
      </c>
      <c r="G258" s="151" t="s">
        <v>2696</v>
      </c>
      <c r="H258" s="178" t="s">
        <v>2693</v>
      </c>
      <c r="I258" s="178" t="s">
        <v>2697</v>
      </c>
      <c r="J258" s="350">
        <v>30621</v>
      </c>
      <c r="K258" s="155">
        <v>50</v>
      </c>
      <c r="L258" s="156">
        <v>41</v>
      </c>
      <c r="M258" s="156">
        <v>8963</v>
      </c>
      <c r="N258" s="156" t="s">
        <v>1843</v>
      </c>
      <c r="O258" s="157">
        <v>122853</v>
      </c>
      <c r="P258" s="158">
        <v>1067.17</v>
      </c>
      <c r="Q258" s="155">
        <v>16718.580000000002</v>
      </c>
      <c r="R258" s="155">
        <f t="shared" si="9"/>
        <v>15.666276225905902</v>
      </c>
      <c r="S258" s="159">
        <v>2021</v>
      </c>
      <c r="T258" s="160">
        <v>0.15</v>
      </c>
      <c r="U258" s="203"/>
      <c r="V258" s="203"/>
      <c r="W258" s="155">
        <f t="shared" si="8"/>
        <v>232722.6336</v>
      </c>
      <c r="X258" s="439"/>
      <c r="Y258" s="162" t="s">
        <v>1983</v>
      </c>
      <c r="Z258" s="168" t="s">
        <v>1827</v>
      </c>
      <c r="AA258" s="169">
        <v>22.773720000000001</v>
      </c>
      <c r="AB258" s="169">
        <v>-102.57977</v>
      </c>
      <c r="AC258" s="169">
        <v>1500</v>
      </c>
      <c r="AD258" s="169">
        <v>1</v>
      </c>
      <c r="AE258" s="169">
        <v>1</v>
      </c>
    </row>
    <row r="259" spans="1:31" s="208" customFormat="1" ht="114" customHeight="1" x14ac:dyDescent="0.25">
      <c r="A259" s="166"/>
      <c r="B259" s="150">
        <v>244</v>
      </c>
      <c r="C259" s="150">
        <v>348102</v>
      </c>
      <c r="D259" s="150">
        <v>150100</v>
      </c>
      <c r="E259" s="150" t="s">
        <v>2698</v>
      </c>
      <c r="F259" s="177" t="s">
        <v>2682</v>
      </c>
      <c r="G259" s="151" t="s">
        <v>2699</v>
      </c>
      <c r="H259" s="178" t="s">
        <v>2700</v>
      </c>
      <c r="I259" s="178" t="s">
        <v>2701</v>
      </c>
      <c r="J259" s="350">
        <v>39994</v>
      </c>
      <c r="K259" s="155">
        <v>25000</v>
      </c>
      <c r="L259" s="156">
        <v>15</v>
      </c>
      <c r="M259" s="156">
        <v>9579</v>
      </c>
      <c r="N259" s="156" t="s">
        <v>1844</v>
      </c>
      <c r="O259" s="157">
        <v>96808</v>
      </c>
      <c r="P259" s="158">
        <v>1412.02</v>
      </c>
      <c r="Q259" s="155">
        <v>35000</v>
      </c>
      <c r="R259" s="155">
        <f t="shared" si="9"/>
        <v>24.787184317502586</v>
      </c>
      <c r="S259" s="159">
        <v>2021</v>
      </c>
      <c r="T259" s="160">
        <v>0.4</v>
      </c>
      <c r="U259" s="203" t="s">
        <v>1983</v>
      </c>
      <c r="V259" s="203"/>
      <c r="W259" s="155">
        <f t="shared" si="8"/>
        <v>487199.99999999994</v>
      </c>
      <c r="X259" s="204"/>
      <c r="Y259" s="162" t="s">
        <v>1983</v>
      </c>
      <c r="Z259" s="168" t="s">
        <v>1836</v>
      </c>
      <c r="AA259" s="169">
        <v>22.750620000000001</v>
      </c>
      <c r="AB259" s="169">
        <v>-102.48549</v>
      </c>
      <c r="AC259" s="169" t="s">
        <v>1825</v>
      </c>
      <c r="AD259" s="169">
        <v>1</v>
      </c>
      <c r="AE259" s="169">
        <v>1</v>
      </c>
    </row>
    <row r="260" spans="1:31" s="208" customFormat="1" ht="90.75" customHeight="1" x14ac:dyDescent="0.25">
      <c r="A260" s="166"/>
      <c r="B260" s="150">
        <v>245</v>
      </c>
      <c r="C260" s="150">
        <v>349101</v>
      </c>
      <c r="D260" s="150">
        <v>900110</v>
      </c>
      <c r="E260" s="150" t="s">
        <v>2702</v>
      </c>
      <c r="F260" s="177" t="s">
        <v>2682</v>
      </c>
      <c r="G260" s="151" t="s">
        <v>2703</v>
      </c>
      <c r="H260" s="178" t="s">
        <v>2054</v>
      </c>
      <c r="I260" s="178" t="s">
        <v>2704</v>
      </c>
      <c r="J260" s="350">
        <v>41244</v>
      </c>
      <c r="K260" s="334">
        <v>27000</v>
      </c>
      <c r="L260" s="362">
        <v>12</v>
      </c>
      <c r="M260" s="362" t="s">
        <v>1845</v>
      </c>
      <c r="N260" s="362" t="s">
        <v>1846</v>
      </c>
      <c r="O260" s="363">
        <v>37333</v>
      </c>
      <c r="P260" s="158">
        <v>990</v>
      </c>
      <c r="Q260" s="334">
        <v>18000</v>
      </c>
      <c r="R260" s="334">
        <f t="shared" si="9"/>
        <v>18.181818181818183</v>
      </c>
      <c r="S260" s="159" t="s">
        <v>311</v>
      </c>
      <c r="T260" s="365" t="s">
        <v>140</v>
      </c>
      <c r="U260" s="203"/>
      <c r="V260" s="203"/>
      <c r="W260" s="155">
        <f t="shared" si="8"/>
        <v>250559.99999999997</v>
      </c>
      <c r="X260" s="440"/>
      <c r="Y260" s="123" t="s">
        <v>1945</v>
      </c>
      <c r="Z260" s="168" t="s">
        <v>1838</v>
      </c>
      <c r="AA260" s="169">
        <v>22.73828</v>
      </c>
      <c r="AB260" s="169">
        <v>-102.49692</v>
      </c>
      <c r="AC260" s="169" t="s">
        <v>1825</v>
      </c>
      <c r="AD260" s="169">
        <v>1</v>
      </c>
      <c r="AE260" s="169">
        <v>1</v>
      </c>
    </row>
    <row r="261" spans="1:31" s="209" customFormat="1" ht="90.75" customHeight="1" x14ac:dyDescent="0.25">
      <c r="A261" s="205"/>
      <c r="B261" s="150">
        <v>246</v>
      </c>
      <c r="C261" s="190">
        <v>349001</v>
      </c>
      <c r="D261" s="190">
        <v>50100</v>
      </c>
      <c r="E261" s="190"/>
      <c r="F261" s="191" t="s">
        <v>2682</v>
      </c>
      <c r="G261" s="192" t="s">
        <v>2705</v>
      </c>
      <c r="H261" s="193" t="s">
        <v>1991</v>
      </c>
      <c r="I261" s="193" t="s">
        <v>2706</v>
      </c>
      <c r="J261" s="374">
        <v>44197</v>
      </c>
      <c r="K261" s="196">
        <v>11300</v>
      </c>
      <c r="L261" s="197">
        <v>3</v>
      </c>
      <c r="M261" s="197" t="s">
        <v>1847</v>
      </c>
      <c r="N261" s="441">
        <v>44195</v>
      </c>
      <c r="O261" s="198">
        <v>11300</v>
      </c>
      <c r="P261" s="442">
        <v>208</v>
      </c>
      <c r="Q261" s="196">
        <v>13500</v>
      </c>
      <c r="R261" s="196">
        <f t="shared" si="9"/>
        <v>64.90384615384616</v>
      </c>
      <c r="S261" s="200">
        <v>2024</v>
      </c>
      <c r="T261" s="201">
        <v>0.19</v>
      </c>
      <c r="U261" s="162" t="s">
        <v>1945</v>
      </c>
      <c r="V261" s="162"/>
      <c r="W261" s="196">
        <f>+Q261*12</f>
        <v>162000</v>
      </c>
      <c r="X261" s="185"/>
      <c r="Y261" s="202" t="s">
        <v>1983</v>
      </c>
      <c r="Z261" s="163" t="s">
        <v>1840</v>
      </c>
      <c r="AA261" s="164">
        <v>22.774329999999999</v>
      </c>
      <c r="AB261" s="164">
        <v>-102.53476000000001</v>
      </c>
      <c r="AC261" s="164" t="s">
        <v>1825</v>
      </c>
      <c r="AD261" s="164">
        <v>2</v>
      </c>
      <c r="AE261" s="164">
        <v>2</v>
      </c>
    </row>
    <row r="262" spans="1:31" s="170" customFormat="1" ht="93.75" customHeight="1" x14ac:dyDescent="0.2">
      <c r="A262" s="166"/>
      <c r="B262" s="150">
        <v>247</v>
      </c>
      <c r="C262" s="150">
        <v>365302</v>
      </c>
      <c r="D262" s="150">
        <v>310203</v>
      </c>
      <c r="E262" s="150" t="s">
        <v>1876</v>
      </c>
      <c r="F262" s="177" t="s">
        <v>2707</v>
      </c>
      <c r="G262" s="176" t="s">
        <v>2708</v>
      </c>
      <c r="H262" s="152" t="s">
        <v>2381</v>
      </c>
      <c r="I262" s="178" t="s">
        <v>2709</v>
      </c>
      <c r="J262" s="350">
        <v>26115</v>
      </c>
      <c r="K262" s="155">
        <v>45000</v>
      </c>
      <c r="L262" s="156">
        <v>53</v>
      </c>
      <c r="M262" s="156">
        <v>11410</v>
      </c>
      <c r="N262" s="156" t="s">
        <v>2710</v>
      </c>
      <c r="O262" s="157">
        <v>1211335</v>
      </c>
      <c r="P262" s="158">
        <v>4192.92</v>
      </c>
      <c r="Q262" s="155">
        <v>161943.26</v>
      </c>
      <c r="R262" s="155">
        <f t="shared" si="9"/>
        <v>38.623026435038113</v>
      </c>
      <c r="S262" s="159">
        <v>2023</v>
      </c>
      <c r="T262" s="160">
        <v>0.2</v>
      </c>
      <c r="U262" s="112" t="s">
        <v>1983</v>
      </c>
      <c r="V262" s="112" t="s">
        <v>1983</v>
      </c>
      <c r="W262" s="155">
        <f t="shared" si="8"/>
        <v>2254250.1792000001</v>
      </c>
      <c r="X262" s="167"/>
      <c r="Y262" s="162" t="s">
        <v>1983</v>
      </c>
      <c r="Z262" s="168" t="s">
        <v>1865</v>
      </c>
      <c r="AA262" s="169">
        <v>19.425452400000001</v>
      </c>
      <c r="AB262" s="169">
        <v>-99.127113499999993</v>
      </c>
      <c r="AC262" s="169"/>
      <c r="AD262" s="169"/>
      <c r="AE262" s="169"/>
    </row>
    <row r="263" spans="1:31" s="170" customFormat="1" ht="131.25" x14ac:dyDescent="0.2">
      <c r="A263" s="166"/>
      <c r="B263" s="150">
        <v>248</v>
      </c>
      <c r="C263" s="150">
        <v>389001</v>
      </c>
      <c r="D263" s="150">
        <v>100100</v>
      </c>
      <c r="E263" s="150" t="s">
        <v>1877</v>
      </c>
      <c r="F263" s="177" t="s">
        <v>2711</v>
      </c>
      <c r="G263" s="151" t="s">
        <v>2712</v>
      </c>
      <c r="H263" s="178" t="s">
        <v>2141</v>
      </c>
      <c r="I263" s="178" t="s">
        <v>2713</v>
      </c>
      <c r="J263" s="350">
        <v>45170</v>
      </c>
      <c r="K263" s="155">
        <v>4997999.03</v>
      </c>
      <c r="L263" s="156" t="s">
        <v>140</v>
      </c>
      <c r="M263" s="156" t="s">
        <v>1872</v>
      </c>
      <c r="N263" s="156" t="s">
        <v>1873</v>
      </c>
      <c r="O263" s="156">
        <v>5033000</v>
      </c>
      <c r="P263" s="443">
        <v>16521.560000000001</v>
      </c>
      <c r="Q263" s="155">
        <v>4997999.03</v>
      </c>
      <c r="R263" s="155">
        <f t="shared" si="9"/>
        <v>302.51374749115701</v>
      </c>
      <c r="S263" s="159" t="s">
        <v>140</v>
      </c>
      <c r="T263" s="160" t="s">
        <v>140</v>
      </c>
      <c r="U263" s="112" t="s">
        <v>1983</v>
      </c>
      <c r="V263" s="112"/>
      <c r="W263" s="155">
        <f t="shared" si="8"/>
        <v>69572146.497599989</v>
      </c>
      <c r="X263" s="185"/>
      <c r="Y263" s="162" t="s">
        <v>1983</v>
      </c>
      <c r="Z263" s="168" t="s">
        <v>1867</v>
      </c>
      <c r="AA263" s="169">
        <v>19.379804746365402</v>
      </c>
      <c r="AB263" s="169">
        <v>-99.121198653956498</v>
      </c>
      <c r="AC263" s="169">
        <v>4400</v>
      </c>
      <c r="AD263" s="169">
        <v>10</v>
      </c>
      <c r="AE263" s="169">
        <v>4</v>
      </c>
    </row>
    <row r="264" spans="1:31" s="170" customFormat="1" ht="148.5" customHeight="1" x14ac:dyDescent="0.2">
      <c r="A264" s="166"/>
      <c r="B264" s="150">
        <v>249</v>
      </c>
      <c r="C264" s="150">
        <v>379103</v>
      </c>
      <c r="D264" s="150">
        <v>900110</v>
      </c>
      <c r="E264" s="150" t="s">
        <v>1878</v>
      </c>
      <c r="F264" s="177" t="s">
        <v>2711</v>
      </c>
      <c r="G264" s="151" t="s">
        <v>2714</v>
      </c>
      <c r="H264" s="178" t="s">
        <v>2715</v>
      </c>
      <c r="I264" s="178" t="s">
        <v>2716</v>
      </c>
      <c r="J264" s="350">
        <v>43205</v>
      </c>
      <c r="K264" s="155">
        <v>1387340</v>
      </c>
      <c r="L264" s="156">
        <v>6</v>
      </c>
      <c r="M264" s="156" t="s">
        <v>1874</v>
      </c>
      <c r="N264" s="156">
        <v>45120</v>
      </c>
      <c r="O264" s="157">
        <v>2462900</v>
      </c>
      <c r="P264" s="158">
        <v>7074.5</v>
      </c>
      <c r="Q264" s="155">
        <v>1207024.48</v>
      </c>
      <c r="R264" s="155">
        <f t="shared" si="9"/>
        <v>170.61622446816028</v>
      </c>
      <c r="S264" s="159" t="s">
        <v>1880</v>
      </c>
      <c r="T264" s="160">
        <v>0.33</v>
      </c>
      <c r="U264" s="112" t="s">
        <v>1983</v>
      </c>
      <c r="V264" s="112"/>
      <c r="W264" s="155">
        <f t="shared" si="8"/>
        <v>16801780.761599999</v>
      </c>
      <c r="X264" s="204"/>
      <c r="Y264" s="253" t="s">
        <v>372</v>
      </c>
      <c r="Z264" s="168" t="s">
        <v>1869</v>
      </c>
      <c r="AA264" s="169">
        <v>19.4162186711653</v>
      </c>
      <c r="AB264" s="169">
        <v>-99.166734695418199</v>
      </c>
      <c r="AC264" s="169">
        <v>3100</v>
      </c>
      <c r="AD264" s="169">
        <v>10</v>
      </c>
      <c r="AE264" s="169">
        <v>7</v>
      </c>
    </row>
    <row r="265" spans="1:31" s="170" customFormat="1" ht="90" customHeight="1" x14ac:dyDescent="0.2">
      <c r="A265" s="166"/>
      <c r="B265" s="150">
        <v>250</v>
      </c>
      <c r="C265" s="150">
        <v>375301</v>
      </c>
      <c r="D265" s="150">
        <v>310203</v>
      </c>
      <c r="E265" s="150" t="s">
        <v>1879</v>
      </c>
      <c r="F265" s="177" t="s">
        <v>2711</v>
      </c>
      <c r="G265" s="151" t="s">
        <v>2717</v>
      </c>
      <c r="H265" s="178" t="s">
        <v>2204</v>
      </c>
      <c r="I265" s="178" t="s">
        <v>2718</v>
      </c>
      <c r="J265" s="350">
        <v>42552</v>
      </c>
      <c r="K265" s="400">
        <v>68000</v>
      </c>
      <c r="L265" s="156">
        <v>8</v>
      </c>
      <c r="M265" s="156">
        <v>10371</v>
      </c>
      <c r="N265" s="156" t="s">
        <v>1875</v>
      </c>
      <c r="O265" s="375">
        <v>138249</v>
      </c>
      <c r="P265" s="444">
        <v>900</v>
      </c>
      <c r="Q265" s="155">
        <v>91800</v>
      </c>
      <c r="R265" s="155">
        <f t="shared" si="9"/>
        <v>102</v>
      </c>
      <c r="S265" s="259">
        <v>2022</v>
      </c>
      <c r="T265" s="160">
        <v>0.35</v>
      </c>
      <c r="U265" s="112" t="s">
        <v>1983</v>
      </c>
      <c r="V265" s="112"/>
      <c r="W265" s="155">
        <f t="shared" si="8"/>
        <v>1277856</v>
      </c>
      <c r="X265" s="445"/>
      <c r="Y265" s="162" t="s">
        <v>1983</v>
      </c>
      <c r="Z265" s="168" t="s">
        <v>1871</v>
      </c>
      <c r="AA265" s="169">
        <v>19.2711687</v>
      </c>
      <c r="AB265" s="169">
        <v>-99.166016400000004</v>
      </c>
      <c r="AC265" s="169">
        <v>200</v>
      </c>
      <c r="AD265" s="169">
        <v>1</v>
      </c>
      <c r="AE265" s="169">
        <v>1</v>
      </c>
    </row>
    <row r="266" spans="1:31" s="209" customFormat="1" ht="20.25" x14ac:dyDescent="0.3">
      <c r="A266" s="149"/>
      <c r="B266" s="169"/>
      <c r="C266" s="446"/>
      <c r="D266" s="446"/>
      <c r="E266" s="446"/>
      <c r="F266" s="447"/>
      <c r="G266" s="447"/>
      <c r="H266" s="448"/>
      <c r="I266" s="449"/>
      <c r="J266" s="450"/>
      <c r="K266" s="450"/>
      <c r="L266" s="450"/>
      <c r="M266" s="450"/>
      <c r="N266" s="450"/>
      <c r="O266" s="450"/>
      <c r="P266" s="451">
        <f>SUM(P11:P265)</f>
        <v>351523.26999999996</v>
      </c>
      <c r="Q266" s="452">
        <f>SUM(Q11:Q265)</f>
        <v>32190942.859999999</v>
      </c>
      <c r="R266" s="453"/>
      <c r="S266" s="450"/>
      <c r="T266" s="450"/>
      <c r="U266" s="454"/>
      <c r="V266" s="450"/>
      <c r="W266" s="452">
        <f>SUM(W11:W265)</f>
        <v>447324218.65920007</v>
      </c>
      <c r="X266" s="455"/>
      <c r="Y266" s="456"/>
      <c r="Z266" s="457"/>
    </row>
    <row r="267" spans="1:31" ht="21.75" thickBot="1" x14ac:dyDescent="0.4">
      <c r="B267" s="169"/>
      <c r="C267" s="458"/>
      <c r="D267" s="458"/>
      <c r="E267" s="458"/>
      <c r="P267" s="460"/>
      <c r="Q267" s="461"/>
      <c r="Y267" s="456"/>
      <c r="Z267" s="457"/>
    </row>
    <row r="268" spans="1:31" ht="43.5" customHeight="1" thickBot="1" x14ac:dyDescent="0.25">
      <c r="C268" s="619" t="s">
        <v>2719</v>
      </c>
      <c r="D268" s="620"/>
      <c r="E268" s="620"/>
      <c r="F268" s="621"/>
      <c r="R268" s="465"/>
    </row>
    <row r="269" spans="1:31" ht="75" x14ac:dyDescent="0.2">
      <c r="B269" s="467">
        <v>1</v>
      </c>
      <c r="C269" s="150"/>
      <c r="D269" s="150"/>
      <c r="E269" s="150"/>
      <c r="F269" s="407" t="s">
        <v>1980</v>
      </c>
      <c r="G269" s="151" t="s">
        <v>2720</v>
      </c>
      <c r="H269" s="178" t="s">
        <v>2088</v>
      </c>
      <c r="I269" s="178"/>
      <c r="J269" s="350"/>
      <c r="K269" s="412"/>
      <c r="L269" s="362"/>
      <c r="M269" s="362"/>
      <c r="N269" s="362"/>
      <c r="O269" s="468"/>
      <c r="P269" s="444"/>
      <c r="Q269" s="334"/>
      <c r="R269" s="334"/>
      <c r="S269" s="469"/>
      <c r="T269" s="365"/>
      <c r="U269" s="112"/>
      <c r="V269" s="112"/>
      <c r="W269" s="334">
        <f t="shared" ref="W269:W299" si="10">+Q269*12*1.16</f>
        <v>0</v>
      </c>
      <c r="X269" s="470"/>
      <c r="Y269" s="471" t="s">
        <v>1947</v>
      </c>
    </row>
    <row r="270" spans="1:31" ht="93.75" x14ac:dyDescent="0.2">
      <c r="B270" s="150">
        <v>2</v>
      </c>
      <c r="C270" s="150"/>
      <c r="D270" s="150"/>
      <c r="E270" s="150"/>
      <c r="F270" s="407" t="s">
        <v>1980</v>
      </c>
      <c r="G270" s="151" t="s">
        <v>2721</v>
      </c>
      <c r="H270" s="178" t="s">
        <v>2722</v>
      </c>
      <c r="I270" s="178"/>
      <c r="J270" s="350"/>
      <c r="K270" s="400"/>
      <c r="L270" s="156"/>
      <c r="M270" s="156"/>
      <c r="N270" s="156"/>
      <c r="O270" s="375"/>
      <c r="P270" s="444"/>
      <c r="Q270" s="155"/>
      <c r="R270" s="155"/>
      <c r="S270" s="259"/>
      <c r="T270" s="160"/>
      <c r="U270" s="112"/>
      <c r="V270" s="112"/>
      <c r="W270" s="155">
        <f t="shared" si="10"/>
        <v>0</v>
      </c>
      <c r="X270" s="472"/>
      <c r="Y270" s="471" t="s">
        <v>1947</v>
      </c>
    </row>
    <row r="271" spans="1:31" ht="75" x14ac:dyDescent="0.2">
      <c r="B271" s="467">
        <v>3</v>
      </c>
      <c r="C271" s="150"/>
      <c r="D271" s="150"/>
      <c r="E271" s="150"/>
      <c r="F271" s="177" t="s">
        <v>2041</v>
      </c>
      <c r="G271" s="151" t="s">
        <v>2723</v>
      </c>
      <c r="H271" s="178" t="s">
        <v>2724</v>
      </c>
      <c r="I271" s="178"/>
      <c r="J271" s="350"/>
      <c r="K271" s="400"/>
      <c r="L271" s="156"/>
      <c r="M271" s="156"/>
      <c r="N271" s="156"/>
      <c r="O271" s="375"/>
      <c r="P271" s="444"/>
      <c r="Q271" s="155"/>
      <c r="R271" s="155"/>
      <c r="S271" s="259"/>
      <c r="T271" s="160"/>
      <c r="U271" s="112"/>
      <c r="V271" s="112"/>
      <c r="W271" s="155">
        <f t="shared" si="10"/>
        <v>0</v>
      </c>
      <c r="X271" s="472"/>
      <c r="Y271" s="471" t="s">
        <v>1947</v>
      </c>
    </row>
    <row r="272" spans="1:31" ht="37.5" x14ac:dyDescent="0.2">
      <c r="B272" s="150">
        <v>4</v>
      </c>
      <c r="C272" s="150"/>
      <c r="D272" s="150"/>
      <c r="E272" s="150"/>
      <c r="F272" s="177" t="s">
        <v>2041</v>
      </c>
      <c r="G272" s="151" t="s">
        <v>2723</v>
      </c>
      <c r="H272" s="151" t="s">
        <v>2106</v>
      </c>
      <c r="I272" s="178"/>
      <c r="J272" s="350"/>
      <c r="K272" s="400"/>
      <c r="L272" s="156"/>
      <c r="M272" s="156"/>
      <c r="N272" s="156"/>
      <c r="O272" s="375"/>
      <c r="P272" s="444"/>
      <c r="Q272" s="155"/>
      <c r="R272" s="155"/>
      <c r="S272" s="259"/>
      <c r="T272" s="160"/>
      <c r="U272" s="112"/>
      <c r="V272" s="112"/>
      <c r="W272" s="155">
        <f t="shared" si="10"/>
        <v>0</v>
      </c>
      <c r="X272" s="472"/>
      <c r="Y272" s="471" t="s">
        <v>1947</v>
      </c>
    </row>
    <row r="273" spans="2:25" ht="36" x14ac:dyDescent="0.2">
      <c r="B273" s="467">
        <v>5</v>
      </c>
      <c r="C273" s="150"/>
      <c r="D273" s="150"/>
      <c r="E273" s="150"/>
      <c r="F273" s="177" t="s">
        <v>2056</v>
      </c>
      <c r="G273" s="151" t="s">
        <v>2725</v>
      </c>
      <c r="H273" s="178" t="s">
        <v>2726</v>
      </c>
      <c r="I273" s="178"/>
      <c r="J273" s="350"/>
      <c r="K273" s="400"/>
      <c r="L273" s="156"/>
      <c r="M273" s="156"/>
      <c r="N273" s="156"/>
      <c r="O273" s="375"/>
      <c r="P273" s="444"/>
      <c r="Q273" s="155"/>
      <c r="R273" s="155"/>
      <c r="S273" s="259"/>
      <c r="T273" s="160"/>
      <c r="U273" s="112"/>
      <c r="V273" s="112"/>
      <c r="W273" s="155">
        <f t="shared" si="10"/>
        <v>0</v>
      </c>
      <c r="X273" s="472"/>
      <c r="Y273" s="471" t="s">
        <v>1947</v>
      </c>
    </row>
    <row r="274" spans="2:25" ht="75" x14ac:dyDescent="0.2">
      <c r="B274" s="150">
        <v>6</v>
      </c>
      <c r="C274" s="150"/>
      <c r="D274" s="150"/>
      <c r="E274" s="150"/>
      <c r="F274" s="177" t="s">
        <v>2107</v>
      </c>
      <c r="G274" s="151" t="s">
        <v>2727</v>
      </c>
      <c r="H274" s="178" t="s">
        <v>2088</v>
      </c>
      <c r="I274" s="178"/>
      <c r="J274" s="350"/>
      <c r="K274" s="400"/>
      <c r="L274" s="156"/>
      <c r="M274" s="156"/>
      <c r="N274" s="156"/>
      <c r="O274" s="375"/>
      <c r="P274" s="444"/>
      <c r="Q274" s="155"/>
      <c r="R274" s="155"/>
      <c r="S274" s="259"/>
      <c r="T274" s="160"/>
      <c r="U274" s="112"/>
      <c r="V274" s="112"/>
      <c r="W274" s="155"/>
      <c r="X274" s="472"/>
      <c r="Y274" s="471"/>
    </row>
    <row r="275" spans="2:25" ht="56.25" x14ac:dyDescent="0.2">
      <c r="B275" s="467">
        <v>7</v>
      </c>
      <c r="C275" s="150"/>
      <c r="D275" s="150"/>
      <c r="E275" s="150"/>
      <c r="F275" s="177" t="s">
        <v>2206</v>
      </c>
      <c r="G275" s="151" t="s">
        <v>2723</v>
      </c>
      <c r="H275" s="178" t="s">
        <v>2728</v>
      </c>
      <c r="I275" s="178"/>
      <c r="J275" s="350"/>
      <c r="K275" s="400"/>
      <c r="L275" s="156"/>
      <c r="M275" s="156"/>
      <c r="N275" s="156"/>
      <c r="O275" s="375"/>
      <c r="P275" s="444"/>
      <c r="Q275" s="155"/>
      <c r="R275" s="155"/>
      <c r="S275" s="259"/>
      <c r="T275" s="160"/>
      <c r="U275" s="112"/>
      <c r="V275" s="112"/>
      <c r="W275" s="155">
        <f t="shared" si="10"/>
        <v>0</v>
      </c>
      <c r="X275" s="472"/>
      <c r="Y275" s="471" t="s">
        <v>1947</v>
      </c>
    </row>
    <row r="276" spans="2:25" ht="37.5" x14ac:dyDescent="0.2">
      <c r="B276" s="150">
        <v>8</v>
      </c>
      <c r="C276" s="150"/>
      <c r="D276" s="150"/>
      <c r="E276" s="150"/>
      <c r="F276" s="177" t="s">
        <v>2209</v>
      </c>
      <c r="G276" s="151" t="s">
        <v>2729</v>
      </c>
      <c r="H276" s="178" t="s">
        <v>2088</v>
      </c>
      <c r="I276" s="178"/>
      <c r="J276" s="350"/>
      <c r="K276" s="400"/>
      <c r="L276" s="156"/>
      <c r="M276" s="156"/>
      <c r="N276" s="156"/>
      <c r="O276" s="375"/>
      <c r="P276" s="444"/>
      <c r="Q276" s="155"/>
      <c r="R276" s="155"/>
      <c r="S276" s="259"/>
      <c r="T276" s="160"/>
      <c r="U276" s="112"/>
      <c r="V276" s="112"/>
      <c r="W276" s="155">
        <f t="shared" si="10"/>
        <v>0</v>
      </c>
      <c r="X276" s="472"/>
      <c r="Y276" s="471" t="s">
        <v>1947</v>
      </c>
    </row>
    <row r="277" spans="2:25" ht="56.25" x14ac:dyDescent="0.2">
      <c r="B277" s="467">
        <v>9</v>
      </c>
      <c r="C277" s="150"/>
      <c r="D277" s="150"/>
      <c r="E277" s="150"/>
      <c r="F277" s="177" t="s">
        <v>2318</v>
      </c>
      <c r="G277" s="151" t="s">
        <v>2730</v>
      </c>
      <c r="H277" s="178" t="s">
        <v>2156</v>
      </c>
      <c r="I277" s="178"/>
      <c r="J277" s="350"/>
      <c r="K277" s="400"/>
      <c r="L277" s="156"/>
      <c r="M277" s="156"/>
      <c r="N277" s="156"/>
      <c r="O277" s="375"/>
      <c r="P277" s="444"/>
      <c r="Q277" s="155"/>
      <c r="R277" s="155"/>
      <c r="S277" s="259"/>
      <c r="T277" s="160"/>
      <c r="U277" s="112"/>
      <c r="V277" s="112"/>
      <c r="W277" s="155">
        <f t="shared" si="10"/>
        <v>0</v>
      </c>
      <c r="X277" s="472"/>
      <c r="Y277" s="471" t="s">
        <v>1947</v>
      </c>
    </row>
    <row r="278" spans="2:25" ht="36" x14ac:dyDescent="0.2">
      <c r="B278" s="150">
        <v>10</v>
      </c>
      <c r="C278" s="150"/>
      <c r="D278" s="150"/>
      <c r="E278" s="150"/>
      <c r="F278" s="177" t="s">
        <v>2342</v>
      </c>
      <c r="G278" s="151" t="s">
        <v>2731</v>
      </c>
      <c r="H278" s="178" t="s">
        <v>1991</v>
      </c>
      <c r="I278" s="178"/>
      <c r="J278" s="350"/>
      <c r="K278" s="400"/>
      <c r="L278" s="156"/>
      <c r="M278" s="156"/>
      <c r="N278" s="156"/>
      <c r="O278" s="375"/>
      <c r="P278" s="444"/>
      <c r="Q278" s="155"/>
      <c r="R278" s="155"/>
      <c r="S278" s="259"/>
      <c r="T278" s="160"/>
      <c r="U278" s="112"/>
      <c r="V278" s="112"/>
      <c r="W278" s="155">
        <f t="shared" si="10"/>
        <v>0</v>
      </c>
      <c r="X278" s="472"/>
      <c r="Y278" s="471" t="s">
        <v>1947</v>
      </c>
    </row>
    <row r="279" spans="2:25" ht="75" x14ac:dyDescent="0.2">
      <c r="B279" s="467">
        <v>11</v>
      </c>
      <c r="C279" s="150"/>
      <c r="D279" s="150"/>
      <c r="E279" s="150"/>
      <c r="F279" s="177" t="s">
        <v>2361</v>
      </c>
      <c r="G279" s="151" t="s">
        <v>2732</v>
      </c>
      <c r="H279" s="178" t="s">
        <v>2656</v>
      </c>
      <c r="I279" s="178"/>
      <c r="J279" s="350"/>
      <c r="K279" s="400"/>
      <c r="L279" s="156"/>
      <c r="M279" s="156"/>
      <c r="N279" s="156"/>
      <c r="O279" s="375"/>
      <c r="P279" s="444"/>
      <c r="Q279" s="155"/>
      <c r="R279" s="155"/>
      <c r="S279" s="259"/>
      <c r="T279" s="160"/>
      <c r="U279" s="112"/>
      <c r="V279" s="112"/>
      <c r="W279" s="155">
        <f t="shared" si="10"/>
        <v>0</v>
      </c>
      <c r="X279" s="472"/>
      <c r="Y279" s="471" t="s">
        <v>1947</v>
      </c>
    </row>
    <row r="280" spans="2:25" ht="37.5" x14ac:dyDescent="0.2">
      <c r="B280" s="150">
        <v>12</v>
      </c>
      <c r="C280" s="150"/>
      <c r="D280" s="150"/>
      <c r="E280" s="150"/>
      <c r="F280" s="177" t="s">
        <v>2376</v>
      </c>
      <c r="G280" s="151" t="s">
        <v>2731</v>
      </c>
      <c r="H280" s="178" t="s">
        <v>2733</v>
      </c>
      <c r="I280" s="178"/>
      <c r="J280" s="350"/>
      <c r="K280" s="400"/>
      <c r="L280" s="156"/>
      <c r="M280" s="156"/>
      <c r="N280" s="156"/>
      <c r="O280" s="375"/>
      <c r="P280" s="444"/>
      <c r="Q280" s="155"/>
      <c r="R280" s="155"/>
      <c r="S280" s="259"/>
      <c r="T280" s="160"/>
      <c r="U280" s="112"/>
      <c r="V280" s="112"/>
      <c r="W280" s="155">
        <f t="shared" si="10"/>
        <v>0</v>
      </c>
      <c r="X280" s="472"/>
      <c r="Y280" s="471" t="s">
        <v>1947</v>
      </c>
    </row>
    <row r="281" spans="2:25" ht="37.5" x14ac:dyDescent="0.2">
      <c r="B281" s="467">
        <v>13</v>
      </c>
      <c r="C281" s="150"/>
      <c r="D281" s="150"/>
      <c r="E281" s="150"/>
      <c r="F281" s="177" t="s">
        <v>2376</v>
      </c>
      <c r="G281" s="151" t="s">
        <v>2731</v>
      </c>
      <c r="H281" s="178" t="s">
        <v>2734</v>
      </c>
      <c r="I281" s="178"/>
      <c r="J281" s="350"/>
      <c r="K281" s="400"/>
      <c r="L281" s="156"/>
      <c r="M281" s="156"/>
      <c r="N281" s="156"/>
      <c r="O281" s="375"/>
      <c r="P281" s="444"/>
      <c r="Q281" s="155"/>
      <c r="R281" s="155"/>
      <c r="S281" s="259"/>
      <c r="T281" s="160"/>
      <c r="U281" s="112"/>
      <c r="V281" s="112"/>
      <c r="W281" s="155">
        <f t="shared" si="10"/>
        <v>0</v>
      </c>
      <c r="X281" s="472"/>
      <c r="Y281" s="471" t="s">
        <v>1947</v>
      </c>
    </row>
    <row r="282" spans="2:25" ht="56.25" x14ac:dyDescent="0.2">
      <c r="B282" s="150">
        <v>14</v>
      </c>
      <c r="C282" s="150"/>
      <c r="D282" s="150"/>
      <c r="E282" s="150"/>
      <c r="F282" s="177" t="s">
        <v>2376</v>
      </c>
      <c r="G282" s="151" t="s">
        <v>2735</v>
      </c>
      <c r="H282" s="178" t="s">
        <v>2736</v>
      </c>
      <c r="I282" s="178"/>
      <c r="J282" s="350"/>
      <c r="K282" s="400"/>
      <c r="L282" s="156"/>
      <c r="M282" s="156"/>
      <c r="N282" s="156"/>
      <c r="O282" s="375"/>
      <c r="P282" s="444"/>
      <c r="Q282" s="155"/>
      <c r="R282" s="155"/>
      <c r="S282" s="259"/>
      <c r="T282" s="160"/>
      <c r="U282" s="112"/>
      <c r="V282" s="112"/>
      <c r="W282" s="155"/>
      <c r="X282" s="472"/>
      <c r="Y282" s="471"/>
    </row>
    <row r="283" spans="2:25" ht="57" customHeight="1" x14ac:dyDescent="0.2">
      <c r="B283" s="467">
        <v>15</v>
      </c>
      <c r="C283" s="150"/>
      <c r="D283" s="150"/>
      <c r="E283" s="150"/>
      <c r="F283" s="177" t="s">
        <v>2376</v>
      </c>
      <c r="G283" s="151" t="s">
        <v>2731</v>
      </c>
      <c r="H283" s="178" t="s">
        <v>2737</v>
      </c>
      <c r="I283" s="178"/>
      <c r="J283" s="350"/>
      <c r="K283" s="400"/>
      <c r="L283" s="156"/>
      <c r="M283" s="156"/>
      <c r="N283" s="156"/>
      <c r="O283" s="375"/>
      <c r="P283" s="444"/>
      <c r="Q283" s="155"/>
      <c r="R283" s="155"/>
      <c r="S283" s="259"/>
      <c r="T283" s="160"/>
      <c r="U283" s="112"/>
      <c r="V283" s="112"/>
      <c r="W283" s="155"/>
      <c r="X283" s="472"/>
      <c r="Y283" s="471"/>
    </row>
    <row r="284" spans="2:25" ht="57" customHeight="1" x14ac:dyDescent="0.2">
      <c r="B284" s="150">
        <v>16</v>
      </c>
      <c r="C284" s="150"/>
      <c r="D284" s="150"/>
      <c r="E284" s="150"/>
      <c r="F284" s="177" t="s">
        <v>2376</v>
      </c>
      <c r="G284" s="151" t="s">
        <v>2731</v>
      </c>
      <c r="H284" s="178" t="s">
        <v>2738</v>
      </c>
      <c r="I284" s="178"/>
      <c r="J284" s="350"/>
      <c r="K284" s="400"/>
      <c r="L284" s="156"/>
      <c r="M284" s="156"/>
      <c r="N284" s="156"/>
      <c r="O284" s="375"/>
      <c r="P284" s="444"/>
      <c r="Q284" s="155"/>
      <c r="R284" s="155"/>
      <c r="S284" s="259"/>
      <c r="T284" s="160"/>
      <c r="U284" s="112"/>
      <c r="V284" s="112"/>
      <c r="W284" s="155"/>
      <c r="X284" s="472"/>
      <c r="Y284" s="471"/>
    </row>
    <row r="285" spans="2:25" ht="37.5" x14ac:dyDescent="0.2">
      <c r="B285" s="467">
        <v>17</v>
      </c>
      <c r="C285" s="150"/>
      <c r="D285" s="150"/>
      <c r="E285" s="150"/>
      <c r="F285" s="177" t="s">
        <v>2390</v>
      </c>
      <c r="G285" s="151" t="s">
        <v>2723</v>
      </c>
      <c r="H285" s="178" t="s">
        <v>2088</v>
      </c>
      <c r="I285" s="178"/>
      <c r="J285" s="350"/>
      <c r="K285" s="400"/>
      <c r="L285" s="156"/>
      <c r="M285" s="156"/>
      <c r="N285" s="156"/>
      <c r="O285" s="375"/>
      <c r="P285" s="444"/>
      <c r="Q285" s="155"/>
      <c r="R285" s="155"/>
      <c r="S285" s="259"/>
      <c r="T285" s="160"/>
      <c r="U285" s="112"/>
      <c r="V285" s="112"/>
      <c r="W285" s="155">
        <f t="shared" si="10"/>
        <v>0</v>
      </c>
      <c r="X285" s="472"/>
      <c r="Y285" s="471" t="s">
        <v>1947</v>
      </c>
    </row>
    <row r="286" spans="2:25" ht="37.5" x14ac:dyDescent="0.2">
      <c r="B286" s="150">
        <v>18</v>
      </c>
      <c r="C286" s="150"/>
      <c r="D286" s="150"/>
      <c r="E286" s="150"/>
      <c r="F286" s="177" t="s">
        <v>2390</v>
      </c>
      <c r="G286" s="151" t="s">
        <v>2723</v>
      </c>
      <c r="H286" s="178" t="s">
        <v>2739</v>
      </c>
      <c r="I286" s="178"/>
      <c r="J286" s="350"/>
      <c r="K286" s="400"/>
      <c r="L286" s="156"/>
      <c r="M286" s="156"/>
      <c r="N286" s="156"/>
      <c r="O286" s="375"/>
      <c r="P286" s="444"/>
      <c r="Q286" s="155"/>
      <c r="R286" s="155"/>
      <c r="S286" s="259"/>
      <c r="T286" s="160"/>
      <c r="U286" s="112"/>
      <c r="V286" s="112"/>
      <c r="W286" s="155">
        <f t="shared" si="10"/>
        <v>0</v>
      </c>
      <c r="X286" s="472"/>
      <c r="Y286" s="471" t="s">
        <v>1947</v>
      </c>
    </row>
    <row r="287" spans="2:25" ht="57" customHeight="1" x14ac:dyDescent="0.2">
      <c r="B287" s="467">
        <v>19</v>
      </c>
      <c r="C287" s="150"/>
      <c r="D287" s="150"/>
      <c r="E287" s="150"/>
      <c r="F287" s="177" t="s">
        <v>2390</v>
      </c>
      <c r="G287" s="151" t="s">
        <v>2723</v>
      </c>
      <c r="H287" s="178" t="s">
        <v>2740</v>
      </c>
      <c r="I287" s="178"/>
      <c r="J287" s="350"/>
      <c r="K287" s="400"/>
      <c r="L287" s="156"/>
      <c r="M287" s="156"/>
      <c r="N287" s="156"/>
      <c r="O287" s="375"/>
      <c r="P287" s="444"/>
      <c r="Q287" s="155"/>
      <c r="R287" s="155"/>
      <c r="S287" s="259"/>
      <c r="T287" s="160"/>
      <c r="U287" s="112"/>
      <c r="V287" s="112"/>
      <c r="W287" s="155"/>
      <c r="X287" s="472"/>
      <c r="Y287" s="471"/>
    </row>
    <row r="288" spans="2:25" ht="37.5" x14ac:dyDescent="0.2">
      <c r="B288" s="150">
        <v>20</v>
      </c>
      <c r="C288" s="150"/>
      <c r="D288" s="150"/>
      <c r="E288" s="150"/>
      <c r="F288" s="177" t="s">
        <v>2445</v>
      </c>
      <c r="G288" s="151" t="s">
        <v>2723</v>
      </c>
      <c r="H288" s="178" t="s">
        <v>2054</v>
      </c>
      <c r="I288" s="178"/>
      <c r="J288" s="350"/>
      <c r="K288" s="400"/>
      <c r="L288" s="156"/>
      <c r="M288" s="156"/>
      <c r="N288" s="156"/>
      <c r="O288" s="375"/>
      <c r="P288" s="444"/>
      <c r="Q288" s="155"/>
      <c r="R288" s="155"/>
      <c r="S288" s="259"/>
      <c r="T288" s="160"/>
      <c r="U288" s="112"/>
      <c r="V288" s="112"/>
      <c r="W288" s="155">
        <f t="shared" si="10"/>
        <v>0</v>
      </c>
      <c r="X288" s="472"/>
      <c r="Y288" s="471" t="s">
        <v>1947</v>
      </c>
    </row>
    <row r="289" spans="2:25" ht="36" x14ac:dyDescent="0.2">
      <c r="B289" s="467">
        <v>21</v>
      </c>
      <c r="C289" s="150"/>
      <c r="D289" s="150"/>
      <c r="E289" s="150"/>
      <c r="F289" s="177" t="s">
        <v>2445</v>
      </c>
      <c r="G289" s="151" t="s">
        <v>2723</v>
      </c>
      <c r="H289" s="178" t="s">
        <v>2741</v>
      </c>
      <c r="I289" s="178"/>
      <c r="J289" s="350"/>
      <c r="K289" s="400"/>
      <c r="L289" s="156"/>
      <c r="M289" s="156"/>
      <c r="N289" s="156"/>
      <c r="O289" s="375"/>
      <c r="P289" s="444"/>
      <c r="Q289" s="155"/>
      <c r="R289" s="155"/>
      <c r="S289" s="259"/>
      <c r="T289" s="160"/>
      <c r="U289" s="112"/>
      <c r="V289" s="112"/>
      <c r="W289" s="155">
        <f t="shared" si="10"/>
        <v>0</v>
      </c>
      <c r="X289" s="472"/>
      <c r="Y289" s="471" t="s">
        <v>1947</v>
      </c>
    </row>
    <row r="290" spans="2:25" ht="75" x14ac:dyDescent="0.2">
      <c r="B290" s="150">
        <v>22</v>
      </c>
      <c r="C290" s="150"/>
      <c r="D290" s="150"/>
      <c r="E290" s="150"/>
      <c r="F290" s="177" t="s">
        <v>2445</v>
      </c>
      <c r="G290" s="151" t="s">
        <v>2723</v>
      </c>
      <c r="H290" s="178" t="s">
        <v>2742</v>
      </c>
      <c r="I290" s="178"/>
      <c r="J290" s="350"/>
      <c r="K290" s="400"/>
      <c r="L290" s="156"/>
      <c r="M290" s="156"/>
      <c r="N290" s="156"/>
      <c r="O290" s="375"/>
      <c r="P290" s="444"/>
      <c r="Q290" s="155"/>
      <c r="R290" s="155"/>
      <c r="S290" s="259"/>
      <c r="T290" s="160"/>
      <c r="U290" s="112"/>
      <c r="V290" s="112"/>
      <c r="W290" s="155">
        <f t="shared" si="10"/>
        <v>0</v>
      </c>
      <c r="X290" s="472"/>
      <c r="Y290" s="471" t="s">
        <v>1947</v>
      </c>
    </row>
    <row r="291" spans="2:25" ht="56.25" customHeight="1" x14ac:dyDescent="0.2">
      <c r="B291" s="467">
        <v>23</v>
      </c>
      <c r="C291" s="150"/>
      <c r="D291" s="150"/>
      <c r="E291" s="150"/>
      <c r="F291" s="177" t="s">
        <v>2445</v>
      </c>
      <c r="G291" s="151" t="s">
        <v>2723</v>
      </c>
      <c r="H291" s="178" t="s">
        <v>2743</v>
      </c>
      <c r="I291" s="178"/>
      <c r="J291" s="350"/>
      <c r="K291" s="400"/>
      <c r="L291" s="156"/>
      <c r="M291" s="156"/>
      <c r="N291" s="156"/>
      <c r="O291" s="375"/>
      <c r="P291" s="444"/>
      <c r="Q291" s="155"/>
      <c r="R291" s="155"/>
      <c r="S291" s="259"/>
      <c r="T291" s="160"/>
      <c r="U291" s="112"/>
      <c r="V291" s="112"/>
      <c r="W291" s="155"/>
      <c r="X291" s="472"/>
      <c r="Y291" s="471"/>
    </row>
    <row r="292" spans="2:25" ht="93.75" x14ac:dyDescent="0.2">
      <c r="B292" s="150">
        <v>24</v>
      </c>
      <c r="C292" s="150"/>
      <c r="D292" s="150"/>
      <c r="E292" s="150"/>
      <c r="F292" s="177" t="s">
        <v>2476</v>
      </c>
      <c r="G292" s="151" t="s">
        <v>2744</v>
      </c>
      <c r="H292" s="178" t="s">
        <v>2745</v>
      </c>
      <c r="I292" s="178"/>
      <c r="J292" s="350"/>
      <c r="K292" s="400"/>
      <c r="L292" s="156"/>
      <c r="M292" s="156"/>
      <c r="N292" s="156"/>
      <c r="O292" s="375"/>
      <c r="P292" s="444"/>
      <c r="Q292" s="155"/>
      <c r="R292" s="155"/>
      <c r="S292" s="259"/>
      <c r="T292" s="160"/>
      <c r="U292" s="112"/>
      <c r="V292" s="112"/>
      <c r="W292" s="155">
        <f t="shared" si="10"/>
        <v>0</v>
      </c>
      <c r="X292" s="472"/>
      <c r="Y292" s="471" t="s">
        <v>1947</v>
      </c>
    </row>
    <row r="293" spans="2:25" ht="75" x14ac:dyDescent="0.2">
      <c r="B293" s="467">
        <v>25</v>
      </c>
      <c r="C293" s="150"/>
      <c r="D293" s="150"/>
      <c r="E293" s="150"/>
      <c r="F293" s="177" t="s">
        <v>2746</v>
      </c>
      <c r="G293" s="151" t="s">
        <v>2747</v>
      </c>
      <c r="H293" s="178" t="s">
        <v>2748</v>
      </c>
      <c r="I293" s="178"/>
      <c r="J293" s="350"/>
      <c r="K293" s="400"/>
      <c r="L293" s="156"/>
      <c r="M293" s="156"/>
      <c r="N293" s="156"/>
      <c r="O293" s="375"/>
      <c r="P293" s="444"/>
      <c r="Q293" s="155"/>
      <c r="R293" s="155"/>
      <c r="S293" s="259"/>
      <c r="T293" s="160"/>
      <c r="U293" s="112"/>
      <c r="V293" s="112"/>
      <c r="W293" s="155">
        <f t="shared" si="10"/>
        <v>0</v>
      </c>
      <c r="X293" s="472"/>
      <c r="Y293" s="471" t="s">
        <v>1947</v>
      </c>
    </row>
    <row r="294" spans="2:25" ht="62.25" customHeight="1" x14ac:dyDescent="0.2">
      <c r="B294" s="150">
        <v>26</v>
      </c>
      <c r="C294" s="150"/>
      <c r="D294" s="150"/>
      <c r="E294" s="150"/>
      <c r="F294" s="177" t="s">
        <v>2746</v>
      </c>
      <c r="G294" s="151" t="s">
        <v>2749</v>
      </c>
      <c r="H294" s="178" t="s">
        <v>2750</v>
      </c>
      <c r="I294" s="178"/>
      <c r="J294" s="350"/>
      <c r="K294" s="400"/>
      <c r="L294" s="156"/>
      <c r="M294" s="156"/>
      <c r="N294" s="156"/>
      <c r="O294" s="375"/>
      <c r="P294" s="444"/>
      <c r="Q294" s="155"/>
      <c r="R294" s="155"/>
      <c r="S294" s="259"/>
      <c r="T294" s="160"/>
      <c r="U294" s="112"/>
      <c r="V294" s="112"/>
      <c r="W294" s="155">
        <f t="shared" si="10"/>
        <v>0</v>
      </c>
      <c r="X294" s="472"/>
      <c r="Y294" s="471" t="s">
        <v>1947</v>
      </c>
    </row>
    <row r="295" spans="2:25" ht="159" customHeight="1" x14ac:dyDescent="0.2">
      <c r="B295" s="467">
        <v>27</v>
      </c>
      <c r="C295" s="150"/>
      <c r="D295" s="150"/>
      <c r="E295" s="150"/>
      <c r="F295" s="177" t="s">
        <v>2507</v>
      </c>
      <c r="G295" s="151" t="s">
        <v>2751</v>
      </c>
      <c r="H295" s="178" t="s">
        <v>2726</v>
      </c>
      <c r="I295" s="178"/>
      <c r="J295" s="350"/>
      <c r="K295" s="400"/>
      <c r="L295" s="156"/>
      <c r="M295" s="156"/>
      <c r="N295" s="156"/>
      <c r="O295" s="375"/>
      <c r="P295" s="444"/>
      <c r="Q295" s="155"/>
      <c r="R295" s="155"/>
      <c r="S295" s="259"/>
      <c r="T295" s="160"/>
      <c r="U295" s="112"/>
      <c r="V295" s="112"/>
      <c r="W295" s="155">
        <f t="shared" si="10"/>
        <v>0</v>
      </c>
      <c r="X295" s="472"/>
      <c r="Y295" s="471" t="s">
        <v>1947</v>
      </c>
    </row>
    <row r="296" spans="2:25" ht="36" x14ac:dyDescent="0.2">
      <c r="B296" s="150">
        <v>28</v>
      </c>
      <c r="C296" s="150"/>
      <c r="D296" s="150"/>
      <c r="E296" s="150"/>
      <c r="F296" s="177" t="s">
        <v>2538</v>
      </c>
      <c r="G296" s="151" t="s">
        <v>2731</v>
      </c>
      <c r="H296" s="178" t="s">
        <v>2726</v>
      </c>
      <c r="I296" s="178"/>
      <c r="J296" s="350"/>
      <c r="K296" s="400"/>
      <c r="L296" s="156"/>
      <c r="M296" s="156"/>
      <c r="N296" s="156"/>
      <c r="O296" s="375"/>
      <c r="P296" s="444"/>
      <c r="Q296" s="155"/>
      <c r="R296" s="155"/>
      <c r="S296" s="259"/>
      <c r="T296" s="160"/>
      <c r="U296" s="112"/>
      <c r="V296" s="112"/>
      <c r="W296" s="155">
        <f t="shared" si="10"/>
        <v>0</v>
      </c>
      <c r="X296" s="472"/>
      <c r="Y296" s="471" t="s">
        <v>1947</v>
      </c>
    </row>
    <row r="297" spans="2:25" ht="57" customHeight="1" x14ac:dyDescent="0.2">
      <c r="B297" s="467">
        <v>29</v>
      </c>
      <c r="C297" s="150"/>
      <c r="D297" s="150"/>
      <c r="E297" s="150"/>
      <c r="F297" s="177" t="s">
        <v>2578</v>
      </c>
      <c r="G297" s="151" t="s">
        <v>2723</v>
      </c>
      <c r="H297" s="178" t="s">
        <v>2656</v>
      </c>
      <c r="I297" s="178"/>
      <c r="J297" s="350"/>
      <c r="K297" s="400"/>
      <c r="L297" s="156"/>
      <c r="M297" s="156"/>
      <c r="N297" s="156"/>
      <c r="O297" s="375"/>
      <c r="P297" s="444"/>
      <c r="Q297" s="155"/>
      <c r="R297" s="155"/>
      <c r="S297" s="259"/>
      <c r="T297" s="160"/>
      <c r="U297" s="112"/>
      <c r="V297" s="112"/>
      <c r="W297" s="155"/>
      <c r="X297" s="472"/>
      <c r="Y297" s="471"/>
    </row>
    <row r="298" spans="2:25" ht="37.5" x14ac:dyDescent="0.2">
      <c r="B298" s="150">
        <v>30</v>
      </c>
      <c r="C298" s="150"/>
      <c r="D298" s="150"/>
      <c r="E298" s="150"/>
      <c r="F298" s="177" t="s">
        <v>2658</v>
      </c>
      <c r="G298" s="151" t="s">
        <v>2723</v>
      </c>
      <c r="H298" s="178" t="s">
        <v>2752</v>
      </c>
      <c r="I298" s="178"/>
      <c r="J298" s="350"/>
      <c r="K298" s="400"/>
      <c r="L298" s="156"/>
      <c r="M298" s="156"/>
      <c r="N298" s="156"/>
      <c r="O298" s="375"/>
      <c r="P298" s="444"/>
      <c r="Q298" s="155"/>
      <c r="R298" s="155"/>
      <c r="S298" s="259"/>
      <c r="T298" s="160"/>
      <c r="U298" s="112"/>
      <c r="V298" s="112"/>
      <c r="W298" s="155">
        <f t="shared" si="10"/>
        <v>0</v>
      </c>
      <c r="X298" s="472"/>
      <c r="Y298" s="471" t="s">
        <v>1947</v>
      </c>
    </row>
    <row r="299" spans="2:25" ht="75" x14ac:dyDescent="0.2">
      <c r="B299" s="467">
        <v>31</v>
      </c>
      <c r="C299" s="150"/>
      <c r="D299" s="150"/>
      <c r="E299" s="150"/>
      <c r="F299" s="177" t="s">
        <v>2682</v>
      </c>
      <c r="G299" s="151" t="s">
        <v>2753</v>
      </c>
      <c r="H299" s="178" t="s">
        <v>2369</v>
      </c>
      <c r="I299" s="178"/>
      <c r="J299" s="350"/>
      <c r="K299" s="400"/>
      <c r="L299" s="156"/>
      <c r="M299" s="156"/>
      <c r="N299" s="156"/>
      <c r="O299" s="375"/>
      <c r="P299" s="444"/>
      <c r="Q299" s="155"/>
      <c r="R299" s="155"/>
      <c r="S299" s="259"/>
      <c r="T299" s="160"/>
      <c r="U299" s="112"/>
      <c r="V299" s="112"/>
      <c r="W299" s="155">
        <f t="shared" si="10"/>
        <v>0</v>
      </c>
      <c r="X299" s="472"/>
      <c r="Y299" s="471" t="s">
        <v>1947</v>
      </c>
    </row>
  </sheetData>
  <autoFilter ref="A10:Z266" xr:uid="{00000000-0009-0000-0000-000001000000}"/>
  <mergeCells count="1">
    <mergeCell ref="C268:F268"/>
  </mergeCells>
  <pageMargins left="0.11811023622047245" right="0.11811023622047245" top="0.74803149606299213" bottom="0.74803149606299213" header="0.31496062992125984" footer="0.31496062992125984"/>
  <pageSetup scale="17" fitToHeight="0" orientation="landscape" r:id="rId1"/>
  <headerFooter>
    <oddFooter>&amp;C&amp;14&amp;P de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0E722-4AB9-4B2F-AE99-7636E854120E}">
  <sheetPr>
    <tabColor rgb="FFE30D87"/>
  </sheetPr>
  <dimension ref="A1:BE285"/>
  <sheetViews>
    <sheetView zoomScale="70" zoomScaleNormal="70" workbookViewId="0">
      <pane ySplit="8" topLeftCell="A9" activePane="bottomLeft" state="frozen"/>
      <selection pane="bottomLeft" activeCell="A9" sqref="A9"/>
    </sheetView>
  </sheetViews>
  <sheetFormatPr baseColWidth="10" defaultRowHeight="33" customHeight="1" x14ac:dyDescent="0.25"/>
  <cols>
    <col min="2" max="2" width="23.140625" bestFit="1" customWidth="1"/>
    <col min="3" max="3" width="55" customWidth="1"/>
    <col min="4" max="4" width="31.140625" hidden="1" customWidth="1"/>
    <col min="5" max="5" width="33.5703125" customWidth="1"/>
    <col min="6" max="6" width="28.42578125" customWidth="1"/>
    <col min="7" max="7" width="38" customWidth="1"/>
    <col min="8" max="8" width="19" style="1" customWidth="1"/>
    <col min="9" max="9" width="21" style="1" customWidth="1"/>
    <col min="10" max="10" width="27" style="1" customWidth="1"/>
    <col min="11" max="12" width="17" style="2" customWidth="1"/>
    <col min="13" max="13" width="21.28515625" style="2" customWidth="1"/>
    <col min="14" max="15" width="17" style="2" customWidth="1"/>
    <col min="16" max="16" width="23.140625" style="2" customWidth="1"/>
    <col min="17" max="17" width="18.42578125" style="2" customWidth="1"/>
    <col min="18" max="18" width="20.140625" style="2" customWidth="1"/>
    <col min="19" max="19" width="21.42578125" style="2" customWidth="1"/>
    <col min="20" max="20" width="17" style="2" customWidth="1"/>
    <col min="21" max="21" width="20.5703125" style="2" customWidth="1"/>
    <col min="22" max="23" width="17.7109375" style="7" customWidth="1"/>
    <col min="24" max="24" width="22" style="7" customWidth="1"/>
    <col min="25" max="25" width="18.85546875" style="7" customWidth="1"/>
    <col min="26" max="26" width="17.7109375" style="7" customWidth="1"/>
    <col min="27" max="27" width="17.140625" style="8" customWidth="1"/>
    <col min="28" max="28" width="23.5703125" style="8" customWidth="1"/>
    <col min="29" max="29" width="19.85546875" customWidth="1"/>
    <col min="30" max="32" width="19.85546875" style="7" customWidth="1"/>
    <col min="33" max="33" width="27.5703125" style="7" customWidth="1"/>
    <col min="34" max="34" width="27" style="7" customWidth="1"/>
    <col min="35" max="35" width="16.7109375" customWidth="1"/>
    <col min="36" max="36" width="18.5703125" style="2" customWidth="1"/>
    <col min="37" max="37" width="19" style="2" customWidth="1"/>
    <col min="38" max="38" width="19.140625" style="2" customWidth="1"/>
    <col min="39" max="39" width="20.42578125" style="2" customWidth="1"/>
    <col min="40" max="40" width="18.5703125" customWidth="1"/>
    <col min="41" max="41" width="22" customWidth="1"/>
    <col min="42" max="42" width="26" customWidth="1"/>
    <col min="43" max="43" width="22" customWidth="1"/>
    <col min="44" max="45" width="26.42578125" customWidth="1"/>
    <col min="46" max="46" width="61.85546875" customWidth="1"/>
    <col min="47" max="48" width="19" customWidth="1"/>
    <col min="49" max="49" width="20.7109375" customWidth="1"/>
    <col min="50" max="50" width="23.42578125" customWidth="1"/>
    <col min="51" max="53" width="21.7109375" customWidth="1"/>
    <col min="54" max="54" width="18" customWidth="1"/>
    <col min="55" max="55" width="17.42578125" style="2" customWidth="1"/>
    <col min="56" max="57" width="17.42578125" customWidth="1"/>
  </cols>
  <sheetData>
    <row r="1" spans="1:57" ht="33" customHeight="1" x14ac:dyDescent="0.25">
      <c r="A1" s="609"/>
      <c r="B1" s="609"/>
      <c r="C1" s="609"/>
      <c r="D1" s="609"/>
      <c r="E1" s="609"/>
      <c r="F1" s="609"/>
      <c r="G1" s="609"/>
      <c r="H1" s="609"/>
      <c r="I1" s="609"/>
      <c r="J1" s="609"/>
      <c r="K1" s="609"/>
      <c r="L1" s="601"/>
      <c r="M1" s="599"/>
    </row>
    <row r="2" spans="1:57" ht="33" customHeight="1" x14ac:dyDescent="0.25">
      <c r="A2" s="609"/>
      <c r="B2" s="609"/>
      <c r="C2" s="609"/>
      <c r="D2" s="609"/>
      <c r="E2" s="609"/>
      <c r="F2" s="609"/>
      <c r="G2" s="609"/>
      <c r="H2" s="609"/>
      <c r="I2" s="609"/>
      <c r="J2" s="609"/>
      <c r="K2" s="609"/>
      <c r="L2" s="601"/>
      <c r="M2" s="599"/>
      <c r="N2" s="547"/>
      <c r="O2" s="547"/>
      <c r="P2" s="599"/>
    </row>
    <row r="3" spans="1:57" ht="33" customHeight="1" x14ac:dyDescent="0.25">
      <c r="A3" s="609"/>
      <c r="B3" s="609"/>
      <c r="C3" s="609"/>
      <c r="D3" s="609"/>
      <c r="E3" s="609"/>
      <c r="F3" s="609"/>
      <c r="G3" s="609"/>
      <c r="H3" s="609"/>
      <c r="I3" s="609"/>
      <c r="J3" s="609"/>
      <c r="K3" s="609"/>
      <c r="L3" s="601"/>
      <c r="M3" s="599"/>
    </row>
    <row r="4" spans="1:57" ht="33" customHeight="1" x14ac:dyDescent="0.25">
      <c r="A4" s="609"/>
      <c r="B4" s="609"/>
      <c r="C4" s="609"/>
      <c r="D4" s="609"/>
      <c r="E4" s="609"/>
      <c r="F4" s="609"/>
      <c r="G4" s="609"/>
      <c r="H4" s="609"/>
      <c r="I4" s="609"/>
      <c r="J4" s="609"/>
      <c r="K4" s="609"/>
      <c r="L4" s="600"/>
      <c r="M4" s="599"/>
      <c r="N4" s="548"/>
      <c r="O4" s="548"/>
    </row>
    <row r="5" spans="1:57" ht="33" customHeight="1" x14ac:dyDescent="0.25">
      <c r="A5" s="609"/>
      <c r="B5" s="609"/>
      <c r="C5" s="609"/>
      <c r="D5" s="609"/>
      <c r="E5" s="609"/>
      <c r="F5" s="609"/>
      <c r="G5" s="609"/>
      <c r="H5" s="609"/>
      <c r="I5" s="609"/>
      <c r="J5" s="609"/>
      <c r="K5" s="609"/>
      <c r="L5" s="600"/>
      <c r="M5" s="599"/>
    </row>
    <row r="6" spans="1:57" ht="33" customHeight="1" thickBot="1" x14ac:dyDescent="0.3">
      <c r="A6" s="610"/>
      <c r="B6" s="610"/>
      <c r="C6" s="610"/>
      <c r="D6" s="610"/>
      <c r="E6" s="610"/>
      <c r="F6" s="610"/>
      <c r="G6" s="610"/>
      <c r="H6" s="610"/>
      <c r="I6" s="610"/>
      <c r="J6" s="610"/>
      <c r="K6" s="610"/>
    </row>
    <row r="7" spans="1:57" s="9" customFormat="1" ht="38.25" customHeight="1" thickBot="1" x14ac:dyDescent="0.3">
      <c r="A7" s="617" t="s">
        <v>33</v>
      </c>
      <c r="B7" s="611" t="s">
        <v>4</v>
      </c>
      <c r="C7" s="625" t="s">
        <v>5</v>
      </c>
      <c r="D7" s="611" t="s">
        <v>0</v>
      </c>
      <c r="E7" s="625" t="s">
        <v>1</v>
      </c>
      <c r="F7" s="611" t="s">
        <v>6</v>
      </c>
      <c r="G7" s="625" t="s">
        <v>55</v>
      </c>
      <c r="H7" s="611" t="s">
        <v>7</v>
      </c>
      <c r="I7" s="625" t="s">
        <v>8</v>
      </c>
      <c r="J7" s="611" t="s">
        <v>9</v>
      </c>
      <c r="K7" s="611" t="s">
        <v>2</v>
      </c>
      <c r="L7" s="611" t="s">
        <v>3</v>
      </c>
      <c r="M7" s="625" t="s">
        <v>61</v>
      </c>
      <c r="N7" s="614" t="s">
        <v>27</v>
      </c>
      <c r="O7" s="615"/>
      <c r="P7" s="625" t="s">
        <v>10</v>
      </c>
      <c r="Q7" s="611" t="s">
        <v>14</v>
      </c>
      <c r="R7" s="611" t="s">
        <v>15</v>
      </c>
      <c r="S7" s="611" t="s">
        <v>24</v>
      </c>
      <c r="T7" s="611" t="s">
        <v>11</v>
      </c>
      <c r="U7" s="611" t="s">
        <v>108</v>
      </c>
      <c r="V7" s="611" t="s">
        <v>12</v>
      </c>
      <c r="W7" s="611" t="s">
        <v>16</v>
      </c>
      <c r="X7" s="611" t="s">
        <v>13</v>
      </c>
      <c r="Y7" s="616" t="s">
        <v>66</v>
      </c>
      <c r="Z7" s="616"/>
      <c r="AA7" s="616"/>
      <c r="AB7" s="615"/>
      <c r="AC7" s="614" t="s">
        <v>17</v>
      </c>
      <c r="AD7" s="616"/>
      <c r="AE7" s="616"/>
      <c r="AF7" s="615"/>
      <c r="AG7" s="622" t="s">
        <v>32</v>
      </c>
      <c r="AH7" s="623"/>
      <c r="AI7" s="611" t="s">
        <v>18</v>
      </c>
      <c r="AJ7" s="616" t="s">
        <v>51</v>
      </c>
      <c r="AK7" s="616"/>
      <c r="AL7" s="616"/>
      <c r="AM7" s="615"/>
      <c r="AN7" s="614" t="s">
        <v>26</v>
      </c>
      <c r="AO7" s="615"/>
      <c r="AP7" s="614" t="s">
        <v>44</v>
      </c>
      <c r="AQ7" s="615"/>
      <c r="AR7" s="607" t="s">
        <v>19</v>
      </c>
      <c r="AS7" s="607" t="s">
        <v>1970</v>
      </c>
      <c r="AT7" s="607" t="s">
        <v>25</v>
      </c>
      <c r="AU7" s="607" t="s">
        <v>23</v>
      </c>
      <c r="AV7" s="605" t="s">
        <v>64</v>
      </c>
      <c r="AW7" s="606"/>
      <c r="AX7" s="607" t="s">
        <v>20</v>
      </c>
      <c r="AY7" s="607" t="s">
        <v>21</v>
      </c>
      <c r="AZ7" s="605" t="s">
        <v>22</v>
      </c>
      <c r="BA7" s="605"/>
      <c r="BB7" s="606"/>
      <c r="BC7" s="607" t="s">
        <v>56</v>
      </c>
      <c r="BD7" s="607" t="s">
        <v>58</v>
      </c>
      <c r="BE7" s="607" t="s">
        <v>59</v>
      </c>
    </row>
    <row r="8" spans="1:57" s="9" customFormat="1" ht="44.25" customHeight="1" thickBot="1" x14ac:dyDescent="0.3">
      <c r="A8" s="618"/>
      <c r="B8" s="612"/>
      <c r="C8" s="627"/>
      <c r="D8" s="612"/>
      <c r="E8" s="627"/>
      <c r="F8" s="612"/>
      <c r="G8" s="627"/>
      <c r="H8" s="612"/>
      <c r="I8" s="627"/>
      <c r="J8" s="612"/>
      <c r="K8" s="612"/>
      <c r="L8" s="612"/>
      <c r="M8" s="626"/>
      <c r="N8" s="48" t="s">
        <v>28</v>
      </c>
      <c r="O8" s="49" t="s">
        <v>29</v>
      </c>
      <c r="P8" s="627"/>
      <c r="Q8" s="612"/>
      <c r="R8" s="612"/>
      <c r="S8" s="612"/>
      <c r="T8" s="612"/>
      <c r="U8" s="612"/>
      <c r="V8" s="624"/>
      <c r="W8" s="612"/>
      <c r="X8" s="612"/>
      <c r="Y8" s="49" t="s">
        <v>62</v>
      </c>
      <c r="Z8" s="49" t="s">
        <v>53</v>
      </c>
      <c r="AA8" s="49" t="s">
        <v>54</v>
      </c>
      <c r="AB8" s="49" t="s">
        <v>42</v>
      </c>
      <c r="AC8" s="49" t="s">
        <v>45</v>
      </c>
      <c r="AD8" s="49" t="s">
        <v>46</v>
      </c>
      <c r="AE8" s="49" t="s">
        <v>41</v>
      </c>
      <c r="AF8" s="49" t="s">
        <v>47</v>
      </c>
      <c r="AG8" s="49" t="s">
        <v>30</v>
      </c>
      <c r="AH8" s="49" t="s">
        <v>31</v>
      </c>
      <c r="AI8" s="612"/>
      <c r="AJ8" s="49" t="s">
        <v>52</v>
      </c>
      <c r="AK8" s="49" t="s">
        <v>50</v>
      </c>
      <c r="AL8" s="49" t="s">
        <v>48</v>
      </c>
      <c r="AM8" s="49" t="s">
        <v>49</v>
      </c>
      <c r="AN8" s="49" t="s">
        <v>34</v>
      </c>
      <c r="AO8" s="49" t="s">
        <v>43</v>
      </c>
      <c r="AP8" s="49" t="s">
        <v>41</v>
      </c>
      <c r="AQ8" s="49" t="s">
        <v>117</v>
      </c>
      <c r="AR8" s="608"/>
      <c r="AS8" s="608"/>
      <c r="AT8" s="608"/>
      <c r="AU8" s="608"/>
      <c r="AV8" s="50" t="s">
        <v>67</v>
      </c>
      <c r="AW8" s="50" t="s">
        <v>65</v>
      </c>
      <c r="AX8" s="608"/>
      <c r="AY8" s="608"/>
      <c r="AZ8" s="50" t="s">
        <v>63</v>
      </c>
      <c r="BA8" s="50" t="s">
        <v>60</v>
      </c>
      <c r="BB8" s="50" t="s">
        <v>57</v>
      </c>
      <c r="BC8" s="608"/>
      <c r="BD8" s="608"/>
      <c r="BE8" s="608"/>
    </row>
    <row r="9" spans="1:57" ht="33" customHeight="1" x14ac:dyDescent="0.25">
      <c r="A9" s="51">
        <v>1</v>
      </c>
      <c r="B9" s="64"/>
      <c r="C9" s="65"/>
      <c r="D9" s="64"/>
      <c r="E9" s="66"/>
      <c r="F9" s="66"/>
      <c r="G9" s="66"/>
      <c r="H9" s="68"/>
      <c r="I9" s="65"/>
      <c r="J9" s="65"/>
      <c r="K9" s="68"/>
      <c r="L9" s="68"/>
      <c r="M9" s="68"/>
      <c r="N9" s="68"/>
      <c r="O9" s="68"/>
      <c r="P9" s="68"/>
      <c r="Q9" s="65"/>
      <c r="R9" s="68"/>
      <c r="S9" s="68"/>
      <c r="T9" s="68"/>
      <c r="U9" s="56"/>
      <c r="V9" s="56"/>
      <c r="W9" s="56"/>
      <c r="X9" s="56"/>
      <c r="Y9" s="69"/>
      <c r="Z9" s="69"/>
      <c r="AA9" s="69"/>
      <c r="AB9" s="68"/>
      <c r="AC9" s="502"/>
      <c r="AD9" s="88"/>
      <c r="AE9" s="70"/>
      <c r="AF9" s="70"/>
      <c r="AG9" s="71"/>
      <c r="AH9" s="71"/>
      <c r="AI9" s="71"/>
      <c r="AJ9" s="68"/>
      <c r="AK9" s="68"/>
      <c r="AL9" s="68"/>
      <c r="AM9" s="68"/>
      <c r="AN9" s="72"/>
      <c r="AO9" s="56"/>
      <c r="AP9" s="67"/>
      <c r="AQ9" s="67"/>
      <c r="AR9" s="75"/>
      <c r="AS9" s="75"/>
      <c r="AT9" s="66"/>
      <c r="AU9" s="75"/>
      <c r="AV9" s="75"/>
      <c r="AW9" s="75"/>
      <c r="AX9" s="73"/>
      <c r="AY9" s="73"/>
      <c r="AZ9" s="73"/>
      <c r="BA9" s="73"/>
      <c r="BB9" s="66"/>
      <c r="BC9" s="68"/>
      <c r="BD9" s="66"/>
      <c r="BE9" s="66"/>
    </row>
    <row r="10" spans="1:57" ht="33" customHeight="1" x14ac:dyDescent="0.25">
      <c r="A10" s="63">
        <v>2</v>
      </c>
      <c r="B10" s="65"/>
      <c r="C10" s="65"/>
      <c r="D10" s="65"/>
      <c r="E10" s="66"/>
      <c r="F10" s="66"/>
      <c r="G10" s="65"/>
      <c r="H10" s="68"/>
      <c r="I10" s="65"/>
      <c r="J10" s="65"/>
      <c r="K10" s="68"/>
      <c r="L10" s="68"/>
      <c r="M10" s="68"/>
      <c r="N10" s="68"/>
      <c r="O10" s="68"/>
      <c r="P10" s="68"/>
      <c r="Q10" s="65"/>
      <c r="R10" s="68"/>
      <c r="S10" s="68"/>
      <c r="T10" s="68"/>
      <c r="U10" s="56"/>
      <c r="V10" s="56"/>
      <c r="W10" s="56"/>
      <c r="X10" s="56"/>
      <c r="Y10" s="69"/>
      <c r="Z10" s="69"/>
      <c r="AA10" s="69"/>
      <c r="AB10" s="68"/>
      <c r="AC10" s="502"/>
      <c r="AD10" s="88"/>
      <c r="AE10" s="70"/>
      <c r="AF10" s="70"/>
      <c r="AG10" s="71"/>
      <c r="AH10" s="71"/>
      <c r="AI10" s="71"/>
      <c r="AJ10" s="68"/>
      <c r="AK10" s="68"/>
      <c r="AL10" s="68"/>
      <c r="AM10" s="68"/>
      <c r="AN10" s="72"/>
      <c r="AO10" s="56"/>
      <c r="AP10" s="67"/>
      <c r="AQ10" s="68"/>
      <c r="AR10" s="75"/>
      <c r="AS10" s="75"/>
      <c r="AT10" s="66"/>
      <c r="AU10" s="75"/>
      <c r="AV10" s="75"/>
      <c r="AW10" s="75"/>
      <c r="AX10" s="75"/>
      <c r="AY10" s="75"/>
      <c r="AZ10" s="75"/>
      <c r="BA10" s="75"/>
      <c r="BB10" s="66"/>
      <c r="BC10" s="68"/>
      <c r="BD10" s="66"/>
      <c r="BE10" s="66"/>
    </row>
    <row r="11" spans="1:57" ht="33" customHeight="1" x14ac:dyDescent="0.25">
      <c r="A11" s="51">
        <v>3</v>
      </c>
      <c r="B11" s="66"/>
      <c r="C11" s="66"/>
      <c r="D11" s="66"/>
      <c r="E11" s="66"/>
      <c r="F11" s="66"/>
      <c r="G11" s="66"/>
      <c r="H11" s="68"/>
      <c r="I11" s="65"/>
      <c r="J11" s="65"/>
      <c r="K11" s="68"/>
      <c r="L11" s="68"/>
      <c r="M11" s="68"/>
      <c r="N11" s="68"/>
      <c r="O11" s="68"/>
      <c r="P11" s="68"/>
      <c r="Q11" s="65"/>
      <c r="R11" s="68"/>
      <c r="S11" s="68"/>
      <c r="T11" s="68"/>
      <c r="U11" s="56"/>
      <c r="V11" s="56"/>
      <c r="W11" s="56"/>
      <c r="X11" s="56"/>
      <c r="Y11" s="69"/>
      <c r="Z11" s="69"/>
      <c r="AA11" s="69"/>
      <c r="AB11" s="68"/>
      <c r="AC11" s="502"/>
      <c r="AD11" s="88"/>
      <c r="AE11" s="70"/>
      <c r="AF11" s="70"/>
      <c r="AG11" s="71"/>
      <c r="AH11" s="71"/>
      <c r="AI11" s="71"/>
      <c r="AJ11" s="68"/>
      <c r="AK11" s="68"/>
      <c r="AL11" s="68"/>
      <c r="AM11" s="68"/>
      <c r="AN11" s="72"/>
      <c r="AO11" s="56"/>
      <c r="AP11" s="67"/>
      <c r="AQ11" s="68"/>
      <c r="AR11" s="74"/>
      <c r="AS11" s="74"/>
      <c r="AT11" s="66"/>
      <c r="AU11" s="75"/>
      <c r="AV11" s="74"/>
      <c r="AW11" s="74"/>
      <c r="AX11" s="75"/>
      <c r="AY11" s="75"/>
      <c r="AZ11" s="75"/>
      <c r="BA11" s="75"/>
      <c r="BB11" s="66"/>
      <c r="BC11" s="68"/>
      <c r="BD11" s="66"/>
      <c r="BE11" s="66"/>
    </row>
    <row r="12" spans="1:57" ht="33" customHeight="1" x14ac:dyDescent="0.25">
      <c r="A12" s="63">
        <v>4</v>
      </c>
      <c r="B12" s="65"/>
      <c r="C12" s="65"/>
      <c r="D12" s="65"/>
      <c r="E12" s="66"/>
      <c r="F12" s="66"/>
      <c r="G12" s="66"/>
      <c r="H12" s="68"/>
      <c r="I12" s="65"/>
      <c r="J12" s="65"/>
      <c r="K12" s="68"/>
      <c r="L12" s="68"/>
      <c r="M12" s="68"/>
      <c r="N12" s="68"/>
      <c r="O12" s="68"/>
      <c r="P12" s="68"/>
      <c r="Q12" s="65"/>
      <c r="R12" s="68"/>
      <c r="S12" s="68"/>
      <c r="T12" s="68"/>
      <c r="U12" s="56"/>
      <c r="V12" s="56"/>
      <c r="W12" s="56"/>
      <c r="X12" s="56"/>
      <c r="Y12" s="69"/>
      <c r="Z12" s="69"/>
      <c r="AA12" s="69"/>
      <c r="AB12" s="68"/>
      <c r="AC12" s="502"/>
      <c r="AD12" s="88"/>
      <c r="AE12" s="70"/>
      <c r="AF12" s="70"/>
      <c r="AG12" s="71"/>
      <c r="AH12" s="71"/>
      <c r="AI12" s="71"/>
      <c r="AJ12" s="68"/>
      <c r="AK12" s="68"/>
      <c r="AL12" s="68"/>
      <c r="AM12" s="68"/>
      <c r="AN12" s="72"/>
      <c r="AO12" s="56"/>
      <c r="AP12" s="67"/>
      <c r="AQ12" s="68"/>
      <c r="AR12" s="74"/>
      <c r="AS12" s="74"/>
      <c r="AT12" s="66"/>
      <c r="AU12" s="75"/>
      <c r="AV12" s="75"/>
      <c r="AW12" s="75"/>
      <c r="AX12" s="75"/>
      <c r="AY12" s="75"/>
      <c r="AZ12" s="75"/>
      <c r="BA12" s="75"/>
      <c r="BB12" s="66"/>
      <c r="BC12" s="68"/>
      <c r="BD12" s="66"/>
      <c r="BE12" s="66"/>
    </row>
    <row r="13" spans="1:57" ht="33" customHeight="1" x14ac:dyDescent="0.25">
      <c r="A13" s="51">
        <v>5</v>
      </c>
      <c r="B13" s="65"/>
      <c r="C13" s="65"/>
      <c r="D13" s="65"/>
      <c r="E13" s="66"/>
      <c r="F13" s="66"/>
      <c r="G13" s="66"/>
      <c r="H13" s="68"/>
      <c r="I13" s="65"/>
      <c r="J13" s="65"/>
      <c r="K13" s="68"/>
      <c r="L13" s="68"/>
      <c r="M13" s="68"/>
      <c r="N13" s="68"/>
      <c r="O13" s="68"/>
      <c r="P13" s="68"/>
      <c r="Q13" s="65"/>
      <c r="R13" s="68"/>
      <c r="S13" s="68"/>
      <c r="T13" s="68"/>
      <c r="U13" s="56"/>
      <c r="V13" s="56"/>
      <c r="W13" s="56"/>
      <c r="X13" s="56"/>
      <c r="Y13" s="69"/>
      <c r="Z13" s="69"/>
      <c r="AA13" s="69"/>
      <c r="AB13" s="68"/>
      <c r="AC13" s="502"/>
      <c r="AD13" s="88"/>
      <c r="AE13" s="70"/>
      <c r="AF13" s="70"/>
      <c r="AG13" s="71"/>
      <c r="AH13" s="71"/>
      <c r="AI13" s="71"/>
      <c r="AJ13" s="68"/>
      <c r="AK13" s="68"/>
      <c r="AL13" s="68"/>
      <c r="AM13" s="68"/>
      <c r="AN13" s="72"/>
      <c r="AO13" s="56"/>
      <c r="AP13" s="67"/>
      <c r="AQ13" s="68"/>
      <c r="AR13" s="74"/>
      <c r="AS13" s="74"/>
      <c r="AT13" s="66"/>
      <c r="AU13" s="77"/>
      <c r="AV13" s="77"/>
      <c r="AW13" s="77"/>
      <c r="AX13" s="77"/>
      <c r="AY13" s="77"/>
      <c r="AZ13" s="77"/>
      <c r="BA13" s="77"/>
      <c r="BB13" s="66"/>
      <c r="BC13" s="68"/>
      <c r="BD13" s="66"/>
      <c r="BE13" s="66"/>
    </row>
    <row r="14" spans="1:57" ht="33" customHeight="1" x14ac:dyDescent="0.25">
      <c r="A14" s="63">
        <v>6</v>
      </c>
      <c r="B14" s="65"/>
      <c r="C14" s="65"/>
      <c r="D14" s="65"/>
      <c r="E14" s="66"/>
      <c r="F14" s="66"/>
      <c r="G14" s="66"/>
      <c r="H14" s="68"/>
      <c r="I14" s="65"/>
      <c r="J14" s="65"/>
      <c r="K14" s="68"/>
      <c r="L14" s="68"/>
      <c r="M14" s="68"/>
      <c r="N14" s="68"/>
      <c r="O14" s="68"/>
      <c r="P14" s="68"/>
      <c r="Q14" s="65"/>
      <c r="R14" s="68"/>
      <c r="S14" s="68"/>
      <c r="T14" s="68"/>
      <c r="U14" s="56"/>
      <c r="V14" s="56"/>
      <c r="W14" s="56"/>
      <c r="X14" s="56"/>
      <c r="Y14" s="69"/>
      <c r="Z14" s="69"/>
      <c r="AA14" s="69"/>
      <c r="AB14" s="68"/>
      <c r="AC14" s="502"/>
      <c r="AD14" s="88"/>
      <c r="AE14" s="70"/>
      <c r="AF14" s="70"/>
      <c r="AG14" s="71"/>
      <c r="AH14" s="71"/>
      <c r="AI14" s="71"/>
      <c r="AJ14" s="68"/>
      <c r="AK14" s="68"/>
      <c r="AL14" s="68"/>
      <c r="AM14" s="68"/>
      <c r="AN14" s="72"/>
      <c r="AO14" s="56"/>
      <c r="AP14" s="67"/>
      <c r="AQ14" s="68"/>
      <c r="AR14" s="74"/>
      <c r="AS14" s="74"/>
      <c r="AT14" s="66"/>
      <c r="AU14" s="75"/>
      <c r="AV14" s="75"/>
      <c r="AW14" s="75"/>
      <c r="AX14" s="75"/>
      <c r="AY14" s="75"/>
      <c r="AZ14" s="75"/>
      <c r="BA14" s="75"/>
      <c r="BB14" s="66"/>
      <c r="BC14" s="68"/>
      <c r="BD14" s="66"/>
      <c r="BE14" s="66"/>
    </row>
    <row r="15" spans="1:57" ht="33" customHeight="1" x14ac:dyDescent="0.25">
      <c r="A15" s="51">
        <v>7</v>
      </c>
      <c r="B15" s="65"/>
      <c r="C15" s="66"/>
      <c r="D15" s="65"/>
      <c r="E15" s="66"/>
      <c r="F15" s="66"/>
      <c r="G15" s="66"/>
      <c r="H15" s="68"/>
      <c r="I15" s="65"/>
      <c r="J15" s="65"/>
      <c r="K15" s="68"/>
      <c r="L15" s="68"/>
      <c r="M15" s="68"/>
      <c r="N15" s="68"/>
      <c r="O15" s="68"/>
      <c r="P15" s="68"/>
      <c r="Q15" s="65"/>
      <c r="R15" s="68"/>
      <c r="S15" s="68"/>
      <c r="T15" s="68"/>
      <c r="U15" s="56"/>
      <c r="V15" s="56"/>
      <c r="W15" s="56"/>
      <c r="X15" s="56"/>
      <c r="Y15" s="69"/>
      <c r="Z15" s="69"/>
      <c r="AA15" s="69"/>
      <c r="AB15" s="68"/>
      <c r="AC15" s="502"/>
      <c r="AD15" s="88"/>
      <c r="AE15" s="70"/>
      <c r="AF15" s="70"/>
      <c r="AG15" s="71"/>
      <c r="AH15" s="71"/>
      <c r="AI15" s="71"/>
      <c r="AJ15" s="68"/>
      <c r="AK15" s="68"/>
      <c r="AL15" s="68"/>
      <c r="AM15" s="68"/>
      <c r="AN15" s="72"/>
      <c r="AO15" s="56"/>
      <c r="AP15" s="67"/>
      <c r="AQ15" s="68"/>
      <c r="AR15" s="75"/>
      <c r="AS15" s="75"/>
      <c r="AT15" s="66"/>
      <c r="AU15" s="75"/>
      <c r="AV15" s="75"/>
      <c r="AW15" s="75"/>
      <c r="AX15" s="73"/>
      <c r="AY15" s="73"/>
      <c r="AZ15" s="73"/>
      <c r="BA15" s="73"/>
      <c r="BB15" s="66"/>
      <c r="BC15" s="68"/>
      <c r="BD15" s="66"/>
      <c r="BE15" s="66"/>
    </row>
    <row r="16" spans="1:57" ht="33" customHeight="1" x14ac:dyDescent="0.25">
      <c r="A16" s="63">
        <v>8</v>
      </c>
      <c r="B16" s="65"/>
      <c r="C16" s="66"/>
      <c r="D16" s="65"/>
      <c r="E16" s="66"/>
      <c r="F16" s="66"/>
      <c r="G16" s="66"/>
      <c r="H16" s="68"/>
      <c r="I16" s="65"/>
      <c r="J16" s="65"/>
      <c r="K16" s="68"/>
      <c r="L16" s="68"/>
      <c r="M16" s="68"/>
      <c r="N16" s="68"/>
      <c r="O16" s="68"/>
      <c r="P16" s="68"/>
      <c r="Q16" s="65"/>
      <c r="R16" s="68"/>
      <c r="S16" s="68"/>
      <c r="T16" s="68"/>
      <c r="U16" s="56"/>
      <c r="V16" s="56"/>
      <c r="W16" s="56"/>
      <c r="X16" s="56"/>
      <c r="Y16" s="69"/>
      <c r="Z16" s="69"/>
      <c r="AA16" s="69"/>
      <c r="AB16" s="68"/>
      <c r="AC16" s="502"/>
      <c r="AD16" s="88"/>
      <c r="AE16" s="70"/>
      <c r="AF16" s="70"/>
      <c r="AG16" s="71"/>
      <c r="AH16" s="71"/>
      <c r="AI16" s="71"/>
      <c r="AJ16" s="68"/>
      <c r="AK16" s="68"/>
      <c r="AL16" s="68"/>
      <c r="AM16" s="68"/>
      <c r="AN16" s="72"/>
      <c r="AO16" s="56"/>
      <c r="AP16" s="67"/>
      <c r="AQ16" s="68"/>
      <c r="AR16" s="75"/>
      <c r="AS16" s="75"/>
      <c r="AT16" s="66"/>
      <c r="AU16" s="75"/>
      <c r="AV16" s="75"/>
      <c r="AW16" s="75"/>
      <c r="AX16" s="75"/>
      <c r="AY16" s="75"/>
      <c r="AZ16" s="75"/>
      <c r="BA16" s="75"/>
      <c r="BB16" s="66"/>
      <c r="BC16" s="68"/>
      <c r="BD16" s="66"/>
      <c r="BE16" s="66"/>
    </row>
    <row r="17" spans="1:57" ht="33" customHeight="1" x14ac:dyDescent="0.25">
      <c r="A17" s="51">
        <v>9</v>
      </c>
      <c r="B17" s="65"/>
      <c r="C17" s="66"/>
      <c r="D17" s="65"/>
      <c r="E17" s="66"/>
      <c r="F17" s="66"/>
      <c r="G17" s="66"/>
      <c r="H17" s="68"/>
      <c r="I17" s="65"/>
      <c r="J17" s="65"/>
      <c r="K17" s="68"/>
      <c r="L17" s="68"/>
      <c r="M17" s="68"/>
      <c r="N17" s="68"/>
      <c r="O17" s="68"/>
      <c r="P17" s="68"/>
      <c r="Q17" s="65"/>
      <c r="R17" s="68"/>
      <c r="S17" s="68"/>
      <c r="T17" s="68"/>
      <c r="U17" s="56"/>
      <c r="V17" s="56"/>
      <c r="W17" s="56"/>
      <c r="X17" s="56"/>
      <c r="Y17" s="69"/>
      <c r="Z17" s="69"/>
      <c r="AA17" s="69"/>
      <c r="AB17" s="68"/>
      <c r="AC17" s="502"/>
      <c r="AD17" s="88"/>
      <c r="AE17" s="70"/>
      <c r="AF17" s="70"/>
      <c r="AG17" s="71"/>
      <c r="AH17" s="71"/>
      <c r="AI17" s="71"/>
      <c r="AJ17" s="68"/>
      <c r="AK17" s="68"/>
      <c r="AL17" s="68"/>
      <c r="AM17" s="68"/>
      <c r="AN17" s="72"/>
      <c r="AO17" s="56"/>
      <c r="AP17" s="67"/>
      <c r="AQ17" s="68"/>
      <c r="AR17" s="75"/>
      <c r="AS17" s="75"/>
      <c r="AT17" s="66"/>
      <c r="AU17" s="75"/>
      <c r="AV17" s="75"/>
      <c r="AW17" s="75"/>
      <c r="AX17" s="75"/>
      <c r="AY17" s="75"/>
      <c r="AZ17" s="75"/>
      <c r="BA17" s="75"/>
      <c r="BB17" s="66"/>
      <c r="BC17" s="68"/>
      <c r="BD17" s="66"/>
      <c r="BE17" s="66"/>
    </row>
    <row r="18" spans="1:57" s="46" customFormat="1" ht="33" customHeight="1" x14ac:dyDescent="0.25">
      <c r="A18" s="63">
        <v>10</v>
      </c>
      <c r="B18" s="64"/>
      <c r="C18" s="78"/>
      <c r="D18" s="64"/>
      <c r="E18" s="78"/>
      <c r="F18" s="78"/>
      <c r="G18" s="78"/>
      <c r="H18" s="63"/>
      <c r="I18" s="64"/>
      <c r="J18" s="64"/>
      <c r="K18" s="63"/>
      <c r="L18" s="63"/>
      <c r="M18" s="63"/>
      <c r="N18" s="63"/>
      <c r="O18" s="63"/>
      <c r="P18" s="63"/>
      <c r="Q18" s="64"/>
      <c r="R18" s="63"/>
      <c r="S18" s="63"/>
      <c r="T18" s="63"/>
      <c r="U18" s="79"/>
      <c r="V18" s="56"/>
      <c r="W18" s="56"/>
      <c r="X18" s="56"/>
      <c r="Y18" s="80"/>
      <c r="Z18" s="80"/>
      <c r="AA18" s="80"/>
      <c r="AB18" s="63"/>
      <c r="AC18" s="502"/>
      <c r="AD18" s="88"/>
      <c r="AE18" s="70"/>
      <c r="AF18" s="70"/>
      <c r="AG18" s="71"/>
      <c r="AH18" s="71"/>
      <c r="AI18" s="71"/>
      <c r="AJ18" s="63"/>
      <c r="AK18" s="63"/>
      <c r="AL18" s="63"/>
      <c r="AM18" s="63"/>
      <c r="AN18" s="72"/>
      <c r="AO18" s="79"/>
      <c r="AP18" s="81"/>
      <c r="AQ18" s="63"/>
      <c r="AR18" s="82"/>
      <c r="AS18" s="82"/>
      <c r="AT18" s="78"/>
      <c r="AU18" s="82"/>
      <c r="AV18" s="82"/>
      <c r="AW18" s="82"/>
      <c r="AX18" s="83"/>
      <c r="AY18" s="83"/>
      <c r="AZ18" s="83"/>
      <c r="BA18" s="83"/>
      <c r="BB18" s="78"/>
      <c r="BC18" s="63"/>
      <c r="BD18" s="78"/>
      <c r="BE18" s="78"/>
    </row>
    <row r="19" spans="1:57" ht="33" customHeight="1" x14ac:dyDescent="0.25">
      <c r="A19" s="51">
        <v>11</v>
      </c>
      <c r="B19" s="65"/>
      <c r="C19" s="66"/>
      <c r="D19" s="65"/>
      <c r="E19" s="66"/>
      <c r="F19" s="66"/>
      <c r="G19" s="66"/>
      <c r="H19" s="68"/>
      <c r="I19" s="65"/>
      <c r="J19" s="65"/>
      <c r="K19" s="68"/>
      <c r="L19" s="68"/>
      <c r="M19" s="68"/>
      <c r="N19" s="68"/>
      <c r="O19" s="68"/>
      <c r="P19" s="68"/>
      <c r="Q19" s="65"/>
      <c r="R19" s="68"/>
      <c r="S19" s="68"/>
      <c r="T19" s="68"/>
      <c r="U19" s="56"/>
      <c r="V19" s="56"/>
      <c r="W19" s="56"/>
      <c r="X19" s="56"/>
      <c r="Y19" s="69"/>
      <c r="Z19" s="69"/>
      <c r="AA19" s="69"/>
      <c r="AB19" s="68"/>
      <c r="AC19" s="502"/>
      <c r="AD19" s="88"/>
      <c r="AE19" s="70"/>
      <c r="AF19" s="70"/>
      <c r="AG19" s="71"/>
      <c r="AH19" s="71"/>
      <c r="AI19" s="71"/>
      <c r="AJ19" s="68"/>
      <c r="AK19" s="68"/>
      <c r="AL19" s="68"/>
      <c r="AM19" s="68"/>
      <c r="AN19" s="72"/>
      <c r="AO19" s="56"/>
      <c r="AP19" s="67"/>
      <c r="AQ19" s="68"/>
      <c r="AR19" s="74"/>
      <c r="AS19" s="74"/>
      <c r="AT19" s="66"/>
      <c r="AU19" s="75"/>
      <c r="AV19" s="74"/>
      <c r="AW19" s="74"/>
      <c r="AX19" s="75"/>
      <c r="AY19" s="75"/>
      <c r="AZ19" s="75"/>
      <c r="BA19" s="75"/>
      <c r="BB19" s="66"/>
      <c r="BC19" s="68"/>
      <c r="BD19" s="66"/>
      <c r="BE19" s="66"/>
    </row>
    <row r="20" spans="1:57" ht="33" customHeight="1" x14ac:dyDescent="0.25">
      <c r="A20" s="63">
        <v>12</v>
      </c>
      <c r="B20" s="66"/>
      <c r="C20" s="66"/>
      <c r="D20" s="66"/>
      <c r="E20" s="66"/>
      <c r="F20" s="66"/>
      <c r="G20" s="66"/>
      <c r="H20" s="68"/>
      <c r="I20" s="65"/>
      <c r="J20" s="65"/>
      <c r="K20" s="68"/>
      <c r="L20" s="68"/>
      <c r="M20" s="68"/>
      <c r="N20" s="68"/>
      <c r="O20" s="68"/>
      <c r="P20" s="68"/>
      <c r="Q20" s="65"/>
      <c r="R20" s="68"/>
      <c r="S20" s="68"/>
      <c r="T20" s="68"/>
      <c r="U20" s="56"/>
      <c r="V20" s="56"/>
      <c r="W20" s="56"/>
      <c r="X20" s="56"/>
      <c r="Y20" s="69"/>
      <c r="Z20" s="69"/>
      <c r="AA20" s="69"/>
      <c r="AB20" s="68"/>
      <c r="AC20" s="502"/>
      <c r="AD20" s="88"/>
      <c r="AE20" s="70"/>
      <c r="AF20" s="70"/>
      <c r="AG20" s="71"/>
      <c r="AH20" s="71"/>
      <c r="AI20" s="71"/>
      <c r="AJ20" s="68"/>
      <c r="AK20" s="68"/>
      <c r="AL20" s="68"/>
      <c r="AM20" s="68"/>
      <c r="AN20" s="72"/>
      <c r="AO20" s="56"/>
      <c r="AP20" s="67"/>
      <c r="AQ20" s="68"/>
      <c r="AR20" s="74"/>
      <c r="AS20" s="74"/>
      <c r="AT20" s="66"/>
      <c r="AU20" s="75"/>
      <c r="AV20" s="74"/>
      <c r="AW20" s="74"/>
      <c r="AX20" s="75"/>
      <c r="AY20" s="75"/>
      <c r="AZ20" s="75"/>
      <c r="BA20" s="75"/>
      <c r="BB20" s="66"/>
      <c r="BC20" s="68"/>
      <c r="BD20" s="66"/>
      <c r="BE20" s="66"/>
    </row>
    <row r="21" spans="1:57" ht="33" customHeight="1" x14ac:dyDescent="0.25">
      <c r="A21" s="51">
        <v>13</v>
      </c>
      <c r="B21" s="64"/>
      <c r="C21" s="65"/>
      <c r="D21" s="64"/>
      <c r="E21" s="66"/>
      <c r="F21" s="66"/>
      <c r="G21" s="66"/>
      <c r="H21" s="68"/>
      <c r="I21" s="65"/>
      <c r="J21" s="65"/>
      <c r="K21" s="68"/>
      <c r="L21" s="68"/>
      <c r="M21" s="68"/>
      <c r="N21" s="68"/>
      <c r="O21" s="68"/>
      <c r="P21" s="68"/>
      <c r="Q21" s="65"/>
      <c r="R21" s="68"/>
      <c r="S21" s="68"/>
      <c r="T21" s="68"/>
      <c r="U21" s="56"/>
      <c r="V21" s="56"/>
      <c r="W21" s="56"/>
      <c r="X21" s="56"/>
      <c r="Y21" s="69"/>
      <c r="Z21" s="69"/>
      <c r="AA21" s="69"/>
      <c r="AB21" s="68"/>
      <c r="AC21" s="502"/>
      <c r="AD21" s="88"/>
      <c r="AE21" s="70"/>
      <c r="AF21" s="70"/>
      <c r="AG21" s="71"/>
      <c r="AH21" s="71"/>
      <c r="AI21" s="71"/>
      <c r="AJ21" s="68"/>
      <c r="AK21" s="68"/>
      <c r="AL21" s="68"/>
      <c r="AM21" s="68"/>
      <c r="AN21" s="72"/>
      <c r="AO21" s="56"/>
      <c r="AP21" s="67"/>
      <c r="AQ21" s="68"/>
      <c r="AR21" s="75"/>
      <c r="AS21" s="75"/>
      <c r="AT21" s="66"/>
      <c r="AU21" s="75"/>
      <c r="AV21" s="75"/>
      <c r="AW21" s="75"/>
      <c r="AX21" s="73"/>
      <c r="AY21" s="73"/>
      <c r="AZ21" s="73"/>
      <c r="BA21" s="73"/>
      <c r="BB21" s="66"/>
      <c r="BC21" s="68"/>
      <c r="BD21" s="66"/>
      <c r="BE21" s="66"/>
    </row>
    <row r="22" spans="1:57" ht="33" customHeight="1" x14ac:dyDescent="0.25">
      <c r="A22" s="63">
        <v>14</v>
      </c>
      <c r="B22" s="65"/>
      <c r="C22" s="65"/>
      <c r="D22" s="65"/>
      <c r="E22" s="66"/>
      <c r="F22" s="66"/>
      <c r="G22" s="65"/>
      <c r="H22" s="68"/>
      <c r="I22" s="65"/>
      <c r="J22" s="65"/>
      <c r="K22" s="68"/>
      <c r="L22" s="68"/>
      <c r="M22" s="68"/>
      <c r="N22" s="68"/>
      <c r="O22" s="68"/>
      <c r="P22" s="68"/>
      <c r="Q22" s="65"/>
      <c r="R22" s="68"/>
      <c r="S22" s="68"/>
      <c r="T22" s="68"/>
      <c r="U22" s="56"/>
      <c r="V22" s="56"/>
      <c r="W22" s="56"/>
      <c r="X22" s="56"/>
      <c r="Y22" s="69"/>
      <c r="Z22" s="69"/>
      <c r="AA22" s="69"/>
      <c r="AB22" s="68"/>
      <c r="AC22" s="502"/>
      <c r="AD22" s="88"/>
      <c r="AE22" s="70"/>
      <c r="AF22" s="70"/>
      <c r="AG22" s="71"/>
      <c r="AH22" s="71"/>
      <c r="AI22" s="71"/>
      <c r="AJ22" s="68"/>
      <c r="AK22" s="68"/>
      <c r="AL22" s="68"/>
      <c r="AM22" s="68"/>
      <c r="AN22" s="72"/>
      <c r="AO22" s="56"/>
      <c r="AP22" s="67"/>
      <c r="AQ22" s="68"/>
      <c r="AR22" s="75"/>
      <c r="AS22" s="75"/>
      <c r="AT22" s="66"/>
      <c r="AU22" s="75"/>
      <c r="AV22" s="75"/>
      <c r="AW22" s="75"/>
      <c r="AX22" s="75"/>
      <c r="AY22" s="75"/>
      <c r="AZ22" s="75"/>
      <c r="BA22" s="75"/>
      <c r="BB22" s="66"/>
      <c r="BC22" s="68"/>
      <c r="BD22" s="66"/>
      <c r="BE22" s="66"/>
    </row>
    <row r="23" spans="1:57" ht="33" customHeight="1" x14ac:dyDescent="0.25">
      <c r="A23" s="51">
        <v>15</v>
      </c>
      <c r="B23" s="65"/>
      <c r="C23" s="65"/>
      <c r="D23" s="65"/>
      <c r="E23" s="66"/>
      <c r="F23" s="66"/>
      <c r="G23" s="66"/>
      <c r="H23" s="68"/>
      <c r="I23" s="65"/>
      <c r="J23" s="65"/>
      <c r="K23" s="68"/>
      <c r="L23" s="68"/>
      <c r="M23" s="68"/>
      <c r="N23" s="68"/>
      <c r="O23" s="68"/>
      <c r="P23" s="68"/>
      <c r="Q23" s="65"/>
      <c r="R23" s="68"/>
      <c r="S23" s="68"/>
      <c r="T23" s="68"/>
      <c r="U23" s="56"/>
      <c r="V23" s="56"/>
      <c r="W23" s="56"/>
      <c r="X23" s="56"/>
      <c r="Y23" s="69"/>
      <c r="Z23" s="69"/>
      <c r="AA23" s="69"/>
      <c r="AB23" s="68"/>
      <c r="AC23" s="502"/>
      <c r="AD23" s="88"/>
      <c r="AE23" s="70"/>
      <c r="AF23" s="70"/>
      <c r="AG23" s="71"/>
      <c r="AH23" s="71"/>
      <c r="AI23" s="71"/>
      <c r="AJ23" s="68"/>
      <c r="AK23" s="68"/>
      <c r="AL23" s="68"/>
      <c r="AM23" s="68"/>
      <c r="AN23" s="72"/>
      <c r="AO23" s="56"/>
      <c r="AP23" s="67"/>
      <c r="AQ23" s="68"/>
      <c r="AR23" s="75"/>
      <c r="AS23" s="75"/>
      <c r="AT23" s="66"/>
      <c r="AU23" s="75"/>
      <c r="AV23" s="75"/>
      <c r="AW23" s="75"/>
      <c r="AX23" s="75"/>
      <c r="AY23" s="75"/>
      <c r="AZ23" s="75"/>
      <c r="BA23" s="75"/>
      <c r="BB23" s="66"/>
      <c r="BC23" s="68"/>
      <c r="BD23" s="66"/>
      <c r="BE23" s="66"/>
    </row>
    <row r="24" spans="1:57" ht="33" customHeight="1" x14ac:dyDescent="0.25">
      <c r="A24" s="63">
        <v>16</v>
      </c>
      <c r="B24" s="65"/>
      <c r="C24" s="66"/>
      <c r="D24" s="65"/>
      <c r="E24" s="66"/>
      <c r="F24" s="66"/>
      <c r="G24" s="66"/>
      <c r="H24" s="68"/>
      <c r="I24" s="65"/>
      <c r="J24" s="65"/>
      <c r="K24" s="68"/>
      <c r="L24" s="68"/>
      <c r="M24" s="68"/>
      <c r="N24" s="68"/>
      <c r="O24" s="68"/>
      <c r="P24" s="68"/>
      <c r="Q24" s="65"/>
      <c r="R24" s="68"/>
      <c r="S24" s="68"/>
      <c r="T24" s="68"/>
      <c r="U24" s="56"/>
      <c r="V24" s="56"/>
      <c r="W24" s="56"/>
      <c r="X24" s="56"/>
      <c r="Y24" s="69"/>
      <c r="Z24" s="69"/>
      <c r="AA24" s="69"/>
      <c r="AB24" s="68"/>
      <c r="AC24" s="502"/>
      <c r="AD24" s="88"/>
      <c r="AE24" s="70"/>
      <c r="AF24" s="70"/>
      <c r="AG24" s="71"/>
      <c r="AH24" s="71"/>
      <c r="AI24" s="71"/>
      <c r="AJ24" s="68"/>
      <c r="AK24" s="68"/>
      <c r="AL24" s="68"/>
      <c r="AM24" s="68"/>
      <c r="AN24" s="72"/>
      <c r="AO24" s="56"/>
      <c r="AP24" s="67"/>
      <c r="AQ24" s="68"/>
      <c r="AR24" s="77"/>
      <c r="AS24" s="77"/>
      <c r="AT24" s="66"/>
      <c r="AU24" s="77"/>
      <c r="AV24" s="77"/>
      <c r="AW24" s="77"/>
      <c r="AX24" s="73"/>
      <c r="AY24" s="73"/>
      <c r="AZ24" s="73"/>
      <c r="BA24" s="73"/>
      <c r="BB24" s="66"/>
      <c r="BC24" s="68"/>
      <c r="BD24" s="66"/>
      <c r="BE24" s="66"/>
    </row>
    <row r="25" spans="1:57" s="46" customFormat="1" ht="33" customHeight="1" x14ac:dyDescent="0.25">
      <c r="A25" s="51">
        <v>17</v>
      </c>
      <c r="B25" s="64"/>
      <c r="C25" s="78"/>
      <c r="D25" s="64"/>
      <c r="E25" s="78"/>
      <c r="F25" s="78"/>
      <c r="G25" s="78"/>
      <c r="H25" s="63"/>
      <c r="I25" s="64"/>
      <c r="J25" s="64"/>
      <c r="K25" s="63"/>
      <c r="L25" s="63"/>
      <c r="M25" s="63"/>
      <c r="N25" s="63"/>
      <c r="O25" s="63"/>
      <c r="P25" s="63"/>
      <c r="Q25" s="64"/>
      <c r="R25" s="63"/>
      <c r="S25" s="63"/>
      <c r="T25" s="63"/>
      <c r="U25" s="79"/>
      <c r="V25" s="56"/>
      <c r="W25" s="56"/>
      <c r="X25" s="56"/>
      <c r="Y25" s="80"/>
      <c r="Z25" s="80"/>
      <c r="AA25" s="80"/>
      <c r="AB25" s="63"/>
      <c r="AC25" s="502"/>
      <c r="AD25" s="88"/>
      <c r="AE25" s="70"/>
      <c r="AF25" s="70"/>
      <c r="AG25" s="71"/>
      <c r="AH25" s="71"/>
      <c r="AI25" s="71"/>
      <c r="AJ25" s="63"/>
      <c r="AK25" s="63"/>
      <c r="AL25" s="63"/>
      <c r="AM25" s="63"/>
      <c r="AN25" s="72"/>
      <c r="AO25" s="79"/>
      <c r="AP25" s="81"/>
      <c r="AQ25" s="63"/>
      <c r="AR25" s="82"/>
      <c r="AS25" s="82"/>
      <c r="AT25" s="78"/>
      <c r="AU25" s="82"/>
      <c r="AV25" s="82"/>
      <c r="AW25" s="82"/>
      <c r="AX25" s="83"/>
      <c r="AY25" s="83"/>
      <c r="AZ25" s="83"/>
      <c r="BA25" s="83"/>
      <c r="BB25" s="78"/>
      <c r="BC25" s="63"/>
      <c r="BD25" s="78"/>
      <c r="BE25" s="78"/>
    </row>
    <row r="26" spans="1:57" ht="33" customHeight="1" x14ac:dyDescent="0.25">
      <c r="A26" s="63">
        <v>18</v>
      </c>
      <c r="B26" s="65"/>
      <c r="C26" s="65"/>
      <c r="D26" s="65"/>
      <c r="E26" s="66"/>
      <c r="F26" s="66"/>
      <c r="G26" s="66"/>
      <c r="H26" s="68"/>
      <c r="I26" s="65"/>
      <c r="J26" s="65"/>
      <c r="K26" s="68"/>
      <c r="L26" s="68"/>
      <c r="M26" s="68"/>
      <c r="N26" s="68"/>
      <c r="O26" s="68"/>
      <c r="P26" s="68"/>
      <c r="Q26" s="65"/>
      <c r="R26" s="68"/>
      <c r="S26" s="68"/>
      <c r="T26" s="68"/>
      <c r="U26" s="56"/>
      <c r="V26" s="56"/>
      <c r="W26" s="56"/>
      <c r="X26" s="56"/>
      <c r="Y26" s="69"/>
      <c r="Z26" s="69"/>
      <c r="AA26" s="69"/>
      <c r="AB26" s="68"/>
      <c r="AC26" s="502"/>
      <c r="AD26" s="88"/>
      <c r="AE26" s="70"/>
      <c r="AF26" s="70"/>
      <c r="AG26" s="71"/>
      <c r="AH26" s="71"/>
      <c r="AI26" s="71"/>
      <c r="AJ26" s="68"/>
      <c r="AK26" s="68"/>
      <c r="AL26" s="68"/>
      <c r="AM26" s="68"/>
      <c r="AN26" s="72"/>
      <c r="AO26" s="56"/>
      <c r="AP26" s="67"/>
      <c r="AQ26" s="68"/>
      <c r="AR26" s="82"/>
      <c r="AS26" s="82"/>
      <c r="AT26" s="66"/>
      <c r="AU26" s="75"/>
      <c r="AV26" s="74"/>
      <c r="AW26" s="74"/>
      <c r="AX26" s="75"/>
      <c r="AY26" s="75"/>
      <c r="AZ26" s="75"/>
      <c r="BA26" s="75"/>
      <c r="BB26" s="66"/>
      <c r="BC26" s="68"/>
      <c r="BD26" s="66"/>
      <c r="BE26" s="66"/>
    </row>
    <row r="27" spans="1:57" ht="33" customHeight="1" x14ac:dyDescent="0.25">
      <c r="A27" s="51">
        <v>19</v>
      </c>
      <c r="B27" s="65"/>
      <c r="C27" s="65"/>
      <c r="D27" s="65"/>
      <c r="E27" s="66"/>
      <c r="F27" s="66"/>
      <c r="G27" s="66"/>
      <c r="H27" s="68"/>
      <c r="I27" s="65"/>
      <c r="J27" s="65"/>
      <c r="K27" s="68"/>
      <c r="L27" s="68"/>
      <c r="M27" s="68"/>
      <c r="N27" s="68"/>
      <c r="O27" s="68"/>
      <c r="P27" s="68"/>
      <c r="Q27" s="65"/>
      <c r="R27" s="68"/>
      <c r="S27" s="68"/>
      <c r="T27" s="68"/>
      <c r="U27" s="56"/>
      <c r="V27" s="56"/>
      <c r="W27" s="56"/>
      <c r="X27" s="56"/>
      <c r="Y27" s="69"/>
      <c r="Z27" s="69"/>
      <c r="AA27" s="69"/>
      <c r="AB27" s="68"/>
      <c r="AC27" s="502"/>
      <c r="AD27" s="88"/>
      <c r="AE27" s="70"/>
      <c r="AF27" s="70"/>
      <c r="AG27" s="71"/>
      <c r="AH27" s="71"/>
      <c r="AI27" s="71"/>
      <c r="AJ27" s="68"/>
      <c r="AK27" s="68"/>
      <c r="AL27" s="68"/>
      <c r="AM27" s="68"/>
      <c r="AN27" s="72"/>
      <c r="AO27" s="56"/>
      <c r="AP27" s="67"/>
      <c r="AQ27" s="68"/>
      <c r="AR27" s="82"/>
      <c r="AS27" s="82"/>
      <c r="AT27" s="66"/>
      <c r="AU27" s="73"/>
      <c r="AV27" s="73"/>
      <c r="AW27" s="73"/>
      <c r="AX27" s="73"/>
      <c r="AY27" s="73"/>
      <c r="AZ27" s="73"/>
      <c r="BA27" s="73"/>
      <c r="BB27" s="66"/>
      <c r="BC27" s="68"/>
      <c r="BD27" s="66"/>
      <c r="BE27" s="66"/>
    </row>
    <row r="28" spans="1:57" ht="33" customHeight="1" x14ac:dyDescent="0.25">
      <c r="A28" s="63">
        <v>20</v>
      </c>
      <c r="B28" s="65"/>
      <c r="C28" s="66"/>
      <c r="D28" s="65"/>
      <c r="E28" s="66"/>
      <c r="F28" s="66"/>
      <c r="G28" s="66"/>
      <c r="H28" s="68"/>
      <c r="I28" s="65"/>
      <c r="J28" s="65"/>
      <c r="K28" s="68"/>
      <c r="L28" s="68"/>
      <c r="M28" s="68"/>
      <c r="N28" s="68"/>
      <c r="O28" s="68"/>
      <c r="P28" s="68"/>
      <c r="Q28" s="65"/>
      <c r="R28" s="68"/>
      <c r="S28" s="68"/>
      <c r="T28" s="68"/>
      <c r="U28" s="56"/>
      <c r="V28" s="56"/>
      <c r="W28" s="56"/>
      <c r="X28" s="56"/>
      <c r="Y28" s="69"/>
      <c r="Z28" s="69"/>
      <c r="AA28" s="69"/>
      <c r="AB28" s="68"/>
      <c r="AC28" s="502"/>
      <c r="AD28" s="88"/>
      <c r="AE28" s="70"/>
      <c r="AF28" s="70"/>
      <c r="AG28" s="71"/>
      <c r="AH28" s="71"/>
      <c r="AI28" s="71"/>
      <c r="AJ28" s="68"/>
      <c r="AK28" s="68"/>
      <c r="AL28" s="68"/>
      <c r="AM28" s="68"/>
      <c r="AN28" s="72"/>
      <c r="AO28" s="56"/>
      <c r="AP28" s="67"/>
      <c r="AQ28" s="68"/>
      <c r="AR28" s="82"/>
      <c r="AS28" s="82"/>
      <c r="AT28" s="66"/>
      <c r="AU28" s="75"/>
      <c r="AV28" s="74"/>
      <c r="AW28" s="74"/>
      <c r="AX28" s="75"/>
      <c r="AY28" s="75"/>
      <c r="AZ28" s="75"/>
      <c r="BA28" s="75"/>
      <c r="BB28" s="66"/>
      <c r="BC28" s="68"/>
      <c r="BD28" s="66"/>
      <c r="BE28" s="66"/>
    </row>
    <row r="29" spans="1:57" ht="33" customHeight="1" x14ac:dyDescent="0.25">
      <c r="A29" s="51">
        <v>21</v>
      </c>
      <c r="B29" s="66"/>
      <c r="C29" s="66"/>
      <c r="D29" s="66"/>
      <c r="E29" s="66"/>
      <c r="F29" s="66"/>
      <c r="G29" s="66"/>
      <c r="H29" s="68"/>
      <c r="I29" s="65"/>
      <c r="J29" s="65"/>
      <c r="K29" s="68"/>
      <c r="L29" s="68"/>
      <c r="M29" s="68"/>
      <c r="N29" s="68"/>
      <c r="O29" s="68"/>
      <c r="P29" s="68"/>
      <c r="Q29" s="65"/>
      <c r="R29" s="68"/>
      <c r="S29" s="68"/>
      <c r="T29" s="68"/>
      <c r="U29" s="56"/>
      <c r="V29" s="56"/>
      <c r="W29" s="56"/>
      <c r="X29" s="56"/>
      <c r="Y29" s="69"/>
      <c r="Z29" s="69"/>
      <c r="AA29" s="69"/>
      <c r="AB29" s="68"/>
      <c r="AC29" s="502"/>
      <c r="AD29" s="88"/>
      <c r="AE29" s="70"/>
      <c r="AF29" s="70"/>
      <c r="AG29" s="71"/>
      <c r="AH29" s="71"/>
      <c r="AI29" s="71"/>
      <c r="AJ29" s="68"/>
      <c r="AK29" s="68"/>
      <c r="AL29" s="68"/>
      <c r="AM29" s="68"/>
      <c r="AN29" s="72"/>
      <c r="AO29" s="56"/>
      <c r="AP29" s="67"/>
      <c r="AQ29" s="68"/>
      <c r="AR29" s="82"/>
      <c r="AS29" s="82"/>
      <c r="AT29" s="66"/>
      <c r="AU29" s="75"/>
      <c r="AV29" s="74"/>
      <c r="AW29" s="74"/>
      <c r="AX29" s="75"/>
      <c r="AY29" s="75"/>
      <c r="AZ29" s="75"/>
      <c r="BA29" s="75"/>
      <c r="BB29" s="66"/>
      <c r="BC29" s="68"/>
      <c r="BD29" s="66"/>
      <c r="BE29" s="66"/>
    </row>
    <row r="30" spans="1:57" ht="33" customHeight="1" x14ac:dyDescent="0.25">
      <c r="A30" s="63">
        <v>22</v>
      </c>
      <c r="B30" s="65"/>
      <c r="C30" s="65"/>
      <c r="D30" s="65"/>
      <c r="E30" s="66"/>
      <c r="F30" s="66"/>
      <c r="G30" s="66"/>
      <c r="H30" s="68"/>
      <c r="I30" s="65"/>
      <c r="J30" s="65"/>
      <c r="K30" s="68"/>
      <c r="L30" s="68"/>
      <c r="M30" s="68"/>
      <c r="N30" s="68"/>
      <c r="O30" s="68"/>
      <c r="P30" s="68"/>
      <c r="Q30" s="65"/>
      <c r="R30" s="68"/>
      <c r="S30" s="68"/>
      <c r="T30" s="68"/>
      <c r="U30" s="56"/>
      <c r="V30" s="56"/>
      <c r="W30" s="56"/>
      <c r="X30" s="56"/>
      <c r="Y30" s="69"/>
      <c r="Z30" s="69"/>
      <c r="AA30" s="69"/>
      <c r="AB30" s="68"/>
      <c r="AC30" s="502"/>
      <c r="AD30" s="88"/>
      <c r="AE30" s="70"/>
      <c r="AF30" s="70"/>
      <c r="AG30" s="71"/>
      <c r="AH30" s="71"/>
      <c r="AI30" s="71"/>
      <c r="AJ30" s="68"/>
      <c r="AK30" s="68"/>
      <c r="AL30" s="68"/>
      <c r="AM30" s="68"/>
      <c r="AN30" s="72"/>
      <c r="AO30" s="56"/>
      <c r="AP30" s="67"/>
      <c r="AQ30" s="68"/>
      <c r="AR30" s="82"/>
      <c r="AS30" s="82"/>
      <c r="AT30" s="66"/>
      <c r="AU30" s="75"/>
      <c r="AV30" s="75"/>
      <c r="AW30" s="75"/>
      <c r="AX30" s="75"/>
      <c r="AY30" s="75"/>
      <c r="AZ30" s="75"/>
      <c r="BA30" s="75"/>
      <c r="BB30" s="66"/>
      <c r="BC30" s="68"/>
      <c r="BD30" s="66"/>
      <c r="BE30" s="66"/>
    </row>
    <row r="31" spans="1:57" ht="33" customHeight="1" x14ac:dyDescent="0.25">
      <c r="A31" s="51">
        <v>23</v>
      </c>
      <c r="B31" s="65"/>
      <c r="C31" s="65"/>
      <c r="D31" s="65"/>
      <c r="E31" s="66"/>
      <c r="F31" s="66"/>
      <c r="G31" s="66"/>
      <c r="H31" s="68"/>
      <c r="I31" s="65"/>
      <c r="J31" s="65"/>
      <c r="K31" s="68"/>
      <c r="L31" s="68"/>
      <c r="M31" s="68"/>
      <c r="N31" s="68"/>
      <c r="O31" s="68"/>
      <c r="P31" s="68"/>
      <c r="Q31" s="65"/>
      <c r="R31" s="68"/>
      <c r="S31" s="68"/>
      <c r="T31" s="68"/>
      <c r="U31" s="56"/>
      <c r="V31" s="56"/>
      <c r="W31" s="56"/>
      <c r="X31" s="56"/>
      <c r="Y31" s="69"/>
      <c r="Z31" s="69"/>
      <c r="AA31" s="69"/>
      <c r="AB31" s="68"/>
      <c r="AC31" s="502"/>
      <c r="AD31" s="88"/>
      <c r="AE31" s="70"/>
      <c r="AF31" s="70"/>
      <c r="AG31" s="71"/>
      <c r="AH31" s="71"/>
      <c r="AI31" s="71"/>
      <c r="AJ31" s="68"/>
      <c r="AK31" s="68"/>
      <c r="AL31" s="68"/>
      <c r="AM31" s="68"/>
      <c r="AN31" s="72"/>
      <c r="AO31" s="56"/>
      <c r="AP31" s="67"/>
      <c r="AQ31" s="68"/>
      <c r="AR31" s="77"/>
      <c r="AS31" s="77"/>
      <c r="AT31" s="66"/>
      <c r="AU31" s="77"/>
      <c r="AV31" s="77"/>
      <c r="AW31" s="77"/>
      <c r="AX31" s="77"/>
      <c r="AY31" s="77"/>
      <c r="AZ31" s="77"/>
      <c r="BA31" s="77"/>
      <c r="BB31" s="66"/>
      <c r="BC31" s="68"/>
      <c r="BD31" s="66"/>
      <c r="BE31" s="66"/>
    </row>
    <row r="32" spans="1:57" ht="33" customHeight="1" x14ac:dyDescent="0.25">
      <c r="A32" s="63">
        <v>24</v>
      </c>
      <c r="B32" s="65"/>
      <c r="C32" s="65"/>
      <c r="D32" s="65"/>
      <c r="E32" s="66"/>
      <c r="F32" s="66"/>
      <c r="G32" s="66"/>
      <c r="H32" s="68"/>
      <c r="I32" s="65"/>
      <c r="J32" s="65"/>
      <c r="K32" s="68"/>
      <c r="L32" s="68"/>
      <c r="M32" s="68"/>
      <c r="N32" s="68"/>
      <c r="O32" s="68"/>
      <c r="P32" s="68"/>
      <c r="Q32" s="65"/>
      <c r="R32" s="68"/>
      <c r="S32" s="68"/>
      <c r="T32" s="68"/>
      <c r="U32" s="56"/>
      <c r="V32" s="56"/>
      <c r="W32" s="56"/>
      <c r="X32" s="56"/>
      <c r="Y32" s="69"/>
      <c r="Z32" s="69"/>
      <c r="AA32" s="69"/>
      <c r="AB32" s="68"/>
      <c r="AC32" s="502"/>
      <c r="AD32" s="88"/>
      <c r="AE32" s="70"/>
      <c r="AF32" s="70"/>
      <c r="AG32" s="71"/>
      <c r="AH32" s="71"/>
      <c r="AI32" s="71"/>
      <c r="AJ32" s="68"/>
      <c r="AK32" s="68"/>
      <c r="AL32" s="68"/>
      <c r="AM32" s="68"/>
      <c r="AN32" s="72"/>
      <c r="AO32" s="56"/>
      <c r="AP32" s="67"/>
      <c r="AQ32" s="68"/>
      <c r="AR32" s="82"/>
      <c r="AS32" s="82"/>
      <c r="AT32" s="66"/>
      <c r="AU32" s="75"/>
      <c r="AV32" s="75"/>
      <c r="AW32" s="75"/>
      <c r="AX32" s="75"/>
      <c r="AY32" s="75"/>
      <c r="AZ32" s="75"/>
      <c r="BA32" s="75"/>
      <c r="BB32" s="66"/>
      <c r="BC32" s="68"/>
      <c r="BD32" s="66"/>
      <c r="BE32" s="66"/>
    </row>
    <row r="33" spans="1:57" ht="33" customHeight="1" x14ac:dyDescent="0.25">
      <c r="A33" s="51">
        <v>25</v>
      </c>
      <c r="B33" s="65"/>
      <c r="C33" s="65"/>
      <c r="D33" s="65"/>
      <c r="E33" s="66"/>
      <c r="F33" s="66"/>
      <c r="G33" s="66"/>
      <c r="H33" s="68"/>
      <c r="I33" s="65"/>
      <c r="J33" s="65"/>
      <c r="K33" s="68"/>
      <c r="L33" s="68"/>
      <c r="M33" s="68"/>
      <c r="N33" s="68"/>
      <c r="O33" s="68"/>
      <c r="P33" s="68"/>
      <c r="Q33" s="65"/>
      <c r="R33" s="68"/>
      <c r="S33" s="68"/>
      <c r="T33" s="68"/>
      <c r="U33" s="56"/>
      <c r="V33" s="56"/>
      <c r="W33" s="56"/>
      <c r="X33" s="56"/>
      <c r="Y33" s="69"/>
      <c r="Z33" s="69"/>
      <c r="AA33" s="69"/>
      <c r="AB33" s="68"/>
      <c r="AC33" s="502"/>
      <c r="AD33" s="88"/>
      <c r="AE33" s="70"/>
      <c r="AF33" s="70"/>
      <c r="AG33" s="71"/>
      <c r="AH33" s="71"/>
      <c r="AI33" s="71"/>
      <c r="AJ33" s="68"/>
      <c r="AK33" s="68"/>
      <c r="AL33" s="68"/>
      <c r="AM33" s="68"/>
      <c r="AN33" s="72"/>
      <c r="AO33" s="56"/>
      <c r="AP33" s="67"/>
      <c r="AQ33" s="68"/>
      <c r="AR33" s="82"/>
      <c r="AS33" s="82"/>
      <c r="AT33" s="66"/>
      <c r="AU33" s="75"/>
      <c r="AV33" s="75"/>
      <c r="AW33" s="75"/>
      <c r="AX33" s="75"/>
      <c r="AY33" s="75"/>
      <c r="AZ33" s="75"/>
      <c r="BA33" s="75"/>
      <c r="BB33" s="66"/>
      <c r="BC33" s="68"/>
      <c r="BD33" s="66"/>
      <c r="BE33" s="66"/>
    </row>
    <row r="34" spans="1:57" ht="33" customHeight="1" x14ac:dyDescent="0.25">
      <c r="A34" s="63">
        <v>26</v>
      </c>
      <c r="B34" s="64"/>
      <c r="C34" s="65"/>
      <c r="D34" s="64"/>
      <c r="E34" s="66"/>
      <c r="F34" s="66"/>
      <c r="G34" s="66"/>
      <c r="H34" s="68"/>
      <c r="I34" s="65"/>
      <c r="J34" s="65"/>
      <c r="K34" s="68"/>
      <c r="L34" s="68"/>
      <c r="M34" s="68"/>
      <c r="N34" s="68"/>
      <c r="O34" s="68"/>
      <c r="P34" s="68"/>
      <c r="Q34" s="65"/>
      <c r="R34" s="68"/>
      <c r="S34" s="68"/>
      <c r="T34" s="68"/>
      <c r="U34" s="56"/>
      <c r="V34" s="56"/>
      <c r="W34" s="56"/>
      <c r="X34" s="56"/>
      <c r="Y34" s="69"/>
      <c r="Z34" s="69"/>
      <c r="AA34" s="69"/>
      <c r="AB34" s="68"/>
      <c r="AC34" s="502"/>
      <c r="AD34" s="88"/>
      <c r="AE34" s="70"/>
      <c r="AF34" s="70"/>
      <c r="AG34" s="71"/>
      <c r="AH34" s="71"/>
      <c r="AI34" s="71"/>
      <c r="AJ34" s="68"/>
      <c r="AK34" s="68"/>
      <c r="AL34" s="68"/>
      <c r="AM34" s="68"/>
      <c r="AN34" s="72"/>
      <c r="AO34" s="56"/>
      <c r="AP34" s="67"/>
      <c r="AQ34" s="68"/>
      <c r="AR34" s="82"/>
      <c r="AS34" s="82"/>
      <c r="AT34" s="66"/>
      <c r="AU34" s="75"/>
      <c r="AV34" s="75"/>
      <c r="AW34" s="75"/>
      <c r="AX34" s="75"/>
      <c r="AY34" s="75"/>
      <c r="AZ34" s="75"/>
      <c r="BA34" s="75"/>
      <c r="BB34" s="66"/>
      <c r="BC34" s="68"/>
      <c r="BD34" s="66"/>
      <c r="BE34" s="66"/>
    </row>
    <row r="35" spans="1:57" ht="33" customHeight="1" x14ac:dyDescent="0.25">
      <c r="A35" s="51">
        <v>27</v>
      </c>
      <c r="B35" s="64"/>
      <c r="C35" s="65"/>
      <c r="D35" s="64"/>
      <c r="E35" s="66"/>
      <c r="F35" s="66"/>
      <c r="G35" s="66"/>
      <c r="H35" s="68"/>
      <c r="I35" s="65"/>
      <c r="J35" s="65"/>
      <c r="K35" s="68"/>
      <c r="L35" s="68"/>
      <c r="M35" s="68"/>
      <c r="N35" s="68"/>
      <c r="O35" s="68"/>
      <c r="P35" s="68"/>
      <c r="Q35" s="65"/>
      <c r="R35" s="68"/>
      <c r="S35" s="68"/>
      <c r="T35" s="68"/>
      <c r="U35" s="56"/>
      <c r="V35" s="56"/>
      <c r="W35" s="56"/>
      <c r="X35" s="56"/>
      <c r="Y35" s="69"/>
      <c r="Z35" s="69"/>
      <c r="AA35" s="69"/>
      <c r="AB35" s="68"/>
      <c r="AC35" s="502"/>
      <c r="AD35" s="88"/>
      <c r="AE35" s="70"/>
      <c r="AF35" s="70"/>
      <c r="AG35" s="71"/>
      <c r="AH35" s="71"/>
      <c r="AI35" s="71"/>
      <c r="AJ35" s="68"/>
      <c r="AK35" s="68"/>
      <c r="AL35" s="68"/>
      <c r="AM35" s="68"/>
      <c r="AN35" s="72"/>
      <c r="AO35" s="56"/>
      <c r="AP35" s="67"/>
      <c r="AQ35" s="68"/>
      <c r="AR35" s="75"/>
      <c r="AS35" s="75"/>
      <c r="AT35" s="66"/>
      <c r="AU35" s="75"/>
      <c r="AV35" s="75"/>
      <c r="AW35" s="75"/>
      <c r="AX35" s="75"/>
      <c r="AY35" s="75"/>
      <c r="AZ35" s="75"/>
      <c r="BA35" s="75"/>
      <c r="BB35" s="66"/>
      <c r="BC35" s="68"/>
      <c r="BD35" s="66"/>
      <c r="BE35" s="66"/>
    </row>
    <row r="36" spans="1:57" ht="33" customHeight="1" x14ac:dyDescent="0.25">
      <c r="A36" s="63">
        <v>28</v>
      </c>
      <c r="B36" s="64"/>
      <c r="C36" s="65"/>
      <c r="D36" s="64"/>
      <c r="E36" s="66"/>
      <c r="F36" s="66"/>
      <c r="G36" s="66"/>
      <c r="H36" s="68"/>
      <c r="I36" s="65"/>
      <c r="J36" s="65"/>
      <c r="K36" s="68"/>
      <c r="L36" s="68"/>
      <c r="M36" s="68"/>
      <c r="N36" s="68"/>
      <c r="O36" s="68"/>
      <c r="P36" s="68"/>
      <c r="Q36" s="65"/>
      <c r="R36" s="68"/>
      <c r="S36" s="68"/>
      <c r="T36" s="68"/>
      <c r="U36" s="56"/>
      <c r="V36" s="56"/>
      <c r="W36" s="56"/>
      <c r="X36" s="56"/>
      <c r="Y36" s="69"/>
      <c r="Z36" s="69"/>
      <c r="AA36" s="69"/>
      <c r="AB36" s="68"/>
      <c r="AC36" s="502"/>
      <c r="AD36" s="88"/>
      <c r="AE36" s="70"/>
      <c r="AF36" s="70"/>
      <c r="AG36" s="71"/>
      <c r="AH36" s="71"/>
      <c r="AI36" s="71"/>
      <c r="AJ36" s="68"/>
      <c r="AK36" s="68"/>
      <c r="AL36" s="68"/>
      <c r="AM36" s="68"/>
      <c r="AN36" s="72"/>
      <c r="AO36" s="56"/>
      <c r="AP36" s="67"/>
      <c r="AQ36" s="68"/>
      <c r="AR36" s="82"/>
      <c r="AS36" s="82"/>
      <c r="AT36" s="66"/>
      <c r="AU36" s="75"/>
      <c r="AV36" s="74"/>
      <c r="AW36" s="74"/>
      <c r="AX36" s="75"/>
      <c r="AY36" s="75"/>
      <c r="AZ36" s="75"/>
      <c r="BA36" s="75"/>
      <c r="BB36" s="66"/>
      <c r="BC36" s="68"/>
      <c r="BD36" s="66"/>
      <c r="BE36" s="66"/>
    </row>
    <row r="37" spans="1:57" ht="33" customHeight="1" x14ac:dyDescent="0.25">
      <c r="A37" s="51">
        <v>29</v>
      </c>
      <c r="B37" s="64"/>
      <c r="C37" s="65"/>
      <c r="D37" s="64"/>
      <c r="E37" s="66"/>
      <c r="F37" s="66"/>
      <c r="G37" s="66"/>
      <c r="H37" s="68"/>
      <c r="I37" s="65"/>
      <c r="J37" s="65"/>
      <c r="K37" s="68"/>
      <c r="L37" s="68"/>
      <c r="M37" s="68"/>
      <c r="N37" s="68"/>
      <c r="O37" s="68"/>
      <c r="P37" s="68"/>
      <c r="Q37" s="65"/>
      <c r="R37" s="68"/>
      <c r="S37" s="68"/>
      <c r="T37" s="68"/>
      <c r="U37" s="56"/>
      <c r="V37" s="56"/>
      <c r="W37" s="56"/>
      <c r="X37" s="56"/>
      <c r="Y37" s="69"/>
      <c r="Z37" s="69"/>
      <c r="AA37" s="69"/>
      <c r="AB37" s="68"/>
      <c r="AC37" s="502"/>
      <c r="AD37" s="88"/>
      <c r="AE37" s="70"/>
      <c r="AF37" s="70"/>
      <c r="AG37" s="71"/>
      <c r="AH37" s="71"/>
      <c r="AI37" s="71"/>
      <c r="AJ37" s="68"/>
      <c r="AK37" s="68"/>
      <c r="AL37" s="68"/>
      <c r="AM37" s="68"/>
      <c r="AN37" s="72"/>
      <c r="AO37" s="56"/>
      <c r="AP37" s="67"/>
      <c r="AQ37" s="68"/>
      <c r="AR37" s="82"/>
      <c r="AS37" s="82"/>
      <c r="AT37" s="66"/>
      <c r="AU37" s="75"/>
      <c r="AV37" s="75"/>
      <c r="AW37" s="75"/>
      <c r="AX37" s="73"/>
      <c r="AY37" s="73"/>
      <c r="AZ37" s="73"/>
      <c r="BA37" s="73"/>
      <c r="BB37" s="66"/>
      <c r="BC37" s="68"/>
      <c r="BD37" s="66"/>
      <c r="BE37" s="66"/>
    </row>
    <row r="38" spans="1:57" ht="33" customHeight="1" x14ac:dyDescent="0.25">
      <c r="A38" s="63">
        <v>30</v>
      </c>
      <c r="B38" s="65"/>
      <c r="C38" s="65"/>
      <c r="D38" s="65"/>
      <c r="E38" s="66"/>
      <c r="F38" s="66"/>
      <c r="G38" s="65"/>
      <c r="H38" s="68"/>
      <c r="I38" s="65"/>
      <c r="J38" s="65"/>
      <c r="K38" s="68"/>
      <c r="L38" s="68"/>
      <c r="M38" s="68"/>
      <c r="N38" s="68"/>
      <c r="O38" s="68"/>
      <c r="P38" s="68"/>
      <c r="Q38" s="65"/>
      <c r="R38" s="68"/>
      <c r="S38" s="68"/>
      <c r="T38" s="68"/>
      <c r="U38" s="56"/>
      <c r="V38" s="56"/>
      <c r="W38" s="56"/>
      <c r="X38" s="56"/>
      <c r="Y38" s="69"/>
      <c r="Z38" s="69"/>
      <c r="AA38" s="69"/>
      <c r="AB38" s="68"/>
      <c r="AC38" s="502"/>
      <c r="AD38" s="88"/>
      <c r="AE38" s="70"/>
      <c r="AF38" s="70"/>
      <c r="AG38" s="71"/>
      <c r="AH38" s="71"/>
      <c r="AI38" s="71"/>
      <c r="AJ38" s="68"/>
      <c r="AK38" s="68"/>
      <c r="AL38" s="68"/>
      <c r="AM38" s="68"/>
      <c r="AN38" s="72"/>
      <c r="AO38" s="56"/>
      <c r="AP38" s="67"/>
      <c r="AQ38" s="68"/>
      <c r="AR38" s="82"/>
      <c r="AS38" s="82"/>
      <c r="AT38" s="66"/>
      <c r="AU38" s="75"/>
      <c r="AV38" s="75"/>
      <c r="AW38" s="75"/>
      <c r="AX38" s="75"/>
      <c r="AY38" s="75"/>
      <c r="AZ38" s="75"/>
      <c r="BA38" s="75"/>
      <c r="BB38" s="66"/>
      <c r="BC38" s="68"/>
      <c r="BD38" s="66"/>
      <c r="BE38" s="66"/>
    </row>
    <row r="39" spans="1:57" ht="33" customHeight="1" x14ac:dyDescent="0.25">
      <c r="A39" s="51">
        <v>31</v>
      </c>
      <c r="B39" s="65"/>
      <c r="C39" s="65"/>
      <c r="D39" s="65"/>
      <c r="E39" s="66"/>
      <c r="F39" s="66"/>
      <c r="G39" s="66"/>
      <c r="H39" s="68"/>
      <c r="I39" s="65"/>
      <c r="J39" s="65"/>
      <c r="K39" s="68"/>
      <c r="L39" s="68"/>
      <c r="M39" s="68"/>
      <c r="N39" s="68"/>
      <c r="O39" s="68"/>
      <c r="P39" s="68"/>
      <c r="Q39" s="65"/>
      <c r="R39" s="68"/>
      <c r="S39" s="68"/>
      <c r="T39" s="68"/>
      <c r="U39" s="56"/>
      <c r="V39" s="56"/>
      <c r="W39" s="56"/>
      <c r="X39" s="56"/>
      <c r="Y39" s="69"/>
      <c r="Z39" s="69"/>
      <c r="AA39" s="69"/>
      <c r="AB39" s="68"/>
      <c r="AC39" s="502"/>
      <c r="AD39" s="88"/>
      <c r="AE39" s="70"/>
      <c r="AF39" s="70"/>
      <c r="AG39" s="71"/>
      <c r="AH39" s="71"/>
      <c r="AI39" s="71"/>
      <c r="AJ39" s="68"/>
      <c r="AK39" s="68"/>
      <c r="AL39" s="68"/>
      <c r="AM39" s="68"/>
      <c r="AN39" s="72"/>
      <c r="AO39" s="56"/>
      <c r="AP39" s="67"/>
      <c r="AQ39" s="68"/>
      <c r="AR39" s="75"/>
      <c r="AS39" s="75"/>
      <c r="AT39" s="66"/>
      <c r="AU39" s="75"/>
      <c r="AV39" s="75"/>
      <c r="AW39" s="75"/>
      <c r="AX39" s="75"/>
      <c r="AY39" s="75"/>
      <c r="AZ39" s="75"/>
      <c r="BA39" s="75"/>
      <c r="BB39" s="66"/>
      <c r="BC39" s="68"/>
      <c r="BD39" s="66"/>
      <c r="BE39" s="66"/>
    </row>
    <row r="40" spans="1:57" ht="33" customHeight="1" x14ac:dyDescent="0.25">
      <c r="A40" s="63">
        <v>32</v>
      </c>
      <c r="B40" s="65"/>
      <c r="C40" s="66"/>
      <c r="D40" s="65"/>
      <c r="E40" s="66"/>
      <c r="F40" s="66"/>
      <c r="G40" s="66"/>
      <c r="H40" s="68"/>
      <c r="I40" s="65"/>
      <c r="J40" s="65"/>
      <c r="K40" s="68"/>
      <c r="L40" s="68"/>
      <c r="M40" s="68"/>
      <c r="N40" s="68"/>
      <c r="O40" s="68"/>
      <c r="P40" s="68"/>
      <c r="Q40" s="65"/>
      <c r="R40" s="68"/>
      <c r="S40" s="68"/>
      <c r="T40" s="68"/>
      <c r="U40" s="56"/>
      <c r="V40" s="56"/>
      <c r="W40" s="56"/>
      <c r="X40" s="56"/>
      <c r="Y40" s="69"/>
      <c r="Z40" s="69"/>
      <c r="AA40" s="69"/>
      <c r="AB40" s="68"/>
      <c r="AC40" s="502"/>
      <c r="AD40" s="88"/>
      <c r="AE40" s="70"/>
      <c r="AF40" s="70"/>
      <c r="AG40" s="71"/>
      <c r="AH40" s="71"/>
      <c r="AI40" s="71"/>
      <c r="AJ40" s="68"/>
      <c r="AK40" s="68"/>
      <c r="AL40" s="68"/>
      <c r="AM40" s="68"/>
      <c r="AN40" s="72"/>
      <c r="AO40" s="56"/>
      <c r="AP40" s="67"/>
      <c r="AQ40" s="68"/>
      <c r="AR40" s="75"/>
      <c r="AS40" s="75"/>
      <c r="AT40" s="66"/>
      <c r="AU40" s="77"/>
      <c r="AV40" s="77"/>
      <c r="AW40" s="77"/>
      <c r="AX40" s="73"/>
      <c r="AY40" s="73"/>
      <c r="AZ40" s="73"/>
      <c r="BA40" s="73"/>
      <c r="BB40" s="66"/>
      <c r="BC40" s="68"/>
      <c r="BD40" s="66"/>
      <c r="BE40" s="66"/>
    </row>
    <row r="41" spans="1:57" ht="33" customHeight="1" x14ac:dyDescent="0.25">
      <c r="A41" s="51">
        <v>33</v>
      </c>
      <c r="B41" s="65"/>
      <c r="C41" s="66"/>
      <c r="D41" s="65"/>
      <c r="E41" s="66"/>
      <c r="F41" s="66"/>
      <c r="G41" s="66"/>
      <c r="H41" s="68"/>
      <c r="I41" s="65"/>
      <c r="J41" s="65"/>
      <c r="K41" s="68"/>
      <c r="L41" s="68"/>
      <c r="M41" s="68"/>
      <c r="N41" s="68"/>
      <c r="O41" s="68"/>
      <c r="P41" s="68"/>
      <c r="Q41" s="65"/>
      <c r="R41" s="68"/>
      <c r="S41" s="68"/>
      <c r="T41" s="68"/>
      <c r="U41" s="56"/>
      <c r="V41" s="56"/>
      <c r="W41" s="56"/>
      <c r="X41" s="56"/>
      <c r="Y41" s="69"/>
      <c r="Z41" s="69"/>
      <c r="AA41" s="69"/>
      <c r="AB41" s="68"/>
      <c r="AC41" s="502"/>
      <c r="AD41" s="88"/>
      <c r="AE41" s="70"/>
      <c r="AF41" s="70"/>
      <c r="AG41" s="71"/>
      <c r="AH41" s="71"/>
      <c r="AI41" s="71"/>
      <c r="AJ41" s="68"/>
      <c r="AK41" s="68"/>
      <c r="AL41" s="68"/>
      <c r="AM41" s="68"/>
      <c r="AN41" s="72"/>
      <c r="AO41" s="56"/>
      <c r="AP41" s="67"/>
      <c r="AQ41" s="68"/>
      <c r="AR41" s="75"/>
      <c r="AS41" s="75"/>
      <c r="AT41" s="66"/>
      <c r="AU41" s="75"/>
      <c r="AV41" s="75"/>
      <c r="AW41" s="75"/>
      <c r="AX41" s="73"/>
      <c r="AY41" s="73"/>
      <c r="AZ41" s="73"/>
      <c r="BA41" s="73"/>
      <c r="BB41" s="66"/>
      <c r="BC41" s="68"/>
      <c r="BD41" s="66"/>
      <c r="BE41" s="66"/>
    </row>
    <row r="42" spans="1:57" ht="33" customHeight="1" x14ac:dyDescent="0.25">
      <c r="A42" s="63">
        <v>34</v>
      </c>
      <c r="B42" s="65"/>
      <c r="C42" s="66"/>
      <c r="D42" s="65"/>
      <c r="E42" s="66"/>
      <c r="F42" s="66"/>
      <c r="G42" s="66"/>
      <c r="H42" s="68"/>
      <c r="I42" s="65"/>
      <c r="J42" s="65"/>
      <c r="K42" s="68"/>
      <c r="L42" s="68"/>
      <c r="M42" s="68"/>
      <c r="N42" s="68"/>
      <c r="O42" s="68"/>
      <c r="P42" s="68"/>
      <c r="Q42" s="65"/>
      <c r="R42" s="68"/>
      <c r="S42" s="68"/>
      <c r="T42" s="68"/>
      <c r="U42" s="56"/>
      <c r="V42" s="56"/>
      <c r="W42" s="56"/>
      <c r="X42" s="56"/>
      <c r="Y42" s="69"/>
      <c r="Z42" s="69"/>
      <c r="AA42" s="69"/>
      <c r="AB42" s="68"/>
      <c r="AC42" s="502"/>
      <c r="AD42" s="88"/>
      <c r="AE42" s="70"/>
      <c r="AF42" s="70"/>
      <c r="AG42" s="71"/>
      <c r="AH42" s="71"/>
      <c r="AI42" s="71"/>
      <c r="AJ42" s="68"/>
      <c r="AK42" s="68"/>
      <c r="AL42" s="68"/>
      <c r="AM42" s="68"/>
      <c r="AN42" s="72"/>
      <c r="AO42" s="56"/>
      <c r="AP42" s="67"/>
      <c r="AQ42" s="68"/>
      <c r="AR42" s="75"/>
      <c r="AS42" s="75"/>
      <c r="AT42" s="66"/>
      <c r="AU42" s="75"/>
      <c r="AV42" s="75"/>
      <c r="AW42" s="75"/>
      <c r="AX42" s="75"/>
      <c r="AY42" s="75"/>
      <c r="AZ42" s="75"/>
      <c r="BA42" s="75"/>
      <c r="BB42" s="66"/>
      <c r="BC42" s="68"/>
      <c r="BD42" s="66"/>
      <c r="BE42" s="66"/>
    </row>
    <row r="43" spans="1:57" ht="33" customHeight="1" x14ac:dyDescent="0.25">
      <c r="A43" s="51">
        <v>35</v>
      </c>
      <c r="B43" s="65"/>
      <c r="C43" s="66"/>
      <c r="D43" s="65"/>
      <c r="E43" s="66"/>
      <c r="F43" s="66"/>
      <c r="G43" s="66"/>
      <c r="H43" s="68"/>
      <c r="I43" s="65"/>
      <c r="J43" s="65"/>
      <c r="K43" s="68"/>
      <c r="L43" s="68"/>
      <c r="M43" s="68"/>
      <c r="N43" s="68"/>
      <c r="O43" s="68"/>
      <c r="P43" s="68"/>
      <c r="Q43" s="65"/>
      <c r="R43" s="68"/>
      <c r="S43" s="68"/>
      <c r="T43" s="68"/>
      <c r="U43" s="56"/>
      <c r="V43" s="56"/>
      <c r="W43" s="56"/>
      <c r="X43" s="56"/>
      <c r="Y43" s="69"/>
      <c r="Z43" s="69"/>
      <c r="AA43" s="69"/>
      <c r="AB43" s="68"/>
      <c r="AC43" s="502"/>
      <c r="AD43" s="88"/>
      <c r="AE43" s="70"/>
      <c r="AF43" s="70"/>
      <c r="AG43" s="71"/>
      <c r="AH43" s="71"/>
      <c r="AI43" s="71"/>
      <c r="AJ43" s="68"/>
      <c r="AK43" s="68"/>
      <c r="AL43" s="68"/>
      <c r="AM43" s="68"/>
      <c r="AN43" s="72"/>
      <c r="AO43" s="56"/>
      <c r="AP43" s="67"/>
      <c r="AQ43" s="68"/>
      <c r="AR43" s="75"/>
      <c r="AS43" s="75"/>
      <c r="AT43" s="66"/>
      <c r="AU43" s="75"/>
      <c r="AV43" s="75"/>
      <c r="AW43" s="75"/>
      <c r="AX43" s="75"/>
      <c r="AY43" s="75"/>
      <c r="AZ43" s="75"/>
      <c r="BA43" s="75"/>
      <c r="BB43" s="66"/>
      <c r="BC43" s="68"/>
      <c r="BD43" s="66"/>
      <c r="BE43" s="66"/>
    </row>
    <row r="44" spans="1:57" s="46" customFormat="1" ht="33" customHeight="1" x14ac:dyDescent="0.25">
      <c r="A44" s="63">
        <v>36</v>
      </c>
      <c r="B44" s="64"/>
      <c r="C44" s="78"/>
      <c r="D44" s="64"/>
      <c r="E44" s="78"/>
      <c r="F44" s="78"/>
      <c r="G44" s="78"/>
      <c r="H44" s="63"/>
      <c r="I44" s="64"/>
      <c r="J44" s="64"/>
      <c r="K44" s="63"/>
      <c r="L44" s="63"/>
      <c r="M44" s="63"/>
      <c r="N44" s="63"/>
      <c r="O44" s="63"/>
      <c r="P44" s="63"/>
      <c r="Q44" s="64"/>
      <c r="R44" s="63"/>
      <c r="S44" s="63"/>
      <c r="T44" s="63"/>
      <c r="U44" s="79"/>
      <c r="V44" s="56"/>
      <c r="W44" s="56"/>
      <c r="X44" s="56"/>
      <c r="Y44" s="80"/>
      <c r="Z44" s="80"/>
      <c r="AA44" s="80"/>
      <c r="AB44" s="63"/>
      <c r="AC44" s="502"/>
      <c r="AD44" s="88"/>
      <c r="AE44" s="70"/>
      <c r="AF44" s="70"/>
      <c r="AG44" s="71"/>
      <c r="AH44" s="71"/>
      <c r="AI44" s="71"/>
      <c r="AJ44" s="63"/>
      <c r="AK44" s="63"/>
      <c r="AL44" s="63"/>
      <c r="AM44" s="63"/>
      <c r="AN44" s="72"/>
      <c r="AO44" s="79"/>
      <c r="AP44" s="67"/>
      <c r="AQ44" s="63"/>
      <c r="AR44" s="82"/>
      <c r="AS44" s="82"/>
      <c r="AT44" s="78"/>
      <c r="AU44" s="82"/>
      <c r="AV44" s="82"/>
      <c r="AW44" s="82"/>
      <c r="AX44" s="83"/>
      <c r="AY44" s="83"/>
      <c r="AZ44" s="83"/>
      <c r="BA44" s="83"/>
      <c r="BB44" s="78"/>
      <c r="BC44" s="63"/>
      <c r="BD44" s="78"/>
      <c r="BE44" s="78"/>
    </row>
    <row r="45" spans="1:57" ht="33" customHeight="1" x14ac:dyDescent="0.25">
      <c r="A45" s="51">
        <v>37</v>
      </c>
      <c r="B45" s="64"/>
      <c r="C45" s="65"/>
      <c r="D45" s="64"/>
      <c r="E45" s="66"/>
      <c r="F45" s="66"/>
      <c r="G45" s="66"/>
      <c r="H45" s="68"/>
      <c r="I45" s="65"/>
      <c r="J45" s="65"/>
      <c r="K45" s="68"/>
      <c r="L45" s="68"/>
      <c r="M45" s="68"/>
      <c r="N45" s="68"/>
      <c r="O45" s="68"/>
      <c r="P45" s="68"/>
      <c r="Q45" s="65"/>
      <c r="R45" s="68"/>
      <c r="S45" s="68"/>
      <c r="T45" s="68"/>
      <c r="U45" s="56"/>
      <c r="V45" s="56"/>
      <c r="W45" s="56"/>
      <c r="X45" s="56"/>
      <c r="Y45" s="69"/>
      <c r="Z45" s="69"/>
      <c r="AA45" s="69"/>
      <c r="AB45" s="68"/>
      <c r="AC45" s="502"/>
      <c r="AD45" s="88"/>
      <c r="AE45" s="70"/>
      <c r="AF45" s="70"/>
      <c r="AG45" s="71"/>
      <c r="AH45" s="71"/>
      <c r="AI45" s="71"/>
      <c r="AJ45" s="68"/>
      <c r="AK45" s="68"/>
      <c r="AL45" s="68"/>
      <c r="AM45" s="68"/>
      <c r="AN45" s="72"/>
      <c r="AO45" s="56"/>
      <c r="AP45" s="67"/>
      <c r="AQ45" s="68"/>
      <c r="AR45" s="74"/>
      <c r="AS45" s="74"/>
      <c r="AT45" s="66"/>
      <c r="AU45" s="75"/>
      <c r="AV45" s="74"/>
      <c r="AW45" s="74"/>
      <c r="AX45" s="75"/>
      <c r="AY45" s="75"/>
      <c r="AZ45" s="75"/>
      <c r="BA45" s="75"/>
      <c r="BB45" s="66"/>
      <c r="BC45" s="68"/>
      <c r="BD45" s="66"/>
      <c r="BE45" s="66"/>
    </row>
    <row r="46" spans="1:57" ht="33" customHeight="1" x14ac:dyDescent="0.25">
      <c r="A46" s="63">
        <v>38</v>
      </c>
      <c r="B46" s="64"/>
      <c r="C46" s="65"/>
      <c r="D46" s="64"/>
      <c r="E46" s="66"/>
      <c r="F46" s="66"/>
      <c r="G46" s="66"/>
      <c r="H46" s="68"/>
      <c r="I46" s="65"/>
      <c r="J46" s="65"/>
      <c r="K46" s="68"/>
      <c r="L46" s="68"/>
      <c r="M46" s="68"/>
      <c r="N46" s="68"/>
      <c r="O46" s="68"/>
      <c r="P46" s="68"/>
      <c r="Q46" s="65"/>
      <c r="R46" s="68"/>
      <c r="S46" s="68"/>
      <c r="T46" s="68"/>
      <c r="U46" s="56"/>
      <c r="V46" s="56"/>
      <c r="W46" s="56"/>
      <c r="X46" s="56"/>
      <c r="Y46" s="69"/>
      <c r="Z46" s="69"/>
      <c r="AA46" s="69"/>
      <c r="AB46" s="68"/>
      <c r="AC46" s="502"/>
      <c r="AD46" s="88"/>
      <c r="AE46" s="70"/>
      <c r="AF46" s="70"/>
      <c r="AG46" s="71"/>
      <c r="AH46" s="71"/>
      <c r="AI46" s="71"/>
      <c r="AJ46" s="68"/>
      <c r="AK46" s="68"/>
      <c r="AL46" s="68"/>
      <c r="AM46" s="68"/>
      <c r="AN46" s="72"/>
      <c r="AO46" s="56"/>
      <c r="AP46" s="67"/>
      <c r="AQ46" s="68"/>
      <c r="AR46" s="75"/>
      <c r="AS46" s="75"/>
      <c r="AT46" s="66"/>
      <c r="AU46" s="75"/>
      <c r="AV46" s="75"/>
      <c r="AW46" s="75"/>
      <c r="AX46" s="73"/>
      <c r="AY46" s="73"/>
      <c r="AZ46" s="73"/>
      <c r="BA46" s="73"/>
      <c r="BB46" s="66"/>
      <c r="BC46" s="68"/>
      <c r="BD46" s="66"/>
      <c r="BE46" s="66"/>
    </row>
    <row r="47" spans="1:57" ht="33" customHeight="1" x14ac:dyDescent="0.25">
      <c r="A47" s="51">
        <v>39</v>
      </c>
      <c r="B47" s="65"/>
      <c r="C47" s="65"/>
      <c r="D47" s="65"/>
      <c r="E47" s="66"/>
      <c r="F47" s="66"/>
      <c r="G47" s="65"/>
      <c r="H47" s="68"/>
      <c r="I47" s="65"/>
      <c r="J47" s="65"/>
      <c r="K47" s="68"/>
      <c r="L47" s="68"/>
      <c r="M47" s="68"/>
      <c r="N47" s="68"/>
      <c r="O47" s="68"/>
      <c r="P47" s="68"/>
      <c r="Q47" s="65"/>
      <c r="R47" s="68"/>
      <c r="S47" s="68"/>
      <c r="T47" s="68"/>
      <c r="U47" s="56"/>
      <c r="V47" s="56"/>
      <c r="W47" s="56"/>
      <c r="X47" s="56"/>
      <c r="Y47" s="69"/>
      <c r="Z47" s="69"/>
      <c r="AA47" s="69"/>
      <c r="AB47" s="68"/>
      <c r="AC47" s="502"/>
      <c r="AD47" s="88"/>
      <c r="AE47" s="70"/>
      <c r="AF47" s="70"/>
      <c r="AG47" s="71"/>
      <c r="AH47" s="71"/>
      <c r="AI47" s="71"/>
      <c r="AJ47" s="68"/>
      <c r="AK47" s="68"/>
      <c r="AL47" s="68"/>
      <c r="AM47" s="68"/>
      <c r="AN47" s="72"/>
      <c r="AO47" s="56"/>
      <c r="AP47" s="67"/>
      <c r="AQ47" s="68"/>
      <c r="AR47" s="75"/>
      <c r="AS47" s="75"/>
      <c r="AT47" s="66"/>
      <c r="AU47" s="75"/>
      <c r="AV47" s="75"/>
      <c r="AW47" s="75"/>
      <c r="AX47" s="75"/>
      <c r="AY47" s="75"/>
      <c r="AZ47" s="75"/>
      <c r="BA47" s="75"/>
      <c r="BB47" s="66"/>
      <c r="BC47" s="68"/>
      <c r="BD47" s="66"/>
      <c r="BE47" s="66"/>
    </row>
    <row r="48" spans="1:57" ht="33" customHeight="1" x14ac:dyDescent="0.25">
      <c r="A48" s="63">
        <v>40</v>
      </c>
      <c r="B48" s="65"/>
      <c r="C48" s="65"/>
      <c r="D48" s="65"/>
      <c r="E48" s="66"/>
      <c r="F48" s="66"/>
      <c r="G48" s="66"/>
      <c r="H48" s="68"/>
      <c r="I48" s="65"/>
      <c r="J48" s="65"/>
      <c r="K48" s="68"/>
      <c r="L48" s="68"/>
      <c r="M48" s="68"/>
      <c r="N48" s="68"/>
      <c r="O48" s="68"/>
      <c r="P48" s="68"/>
      <c r="Q48" s="65"/>
      <c r="R48" s="68"/>
      <c r="S48" s="68"/>
      <c r="T48" s="68"/>
      <c r="U48" s="56"/>
      <c r="V48" s="56"/>
      <c r="W48" s="56"/>
      <c r="X48" s="56"/>
      <c r="Y48" s="69"/>
      <c r="Z48" s="69"/>
      <c r="AA48" s="69"/>
      <c r="AB48" s="68"/>
      <c r="AC48" s="502"/>
      <c r="AD48" s="88"/>
      <c r="AE48" s="70"/>
      <c r="AF48" s="70"/>
      <c r="AG48" s="71"/>
      <c r="AH48" s="71"/>
      <c r="AI48" s="71"/>
      <c r="AJ48" s="68"/>
      <c r="AK48" s="68"/>
      <c r="AL48" s="68"/>
      <c r="AM48" s="68"/>
      <c r="AN48" s="72"/>
      <c r="AO48" s="56"/>
      <c r="AP48" s="67"/>
      <c r="AQ48" s="68"/>
      <c r="AR48" s="74"/>
      <c r="AS48" s="74"/>
      <c r="AT48" s="66"/>
      <c r="AU48" s="75"/>
      <c r="AV48" s="75"/>
      <c r="AW48" s="75"/>
      <c r="AX48" s="75"/>
      <c r="AY48" s="75"/>
      <c r="AZ48" s="75"/>
      <c r="BA48" s="75"/>
      <c r="BB48" s="66"/>
      <c r="BC48" s="68"/>
      <c r="BD48" s="66"/>
      <c r="BE48" s="66"/>
    </row>
    <row r="49" spans="1:57" ht="33" customHeight="1" x14ac:dyDescent="0.25">
      <c r="A49" s="51">
        <v>41</v>
      </c>
      <c r="B49" s="65"/>
      <c r="C49" s="65"/>
      <c r="D49" s="66"/>
      <c r="E49" s="66"/>
      <c r="F49" s="66"/>
      <c r="G49" s="66"/>
      <c r="H49" s="68"/>
      <c r="I49" s="65"/>
      <c r="J49" s="65"/>
      <c r="K49" s="68"/>
      <c r="L49" s="68"/>
      <c r="M49" s="68"/>
      <c r="N49" s="68"/>
      <c r="O49" s="68"/>
      <c r="P49" s="68"/>
      <c r="Q49" s="65"/>
      <c r="R49" s="68"/>
      <c r="S49" s="68"/>
      <c r="T49" s="68"/>
      <c r="U49" s="56"/>
      <c r="V49" s="56"/>
      <c r="W49" s="56"/>
      <c r="X49" s="56"/>
      <c r="Y49" s="69"/>
      <c r="Z49" s="69"/>
      <c r="AA49" s="69"/>
      <c r="AB49" s="68"/>
      <c r="AC49" s="502"/>
      <c r="AD49" s="88"/>
      <c r="AE49" s="70"/>
      <c r="AF49" s="70"/>
      <c r="AG49" s="71"/>
      <c r="AH49" s="71"/>
      <c r="AI49" s="71"/>
      <c r="AJ49" s="68"/>
      <c r="AK49" s="68"/>
      <c r="AL49" s="68"/>
      <c r="AM49" s="68"/>
      <c r="AN49" s="72"/>
      <c r="AO49" s="56"/>
      <c r="AP49" s="67"/>
      <c r="AQ49" s="68"/>
      <c r="AR49" s="75"/>
      <c r="AS49" s="75"/>
      <c r="AT49" s="66"/>
      <c r="AU49" s="541"/>
      <c r="AV49" s="75"/>
      <c r="AW49" s="75"/>
      <c r="AX49" s="75"/>
      <c r="AY49" s="75"/>
      <c r="AZ49" s="75"/>
      <c r="BA49" s="75"/>
      <c r="BB49" s="66"/>
      <c r="BC49" s="68"/>
      <c r="BD49" s="66"/>
      <c r="BE49" s="66"/>
    </row>
    <row r="50" spans="1:57" ht="33" customHeight="1" x14ac:dyDescent="0.25">
      <c r="A50" s="63">
        <v>42</v>
      </c>
      <c r="B50" s="64"/>
      <c r="C50" s="65"/>
      <c r="D50" s="66"/>
      <c r="E50" s="66"/>
      <c r="F50" s="66"/>
      <c r="G50" s="66"/>
      <c r="H50" s="68"/>
      <c r="I50" s="65"/>
      <c r="J50" s="65"/>
      <c r="K50" s="68"/>
      <c r="L50" s="68"/>
      <c r="M50" s="68"/>
      <c r="N50" s="68"/>
      <c r="O50" s="68"/>
      <c r="P50" s="68"/>
      <c r="Q50" s="65"/>
      <c r="R50" s="68"/>
      <c r="S50" s="68"/>
      <c r="T50" s="68"/>
      <c r="U50" s="56"/>
      <c r="V50" s="56"/>
      <c r="W50" s="56"/>
      <c r="X50" s="56"/>
      <c r="Y50" s="69"/>
      <c r="Z50" s="69"/>
      <c r="AA50" s="69"/>
      <c r="AB50" s="68"/>
      <c r="AC50" s="502"/>
      <c r="AD50" s="88"/>
      <c r="AE50" s="70"/>
      <c r="AF50" s="70"/>
      <c r="AG50" s="71"/>
      <c r="AH50" s="71"/>
      <c r="AI50" s="71"/>
      <c r="AJ50" s="68"/>
      <c r="AK50" s="68"/>
      <c r="AL50" s="68"/>
      <c r="AM50" s="68"/>
      <c r="AN50" s="72"/>
      <c r="AO50" s="56"/>
      <c r="AP50" s="67"/>
      <c r="AQ50" s="68"/>
      <c r="AR50" s="75"/>
      <c r="AS50" s="75"/>
      <c r="AT50" s="66"/>
      <c r="AU50" s="75"/>
      <c r="AV50" s="75"/>
      <c r="AW50" s="75"/>
      <c r="AX50" s="75"/>
      <c r="AY50" s="75"/>
      <c r="AZ50" s="75"/>
      <c r="BA50" s="75"/>
      <c r="BB50" s="66"/>
      <c r="BC50" s="68"/>
      <c r="BD50" s="66"/>
      <c r="BE50" s="66"/>
    </row>
    <row r="51" spans="1:57" ht="33" customHeight="1" x14ac:dyDescent="0.25">
      <c r="A51" s="51">
        <v>43</v>
      </c>
      <c r="B51" s="65"/>
      <c r="C51" s="65"/>
      <c r="D51" s="65"/>
      <c r="E51" s="66"/>
      <c r="F51" s="66"/>
      <c r="G51" s="66"/>
      <c r="H51" s="68"/>
      <c r="I51" s="65"/>
      <c r="J51" s="65"/>
      <c r="K51" s="68"/>
      <c r="L51" s="68"/>
      <c r="M51" s="68"/>
      <c r="N51" s="68"/>
      <c r="O51" s="68"/>
      <c r="P51" s="68"/>
      <c r="Q51" s="65"/>
      <c r="R51" s="68"/>
      <c r="S51" s="68"/>
      <c r="T51" s="68"/>
      <c r="U51" s="56"/>
      <c r="V51" s="56"/>
      <c r="W51" s="56"/>
      <c r="X51" s="56"/>
      <c r="Y51" s="69"/>
      <c r="Z51" s="69"/>
      <c r="AA51" s="69"/>
      <c r="AB51" s="68"/>
      <c r="AC51" s="502"/>
      <c r="AD51" s="88"/>
      <c r="AE51" s="70"/>
      <c r="AF51" s="70"/>
      <c r="AG51" s="71"/>
      <c r="AH51" s="71"/>
      <c r="AI51" s="71"/>
      <c r="AJ51" s="68"/>
      <c r="AK51" s="68"/>
      <c r="AL51" s="68"/>
      <c r="AM51" s="68"/>
      <c r="AN51" s="72"/>
      <c r="AO51" s="56"/>
      <c r="AP51" s="67"/>
      <c r="AQ51" s="68"/>
      <c r="AR51" s="74"/>
      <c r="AS51" s="74"/>
      <c r="AT51" s="66"/>
      <c r="AU51" s="541"/>
      <c r="AV51" s="75"/>
      <c r="AW51" s="75"/>
      <c r="AX51" s="75"/>
      <c r="AY51" s="75"/>
      <c r="AZ51" s="75"/>
      <c r="BA51" s="75"/>
      <c r="BB51" s="66"/>
      <c r="BC51" s="68"/>
      <c r="BD51" s="66"/>
      <c r="BE51" s="66"/>
    </row>
    <row r="52" spans="1:57" ht="33" customHeight="1" x14ac:dyDescent="0.25">
      <c r="A52" s="63">
        <v>44</v>
      </c>
      <c r="B52" s="65"/>
      <c r="C52" s="66"/>
      <c r="D52" s="65"/>
      <c r="E52" s="66"/>
      <c r="F52" s="66"/>
      <c r="G52" s="66"/>
      <c r="H52" s="68"/>
      <c r="I52" s="65"/>
      <c r="J52" s="65"/>
      <c r="K52" s="68"/>
      <c r="L52" s="68"/>
      <c r="M52" s="68"/>
      <c r="N52" s="68"/>
      <c r="O52" s="68"/>
      <c r="P52" s="68"/>
      <c r="Q52" s="65"/>
      <c r="R52" s="68"/>
      <c r="S52" s="68"/>
      <c r="T52" s="68"/>
      <c r="U52" s="56"/>
      <c r="V52" s="56"/>
      <c r="W52" s="56"/>
      <c r="X52" s="56"/>
      <c r="Y52" s="69"/>
      <c r="Z52" s="69"/>
      <c r="AA52" s="69"/>
      <c r="AB52" s="68"/>
      <c r="AC52" s="502"/>
      <c r="AD52" s="88"/>
      <c r="AE52" s="70"/>
      <c r="AF52" s="70"/>
      <c r="AG52" s="71"/>
      <c r="AH52" s="71"/>
      <c r="AI52" s="71"/>
      <c r="AJ52" s="68"/>
      <c r="AK52" s="68"/>
      <c r="AL52" s="68"/>
      <c r="AM52" s="68"/>
      <c r="AN52" s="72"/>
      <c r="AO52" s="56"/>
      <c r="AP52" s="67"/>
      <c r="AQ52" s="68"/>
      <c r="AR52" s="74"/>
      <c r="AS52" s="74"/>
      <c r="AT52" s="66"/>
      <c r="AU52" s="542"/>
      <c r="AV52" s="77"/>
      <c r="AW52" s="77"/>
      <c r="AX52" s="73"/>
      <c r="AY52" s="73"/>
      <c r="AZ52" s="73"/>
      <c r="BA52" s="73"/>
      <c r="BB52" s="66"/>
      <c r="BC52" s="68"/>
      <c r="BD52" s="66"/>
      <c r="BE52" s="66"/>
    </row>
    <row r="53" spans="1:57" s="46" customFormat="1" ht="33" customHeight="1" x14ac:dyDescent="0.25">
      <c r="A53" s="51">
        <v>45</v>
      </c>
      <c r="B53" s="64"/>
      <c r="C53" s="78"/>
      <c r="D53" s="64"/>
      <c r="E53" s="78"/>
      <c r="F53" s="78"/>
      <c r="G53" s="78"/>
      <c r="H53" s="63"/>
      <c r="I53" s="64"/>
      <c r="J53" s="64"/>
      <c r="K53" s="63"/>
      <c r="L53" s="63"/>
      <c r="M53" s="63"/>
      <c r="N53" s="63"/>
      <c r="O53" s="63"/>
      <c r="P53" s="63"/>
      <c r="Q53" s="64"/>
      <c r="R53" s="63"/>
      <c r="S53" s="63"/>
      <c r="T53" s="63"/>
      <c r="U53" s="79"/>
      <c r="V53" s="56"/>
      <c r="W53" s="56"/>
      <c r="X53" s="56"/>
      <c r="Y53" s="80"/>
      <c r="Z53" s="80"/>
      <c r="AA53" s="80"/>
      <c r="AB53" s="63"/>
      <c r="AC53" s="502"/>
      <c r="AD53" s="88"/>
      <c r="AE53" s="70"/>
      <c r="AF53" s="70"/>
      <c r="AG53" s="71"/>
      <c r="AH53" s="71"/>
      <c r="AI53" s="71"/>
      <c r="AJ53" s="63"/>
      <c r="AK53" s="63"/>
      <c r="AL53" s="63"/>
      <c r="AM53" s="63"/>
      <c r="AN53" s="72"/>
      <c r="AO53" s="79"/>
      <c r="AP53" s="81"/>
      <c r="AQ53" s="63"/>
      <c r="AR53" s="82"/>
      <c r="AS53" s="82"/>
      <c r="AT53" s="78"/>
      <c r="AU53" s="543"/>
      <c r="AV53" s="82"/>
      <c r="AW53" s="82"/>
      <c r="AX53" s="83"/>
      <c r="AY53" s="83"/>
      <c r="AZ53" s="83"/>
      <c r="BA53" s="83"/>
      <c r="BB53" s="78"/>
      <c r="BC53" s="63"/>
      <c r="BD53" s="78"/>
      <c r="BE53" s="78"/>
    </row>
    <row r="54" spans="1:57" ht="33" customHeight="1" x14ac:dyDescent="0.25">
      <c r="A54" s="63">
        <v>46</v>
      </c>
      <c r="B54" s="65"/>
      <c r="C54" s="65"/>
      <c r="D54" s="65"/>
      <c r="E54" s="66"/>
      <c r="F54" s="66"/>
      <c r="G54" s="66"/>
      <c r="H54" s="68"/>
      <c r="I54" s="65"/>
      <c r="J54" s="65"/>
      <c r="K54" s="68"/>
      <c r="L54" s="68"/>
      <c r="M54" s="68"/>
      <c r="N54" s="68"/>
      <c r="O54" s="68"/>
      <c r="P54" s="68"/>
      <c r="Q54" s="65"/>
      <c r="R54" s="68"/>
      <c r="S54" s="68"/>
      <c r="T54" s="68"/>
      <c r="U54" s="56"/>
      <c r="V54" s="56"/>
      <c r="W54" s="56"/>
      <c r="X54" s="56"/>
      <c r="Y54" s="69"/>
      <c r="Z54" s="69"/>
      <c r="AA54" s="69"/>
      <c r="AB54" s="68"/>
      <c r="AC54" s="502"/>
      <c r="AD54" s="88"/>
      <c r="AE54" s="70"/>
      <c r="AF54" s="70"/>
      <c r="AG54" s="71"/>
      <c r="AH54" s="71"/>
      <c r="AI54" s="71"/>
      <c r="AJ54" s="68"/>
      <c r="AK54" s="68"/>
      <c r="AL54" s="68"/>
      <c r="AM54" s="68"/>
      <c r="AN54" s="72"/>
      <c r="AO54" s="56"/>
      <c r="AP54" s="67"/>
      <c r="AQ54" s="68"/>
      <c r="AR54" s="75"/>
      <c r="AS54" s="75"/>
      <c r="AT54" s="66"/>
      <c r="AU54" s="75"/>
      <c r="AV54" s="75"/>
      <c r="AW54" s="75"/>
      <c r="AX54" s="75"/>
      <c r="AY54" s="75"/>
      <c r="AZ54" s="75"/>
      <c r="BA54" s="75"/>
      <c r="BB54" s="66"/>
      <c r="BC54" s="68"/>
      <c r="BD54" s="66"/>
      <c r="BE54" s="66"/>
    </row>
    <row r="55" spans="1:57" ht="33" customHeight="1" x14ac:dyDescent="0.25">
      <c r="A55" s="51">
        <v>47</v>
      </c>
      <c r="B55" s="65"/>
      <c r="C55" s="65"/>
      <c r="D55" s="65"/>
      <c r="E55" s="66"/>
      <c r="F55" s="66"/>
      <c r="G55" s="66"/>
      <c r="H55" s="68"/>
      <c r="I55" s="65"/>
      <c r="J55" s="65"/>
      <c r="K55" s="68"/>
      <c r="L55" s="68"/>
      <c r="M55" s="68"/>
      <c r="N55" s="68"/>
      <c r="O55" s="68"/>
      <c r="P55" s="68"/>
      <c r="Q55" s="65"/>
      <c r="R55" s="68"/>
      <c r="S55" s="68"/>
      <c r="T55" s="68"/>
      <c r="U55" s="56"/>
      <c r="V55" s="56"/>
      <c r="W55" s="56"/>
      <c r="X55" s="56"/>
      <c r="Y55" s="69"/>
      <c r="Z55" s="69"/>
      <c r="AA55" s="69"/>
      <c r="AB55" s="68"/>
      <c r="AC55" s="502"/>
      <c r="AD55" s="88"/>
      <c r="AE55" s="70"/>
      <c r="AF55" s="70"/>
      <c r="AG55" s="71"/>
      <c r="AH55" s="71"/>
      <c r="AI55" s="71"/>
      <c r="AJ55" s="68"/>
      <c r="AK55" s="68"/>
      <c r="AL55" s="68"/>
      <c r="AM55" s="68"/>
      <c r="AN55" s="72"/>
      <c r="AO55" s="56"/>
      <c r="AP55" s="67"/>
      <c r="AQ55" s="68"/>
      <c r="AR55" s="77"/>
      <c r="AS55" s="77"/>
      <c r="AT55" s="66"/>
      <c r="AU55" s="77"/>
      <c r="AV55" s="77"/>
      <c r="AW55" s="77"/>
      <c r="AX55" s="77"/>
      <c r="AY55" s="77"/>
      <c r="AZ55" s="77"/>
      <c r="BA55" s="77"/>
      <c r="BB55" s="66"/>
      <c r="BC55" s="68"/>
      <c r="BD55" s="66"/>
      <c r="BE55" s="66"/>
    </row>
    <row r="56" spans="1:57" ht="33" customHeight="1" x14ac:dyDescent="0.25">
      <c r="A56" s="63">
        <v>48</v>
      </c>
      <c r="B56" s="64"/>
      <c r="C56" s="65"/>
      <c r="D56" s="64"/>
      <c r="E56" s="66"/>
      <c r="F56" s="66"/>
      <c r="G56" s="66"/>
      <c r="H56" s="68"/>
      <c r="I56" s="65"/>
      <c r="J56" s="65"/>
      <c r="K56" s="68"/>
      <c r="L56" s="68"/>
      <c r="M56" s="68"/>
      <c r="N56" s="68"/>
      <c r="O56" s="68"/>
      <c r="P56" s="68"/>
      <c r="Q56" s="65"/>
      <c r="R56" s="68"/>
      <c r="S56" s="68"/>
      <c r="T56" s="68"/>
      <c r="U56" s="56"/>
      <c r="V56" s="56"/>
      <c r="W56" s="56"/>
      <c r="X56" s="56"/>
      <c r="Y56" s="69"/>
      <c r="Z56" s="69"/>
      <c r="AA56" s="69"/>
      <c r="AB56" s="68"/>
      <c r="AC56" s="502"/>
      <c r="AD56" s="88"/>
      <c r="AE56" s="70"/>
      <c r="AF56" s="70"/>
      <c r="AG56" s="71"/>
      <c r="AH56" s="71"/>
      <c r="AI56" s="71"/>
      <c r="AJ56" s="68"/>
      <c r="AK56" s="68"/>
      <c r="AL56" s="68"/>
      <c r="AM56" s="68"/>
      <c r="AN56" s="72"/>
      <c r="AO56" s="56"/>
      <c r="AP56" s="67"/>
      <c r="AQ56" s="68"/>
      <c r="AR56" s="75"/>
      <c r="AS56" s="75"/>
      <c r="AT56" s="66"/>
      <c r="AU56" s="75"/>
      <c r="AV56" s="75"/>
      <c r="AW56" s="75"/>
      <c r="AX56" s="73"/>
      <c r="AY56" s="73"/>
      <c r="AZ56" s="73"/>
      <c r="BA56" s="73"/>
      <c r="BB56" s="66"/>
      <c r="BC56" s="68"/>
      <c r="BD56" s="66"/>
      <c r="BE56" s="66"/>
    </row>
    <row r="57" spans="1:57" ht="33" customHeight="1" x14ac:dyDescent="0.25">
      <c r="A57" s="51">
        <v>49</v>
      </c>
      <c r="B57" s="65"/>
      <c r="C57" s="65"/>
      <c r="D57" s="65"/>
      <c r="E57" s="66"/>
      <c r="F57" s="66"/>
      <c r="G57" s="65"/>
      <c r="H57" s="68"/>
      <c r="I57" s="65"/>
      <c r="J57" s="65"/>
      <c r="K57" s="68"/>
      <c r="L57" s="68"/>
      <c r="M57" s="68"/>
      <c r="N57" s="68"/>
      <c r="O57" s="68"/>
      <c r="P57" s="68"/>
      <c r="Q57" s="65"/>
      <c r="R57" s="68"/>
      <c r="S57" s="68"/>
      <c r="T57" s="68"/>
      <c r="U57" s="56"/>
      <c r="V57" s="56"/>
      <c r="W57" s="56"/>
      <c r="X57" s="56"/>
      <c r="Y57" s="69"/>
      <c r="Z57" s="69"/>
      <c r="AA57" s="69"/>
      <c r="AB57" s="68"/>
      <c r="AC57" s="502"/>
      <c r="AD57" s="88"/>
      <c r="AE57" s="70"/>
      <c r="AF57" s="70"/>
      <c r="AG57" s="71"/>
      <c r="AH57" s="71"/>
      <c r="AI57" s="71"/>
      <c r="AJ57" s="68"/>
      <c r="AK57" s="68"/>
      <c r="AL57" s="68"/>
      <c r="AM57" s="68"/>
      <c r="AN57" s="72"/>
      <c r="AO57" s="56"/>
      <c r="AP57" s="67"/>
      <c r="AQ57" s="68"/>
      <c r="AR57" s="75"/>
      <c r="AS57" s="75"/>
      <c r="AT57" s="66"/>
      <c r="AU57" s="75"/>
      <c r="AV57" s="75"/>
      <c r="AW57" s="75"/>
      <c r="AX57" s="75"/>
      <c r="AY57" s="75"/>
      <c r="AZ57" s="75"/>
      <c r="BA57" s="75"/>
      <c r="BB57" s="66"/>
      <c r="BC57" s="68"/>
      <c r="BD57" s="66"/>
      <c r="BE57" s="66"/>
    </row>
    <row r="58" spans="1:57" ht="33" customHeight="1" x14ac:dyDescent="0.25">
      <c r="A58" s="63">
        <v>50</v>
      </c>
      <c r="B58" s="65"/>
      <c r="C58" s="65"/>
      <c r="D58" s="65"/>
      <c r="E58" s="66"/>
      <c r="F58" s="66"/>
      <c r="G58" s="66"/>
      <c r="H58" s="68"/>
      <c r="I58" s="65"/>
      <c r="J58" s="65"/>
      <c r="K58" s="68"/>
      <c r="L58" s="68"/>
      <c r="M58" s="68"/>
      <c r="N58" s="68"/>
      <c r="O58" s="68"/>
      <c r="P58" s="68"/>
      <c r="Q58" s="65"/>
      <c r="R58" s="68"/>
      <c r="S58" s="68"/>
      <c r="T58" s="68"/>
      <c r="U58" s="56"/>
      <c r="V58" s="56"/>
      <c r="W58" s="56"/>
      <c r="X58" s="56"/>
      <c r="Y58" s="69"/>
      <c r="Z58" s="69"/>
      <c r="AA58" s="69"/>
      <c r="AB58" s="68"/>
      <c r="AC58" s="502"/>
      <c r="AD58" s="88"/>
      <c r="AE58" s="70"/>
      <c r="AF58" s="70"/>
      <c r="AG58" s="71"/>
      <c r="AH58" s="71"/>
      <c r="AI58" s="71"/>
      <c r="AJ58" s="68"/>
      <c r="AK58" s="68"/>
      <c r="AL58" s="68"/>
      <c r="AM58" s="68"/>
      <c r="AN58" s="72"/>
      <c r="AO58" s="56"/>
      <c r="AP58" s="67"/>
      <c r="AQ58" s="68"/>
      <c r="AR58" s="75"/>
      <c r="AS58" s="75"/>
      <c r="AT58" s="66"/>
      <c r="AU58" s="75"/>
      <c r="AV58" s="75"/>
      <c r="AW58" s="75"/>
      <c r="AX58" s="75"/>
      <c r="AY58" s="75"/>
      <c r="AZ58" s="75"/>
      <c r="BA58" s="75"/>
      <c r="BB58" s="66"/>
      <c r="BC58" s="68"/>
      <c r="BD58" s="66"/>
      <c r="BE58" s="66"/>
    </row>
    <row r="59" spans="1:57" ht="33" customHeight="1" x14ac:dyDescent="0.25">
      <c r="A59" s="51">
        <v>51</v>
      </c>
      <c r="B59" s="65"/>
      <c r="C59" s="66"/>
      <c r="D59" s="65"/>
      <c r="E59" s="66"/>
      <c r="F59" s="66"/>
      <c r="G59" s="66"/>
      <c r="H59" s="68"/>
      <c r="I59" s="65"/>
      <c r="J59" s="65"/>
      <c r="K59" s="68"/>
      <c r="L59" s="68"/>
      <c r="M59" s="68"/>
      <c r="N59" s="68"/>
      <c r="O59" s="68"/>
      <c r="P59" s="68"/>
      <c r="Q59" s="65"/>
      <c r="R59" s="68"/>
      <c r="S59" s="68"/>
      <c r="T59" s="68"/>
      <c r="U59" s="56"/>
      <c r="V59" s="56"/>
      <c r="W59" s="56"/>
      <c r="X59" s="56"/>
      <c r="Y59" s="69"/>
      <c r="Z59" s="69"/>
      <c r="AA59" s="69"/>
      <c r="AB59" s="68"/>
      <c r="AC59" s="502"/>
      <c r="AD59" s="88"/>
      <c r="AE59" s="70"/>
      <c r="AF59" s="70"/>
      <c r="AG59" s="71"/>
      <c r="AH59" s="71"/>
      <c r="AI59" s="71"/>
      <c r="AJ59" s="68"/>
      <c r="AK59" s="68"/>
      <c r="AL59" s="68"/>
      <c r="AM59" s="68"/>
      <c r="AN59" s="72"/>
      <c r="AO59" s="56"/>
      <c r="AP59" s="67"/>
      <c r="AQ59" s="68"/>
      <c r="AR59" s="75"/>
      <c r="AS59" s="75"/>
      <c r="AT59" s="66"/>
      <c r="AU59" s="75"/>
      <c r="AV59" s="75"/>
      <c r="AW59" s="75"/>
      <c r="AX59" s="73"/>
      <c r="AY59" s="73"/>
      <c r="AZ59" s="73"/>
      <c r="BA59" s="73"/>
      <c r="BB59" s="66"/>
      <c r="BC59" s="68"/>
      <c r="BD59" s="66"/>
      <c r="BE59" s="66"/>
    </row>
    <row r="60" spans="1:57" ht="33" customHeight="1" x14ac:dyDescent="0.25">
      <c r="A60" s="63">
        <v>52</v>
      </c>
      <c r="B60" s="64"/>
      <c r="C60" s="65"/>
      <c r="D60" s="66"/>
      <c r="E60" s="66"/>
      <c r="F60" s="66"/>
      <c r="G60" s="65"/>
      <c r="H60" s="68"/>
      <c r="I60" s="65"/>
      <c r="J60" s="65"/>
      <c r="K60" s="68"/>
      <c r="L60" s="68"/>
      <c r="M60" s="68"/>
      <c r="N60" s="68"/>
      <c r="O60" s="68"/>
      <c r="P60" s="68"/>
      <c r="Q60" s="65"/>
      <c r="R60" s="68"/>
      <c r="S60" s="68"/>
      <c r="T60" s="68"/>
      <c r="U60" s="56"/>
      <c r="V60" s="56"/>
      <c r="W60" s="56"/>
      <c r="X60" s="56"/>
      <c r="Y60" s="69"/>
      <c r="Z60" s="69"/>
      <c r="AA60" s="69"/>
      <c r="AB60" s="68"/>
      <c r="AC60" s="502"/>
      <c r="AD60" s="88"/>
      <c r="AE60" s="70"/>
      <c r="AF60" s="70"/>
      <c r="AG60" s="71"/>
      <c r="AH60" s="71"/>
      <c r="AI60" s="71"/>
      <c r="AJ60" s="68"/>
      <c r="AK60" s="68"/>
      <c r="AL60" s="68"/>
      <c r="AM60" s="68"/>
      <c r="AN60" s="72"/>
      <c r="AO60" s="56"/>
      <c r="AP60" s="67"/>
      <c r="AQ60" s="68"/>
      <c r="AR60" s="75"/>
      <c r="AS60" s="75"/>
      <c r="AT60" s="66"/>
      <c r="AU60" s="75"/>
      <c r="AV60" s="75"/>
      <c r="AW60" s="75"/>
      <c r="AX60" s="75"/>
      <c r="AY60" s="75"/>
      <c r="AZ60" s="75"/>
      <c r="BA60" s="75"/>
      <c r="BB60" s="66"/>
      <c r="BC60" s="68"/>
      <c r="BD60" s="66"/>
      <c r="BE60" s="66"/>
    </row>
    <row r="61" spans="1:57" ht="33" customHeight="1" x14ac:dyDescent="0.25">
      <c r="A61" s="51">
        <v>53</v>
      </c>
      <c r="B61" s="65"/>
      <c r="C61" s="65"/>
      <c r="D61" s="65"/>
      <c r="E61" s="66"/>
      <c r="F61" s="66"/>
      <c r="G61" s="65"/>
      <c r="H61" s="68"/>
      <c r="I61" s="65"/>
      <c r="J61" s="65"/>
      <c r="K61" s="68"/>
      <c r="L61" s="68"/>
      <c r="M61" s="68"/>
      <c r="N61" s="68"/>
      <c r="O61" s="68"/>
      <c r="P61" s="68"/>
      <c r="Q61" s="65"/>
      <c r="R61" s="68"/>
      <c r="S61" s="68"/>
      <c r="T61" s="68"/>
      <c r="U61" s="56"/>
      <c r="V61" s="56"/>
      <c r="W61" s="56"/>
      <c r="X61" s="56"/>
      <c r="Y61" s="69"/>
      <c r="Z61" s="69"/>
      <c r="AA61" s="69"/>
      <c r="AB61" s="68"/>
      <c r="AC61" s="502"/>
      <c r="AD61" s="88"/>
      <c r="AE61" s="70"/>
      <c r="AF61" s="70"/>
      <c r="AG61" s="71"/>
      <c r="AH61" s="71"/>
      <c r="AI61" s="71"/>
      <c r="AJ61" s="68"/>
      <c r="AK61" s="68"/>
      <c r="AL61" s="68"/>
      <c r="AM61" s="68"/>
      <c r="AN61" s="72"/>
      <c r="AO61" s="56"/>
      <c r="AP61" s="67"/>
      <c r="AQ61" s="68"/>
      <c r="AR61" s="75"/>
      <c r="AS61" s="75"/>
      <c r="AT61" s="66"/>
      <c r="AU61" s="75"/>
      <c r="AV61" s="75"/>
      <c r="AW61" s="75"/>
      <c r="AX61" s="75"/>
      <c r="AY61" s="75"/>
      <c r="AZ61" s="75"/>
      <c r="BA61" s="75"/>
      <c r="BB61" s="66"/>
      <c r="BC61" s="68"/>
      <c r="BD61" s="66"/>
      <c r="BE61" s="66"/>
    </row>
    <row r="62" spans="1:57" ht="33" customHeight="1" x14ac:dyDescent="0.25">
      <c r="A62" s="63">
        <v>54</v>
      </c>
      <c r="B62" s="65"/>
      <c r="C62" s="66"/>
      <c r="D62" s="65"/>
      <c r="E62" s="66"/>
      <c r="F62" s="66"/>
      <c r="G62" s="66"/>
      <c r="H62" s="68"/>
      <c r="I62" s="65"/>
      <c r="J62" s="65"/>
      <c r="K62" s="68"/>
      <c r="L62" s="68"/>
      <c r="M62" s="68"/>
      <c r="N62" s="68"/>
      <c r="O62" s="68"/>
      <c r="P62" s="68"/>
      <c r="Q62" s="65"/>
      <c r="R62" s="68"/>
      <c r="S62" s="68"/>
      <c r="T62" s="68"/>
      <c r="U62" s="56"/>
      <c r="V62" s="56"/>
      <c r="W62" s="56"/>
      <c r="X62" s="56"/>
      <c r="Y62" s="69"/>
      <c r="Z62" s="69"/>
      <c r="AA62" s="69"/>
      <c r="AB62" s="68"/>
      <c r="AC62" s="502"/>
      <c r="AD62" s="88"/>
      <c r="AE62" s="70"/>
      <c r="AF62" s="70"/>
      <c r="AG62" s="71"/>
      <c r="AH62" s="71"/>
      <c r="AI62" s="71"/>
      <c r="AJ62" s="68"/>
      <c r="AK62" s="68"/>
      <c r="AL62" s="68"/>
      <c r="AM62" s="68"/>
      <c r="AN62" s="72"/>
      <c r="AO62" s="56"/>
      <c r="AP62" s="67"/>
      <c r="AQ62" s="68"/>
      <c r="AR62" s="75"/>
      <c r="AS62" s="75"/>
      <c r="AT62" s="66"/>
      <c r="AU62" s="75"/>
      <c r="AV62" s="75"/>
      <c r="AW62" s="75"/>
      <c r="AX62" s="75"/>
      <c r="AY62" s="75"/>
      <c r="AZ62" s="75"/>
      <c r="BA62" s="75"/>
      <c r="BB62" s="66"/>
      <c r="BC62" s="68"/>
      <c r="BD62" s="66"/>
      <c r="BE62" s="66"/>
    </row>
    <row r="63" spans="1:57" s="46" customFormat="1" ht="33" customHeight="1" x14ac:dyDescent="0.25">
      <c r="A63" s="51">
        <v>55</v>
      </c>
      <c r="B63" s="64"/>
      <c r="C63" s="78"/>
      <c r="D63" s="64"/>
      <c r="E63" s="78"/>
      <c r="F63" s="78"/>
      <c r="G63" s="78"/>
      <c r="H63" s="63"/>
      <c r="I63" s="64"/>
      <c r="J63" s="64"/>
      <c r="K63" s="63"/>
      <c r="L63" s="63"/>
      <c r="M63" s="63"/>
      <c r="N63" s="63"/>
      <c r="O63" s="63"/>
      <c r="P63" s="63"/>
      <c r="Q63" s="64"/>
      <c r="R63" s="63"/>
      <c r="S63" s="63"/>
      <c r="T63" s="63"/>
      <c r="U63" s="79"/>
      <c r="V63" s="56"/>
      <c r="W63" s="56"/>
      <c r="X63" s="56"/>
      <c r="Y63" s="80"/>
      <c r="Z63" s="80"/>
      <c r="AA63" s="80"/>
      <c r="AB63" s="63"/>
      <c r="AC63" s="502"/>
      <c r="AD63" s="88"/>
      <c r="AE63" s="70"/>
      <c r="AF63" s="70"/>
      <c r="AG63" s="71"/>
      <c r="AH63" s="71"/>
      <c r="AI63" s="71"/>
      <c r="AJ63" s="63"/>
      <c r="AK63" s="63"/>
      <c r="AL63" s="63"/>
      <c r="AM63" s="63"/>
      <c r="AN63" s="72"/>
      <c r="AO63" s="79"/>
      <c r="AP63" s="81"/>
      <c r="AQ63" s="63"/>
      <c r="AR63" s="82"/>
      <c r="AS63" s="82"/>
      <c r="AT63" s="78"/>
      <c r="AU63" s="82"/>
      <c r="AV63" s="82"/>
      <c r="AW63" s="82"/>
      <c r="AX63" s="83"/>
      <c r="AY63" s="83"/>
      <c r="AZ63" s="83"/>
      <c r="BA63" s="83"/>
      <c r="BB63" s="78"/>
      <c r="BC63" s="63"/>
      <c r="BD63" s="78"/>
      <c r="BE63" s="78"/>
    </row>
    <row r="64" spans="1:57" ht="33" customHeight="1" x14ac:dyDescent="0.25">
      <c r="A64" s="63">
        <v>56</v>
      </c>
      <c r="B64" s="65"/>
      <c r="C64" s="65"/>
      <c r="D64" s="65"/>
      <c r="E64" s="66"/>
      <c r="F64" s="66"/>
      <c r="G64" s="66"/>
      <c r="H64" s="68"/>
      <c r="I64" s="65"/>
      <c r="J64" s="65"/>
      <c r="K64" s="68"/>
      <c r="L64" s="68"/>
      <c r="M64" s="68"/>
      <c r="N64" s="68"/>
      <c r="O64" s="68"/>
      <c r="P64" s="68"/>
      <c r="Q64" s="65"/>
      <c r="R64" s="68"/>
      <c r="S64" s="68"/>
      <c r="T64" s="68"/>
      <c r="U64" s="56"/>
      <c r="V64" s="56"/>
      <c r="W64" s="56"/>
      <c r="X64" s="56"/>
      <c r="Y64" s="69"/>
      <c r="Z64" s="69"/>
      <c r="AA64" s="69"/>
      <c r="AB64" s="68"/>
      <c r="AC64" s="502"/>
      <c r="AD64" s="88"/>
      <c r="AE64" s="70"/>
      <c r="AF64" s="70"/>
      <c r="AG64" s="71"/>
      <c r="AH64" s="71"/>
      <c r="AI64" s="71"/>
      <c r="AJ64" s="68"/>
      <c r="AK64" s="68"/>
      <c r="AL64" s="68"/>
      <c r="AM64" s="68"/>
      <c r="AN64" s="72"/>
      <c r="AO64" s="56"/>
      <c r="AP64" s="67"/>
      <c r="AQ64" s="68"/>
      <c r="AR64" s="74"/>
      <c r="AS64" s="74"/>
      <c r="AT64" s="66"/>
      <c r="AU64" s="75"/>
      <c r="AV64" s="74"/>
      <c r="AW64" s="74"/>
      <c r="AX64" s="75"/>
      <c r="AY64" s="75"/>
      <c r="AZ64" s="75"/>
      <c r="BA64" s="75"/>
      <c r="BB64" s="66"/>
      <c r="BC64" s="68"/>
      <c r="BD64" s="66"/>
      <c r="BE64" s="66"/>
    </row>
    <row r="65" spans="1:57" ht="33" customHeight="1" x14ac:dyDescent="0.25">
      <c r="A65" s="51">
        <v>57</v>
      </c>
      <c r="B65" s="65"/>
      <c r="C65" s="65"/>
      <c r="D65" s="65"/>
      <c r="E65" s="66"/>
      <c r="F65" s="66"/>
      <c r="G65" s="66"/>
      <c r="H65" s="68"/>
      <c r="I65" s="65"/>
      <c r="J65" s="65"/>
      <c r="K65" s="68"/>
      <c r="L65" s="68"/>
      <c r="M65" s="68"/>
      <c r="N65" s="68"/>
      <c r="O65" s="68"/>
      <c r="P65" s="68"/>
      <c r="Q65" s="65"/>
      <c r="R65" s="68"/>
      <c r="S65" s="68"/>
      <c r="T65" s="68"/>
      <c r="U65" s="56"/>
      <c r="V65" s="56"/>
      <c r="W65" s="56"/>
      <c r="X65" s="56"/>
      <c r="Y65" s="69"/>
      <c r="Z65" s="69"/>
      <c r="AA65" s="69"/>
      <c r="AB65" s="68"/>
      <c r="AC65" s="502"/>
      <c r="AD65" s="88"/>
      <c r="AE65" s="70"/>
      <c r="AF65" s="70"/>
      <c r="AG65" s="71"/>
      <c r="AH65" s="71"/>
      <c r="AI65" s="71"/>
      <c r="AJ65" s="68"/>
      <c r="AK65" s="68"/>
      <c r="AL65" s="68"/>
      <c r="AM65" s="68"/>
      <c r="AN65" s="72"/>
      <c r="AO65" s="56"/>
      <c r="AP65" s="67"/>
      <c r="AQ65" s="68"/>
      <c r="AR65" s="73"/>
      <c r="AS65" s="73"/>
      <c r="AT65" s="66"/>
      <c r="AU65" s="73"/>
      <c r="AV65" s="73"/>
      <c r="AW65" s="73"/>
      <c r="AX65" s="73"/>
      <c r="AY65" s="73"/>
      <c r="AZ65" s="73"/>
      <c r="BA65" s="73"/>
      <c r="BB65" s="66"/>
      <c r="BC65" s="68"/>
      <c r="BD65" s="66"/>
      <c r="BE65" s="66"/>
    </row>
    <row r="66" spans="1:57" ht="33" customHeight="1" x14ac:dyDescent="0.25">
      <c r="A66" s="63">
        <v>58</v>
      </c>
      <c r="B66" s="65"/>
      <c r="C66" s="66"/>
      <c r="D66" s="65"/>
      <c r="E66" s="66"/>
      <c r="F66" s="66"/>
      <c r="G66" s="66"/>
      <c r="H66" s="68"/>
      <c r="I66" s="65"/>
      <c r="J66" s="65"/>
      <c r="K66" s="68"/>
      <c r="L66" s="68"/>
      <c r="M66" s="68"/>
      <c r="N66" s="68"/>
      <c r="O66" s="68"/>
      <c r="P66" s="68"/>
      <c r="Q66" s="65"/>
      <c r="R66" s="68"/>
      <c r="S66" s="68"/>
      <c r="T66" s="68"/>
      <c r="U66" s="56"/>
      <c r="V66" s="56"/>
      <c r="W66" s="56"/>
      <c r="X66" s="56"/>
      <c r="Y66" s="69"/>
      <c r="Z66" s="69"/>
      <c r="AA66" s="69"/>
      <c r="AB66" s="68"/>
      <c r="AC66" s="502"/>
      <c r="AD66" s="88"/>
      <c r="AE66" s="70"/>
      <c r="AF66" s="70"/>
      <c r="AG66" s="71"/>
      <c r="AH66" s="71"/>
      <c r="AI66" s="71"/>
      <c r="AJ66" s="68"/>
      <c r="AK66" s="68"/>
      <c r="AL66" s="68"/>
      <c r="AM66" s="68"/>
      <c r="AN66" s="72"/>
      <c r="AO66" s="56"/>
      <c r="AP66" s="67"/>
      <c r="AQ66" s="68"/>
      <c r="AR66" s="74"/>
      <c r="AS66" s="74"/>
      <c r="AT66" s="66"/>
      <c r="AU66" s="75"/>
      <c r="AV66" s="74"/>
      <c r="AW66" s="74"/>
      <c r="AX66" s="75"/>
      <c r="AY66" s="75"/>
      <c r="AZ66" s="75"/>
      <c r="BA66" s="75"/>
      <c r="BB66" s="66"/>
      <c r="BC66" s="68"/>
      <c r="BD66" s="66"/>
      <c r="BE66" s="66"/>
    </row>
    <row r="67" spans="1:57" ht="33" customHeight="1" x14ac:dyDescent="0.25">
      <c r="A67" s="51">
        <v>59</v>
      </c>
      <c r="B67" s="65"/>
      <c r="C67" s="66"/>
      <c r="D67" s="65"/>
      <c r="E67" s="66"/>
      <c r="F67" s="66"/>
      <c r="G67" s="66"/>
      <c r="H67" s="68"/>
      <c r="I67" s="65"/>
      <c r="J67" s="65"/>
      <c r="K67" s="68"/>
      <c r="L67" s="68"/>
      <c r="M67" s="68"/>
      <c r="N67" s="68"/>
      <c r="O67" s="68"/>
      <c r="P67" s="68"/>
      <c r="Q67" s="65"/>
      <c r="R67" s="68"/>
      <c r="S67" s="68"/>
      <c r="T67" s="68"/>
      <c r="U67" s="56"/>
      <c r="V67" s="56"/>
      <c r="W67" s="56"/>
      <c r="X67" s="56"/>
      <c r="Y67" s="69"/>
      <c r="Z67" s="69"/>
      <c r="AA67" s="69"/>
      <c r="AB67" s="68"/>
      <c r="AC67" s="502"/>
      <c r="AD67" s="88"/>
      <c r="AE67" s="70"/>
      <c r="AF67" s="70"/>
      <c r="AG67" s="71"/>
      <c r="AH67" s="71"/>
      <c r="AI67" s="71"/>
      <c r="AJ67" s="68"/>
      <c r="AK67" s="68"/>
      <c r="AL67" s="68"/>
      <c r="AM67" s="68"/>
      <c r="AN67" s="72"/>
      <c r="AO67" s="56"/>
      <c r="AP67" s="67"/>
      <c r="AQ67" s="68"/>
      <c r="AR67" s="75"/>
      <c r="AS67" s="75"/>
      <c r="AT67" s="66"/>
      <c r="AU67" s="75"/>
      <c r="AV67" s="75"/>
      <c r="AW67" s="75"/>
      <c r="AX67" s="75"/>
      <c r="AY67" s="75"/>
      <c r="AZ67" s="75"/>
      <c r="BA67" s="75"/>
      <c r="BB67" s="66"/>
      <c r="BC67" s="68"/>
      <c r="BD67" s="66"/>
      <c r="BE67" s="66"/>
    </row>
    <row r="68" spans="1:57" s="46" customFormat="1" ht="33" customHeight="1" x14ac:dyDescent="0.25">
      <c r="A68" s="63">
        <v>60</v>
      </c>
      <c r="B68" s="64"/>
      <c r="C68" s="78"/>
      <c r="D68" s="64"/>
      <c r="E68" s="78"/>
      <c r="F68" s="78"/>
      <c r="G68" s="78"/>
      <c r="H68" s="63"/>
      <c r="I68" s="64"/>
      <c r="J68" s="64"/>
      <c r="K68" s="63"/>
      <c r="L68" s="63"/>
      <c r="M68" s="63"/>
      <c r="N68" s="63"/>
      <c r="O68" s="63"/>
      <c r="P68" s="63"/>
      <c r="Q68" s="64"/>
      <c r="R68" s="63"/>
      <c r="S68" s="63"/>
      <c r="T68" s="63"/>
      <c r="U68" s="79"/>
      <c r="V68" s="56"/>
      <c r="W68" s="56"/>
      <c r="X68" s="56"/>
      <c r="Y68" s="80"/>
      <c r="Z68" s="80"/>
      <c r="AA68" s="80"/>
      <c r="AB68" s="63"/>
      <c r="AC68" s="502"/>
      <c r="AD68" s="88"/>
      <c r="AE68" s="70"/>
      <c r="AF68" s="70"/>
      <c r="AG68" s="71"/>
      <c r="AH68" s="71"/>
      <c r="AI68" s="71"/>
      <c r="AJ68" s="63"/>
      <c r="AK68" s="63"/>
      <c r="AL68" s="63"/>
      <c r="AM68" s="63"/>
      <c r="AN68" s="72"/>
      <c r="AO68" s="79"/>
      <c r="AP68" s="81"/>
      <c r="AQ68" s="63"/>
      <c r="AR68" s="82"/>
      <c r="AS68" s="82"/>
      <c r="AT68" s="78"/>
      <c r="AU68" s="82"/>
      <c r="AV68" s="82"/>
      <c r="AW68" s="82"/>
      <c r="AX68" s="83"/>
      <c r="AY68" s="83"/>
      <c r="AZ68" s="83"/>
      <c r="BA68" s="83"/>
      <c r="BB68" s="78"/>
      <c r="BC68" s="63"/>
      <c r="BD68" s="78"/>
      <c r="BE68" s="78"/>
    </row>
    <row r="69" spans="1:57" ht="33" customHeight="1" x14ac:dyDescent="0.25">
      <c r="A69" s="51">
        <v>61</v>
      </c>
      <c r="B69" s="64"/>
      <c r="C69" s="65"/>
      <c r="D69" s="64"/>
      <c r="E69" s="66"/>
      <c r="F69" s="66"/>
      <c r="G69" s="66"/>
      <c r="H69" s="68"/>
      <c r="I69" s="65"/>
      <c r="J69" s="65"/>
      <c r="K69" s="68"/>
      <c r="L69" s="68"/>
      <c r="M69" s="68"/>
      <c r="N69" s="68"/>
      <c r="O69" s="68"/>
      <c r="P69" s="68"/>
      <c r="Q69" s="65"/>
      <c r="R69" s="68"/>
      <c r="S69" s="68"/>
      <c r="T69" s="68"/>
      <c r="U69" s="56"/>
      <c r="V69" s="56"/>
      <c r="W69" s="56"/>
      <c r="X69" s="56"/>
      <c r="Y69" s="69"/>
      <c r="Z69" s="69"/>
      <c r="AA69" s="69"/>
      <c r="AB69" s="68"/>
      <c r="AC69" s="502"/>
      <c r="AD69" s="88"/>
      <c r="AE69" s="70"/>
      <c r="AF69" s="70"/>
      <c r="AG69" s="71"/>
      <c r="AH69" s="71"/>
      <c r="AI69" s="71"/>
      <c r="AJ69" s="68"/>
      <c r="AK69" s="68"/>
      <c r="AL69" s="68"/>
      <c r="AM69" s="68"/>
      <c r="AN69" s="72"/>
      <c r="AO69" s="56"/>
      <c r="AP69" s="67"/>
      <c r="AQ69" s="68"/>
      <c r="AR69" s="74"/>
      <c r="AS69" s="74"/>
      <c r="AT69" s="66"/>
      <c r="AU69" s="75"/>
      <c r="AV69" s="74"/>
      <c r="AW69" s="74"/>
      <c r="AX69" s="75"/>
      <c r="AY69" s="75"/>
      <c r="AZ69" s="75"/>
      <c r="BA69" s="75"/>
      <c r="BB69" s="66"/>
      <c r="BC69" s="68"/>
      <c r="BD69" s="66"/>
      <c r="BE69" s="66"/>
    </row>
    <row r="70" spans="1:57" ht="33" customHeight="1" x14ac:dyDescent="0.25">
      <c r="A70" s="63">
        <v>62</v>
      </c>
      <c r="B70" s="64"/>
      <c r="C70" s="65"/>
      <c r="D70" s="64"/>
      <c r="E70" s="66"/>
      <c r="F70" s="66"/>
      <c r="G70" s="66"/>
      <c r="H70" s="68"/>
      <c r="I70" s="65"/>
      <c r="J70" s="65"/>
      <c r="K70" s="68"/>
      <c r="L70" s="68"/>
      <c r="M70" s="68"/>
      <c r="N70" s="68"/>
      <c r="O70" s="68"/>
      <c r="P70" s="68"/>
      <c r="Q70" s="65"/>
      <c r="R70" s="68"/>
      <c r="S70" s="68"/>
      <c r="T70" s="68"/>
      <c r="U70" s="56"/>
      <c r="V70" s="56"/>
      <c r="W70" s="56"/>
      <c r="X70" s="56"/>
      <c r="Y70" s="69"/>
      <c r="Z70" s="69"/>
      <c r="AA70" s="69"/>
      <c r="AB70" s="68"/>
      <c r="AC70" s="502"/>
      <c r="AD70" s="88"/>
      <c r="AE70" s="70"/>
      <c r="AF70" s="70"/>
      <c r="AG70" s="71"/>
      <c r="AH70" s="71"/>
      <c r="AI70" s="71"/>
      <c r="AJ70" s="68"/>
      <c r="AK70" s="68"/>
      <c r="AL70" s="68"/>
      <c r="AM70" s="68"/>
      <c r="AN70" s="72"/>
      <c r="AO70" s="56"/>
      <c r="AP70" s="67"/>
      <c r="AQ70" s="68"/>
      <c r="AR70" s="82"/>
      <c r="AS70" s="82"/>
      <c r="AT70" s="66"/>
      <c r="AU70" s="75"/>
      <c r="AV70" s="75"/>
      <c r="AW70" s="75"/>
      <c r="AX70" s="73"/>
      <c r="AY70" s="73"/>
      <c r="AZ70" s="73"/>
      <c r="BA70" s="73"/>
      <c r="BB70" s="66"/>
      <c r="BC70" s="68"/>
      <c r="BD70" s="66"/>
      <c r="BE70" s="66"/>
    </row>
    <row r="71" spans="1:57" ht="33" customHeight="1" x14ac:dyDescent="0.25">
      <c r="A71" s="51">
        <v>63</v>
      </c>
      <c r="B71" s="66"/>
      <c r="C71" s="66"/>
      <c r="D71" s="66"/>
      <c r="E71" s="66"/>
      <c r="F71" s="66"/>
      <c r="G71" s="66"/>
      <c r="H71" s="68"/>
      <c r="I71" s="65"/>
      <c r="J71" s="65"/>
      <c r="K71" s="68"/>
      <c r="L71" s="68"/>
      <c r="M71" s="68"/>
      <c r="N71" s="68"/>
      <c r="O71" s="68"/>
      <c r="P71" s="68"/>
      <c r="Q71" s="65"/>
      <c r="R71" s="68"/>
      <c r="S71" s="68"/>
      <c r="T71" s="68"/>
      <c r="U71" s="56"/>
      <c r="V71" s="56"/>
      <c r="W71" s="56"/>
      <c r="X71" s="56"/>
      <c r="Y71" s="69"/>
      <c r="Z71" s="69"/>
      <c r="AA71" s="69"/>
      <c r="AB71" s="68"/>
      <c r="AC71" s="502"/>
      <c r="AD71" s="88"/>
      <c r="AE71" s="70"/>
      <c r="AF71" s="70"/>
      <c r="AG71" s="71"/>
      <c r="AH71" s="71"/>
      <c r="AI71" s="71"/>
      <c r="AJ71" s="68"/>
      <c r="AK71" s="68"/>
      <c r="AL71" s="68"/>
      <c r="AM71" s="68"/>
      <c r="AN71" s="72"/>
      <c r="AO71" s="56"/>
      <c r="AP71" s="67"/>
      <c r="AQ71" s="68"/>
      <c r="AR71" s="74"/>
      <c r="AS71" s="74"/>
      <c r="AT71" s="66"/>
      <c r="AU71" s="75"/>
      <c r="AV71" s="74"/>
      <c r="AW71" s="74"/>
      <c r="AX71" s="75"/>
      <c r="AY71" s="75"/>
      <c r="AZ71" s="75"/>
      <c r="BA71" s="75"/>
      <c r="BB71" s="66"/>
      <c r="BC71" s="68"/>
      <c r="BD71" s="66"/>
      <c r="BE71" s="66"/>
    </row>
    <row r="72" spans="1:57" ht="33" customHeight="1" x14ac:dyDescent="0.25">
      <c r="A72" s="63">
        <v>64</v>
      </c>
      <c r="B72" s="65"/>
      <c r="C72" s="65"/>
      <c r="D72" s="65"/>
      <c r="E72" s="66"/>
      <c r="F72" s="66"/>
      <c r="G72" s="66"/>
      <c r="H72" s="68"/>
      <c r="I72" s="65"/>
      <c r="J72" s="65"/>
      <c r="K72" s="68"/>
      <c r="L72" s="68"/>
      <c r="M72" s="68"/>
      <c r="N72" s="68"/>
      <c r="O72" s="68"/>
      <c r="P72" s="68"/>
      <c r="Q72" s="65"/>
      <c r="R72" s="68"/>
      <c r="S72" s="68"/>
      <c r="T72" s="68"/>
      <c r="U72" s="56"/>
      <c r="V72" s="56"/>
      <c r="W72" s="56"/>
      <c r="X72" s="56"/>
      <c r="Y72" s="69"/>
      <c r="Z72" s="69"/>
      <c r="AA72" s="69"/>
      <c r="AB72" s="68"/>
      <c r="AC72" s="502"/>
      <c r="AD72" s="88"/>
      <c r="AE72" s="70"/>
      <c r="AF72" s="70"/>
      <c r="AG72" s="71"/>
      <c r="AH72" s="71"/>
      <c r="AI72" s="71"/>
      <c r="AJ72" s="68"/>
      <c r="AK72" s="68"/>
      <c r="AL72" s="68"/>
      <c r="AM72" s="68"/>
      <c r="AN72" s="72"/>
      <c r="AO72" s="56"/>
      <c r="AP72" s="67"/>
      <c r="AQ72" s="68"/>
      <c r="AR72" s="75"/>
      <c r="AS72" s="75"/>
      <c r="AT72" s="66"/>
      <c r="AU72" s="75"/>
      <c r="AV72" s="75"/>
      <c r="AW72" s="75"/>
      <c r="AX72" s="75"/>
      <c r="AY72" s="75"/>
      <c r="AZ72" s="75"/>
      <c r="BA72" s="75"/>
      <c r="BB72" s="66"/>
      <c r="BC72" s="68"/>
      <c r="BD72" s="66"/>
      <c r="BE72" s="66"/>
    </row>
    <row r="73" spans="1:57" ht="33" customHeight="1" x14ac:dyDescent="0.25">
      <c r="A73" s="51">
        <v>65</v>
      </c>
      <c r="B73" s="65"/>
      <c r="C73" s="65"/>
      <c r="D73" s="65"/>
      <c r="E73" s="66"/>
      <c r="F73" s="66"/>
      <c r="G73" s="66"/>
      <c r="H73" s="68"/>
      <c r="I73" s="65"/>
      <c r="J73" s="65"/>
      <c r="K73" s="68"/>
      <c r="L73" s="68"/>
      <c r="M73" s="68"/>
      <c r="N73" s="68"/>
      <c r="O73" s="68"/>
      <c r="P73" s="68"/>
      <c r="Q73" s="65"/>
      <c r="R73" s="68"/>
      <c r="S73" s="65"/>
      <c r="T73" s="68"/>
      <c r="U73" s="56"/>
      <c r="V73" s="56"/>
      <c r="W73" s="56"/>
      <c r="X73" s="56"/>
      <c r="Y73" s="69"/>
      <c r="Z73" s="69"/>
      <c r="AA73" s="69"/>
      <c r="AB73" s="68"/>
      <c r="AC73" s="502"/>
      <c r="AD73" s="88"/>
      <c r="AE73" s="70"/>
      <c r="AF73" s="70"/>
      <c r="AG73" s="71"/>
      <c r="AH73" s="71"/>
      <c r="AI73" s="71"/>
      <c r="AJ73" s="68"/>
      <c r="AK73" s="68"/>
      <c r="AL73" s="68"/>
      <c r="AM73" s="68"/>
      <c r="AN73" s="72"/>
      <c r="AO73" s="56"/>
      <c r="AP73" s="67"/>
      <c r="AQ73" s="68"/>
      <c r="AR73" s="75"/>
      <c r="AS73" s="75"/>
      <c r="AT73" s="66"/>
      <c r="AU73" s="75"/>
      <c r="AV73" s="75"/>
      <c r="AW73" s="75"/>
      <c r="AX73" s="75"/>
      <c r="AY73" s="75"/>
      <c r="AZ73" s="75"/>
      <c r="BA73" s="75"/>
      <c r="BB73" s="66"/>
      <c r="BC73" s="68"/>
      <c r="BD73" s="66"/>
      <c r="BE73" s="66"/>
    </row>
    <row r="74" spans="1:57" ht="33" customHeight="1" x14ac:dyDescent="0.25">
      <c r="A74" s="63">
        <v>66</v>
      </c>
      <c r="B74" s="64"/>
      <c r="C74" s="78"/>
      <c r="D74" s="64"/>
      <c r="E74" s="78"/>
      <c r="F74" s="78"/>
      <c r="G74" s="78"/>
      <c r="H74" s="63"/>
      <c r="I74" s="64"/>
      <c r="J74" s="64"/>
      <c r="K74" s="63"/>
      <c r="L74" s="63"/>
      <c r="M74" s="63"/>
      <c r="N74" s="63"/>
      <c r="O74" s="63"/>
      <c r="P74" s="63"/>
      <c r="Q74" s="64"/>
      <c r="R74" s="63"/>
      <c r="S74" s="64"/>
      <c r="T74" s="86"/>
      <c r="U74" s="79"/>
      <c r="V74" s="79"/>
      <c r="W74" s="79"/>
      <c r="X74" s="79"/>
      <c r="Y74" s="80"/>
      <c r="Z74" s="80"/>
      <c r="AA74" s="80"/>
      <c r="AB74" s="63"/>
      <c r="AC74" s="502"/>
      <c r="AD74" s="88"/>
      <c r="AE74" s="70"/>
      <c r="AF74" s="70"/>
      <c r="AG74" s="71"/>
      <c r="AH74" s="71"/>
      <c r="AI74" s="71"/>
      <c r="AJ74" s="63"/>
      <c r="AK74" s="63"/>
      <c r="AL74" s="63"/>
      <c r="AM74" s="63"/>
      <c r="AN74" s="598"/>
      <c r="AO74" s="79"/>
      <c r="AP74" s="81"/>
      <c r="AQ74" s="63"/>
      <c r="AR74" s="82"/>
      <c r="AS74" s="82"/>
      <c r="AT74" s="78"/>
      <c r="AU74" s="82"/>
      <c r="AV74" s="82"/>
      <c r="AW74" s="82"/>
      <c r="AX74" s="83"/>
      <c r="AY74" s="83"/>
      <c r="AZ74" s="83"/>
      <c r="BA74" s="83"/>
      <c r="BB74" s="78"/>
      <c r="BC74" s="63"/>
      <c r="BD74" s="78"/>
      <c r="BE74" s="78"/>
    </row>
    <row r="75" spans="1:57" ht="33" customHeight="1" x14ac:dyDescent="0.25">
      <c r="A75" s="68">
        <v>67</v>
      </c>
      <c r="B75" s="65"/>
      <c r="C75" s="66"/>
      <c r="D75" s="65"/>
      <c r="E75" s="66"/>
      <c r="F75" s="66"/>
      <c r="G75" s="66"/>
      <c r="H75" s="68"/>
      <c r="I75" s="65"/>
      <c r="J75" s="65"/>
      <c r="K75" s="68"/>
      <c r="L75" s="68"/>
      <c r="M75" s="68"/>
      <c r="N75" s="68"/>
      <c r="O75" s="68"/>
      <c r="P75" s="68"/>
      <c r="Q75" s="65"/>
      <c r="R75" s="68"/>
      <c r="S75" s="65"/>
      <c r="T75" s="68"/>
      <c r="U75" s="56"/>
      <c r="V75" s="56"/>
      <c r="W75" s="56"/>
      <c r="X75" s="56"/>
      <c r="Y75" s="69"/>
      <c r="Z75" s="69"/>
      <c r="AA75" s="69"/>
      <c r="AB75" s="68"/>
      <c r="AC75" s="502"/>
      <c r="AD75" s="88"/>
      <c r="AE75" s="70"/>
      <c r="AF75" s="70"/>
      <c r="AG75" s="71"/>
      <c r="AH75" s="71"/>
      <c r="AI75" s="71"/>
      <c r="AJ75" s="68"/>
      <c r="AK75" s="68"/>
      <c r="AL75" s="68"/>
      <c r="AM75" s="68"/>
      <c r="AN75" s="72"/>
      <c r="AO75" s="56"/>
      <c r="AP75" s="67"/>
      <c r="AQ75" s="68"/>
      <c r="AR75" s="75"/>
      <c r="AS75" s="75"/>
      <c r="AT75" s="66"/>
      <c r="AU75" s="75"/>
      <c r="AV75" s="75"/>
      <c r="AW75" s="75"/>
      <c r="AX75" s="73"/>
      <c r="AY75" s="73"/>
      <c r="AZ75" s="73"/>
      <c r="BA75" s="73"/>
      <c r="BB75" s="66"/>
      <c r="BC75" s="68"/>
      <c r="BD75" s="66"/>
      <c r="BE75" s="66"/>
    </row>
    <row r="76" spans="1:57" ht="33" customHeight="1" x14ac:dyDescent="0.25">
      <c r="A76" s="11"/>
      <c r="B76" s="11"/>
      <c r="C76" s="6"/>
      <c r="D76" s="5"/>
      <c r="E76" s="5"/>
      <c r="F76" s="5"/>
      <c r="G76" s="5"/>
      <c r="H76" s="12"/>
      <c r="I76" s="6"/>
      <c r="J76" s="6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4"/>
      <c r="W76" s="14"/>
      <c r="X76" s="14"/>
      <c r="Y76" s="14"/>
      <c r="Z76" s="14"/>
      <c r="AA76" s="15"/>
      <c r="AB76" s="15"/>
      <c r="AC76" s="505"/>
      <c r="AD76" s="16"/>
      <c r="AE76" s="16"/>
      <c r="AF76" s="16"/>
      <c r="AG76" s="17"/>
      <c r="AH76" s="18"/>
      <c r="AI76" s="487"/>
      <c r="AJ76" s="89"/>
      <c r="AK76" s="13"/>
      <c r="AL76" s="90"/>
      <c r="AM76" s="90"/>
      <c r="AN76" s="19"/>
      <c r="AO76" s="19"/>
      <c r="AP76" s="19"/>
      <c r="AQ76" s="19"/>
      <c r="AR76" s="20"/>
      <c r="AS76" s="20"/>
      <c r="AU76" s="20"/>
      <c r="AV76" s="20"/>
      <c r="AW76" s="20"/>
      <c r="AX76" s="20"/>
      <c r="AY76" s="20"/>
      <c r="AZ76" s="20"/>
      <c r="BA76" s="20"/>
    </row>
    <row r="77" spans="1:57" ht="33" customHeight="1" x14ac:dyDescent="0.25">
      <c r="A77" s="11"/>
      <c r="B77" s="11"/>
      <c r="C77" s="6"/>
      <c r="D77" s="5"/>
      <c r="E77" s="5"/>
      <c r="F77" s="5"/>
      <c r="G77" s="5"/>
      <c r="H77" s="12"/>
      <c r="I77" s="6"/>
      <c r="J77" s="6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14"/>
      <c r="W77" s="14"/>
      <c r="X77" s="14"/>
      <c r="Y77" s="14"/>
      <c r="Z77" s="14"/>
      <c r="AA77" s="15"/>
      <c r="AB77" s="15"/>
      <c r="AC77" s="505"/>
      <c r="AD77" s="16"/>
      <c r="AE77" s="16"/>
      <c r="AF77" s="16"/>
      <c r="AG77" s="17"/>
      <c r="AH77" s="18"/>
      <c r="AI77" s="487"/>
      <c r="AJ77" s="89"/>
      <c r="AK77" s="13"/>
      <c r="AL77" s="90"/>
      <c r="AM77" s="90"/>
      <c r="AN77" s="19"/>
      <c r="AO77" s="19"/>
      <c r="AP77" s="19"/>
      <c r="AQ77" s="19"/>
      <c r="AR77" s="20"/>
      <c r="AS77" s="20"/>
      <c r="AU77" s="20"/>
      <c r="AV77" s="20"/>
      <c r="AW77" s="20"/>
      <c r="AX77" s="20"/>
      <c r="AY77" s="20"/>
      <c r="AZ77" s="20"/>
      <c r="BA77" s="20"/>
    </row>
    <row r="78" spans="1:57" ht="33" customHeight="1" x14ac:dyDescent="0.25">
      <c r="A78" s="6"/>
      <c r="B78" s="6"/>
      <c r="C78" s="6"/>
      <c r="D78" s="5"/>
      <c r="E78" s="5"/>
      <c r="F78" s="5"/>
      <c r="G78" s="5"/>
      <c r="H78" s="12"/>
      <c r="I78" s="6"/>
      <c r="J78" s="6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14"/>
      <c r="W78" s="14"/>
      <c r="X78" s="14"/>
      <c r="Y78" s="14"/>
      <c r="Z78" s="14"/>
      <c r="AA78" s="15"/>
      <c r="AB78" s="15"/>
      <c r="AC78" s="505"/>
      <c r="AD78" s="16"/>
      <c r="AE78" s="16"/>
      <c r="AF78" s="16"/>
      <c r="AG78" s="17"/>
      <c r="AH78" s="18"/>
      <c r="AI78" s="487"/>
      <c r="AJ78" s="89"/>
      <c r="AK78" s="13"/>
      <c r="AL78" s="90"/>
      <c r="AM78" s="90"/>
      <c r="AN78" s="19"/>
      <c r="AO78" s="19"/>
      <c r="AP78" s="19"/>
      <c r="AQ78" s="19"/>
      <c r="AR78" s="20"/>
      <c r="AS78" s="20"/>
      <c r="AU78" s="20"/>
      <c r="AV78" s="20"/>
      <c r="AW78" s="20"/>
      <c r="AX78" s="20"/>
      <c r="AY78" s="20"/>
      <c r="AZ78" s="20"/>
      <c r="BA78" s="20"/>
    </row>
    <row r="79" spans="1:57" ht="33" customHeight="1" x14ac:dyDescent="0.25">
      <c r="A79" s="11"/>
      <c r="B79" s="11"/>
      <c r="C79" s="6"/>
      <c r="D79" s="5"/>
      <c r="E79" s="5"/>
      <c r="F79" s="5"/>
      <c r="G79" s="5"/>
      <c r="H79" s="12"/>
      <c r="I79" s="6"/>
      <c r="J79" s="6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14"/>
      <c r="W79" s="14"/>
      <c r="X79" s="14"/>
      <c r="Y79" s="14"/>
      <c r="Z79" s="14"/>
      <c r="AA79" s="15"/>
      <c r="AB79" s="15"/>
      <c r="AC79" s="505"/>
      <c r="AD79" s="16"/>
      <c r="AE79" s="16"/>
      <c r="AF79" s="16"/>
      <c r="AG79" s="17"/>
      <c r="AH79" s="18"/>
      <c r="AI79" s="487"/>
      <c r="AJ79" s="89"/>
      <c r="AK79" s="13"/>
      <c r="AL79" s="90"/>
      <c r="AM79" s="90"/>
      <c r="AN79" s="19"/>
      <c r="AO79" s="19"/>
      <c r="AP79" s="19"/>
      <c r="AQ79" s="19"/>
      <c r="AR79" s="20"/>
      <c r="AS79" s="20"/>
      <c r="AU79" s="20"/>
      <c r="AV79" s="20"/>
      <c r="AW79" s="20"/>
      <c r="AX79" s="20"/>
      <c r="AY79" s="20"/>
      <c r="AZ79" s="20"/>
      <c r="BA79" s="20"/>
    </row>
    <row r="80" spans="1:57" ht="33" customHeight="1" x14ac:dyDescent="0.25">
      <c r="A80" s="11"/>
      <c r="B80" s="11"/>
      <c r="C80" s="6"/>
      <c r="D80" s="613"/>
      <c r="E80" s="613"/>
      <c r="F80" s="5"/>
      <c r="G80" s="613"/>
      <c r="H80" s="613"/>
      <c r="I80" s="6"/>
      <c r="J80" s="6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14"/>
      <c r="W80" s="14"/>
      <c r="X80" s="14"/>
      <c r="Y80" s="14"/>
      <c r="Z80" s="14"/>
      <c r="AA80" s="15"/>
      <c r="AB80" s="15"/>
      <c r="AC80" s="505"/>
      <c r="AD80" s="16"/>
      <c r="AE80" s="16"/>
      <c r="AF80" s="16"/>
      <c r="AG80" s="17"/>
      <c r="AH80" s="18"/>
      <c r="AI80" s="487"/>
      <c r="AJ80" s="89"/>
      <c r="AK80" s="13"/>
      <c r="AL80" s="90"/>
      <c r="AM80" s="90"/>
      <c r="AN80" s="19"/>
      <c r="AO80" s="19"/>
      <c r="AP80" s="19"/>
      <c r="AQ80" s="19"/>
      <c r="AR80" s="20"/>
      <c r="AS80" s="20"/>
      <c r="AU80" s="20"/>
      <c r="AV80" s="20"/>
      <c r="AW80" s="20"/>
      <c r="AX80" s="20"/>
      <c r="AY80" s="20"/>
      <c r="AZ80" s="20"/>
      <c r="BA80" s="20"/>
    </row>
    <row r="81" spans="1:53" ht="33" customHeight="1" x14ac:dyDescent="0.25">
      <c r="A81" s="11"/>
      <c r="B81" s="11"/>
      <c r="C81" s="47"/>
      <c r="D81" s="13"/>
      <c r="E81" s="5"/>
      <c r="F81" s="5"/>
      <c r="G81" s="613"/>
      <c r="H81" s="613"/>
      <c r="I81" s="6"/>
      <c r="J81" s="6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14"/>
      <c r="W81" s="14"/>
      <c r="X81" s="14"/>
      <c r="Y81" s="14"/>
      <c r="Z81" s="14"/>
      <c r="AA81" s="15"/>
      <c r="AB81" s="15"/>
      <c r="AC81" s="505"/>
      <c r="AD81" s="16"/>
      <c r="AE81" s="16"/>
      <c r="AF81" s="16"/>
      <c r="AG81" s="17"/>
      <c r="AH81" s="18"/>
      <c r="AI81" s="487"/>
      <c r="AJ81" s="89"/>
      <c r="AK81" s="13"/>
      <c r="AL81" s="90"/>
      <c r="AM81" s="90"/>
      <c r="AN81" s="19"/>
      <c r="AO81" s="19"/>
      <c r="AP81" s="19"/>
      <c r="AQ81" s="19"/>
      <c r="AR81" s="20"/>
      <c r="AS81" s="20"/>
      <c r="AU81" s="20"/>
      <c r="AV81" s="20"/>
      <c r="AW81" s="20"/>
      <c r="AX81" s="20"/>
      <c r="AY81" s="20"/>
      <c r="AZ81" s="20"/>
      <c r="BA81" s="20"/>
    </row>
    <row r="82" spans="1:53" ht="33" customHeight="1" x14ac:dyDescent="0.25">
      <c r="A82" s="11"/>
      <c r="B82" s="6"/>
      <c r="C82" s="6"/>
      <c r="D82" s="5"/>
      <c r="E82" s="5"/>
      <c r="F82" s="5"/>
      <c r="G82" s="5"/>
      <c r="H82" s="12"/>
      <c r="I82" s="6"/>
      <c r="J82" s="6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4"/>
      <c r="W82" s="14"/>
      <c r="X82" s="14"/>
      <c r="Y82" s="14"/>
      <c r="Z82" s="14"/>
      <c r="AA82" s="15"/>
      <c r="AB82" s="15"/>
      <c r="AC82" s="505"/>
      <c r="AD82" s="16"/>
      <c r="AE82" s="16"/>
      <c r="AF82" s="16"/>
      <c r="AG82" s="22"/>
      <c r="AH82" s="23"/>
      <c r="AI82" s="22"/>
      <c r="AJ82" s="89"/>
      <c r="AK82" s="13"/>
      <c r="AL82" s="90"/>
      <c r="AM82" s="90"/>
      <c r="AN82" s="19"/>
      <c r="AO82" s="19"/>
      <c r="AP82" s="19"/>
      <c r="AQ82" s="19"/>
      <c r="AR82" s="20"/>
      <c r="AS82" s="20"/>
      <c r="AU82" s="20"/>
      <c r="AV82" s="20"/>
      <c r="AW82" s="20"/>
      <c r="AX82" s="20"/>
      <c r="AY82" s="20"/>
      <c r="AZ82" s="20"/>
      <c r="BA82" s="20"/>
    </row>
    <row r="83" spans="1:53" ht="33" customHeight="1" x14ac:dyDescent="0.25">
      <c r="A83" s="11"/>
      <c r="B83" s="6"/>
      <c r="C83" s="6"/>
      <c r="D83" s="5"/>
      <c r="E83" s="5"/>
      <c r="F83" s="5"/>
      <c r="G83" s="5"/>
      <c r="H83" s="12"/>
      <c r="I83" s="6"/>
      <c r="J83" s="6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4"/>
      <c r="W83" s="14"/>
      <c r="X83" s="14"/>
      <c r="Y83" s="14"/>
      <c r="Z83" s="14"/>
      <c r="AA83" s="15"/>
      <c r="AB83" s="15"/>
      <c r="AC83" s="505"/>
      <c r="AD83" s="16"/>
      <c r="AE83" s="16"/>
      <c r="AF83" s="16"/>
      <c r="AG83" s="22"/>
      <c r="AH83" s="23"/>
      <c r="AI83" s="22"/>
      <c r="AJ83" s="89"/>
      <c r="AK83" s="13"/>
      <c r="AL83" s="90"/>
      <c r="AM83" s="90"/>
      <c r="AN83" s="19"/>
      <c r="AO83" s="19"/>
      <c r="AP83" s="19"/>
      <c r="AQ83" s="19"/>
      <c r="AR83" s="24"/>
      <c r="AS83" s="24"/>
      <c r="AU83" s="24"/>
      <c r="AV83" s="24"/>
      <c r="AW83" s="24"/>
      <c r="AX83" s="24"/>
      <c r="AY83" s="24"/>
      <c r="AZ83" s="24"/>
      <c r="BA83" s="24"/>
    </row>
    <row r="84" spans="1:53" ht="33" customHeight="1" x14ac:dyDescent="0.25">
      <c r="A84" s="11"/>
      <c r="B84" s="6"/>
      <c r="C84" s="6"/>
      <c r="D84" s="5"/>
      <c r="E84" s="5"/>
      <c r="F84" s="5"/>
      <c r="G84" s="5"/>
      <c r="H84" s="12"/>
      <c r="I84" s="6"/>
      <c r="J84" s="6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4"/>
      <c r="W84" s="14"/>
      <c r="X84" s="14"/>
      <c r="Y84" s="14"/>
      <c r="Z84" s="14"/>
      <c r="AA84" s="15"/>
      <c r="AB84" s="15"/>
      <c r="AC84" s="505"/>
      <c r="AD84" s="16"/>
      <c r="AE84" s="16"/>
      <c r="AF84" s="16"/>
      <c r="AG84" s="22"/>
      <c r="AH84" s="23"/>
      <c r="AI84" s="22"/>
      <c r="AJ84" s="89"/>
      <c r="AK84" s="13"/>
      <c r="AL84" s="90"/>
      <c r="AM84" s="90"/>
      <c r="AN84" s="19"/>
      <c r="AO84" s="19"/>
      <c r="AP84" s="19"/>
      <c r="AQ84" s="19"/>
      <c r="AR84" s="20"/>
      <c r="AS84" s="20"/>
      <c r="AU84" s="20"/>
      <c r="AV84" s="20"/>
      <c r="AW84" s="20"/>
      <c r="AX84" s="20"/>
      <c r="AY84" s="20"/>
      <c r="AZ84" s="20"/>
      <c r="BA84" s="20"/>
    </row>
    <row r="85" spans="1:53" ht="33" customHeight="1" x14ac:dyDescent="0.25">
      <c r="A85" s="11"/>
      <c r="B85" s="6"/>
      <c r="C85" s="6"/>
      <c r="D85" s="5"/>
      <c r="E85" s="5"/>
      <c r="F85" s="5"/>
      <c r="G85" s="5"/>
      <c r="H85" s="12"/>
      <c r="I85" s="6"/>
      <c r="J85" s="6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4"/>
      <c r="W85" s="14"/>
      <c r="X85" s="14"/>
      <c r="Y85" s="14"/>
      <c r="Z85" s="14"/>
      <c r="AA85" s="15"/>
      <c r="AB85" s="15"/>
      <c r="AC85" s="505"/>
      <c r="AD85" s="16"/>
      <c r="AE85" s="16"/>
      <c r="AF85" s="16"/>
      <c r="AG85" s="22"/>
      <c r="AH85" s="23"/>
      <c r="AI85" s="22"/>
      <c r="AJ85" s="89"/>
      <c r="AK85" s="13"/>
      <c r="AL85" s="90"/>
      <c r="AM85" s="90"/>
      <c r="AN85" s="19"/>
      <c r="AO85" s="19"/>
      <c r="AP85" s="19"/>
      <c r="AQ85" s="19"/>
      <c r="AR85" s="20"/>
      <c r="AS85" s="20"/>
      <c r="AU85" s="20"/>
      <c r="AV85" s="20"/>
      <c r="AW85" s="20"/>
      <c r="AX85" s="20"/>
      <c r="AY85" s="20"/>
      <c r="AZ85" s="20"/>
      <c r="BA85" s="20"/>
    </row>
    <row r="86" spans="1:53" ht="33" customHeight="1" x14ac:dyDescent="0.25">
      <c r="A86" s="11"/>
      <c r="B86" s="6"/>
      <c r="C86" s="6"/>
      <c r="D86" s="5"/>
      <c r="E86" s="5"/>
      <c r="F86" s="5"/>
      <c r="G86" s="5"/>
      <c r="H86" s="12"/>
      <c r="I86" s="6"/>
      <c r="J86" s="6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4"/>
      <c r="W86" s="14"/>
      <c r="X86" s="14"/>
      <c r="Y86" s="14"/>
      <c r="Z86" s="14"/>
      <c r="AA86" s="15"/>
      <c r="AB86" s="15"/>
      <c r="AC86" s="505"/>
      <c r="AD86" s="16"/>
      <c r="AE86" s="16"/>
      <c r="AF86" s="16"/>
      <c r="AG86" s="22"/>
      <c r="AH86" s="23"/>
      <c r="AI86" s="22"/>
      <c r="AJ86" s="89"/>
      <c r="AK86" s="13"/>
      <c r="AL86" s="90"/>
      <c r="AM86" s="90"/>
      <c r="AN86" s="19"/>
      <c r="AO86" s="19"/>
      <c r="AP86" s="19"/>
      <c r="AQ86" s="19"/>
      <c r="AR86" s="20"/>
      <c r="AS86" s="20"/>
      <c r="AU86" s="20"/>
      <c r="AV86" s="20"/>
      <c r="AW86" s="20"/>
      <c r="AX86" s="20"/>
      <c r="AY86" s="20"/>
      <c r="AZ86" s="20"/>
      <c r="BA86" s="20"/>
    </row>
    <row r="87" spans="1:53" ht="33" customHeight="1" x14ac:dyDescent="0.25">
      <c r="A87" s="11"/>
      <c r="B87" s="6"/>
      <c r="C87" s="6"/>
      <c r="D87" s="5"/>
      <c r="E87" s="5"/>
      <c r="F87" s="5"/>
      <c r="G87" s="5"/>
      <c r="H87" s="12"/>
      <c r="I87" s="6"/>
      <c r="J87" s="6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4"/>
      <c r="W87" s="14"/>
      <c r="X87" s="14"/>
      <c r="Y87" s="14"/>
      <c r="Z87" s="14"/>
      <c r="AA87" s="15"/>
      <c r="AB87" s="15"/>
      <c r="AC87" s="505"/>
      <c r="AD87" s="16"/>
      <c r="AE87" s="16"/>
      <c r="AF87" s="16"/>
      <c r="AG87" s="25"/>
      <c r="AH87" s="23"/>
      <c r="AI87" s="22"/>
      <c r="AJ87" s="89"/>
      <c r="AK87" s="13"/>
      <c r="AL87" s="90"/>
      <c r="AM87" s="90"/>
      <c r="AN87" s="19"/>
      <c r="AO87" s="19"/>
      <c r="AP87" s="19"/>
      <c r="AQ87" s="19"/>
      <c r="AR87" s="20"/>
      <c r="AS87" s="20"/>
      <c r="AU87" s="20"/>
      <c r="AV87" s="20"/>
      <c r="AW87" s="20"/>
      <c r="AX87" s="20"/>
      <c r="AY87" s="20"/>
      <c r="AZ87" s="20"/>
      <c r="BA87" s="20"/>
    </row>
    <row r="88" spans="1:53" ht="33" customHeight="1" x14ac:dyDescent="0.25">
      <c r="A88" s="11"/>
      <c r="B88" s="6"/>
      <c r="C88" s="6"/>
      <c r="D88" s="5"/>
      <c r="E88" s="5"/>
      <c r="F88" s="5"/>
      <c r="G88" s="5"/>
      <c r="H88" s="12"/>
      <c r="I88" s="6"/>
      <c r="J88" s="6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4"/>
      <c r="W88" s="14"/>
      <c r="X88" s="14"/>
      <c r="Y88" s="14"/>
      <c r="Z88" s="14"/>
      <c r="AA88" s="15"/>
      <c r="AB88" s="15"/>
      <c r="AC88" s="505"/>
      <c r="AD88" s="16"/>
      <c r="AE88" s="16"/>
      <c r="AF88" s="16"/>
      <c r="AG88" s="22"/>
      <c r="AH88" s="23"/>
      <c r="AI88" s="22"/>
      <c r="AJ88" s="89"/>
      <c r="AK88" s="13"/>
      <c r="AL88" s="90"/>
      <c r="AM88" s="90"/>
      <c r="AN88" s="19"/>
      <c r="AO88" s="19"/>
      <c r="AP88" s="19"/>
      <c r="AQ88" s="19"/>
      <c r="AR88" s="20"/>
      <c r="AS88" s="20"/>
      <c r="AU88" s="20"/>
      <c r="AV88" s="20"/>
      <c r="AW88" s="20"/>
      <c r="AX88" s="20"/>
      <c r="AY88" s="20"/>
      <c r="AZ88" s="20"/>
      <c r="BA88" s="20"/>
    </row>
    <row r="89" spans="1:53" ht="33" customHeight="1" x14ac:dyDescent="0.25">
      <c r="A89" s="11"/>
      <c r="B89" s="6"/>
      <c r="C89" s="6"/>
      <c r="D89" s="5"/>
      <c r="E89" s="5"/>
      <c r="F89" s="5"/>
      <c r="G89" s="5"/>
      <c r="H89" s="12"/>
      <c r="I89" s="6"/>
      <c r="J89" s="6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4"/>
      <c r="W89" s="14"/>
      <c r="X89" s="14"/>
      <c r="Y89" s="14"/>
      <c r="Z89" s="14"/>
      <c r="AA89" s="15"/>
      <c r="AB89" s="15"/>
      <c r="AC89" s="505"/>
      <c r="AD89" s="16"/>
      <c r="AE89" s="16"/>
      <c r="AF89" s="16"/>
      <c r="AG89" s="22"/>
      <c r="AH89" s="23"/>
      <c r="AI89" s="22"/>
      <c r="AJ89" s="89"/>
      <c r="AK89" s="13"/>
      <c r="AL89" s="90"/>
      <c r="AM89" s="90"/>
      <c r="AN89" s="19"/>
      <c r="AO89" s="19"/>
      <c r="AP89" s="19"/>
      <c r="AQ89" s="19"/>
      <c r="AR89" s="20"/>
      <c r="AS89" s="20"/>
      <c r="AU89" s="20"/>
      <c r="AV89" s="20"/>
      <c r="AW89" s="20"/>
      <c r="AX89" s="26"/>
      <c r="AY89" s="26"/>
      <c r="AZ89" s="26"/>
      <c r="BA89" s="26"/>
    </row>
    <row r="90" spans="1:53" ht="33" customHeight="1" x14ac:dyDescent="0.25">
      <c r="A90" s="11"/>
      <c r="B90" s="11"/>
      <c r="C90" s="6"/>
      <c r="D90" s="5"/>
      <c r="E90" s="5"/>
      <c r="F90" s="5"/>
      <c r="G90" s="5"/>
      <c r="H90" s="12"/>
      <c r="I90" s="6"/>
      <c r="J90" s="6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14"/>
      <c r="W90" s="14"/>
      <c r="X90" s="14"/>
      <c r="Y90" s="14"/>
      <c r="Z90" s="14"/>
      <c r="AA90" s="15"/>
      <c r="AB90" s="15"/>
      <c r="AC90" s="505"/>
      <c r="AD90" s="16"/>
      <c r="AE90" s="16"/>
      <c r="AF90" s="16"/>
      <c r="AG90" s="22"/>
      <c r="AH90" s="23"/>
      <c r="AI90" s="22"/>
      <c r="AJ90" s="89"/>
      <c r="AK90" s="13"/>
      <c r="AL90" s="90"/>
      <c r="AM90" s="90"/>
      <c r="AN90" s="19"/>
      <c r="AO90" s="19"/>
      <c r="AP90" s="19"/>
      <c r="AQ90" s="19"/>
      <c r="AR90" s="20"/>
      <c r="AS90" s="20"/>
      <c r="AU90" s="20"/>
      <c r="AV90" s="20"/>
      <c r="AW90" s="20"/>
      <c r="AX90" s="20"/>
      <c r="AY90" s="20"/>
      <c r="AZ90" s="20"/>
      <c r="BA90" s="20"/>
    </row>
    <row r="91" spans="1:53" ht="33" customHeight="1" x14ac:dyDescent="0.25">
      <c r="A91" s="11"/>
      <c r="B91" s="11"/>
      <c r="C91" s="6"/>
      <c r="D91" s="5"/>
      <c r="E91" s="5"/>
      <c r="F91" s="5"/>
      <c r="G91" s="5"/>
      <c r="H91" s="12"/>
      <c r="I91" s="6"/>
      <c r="J91" s="6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4"/>
      <c r="W91" s="14"/>
      <c r="X91" s="14"/>
      <c r="Y91" s="14"/>
      <c r="Z91" s="14"/>
      <c r="AA91" s="15"/>
      <c r="AB91" s="15"/>
      <c r="AC91" s="505"/>
      <c r="AD91" s="16"/>
      <c r="AE91" s="16"/>
      <c r="AF91" s="16"/>
      <c r="AG91" s="22"/>
      <c r="AH91" s="23"/>
      <c r="AI91" s="22"/>
      <c r="AJ91" s="89"/>
      <c r="AK91" s="13"/>
      <c r="AL91" s="90"/>
      <c r="AM91" s="90"/>
      <c r="AN91" s="19"/>
      <c r="AO91" s="19"/>
      <c r="AP91" s="19"/>
      <c r="AQ91" s="19"/>
      <c r="AR91" s="20"/>
      <c r="AS91" s="20"/>
      <c r="AU91" s="20"/>
      <c r="AV91" s="20"/>
      <c r="AW91" s="20"/>
      <c r="AX91" s="20"/>
      <c r="AY91" s="20"/>
      <c r="AZ91" s="20"/>
      <c r="BA91" s="20"/>
    </row>
    <row r="92" spans="1:53" ht="33" customHeight="1" x14ac:dyDescent="0.25">
      <c r="A92" s="11"/>
      <c r="B92" s="11"/>
      <c r="C92" s="6"/>
      <c r="D92" s="5"/>
      <c r="E92" s="5"/>
      <c r="F92" s="5"/>
      <c r="G92" s="5"/>
      <c r="H92" s="12"/>
      <c r="I92" s="6"/>
      <c r="J92" s="6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4"/>
      <c r="W92" s="14"/>
      <c r="X92" s="14"/>
      <c r="Y92" s="14"/>
      <c r="Z92" s="14"/>
      <c r="AA92" s="15"/>
      <c r="AB92" s="15"/>
      <c r="AC92" s="505"/>
      <c r="AD92" s="16"/>
      <c r="AE92" s="16"/>
      <c r="AF92" s="16"/>
      <c r="AG92" s="22"/>
      <c r="AH92" s="23"/>
      <c r="AI92" s="22"/>
      <c r="AJ92" s="89"/>
      <c r="AK92" s="13"/>
      <c r="AL92" s="90"/>
      <c r="AM92" s="90"/>
      <c r="AN92" s="19"/>
      <c r="AO92" s="19"/>
      <c r="AP92" s="19"/>
      <c r="AQ92" s="19"/>
      <c r="AR92" s="20"/>
      <c r="AS92" s="20"/>
      <c r="AU92" s="20"/>
      <c r="AV92" s="20"/>
      <c r="AW92" s="20"/>
      <c r="AX92" s="20"/>
      <c r="AY92" s="20"/>
      <c r="AZ92" s="20"/>
      <c r="BA92" s="20"/>
    </row>
    <row r="93" spans="1:53" ht="33" customHeight="1" x14ac:dyDescent="0.25">
      <c r="A93" s="11"/>
      <c r="B93" s="6"/>
      <c r="C93" s="5"/>
      <c r="D93" s="5"/>
      <c r="E93" s="5"/>
      <c r="F93" s="5"/>
      <c r="G93" s="5"/>
      <c r="H93" s="12"/>
      <c r="I93" s="6"/>
      <c r="J93" s="6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4"/>
      <c r="W93" s="14"/>
      <c r="X93" s="14"/>
      <c r="Y93" s="14"/>
      <c r="Z93" s="14"/>
      <c r="AA93" s="15"/>
      <c r="AB93" s="15"/>
      <c r="AC93" s="505"/>
      <c r="AD93" s="16"/>
      <c r="AE93" s="16"/>
      <c r="AF93" s="16"/>
      <c r="AG93" s="22"/>
      <c r="AH93" s="23"/>
      <c r="AI93" s="22"/>
      <c r="AJ93" s="89"/>
      <c r="AK93" s="13"/>
      <c r="AL93" s="90"/>
      <c r="AM93" s="90"/>
      <c r="AN93" s="19"/>
      <c r="AO93" s="19"/>
      <c r="AP93" s="19"/>
      <c r="AQ93" s="19"/>
      <c r="AR93" s="20"/>
      <c r="AS93" s="20"/>
      <c r="AU93" s="20"/>
      <c r="AV93" s="20"/>
      <c r="AW93" s="20"/>
      <c r="AX93" s="20"/>
      <c r="AY93" s="20"/>
      <c r="AZ93" s="20"/>
      <c r="BA93" s="20"/>
    </row>
    <row r="94" spans="1:53" ht="33" customHeight="1" x14ac:dyDescent="0.25">
      <c r="A94" s="11"/>
      <c r="B94" s="6"/>
      <c r="C94" s="5"/>
      <c r="D94" s="5"/>
      <c r="E94" s="5"/>
      <c r="F94" s="5"/>
      <c r="G94" s="5"/>
      <c r="H94" s="12"/>
      <c r="I94" s="6"/>
      <c r="J94" s="6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4"/>
      <c r="W94" s="14"/>
      <c r="X94" s="14"/>
      <c r="Y94" s="14"/>
      <c r="Z94" s="14"/>
      <c r="AA94" s="15"/>
      <c r="AB94" s="15"/>
      <c r="AC94" s="505"/>
      <c r="AD94" s="16"/>
      <c r="AE94" s="16"/>
      <c r="AF94" s="16"/>
      <c r="AG94" s="22"/>
      <c r="AH94" s="23"/>
      <c r="AI94" s="22"/>
      <c r="AJ94" s="89"/>
      <c r="AK94" s="13"/>
      <c r="AL94" s="90"/>
      <c r="AM94" s="90"/>
      <c r="AN94" s="19"/>
      <c r="AO94" s="19"/>
      <c r="AP94" s="19"/>
      <c r="AQ94" s="19"/>
      <c r="AR94" s="20"/>
      <c r="AS94" s="20"/>
      <c r="AU94" s="20"/>
      <c r="AV94" s="20"/>
      <c r="AW94" s="20"/>
      <c r="AX94" s="20"/>
      <c r="AY94" s="20"/>
      <c r="AZ94" s="20"/>
      <c r="BA94" s="20"/>
    </row>
    <row r="95" spans="1:53" ht="33" customHeight="1" x14ac:dyDescent="0.25">
      <c r="A95" s="11"/>
      <c r="B95" s="6"/>
      <c r="C95" s="6"/>
      <c r="D95" s="5"/>
      <c r="E95" s="5"/>
      <c r="F95" s="5"/>
      <c r="G95" s="5"/>
      <c r="H95" s="12"/>
      <c r="I95" s="6"/>
      <c r="J95" s="6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4"/>
      <c r="W95" s="14"/>
      <c r="X95" s="14"/>
      <c r="Y95" s="14"/>
      <c r="Z95" s="14"/>
      <c r="AA95" s="15"/>
      <c r="AB95" s="15"/>
      <c r="AC95" s="505"/>
      <c r="AD95" s="16"/>
      <c r="AE95" s="16"/>
      <c r="AF95" s="16"/>
      <c r="AG95" s="22"/>
      <c r="AH95" s="23"/>
      <c r="AI95" s="22"/>
      <c r="AJ95" s="89"/>
      <c r="AK95" s="13"/>
      <c r="AL95" s="90"/>
      <c r="AM95" s="90"/>
      <c r="AN95" s="19"/>
      <c r="AO95" s="19"/>
      <c r="AP95" s="19"/>
      <c r="AQ95" s="19"/>
      <c r="AR95" s="20"/>
      <c r="AS95" s="20"/>
      <c r="AU95" s="20"/>
      <c r="AV95" s="20"/>
      <c r="AW95" s="20"/>
      <c r="AX95" s="20"/>
      <c r="AY95" s="20"/>
      <c r="AZ95" s="20"/>
      <c r="BA95" s="20"/>
    </row>
    <row r="96" spans="1:53" ht="33" customHeight="1" x14ac:dyDescent="0.25">
      <c r="A96" s="11"/>
      <c r="B96" s="11"/>
      <c r="C96" s="6"/>
      <c r="D96" s="5"/>
      <c r="E96" s="5"/>
      <c r="F96" s="5"/>
      <c r="G96" s="5"/>
      <c r="H96" s="12"/>
      <c r="I96" s="6"/>
      <c r="J96" s="6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4"/>
      <c r="W96" s="14"/>
      <c r="X96" s="14"/>
      <c r="Y96" s="14"/>
      <c r="Z96" s="14"/>
      <c r="AA96" s="15"/>
      <c r="AB96" s="15"/>
      <c r="AC96" s="505"/>
      <c r="AD96" s="16"/>
      <c r="AE96" s="16"/>
      <c r="AF96" s="16"/>
      <c r="AG96" s="22"/>
      <c r="AH96" s="23"/>
      <c r="AI96" s="22"/>
      <c r="AJ96" s="89"/>
      <c r="AK96" s="13"/>
      <c r="AL96" s="90"/>
      <c r="AM96" s="90"/>
      <c r="AN96" s="19"/>
      <c r="AO96" s="19"/>
      <c r="AP96" s="19"/>
      <c r="AQ96" s="19"/>
      <c r="AR96" s="20"/>
      <c r="AS96" s="20"/>
      <c r="AU96" s="20"/>
      <c r="AV96" s="20"/>
      <c r="AW96" s="20"/>
      <c r="AX96" s="20"/>
      <c r="AY96" s="20"/>
      <c r="AZ96" s="20"/>
      <c r="BA96" s="20"/>
    </row>
    <row r="97" spans="1:53" ht="33" customHeight="1" x14ac:dyDescent="0.25">
      <c r="A97" s="11"/>
      <c r="B97" s="11"/>
      <c r="C97" s="6"/>
      <c r="D97" s="5"/>
      <c r="E97" s="5"/>
      <c r="F97" s="5"/>
      <c r="G97" s="5"/>
      <c r="H97" s="12"/>
      <c r="I97" s="6"/>
      <c r="J97" s="6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4"/>
      <c r="W97" s="14"/>
      <c r="X97" s="14"/>
      <c r="Y97" s="14"/>
      <c r="Z97" s="14"/>
      <c r="AA97" s="15"/>
      <c r="AB97" s="15"/>
      <c r="AC97" s="505"/>
      <c r="AD97" s="16"/>
      <c r="AE97" s="16"/>
      <c r="AF97" s="16"/>
      <c r="AG97" s="22"/>
      <c r="AH97" s="23"/>
      <c r="AI97" s="22"/>
      <c r="AJ97" s="89"/>
      <c r="AK97" s="13"/>
      <c r="AL97" s="90"/>
      <c r="AM97" s="90"/>
      <c r="AN97" s="19"/>
      <c r="AO97" s="19"/>
      <c r="AP97" s="19"/>
      <c r="AQ97" s="19"/>
      <c r="AR97" s="20"/>
      <c r="AS97" s="20"/>
      <c r="AU97" s="20"/>
      <c r="AV97" s="20"/>
      <c r="AW97" s="20"/>
      <c r="AX97" s="20"/>
      <c r="AY97" s="20"/>
      <c r="AZ97" s="20"/>
      <c r="BA97" s="20"/>
    </row>
    <row r="98" spans="1:53" ht="33" customHeight="1" x14ac:dyDescent="0.25">
      <c r="A98" s="11"/>
      <c r="B98" s="6"/>
      <c r="C98" s="6"/>
      <c r="D98" s="5"/>
      <c r="E98" s="5"/>
      <c r="F98" s="5"/>
      <c r="G98" s="5"/>
      <c r="H98" s="12"/>
      <c r="I98" s="6"/>
      <c r="J98" s="6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4"/>
      <c r="W98" s="14"/>
      <c r="X98" s="14"/>
      <c r="Y98" s="14"/>
      <c r="Z98" s="14"/>
      <c r="AA98" s="15"/>
      <c r="AB98" s="15"/>
      <c r="AC98" s="505"/>
      <c r="AD98" s="16"/>
      <c r="AE98" s="16"/>
      <c r="AF98" s="16"/>
      <c r="AG98" s="22"/>
      <c r="AH98" s="23"/>
      <c r="AI98" s="22"/>
      <c r="AJ98" s="89"/>
      <c r="AK98" s="13"/>
      <c r="AL98" s="90"/>
      <c r="AM98" s="90"/>
      <c r="AN98" s="19"/>
      <c r="AO98" s="19"/>
      <c r="AP98" s="19"/>
      <c r="AQ98" s="19"/>
      <c r="AR98" s="20"/>
      <c r="AS98" s="20"/>
      <c r="AU98" s="20"/>
      <c r="AV98" s="20"/>
      <c r="AW98" s="20"/>
      <c r="AX98" s="20"/>
      <c r="AY98" s="20"/>
      <c r="AZ98" s="20"/>
      <c r="BA98" s="20"/>
    </row>
    <row r="99" spans="1:53" ht="33" customHeight="1" x14ac:dyDescent="0.25">
      <c r="A99" s="11"/>
      <c r="B99" s="6"/>
      <c r="C99" s="6"/>
      <c r="D99" s="5"/>
      <c r="E99" s="5"/>
      <c r="F99" s="5"/>
      <c r="G99" s="27"/>
      <c r="H99" s="28"/>
      <c r="I99" s="11"/>
      <c r="J99" s="11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30"/>
      <c r="W99" s="30"/>
      <c r="X99" s="30"/>
      <c r="Y99" s="30"/>
      <c r="Z99" s="30"/>
      <c r="AA99" s="31"/>
      <c r="AB99" s="31"/>
      <c r="AC99" s="505"/>
      <c r="AD99" s="16"/>
      <c r="AE99" s="16"/>
      <c r="AF99" s="16"/>
      <c r="AG99" s="22"/>
      <c r="AH99" s="23"/>
      <c r="AI99" s="22"/>
      <c r="AJ99" s="89"/>
      <c r="AK99" s="13"/>
      <c r="AL99" s="90"/>
      <c r="AM99" s="90"/>
      <c r="AN99" s="19"/>
      <c r="AO99" s="19"/>
      <c r="AP99" s="19"/>
      <c r="AQ99" s="19"/>
      <c r="AR99" s="20"/>
      <c r="AS99" s="20"/>
      <c r="AU99" s="20"/>
      <c r="AV99" s="20"/>
      <c r="AW99" s="20"/>
      <c r="AX99" s="20"/>
      <c r="AY99" s="20"/>
      <c r="AZ99" s="20"/>
      <c r="BA99" s="20"/>
    </row>
    <row r="100" spans="1:53" ht="33" customHeight="1" x14ac:dyDescent="0.25">
      <c r="A100" s="11"/>
      <c r="B100" s="6"/>
      <c r="C100" s="6"/>
      <c r="D100" s="5"/>
      <c r="E100" s="5"/>
      <c r="F100" s="5"/>
      <c r="G100" s="5"/>
      <c r="H100" s="12"/>
      <c r="I100" s="6"/>
      <c r="J100" s="6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4"/>
      <c r="W100" s="14"/>
      <c r="X100" s="14"/>
      <c r="Y100" s="14"/>
      <c r="Z100" s="14"/>
      <c r="AA100" s="15"/>
      <c r="AB100" s="15"/>
      <c r="AC100" s="505"/>
      <c r="AD100" s="16"/>
      <c r="AE100" s="16"/>
      <c r="AF100" s="16"/>
      <c r="AG100" s="22"/>
      <c r="AH100" s="23"/>
      <c r="AI100" s="22"/>
      <c r="AJ100" s="89"/>
      <c r="AK100" s="13"/>
      <c r="AL100" s="90"/>
      <c r="AM100" s="90"/>
      <c r="AN100" s="19"/>
      <c r="AO100" s="19"/>
      <c r="AP100" s="19"/>
      <c r="AQ100" s="19"/>
      <c r="AR100" s="32"/>
      <c r="AS100" s="32"/>
      <c r="AU100" s="32"/>
      <c r="AV100" s="32"/>
      <c r="AW100" s="32"/>
      <c r="AX100" s="32"/>
      <c r="AY100" s="32"/>
      <c r="AZ100" s="32"/>
      <c r="BA100" s="32"/>
    </row>
    <row r="101" spans="1:53" ht="33" customHeight="1" x14ac:dyDescent="0.25">
      <c r="A101" s="11"/>
      <c r="B101" s="6"/>
      <c r="C101" s="5"/>
      <c r="D101" s="5"/>
      <c r="E101" s="5"/>
      <c r="F101" s="5"/>
      <c r="G101" s="27"/>
      <c r="H101" s="28"/>
      <c r="I101" s="11"/>
      <c r="J101" s="11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30"/>
      <c r="W101" s="30"/>
      <c r="X101" s="30"/>
      <c r="Y101" s="30"/>
      <c r="Z101" s="30"/>
      <c r="AA101" s="31"/>
      <c r="AB101" s="31"/>
      <c r="AC101" s="505"/>
      <c r="AD101" s="16"/>
      <c r="AE101" s="16"/>
      <c r="AF101" s="16"/>
      <c r="AG101" s="22"/>
      <c r="AH101" s="23"/>
      <c r="AI101" s="22"/>
      <c r="AJ101" s="89"/>
      <c r="AK101" s="13"/>
      <c r="AL101" s="90"/>
      <c r="AM101" s="90"/>
      <c r="AN101" s="19"/>
      <c r="AO101" s="19"/>
      <c r="AP101" s="19"/>
      <c r="AQ101" s="19"/>
      <c r="AR101" s="20"/>
      <c r="AS101" s="20"/>
      <c r="AU101" s="20"/>
      <c r="AV101" s="20"/>
      <c r="AW101" s="20"/>
      <c r="AX101" s="20"/>
      <c r="AY101" s="20"/>
      <c r="AZ101" s="20"/>
      <c r="BA101" s="20"/>
    </row>
    <row r="102" spans="1:53" ht="33" customHeight="1" x14ac:dyDescent="0.25">
      <c r="A102" s="11"/>
      <c r="B102" s="6"/>
      <c r="C102" s="5"/>
      <c r="D102" s="5"/>
      <c r="E102" s="5"/>
      <c r="F102" s="5"/>
      <c r="G102" s="5"/>
      <c r="H102" s="12"/>
      <c r="I102" s="6"/>
      <c r="J102" s="6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4"/>
      <c r="W102" s="14"/>
      <c r="X102" s="14"/>
      <c r="Y102" s="14"/>
      <c r="Z102" s="14"/>
      <c r="AA102" s="15"/>
      <c r="AB102" s="15"/>
      <c r="AC102" s="505"/>
      <c r="AD102" s="16"/>
      <c r="AE102" s="16"/>
      <c r="AF102" s="16"/>
      <c r="AG102" s="22"/>
      <c r="AH102" s="23"/>
      <c r="AI102" s="22"/>
      <c r="AJ102" s="89"/>
      <c r="AK102" s="13"/>
      <c r="AL102" s="90"/>
      <c r="AM102" s="90"/>
      <c r="AN102" s="19"/>
      <c r="AO102" s="19"/>
      <c r="AP102" s="19"/>
      <c r="AQ102" s="19"/>
      <c r="AR102" s="20"/>
      <c r="AS102" s="20"/>
      <c r="AU102" s="20"/>
      <c r="AV102" s="20"/>
      <c r="AW102" s="20"/>
      <c r="AX102" s="20"/>
      <c r="AY102" s="20"/>
      <c r="AZ102" s="20"/>
      <c r="BA102" s="20"/>
    </row>
    <row r="103" spans="1:53" ht="33" customHeight="1" x14ac:dyDescent="0.25">
      <c r="A103" s="11"/>
      <c r="B103" s="6"/>
      <c r="C103" s="5"/>
      <c r="D103" s="5"/>
      <c r="E103" s="5"/>
      <c r="F103" s="5"/>
      <c r="G103" s="5"/>
      <c r="H103" s="12"/>
      <c r="I103" s="6"/>
      <c r="J103" s="6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4"/>
      <c r="W103" s="14"/>
      <c r="X103" s="14"/>
      <c r="Y103" s="14"/>
      <c r="Z103" s="14"/>
      <c r="AA103" s="15"/>
      <c r="AB103" s="15"/>
      <c r="AC103" s="505"/>
      <c r="AD103" s="16"/>
      <c r="AE103" s="16"/>
      <c r="AF103" s="16"/>
      <c r="AG103" s="22"/>
      <c r="AH103" s="23"/>
      <c r="AI103" s="22"/>
      <c r="AJ103" s="89"/>
      <c r="AK103" s="13"/>
      <c r="AL103" s="90"/>
      <c r="AM103" s="90"/>
      <c r="AN103" s="19"/>
      <c r="AO103" s="19"/>
      <c r="AP103" s="19"/>
      <c r="AQ103" s="19"/>
      <c r="AR103" s="20"/>
      <c r="AS103" s="20"/>
      <c r="AU103" s="20"/>
      <c r="AV103" s="20"/>
      <c r="AW103" s="20"/>
      <c r="AX103" s="20"/>
      <c r="AY103" s="20"/>
      <c r="AZ103" s="20"/>
      <c r="BA103" s="20"/>
    </row>
    <row r="104" spans="1:53" ht="33" customHeight="1" x14ac:dyDescent="0.25">
      <c r="A104" s="11"/>
      <c r="B104" s="6"/>
      <c r="C104" s="6"/>
      <c r="D104" s="5"/>
      <c r="E104" s="5"/>
      <c r="F104" s="5"/>
      <c r="G104" s="5"/>
      <c r="H104" s="12"/>
      <c r="I104" s="6"/>
      <c r="J104" s="6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4"/>
      <c r="W104" s="14"/>
      <c r="X104" s="14"/>
      <c r="Y104" s="14"/>
      <c r="Z104" s="14"/>
      <c r="AA104" s="15"/>
      <c r="AB104" s="15"/>
      <c r="AC104" s="505"/>
      <c r="AD104" s="16"/>
      <c r="AE104" s="16"/>
      <c r="AF104" s="16"/>
      <c r="AG104" s="22"/>
      <c r="AH104" s="23"/>
      <c r="AI104" s="22"/>
      <c r="AJ104" s="89"/>
      <c r="AK104" s="13"/>
      <c r="AL104" s="90"/>
      <c r="AM104" s="90"/>
      <c r="AN104" s="19"/>
      <c r="AO104" s="19"/>
      <c r="AP104" s="19"/>
      <c r="AQ104" s="19"/>
      <c r="AR104" s="20"/>
      <c r="AS104" s="20"/>
      <c r="AU104" s="20"/>
      <c r="AV104" s="20"/>
      <c r="AW104" s="20"/>
      <c r="AX104" s="20"/>
      <c r="AY104" s="20"/>
      <c r="AZ104" s="20"/>
      <c r="BA104" s="20"/>
    </row>
    <row r="105" spans="1:53" ht="33" customHeight="1" x14ac:dyDescent="0.25">
      <c r="A105" s="11"/>
      <c r="B105" s="6"/>
      <c r="C105" s="6"/>
      <c r="D105" s="5"/>
      <c r="E105" s="5"/>
      <c r="F105" s="5"/>
      <c r="G105" s="5"/>
      <c r="H105" s="12"/>
      <c r="I105" s="6"/>
      <c r="J105" s="6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4"/>
      <c r="W105" s="14"/>
      <c r="X105" s="14"/>
      <c r="Y105" s="14"/>
      <c r="Z105" s="14"/>
      <c r="AA105" s="15"/>
      <c r="AB105" s="15"/>
      <c r="AC105" s="505"/>
      <c r="AD105" s="16"/>
      <c r="AE105" s="16"/>
      <c r="AF105" s="16"/>
      <c r="AG105" s="22"/>
      <c r="AH105" s="23"/>
      <c r="AI105" s="22"/>
      <c r="AJ105" s="89"/>
      <c r="AK105" s="13"/>
      <c r="AL105" s="90"/>
      <c r="AM105" s="90"/>
      <c r="AN105" s="19"/>
      <c r="AO105" s="19"/>
      <c r="AP105" s="19"/>
      <c r="AQ105" s="19"/>
      <c r="AR105" s="20"/>
      <c r="AS105" s="20"/>
      <c r="AU105" s="20"/>
      <c r="AV105" s="20"/>
      <c r="AW105" s="20"/>
      <c r="AX105" s="20"/>
      <c r="AY105" s="20"/>
      <c r="AZ105" s="20"/>
      <c r="BA105" s="20"/>
    </row>
    <row r="106" spans="1:53" ht="33" customHeight="1" x14ac:dyDescent="0.25">
      <c r="A106" s="11"/>
      <c r="B106" s="6"/>
      <c r="C106" s="6"/>
      <c r="D106" s="5"/>
      <c r="E106" s="5"/>
      <c r="F106" s="5"/>
      <c r="G106" s="5"/>
      <c r="H106" s="12"/>
      <c r="I106" s="6"/>
      <c r="J106" s="6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4"/>
      <c r="W106" s="14"/>
      <c r="X106" s="14"/>
      <c r="Y106" s="14"/>
      <c r="Z106" s="14"/>
      <c r="AA106" s="15"/>
      <c r="AB106" s="15"/>
      <c r="AC106" s="505"/>
      <c r="AD106" s="16"/>
      <c r="AE106" s="16"/>
      <c r="AF106" s="16"/>
      <c r="AG106" s="22"/>
      <c r="AH106" s="23"/>
      <c r="AI106" s="22"/>
      <c r="AJ106" s="89"/>
      <c r="AK106" s="13"/>
      <c r="AL106" s="90"/>
      <c r="AM106" s="90"/>
      <c r="AN106" s="19"/>
      <c r="AO106" s="19"/>
      <c r="AP106" s="19"/>
      <c r="AQ106" s="19"/>
      <c r="AR106" s="20"/>
      <c r="AS106" s="20"/>
      <c r="AU106" s="20"/>
      <c r="AV106" s="20"/>
      <c r="AW106" s="20"/>
      <c r="AX106" s="20"/>
      <c r="AY106" s="20"/>
      <c r="AZ106" s="20"/>
      <c r="BA106" s="20"/>
    </row>
    <row r="107" spans="1:53" ht="33" customHeight="1" x14ac:dyDescent="0.25">
      <c r="A107" s="11"/>
      <c r="B107" s="6"/>
      <c r="C107" s="6"/>
      <c r="D107" s="5"/>
      <c r="E107" s="5"/>
      <c r="F107" s="5"/>
      <c r="G107" s="5"/>
      <c r="H107" s="12"/>
      <c r="I107" s="6"/>
      <c r="J107" s="6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4"/>
      <c r="W107" s="14"/>
      <c r="X107" s="14"/>
      <c r="Y107" s="14"/>
      <c r="Z107" s="14"/>
      <c r="AA107" s="15"/>
      <c r="AB107" s="15"/>
      <c r="AC107" s="505"/>
      <c r="AD107" s="16"/>
      <c r="AE107" s="16"/>
      <c r="AF107" s="16"/>
      <c r="AG107" s="25"/>
      <c r="AH107" s="23"/>
      <c r="AI107" s="22"/>
      <c r="AJ107" s="89"/>
      <c r="AK107" s="13"/>
      <c r="AL107" s="90"/>
      <c r="AM107" s="90"/>
      <c r="AN107" s="19"/>
      <c r="AO107" s="19"/>
      <c r="AP107" s="19"/>
      <c r="AQ107" s="19"/>
      <c r="AR107" s="20"/>
      <c r="AS107" s="20"/>
      <c r="AU107" s="20"/>
      <c r="AV107" s="20"/>
      <c r="AW107" s="20"/>
      <c r="AX107" s="20"/>
      <c r="AY107" s="20"/>
      <c r="AZ107" s="20"/>
      <c r="BA107" s="20"/>
    </row>
    <row r="108" spans="1:53" ht="33" customHeight="1" x14ac:dyDescent="0.25">
      <c r="A108" s="11"/>
      <c r="B108" s="6"/>
      <c r="C108" s="6"/>
      <c r="D108" s="5"/>
      <c r="E108" s="5"/>
      <c r="F108" s="5"/>
      <c r="G108" s="5"/>
      <c r="H108" s="33"/>
      <c r="V108" s="14"/>
      <c r="W108" s="14"/>
      <c r="X108" s="14"/>
      <c r="Y108" s="14"/>
      <c r="Z108" s="14"/>
      <c r="AA108" s="15"/>
      <c r="AB108" s="15"/>
      <c r="AC108" s="505"/>
      <c r="AD108" s="16"/>
      <c r="AE108" s="16"/>
      <c r="AF108" s="16"/>
      <c r="AG108" s="22"/>
      <c r="AH108" s="23"/>
      <c r="AI108" s="22"/>
      <c r="AJ108" s="89"/>
      <c r="AK108" s="13"/>
      <c r="AL108" s="90"/>
      <c r="AM108" s="90"/>
      <c r="AN108" s="19"/>
      <c r="AO108" s="19"/>
      <c r="AP108" s="19"/>
      <c r="AQ108" s="19"/>
      <c r="AR108" s="20"/>
      <c r="AS108" s="20"/>
      <c r="AU108" s="20"/>
      <c r="AV108" s="20"/>
      <c r="AW108" s="20"/>
      <c r="AX108" s="20"/>
      <c r="AY108" s="20"/>
      <c r="AZ108" s="20"/>
      <c r="BA108" s="20"/>
    </row>
    <row r="109" spans="1:53" ht="33" customHeight="1" x14ac:dyDescent="0.25">
      <c r="A109" s="11"/>
      <c r="B109" s="6"/>
      <c r="C109" s="6"/>
      <c r="D109" s="5"/>
      <c r="E109" s="5"/>
      <c r="F109" s="5"/>
      <c r="G109" s="5"/>
      <c r="H109" s="12"/>
      <c r="I109" s="6"/>
      <c r="J109" s="6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4"/>
      <c r="W109" s="14"/>
      <c r="X109" s="14"/>
      <c r="Y109" s="14"/>
      <c r="Z109" s="14"/>
      <c r="AA109" s="15"/>
      <c r="AB109" s="15"/>
      <c r="AC109" s="505"/>
      <c r="AD109" s="16"/>
      <c r="AE109" s="16"/>
      <c r="AF109" s="16"/>
      <c r="AG109" s="22"/>
      <c r="AH109" s="23"/>
      <c r="AI109" s="22"/>
      <c r="AJ109" s="89"/>
      <c r="AK109" s="13"/>
      <c r="AL109" s="90"/>
      <c r="AM109" s="90"/>
      <c r="AN109" s="19"/>
      <c r="AO109" s="19"/>
      <c r="AP109" s="19"/>
      <c r="AQ109" s="19"/>
      <c r="AR109" s="20"/>
      <c r="AS109" s="20"/>
      <c r="AU109" s="20"/>
      <c r="AV109" s="20"/>
      <c r="AW109" s="20"/>
      <c r="AX109" s="20"/>
      <c r="AY109" s="20"/>
      <c r="AZ109" s="20"/>
      <c r="BA109" s="20"/>
    </row>
    <row r="110" spans="1:53" ht="33" customHeight="1" x14ac:dyDescent="0.25">
      <c r="A110" s="11"/>
      <c r="B110" s="11"/>
      <c r="C110" s="6"/>
      <c r="D110" s="5"/>
      <c r="E110" s="5"/>
      <c r="F110" s="5"/>
      <c r="G110" s="5"/>
      <c r="H110" s="12"/>
      <c r="I110" s="6"/>
      <c r="J110" s="6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4"/>
      <c r="W110" s="14"/>
      <c r="X110" s="14"/>
      <c r="Y110" s="14"/>
      <c r="Z110" s="14"/>
      <c r="AA110" s="15"/>
      <c r="AB110" s="15"/>
      <c r="AC110" s="505"/>
      <c r="AD110" s="16"/>
      <c r="AE110" s="16"/>
      <c r="AF110" s="16"/>
      <c r="AG110" s="22"/>
      <c r="AH110" s="23"/>
      <c r="AI110" s="22"/>
      <c r="AJ110" s="89"/>
      <c r="AK110" s="13"/>
      <c r="AL110" s="90"/>
      <c r="AM110" s="90"/>
      <c r="AN110" s="19"/>
      <c r="AO110" s="19"/>
      <c r="AP110" s="19"/>
      <c r="AQ110" s="19"/>
      <c r="AR110" s="20"/>
      <c r="AS110" s="20"/>
      <c r="AU110" s="20"/>
      <c r="AV110" s="20"/>
      <c r="AW110" s="20"/>
      <c r="AX110" s="20"/>
      <c r="AY110" s="20"/>
      <c r="AZ110" s="20"/>
      <c r="BA110" s="20"/>
    </row>
    <row r="111" spans="1:53" ht="33" customHeight="1" x14ac:dyDescent="0.25">
      <c r="A111" s="11"/>
      <c r="B111" s="6"/>
      <c r="C111" s="6"/>
      <c r="D111" s="5"/>
      <c r="E111" s="5"/>
      <c r="F111" s="5"/>
      <c r="G111" s="5"/>
      <c r="H111" s="12"/>
      <c r="I111" s="6"/>
      <c r="J111" s="6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4"/>
      <c r="W111" s="14"/>
      <c r="X111" s="14"/>
      <c r="Y111" s="14"/>
      <c r="Z111" s="14"/>
      <c r="AA111" s="15"/>
      <c r="AB111" s="15"/>
      <c r="AC111" s="505"/>
      <c r="AD111" s="16"/>
      <c r="AE111" s="16"/>
      <c r="AF111" s="16"/>
      <c r="AG111" s="17"/>
      <c r="AH111" s="18"/>
      <c r="AI111" s="487"/>
      <c r="AJ111" s="89"/>
      <c r="AK111" s="13"/>
      <c r="AL111" s="90"/>
      <c r="AM111" s="90"/>
      <c r="AN111" s="19"/>
      <c r="AO111" s="19"/>
      <c r="AP111" s="19"/>
      <c r="AQ111" s="19"/>
      <c r="AR111" s="20"/>
      <c r="AS111" s="20"/>
      <c r="AU111" s="20"/>
      <c r="AV111" s="20"/>
      <c r="AW111" s="20"/>
      <c r="AX111" s="20"/>
      <c r="AY111" s="20"/>
      <c r="AZ111" s="20"/>
      <c r="BA111" s="20"/>
    </row>
    <row r="112" spans="1:53" ht="33" customHeight="1" x14ac:dyDescent="0.25">
      <c r="A112" s="11"/>
      <c r="B112" s="6"/>
      <c r="C112" s="6"/>
      <c r="D112" s="5"/>
      <c r="E112" s="5"/>
      <c r="F112" s="5"/>
      <c r="G112" s="5"/>
      <c r="H112" s="12"/>
      <c r="I112" s="6"/>
      <c r="J112" s="6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4"/>
      <c r="W112" s="14"/>
      <c r="X112" s="14"/>
      <c r="Y112" s="14"/>
      <c r="Z112" s="14"/>
      <c r="AA112" s="15"/>
      <c r="AB112" s="15"/>
      <c r="AC112" s="505"/>
      <c r="AD112" s="16"/>
      <c r="AE112" s="16"/>
      <c r="AF112" s="16"/>
      <c r="AG112" s="17"/>
      <c r="AH112" s="18"/>
      <c r="AI112" s="487"/>
      <c r="AJ112" s="89"/>
      <c r="AK112" s="13"/>
      <c r="AL112" s="90"/>
      <c r="AM112" s="90"/>
      <c r="AN112" s="19"/>
      <c r="AO112" s="19"/>
      <c r="AP112" s="19"/>
      <c r="AQ112" s="19"/>
      <c r="AR112" s="20"/>
      <c r="AS112" s="20"/>
      <c r="AU112" s="20"/>
      <c r="AV112" s="20"/>
      <c r="AW112" s="20"/>
      <c r="AX112" s="20"/>
      <c r="AY112" s="20"/>
      <c r="AZ112" s="20"/>
      <c r="BA112" s="20"/>
    </row>
    <row r="113" spans="1:53" ht="33" customHeight="1" x14ac:dyDescent="0.25">
      <c r="A113" s="11"/>
      <c r="B113" s="6"/>
      <c r="C113" s="6"/>
      <c r="D113" s="5"/>
      <c r="E113" s="5"/>
      <c r="F113" s="5"/>
      <c r="G113" s="5"/>
      <c r="H113" s="12"/>
      <c r="I113" s="6"/>
      <c r="J113" s="6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4"/>
      <c r="W113" s="14"/>
      <c r="X113" s="14"/>
      <c r="Y113" s="14"/>
      <c r="Z113" s="14"/>
      <c r="AA113" s="15"/>
      <c r="AB113" s="15"/>
      <c r="AC113" s="505"/>
      <c r="AD113" s="16"/>
      <c r="AE113" s="16"/>
      <c r="AF113" s="16"/>
      <c r="AG113" s="17"/>
      <c r="AH113" s="18"/>
      <c r="AI113" s="487"/>
      <c r="AJ113" s="89"/>
      <c r="AK113" s="13"/>
      <c r="AL113" s="90"/>
      <c r="AM113" s="90"/>
      <c r="AN113" s="19"/>
      <c r="AO113" s="19"/>
      <c r="AP113" s="19"/>
      <c r="AQ113" s="19"/>
      <c r="AR113" s="34"/>
      <c r="AS113" s="34"/>
      <c r="AU113" s="34"/>
      <c r="AV113" s="34"/>
      <c r="AW113" s="34"/>
      <c r="AX113" s="34"/>
      <c r="AY113" s="34"/>
      <c r="AZ113" s="34"/>
      <c r="BA113" s="34"/>
    </row>
    <row r="114" spans="1:53" ht="33" customHeight="1" x14ac:dyDescent="0.25">
      <c r="A114" s="11"/>
      <c r="B114" s="6"/>
      <c r="C114" s="6"/>
      <c r="D114" s="5"/>
      <c r="E114" s="5"/>
      <c r="F114" s="5"/>
      <c r="G114" s="5"/>
      <c r="H114" s="12"/>
      <c r="I114" s="6"/>
      <c r="J114" s="6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4"/>
      <c r="W114" s="14"/>
      <c r="X114" s="14"/>
      <c r="Y114" s="14"/>
      <c r="Z114" s="14"/>
      <c r="AA114" s="15"/>
      <c r="AB114" s="15"/>
      <c r="AC114" s="505"/>
      <c r="AD114" s="16"/>
      <c r="AE114" s="16"/>
      <c r="AF114" s="16"/>
      <c r="AG114" s="35"/>
      <c r="AH114" s="18"/>
      <c r="AI114" s="487"/>
      <c r="AJ114" s="89"/>
      <c r="AK114" s="13"/>
      <c r="AL114" s="90"/>
      <c r="AM114" s="90"/>
      <c r="AN114" s="19"/>
      <c r="AO114" s="19"/>
      <c r="AP114" s="19"/>
      <c r="AQ114" s="19"/>
      <c r="AR114" s="20"/>
      <c r="AS114" s="20"/>
      <c r="AU114" s="20"/>
      <c r="AV114" s="20"/>
      <c r="AW114" s="20"/>
      <c r="AX114" s="20"/>
      <c r="AY114" s="20"/>
      <c r="AZ114" s="20"/>
      <c r="BA114" s="20"/>
    </row>
    <row r="115" spans="1:53" ht="33" customHeight="1" x14ac:dyDescent="0.25">
      <c r="A115" s="11"/>
      <c r="B115" s="6"/>
      <c r="C115" s="6"/>
      <c r="D115" s="5"/>
      <c r="E115" s="5"/>
      <c r="F115" s="5"/>
      <c r="G115" s="5"/>
      <c r="H115" s="12"/>
      <c r="I115" s="6"/>
      <c r="J115" s="6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4"/>
      <c r="W115" s="14"/>
      <c r="X115" s="14"/>
      <c r="Y115" s="14"/>
      <c r="Z115" s="14"/>
      <c r="AA115" s="15"/>
      <c r="AB115" s="15"/>
      <c r="AC115" s="505"/>
      <c r="AD115" s="16"/>
      <c r="AE115" s="16"/>
      <c r="AF115" s="16"/>
      <c r="AG115" s="17"/>
      <c r="AH115" s="18"/>
      <c r="AI115" s="487"/>
      <c r="AJ115" s="89"/>
      <c r="AK115" s="13"/>
      <c r="AL115" s="90"/>
      <c r="AM115" s="90"/>
      <c r="AN115" s="19"/>
      <c r="AO115" s="19"/>
      <c r="AP115" s="19"/>
      <c r="AQ115" s="19"/>
      <c r="AR115" s="20"/>
      <c r="AS115" s="20"/>
      <c r="AU115" s="20"/>
      <c r="AV115" s="20"/>
      <c r="AW115" s="20"/>
      <c r="AX115" s="20"/>
      <c r="AY115" s="20"/>
      <c r="AZ115" s="20"/>
      <c r="BA115" s="20"/>
    </row>
    <row r="116" spans="1:53" ht="33" customHeight="1" x14ac:dyDescent="0.25">
      <c r="A116" s="11"/>
      <c r="B116" s="6"/>
      <c r="C116" s="6"/>
      <c r="D116" s="5"/>
      <c r="E116" s="5"/>
      <c r="F116" s="5"/>
      <c r="G116" s="5"/>
      <c r="H116" s="12"/>
      <c r="I116" s="6"/>
      <c r="J116" s="6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4"/>
      <c r="W116" s="14"/>
      <c r="X116" s="14"/>
      <c r="Y116" s="14"/>
      <c r="Z116" s="14"/>
      <c r="AA116" s="15"/>
      <c r="AB116" s="15"/>
      <c r="AC116" s="505"/>
      <c r="AD116" s="16"/>
      <c r="AE116" s="16"/>
      <c r="AF116" s="16"/>
      <c r="AG116" s="17"/>
      <c r="AH116" s="18"/>
      <c r="AI116" s="487"/>
      <c r="AJ116" s="89"/>
      <c r="AK116" s="13"/>
      <c r="AL116" s="90"/>
      <c r="AM116" s="90"/>
      <c r="AN116" s="19"/>
      <c r="AO116" s="19"/>
      <c r="AP116" s="19"/>
      <c r="AQ116" s="19"/>
      <c r="AR116" s="20"/>
      <c r="AS116" s="20"/>
      <c r="AU116" s="20"/>
      <c r="AV116" s="20"/>
      <c r="AW116" s="20"/>
      <c r="AX116" s="20"/>
      <c r="AY116" s="20"/>
      <c r="AZ116" s="20"/>
      <c r="BA116" s="20"/>
    </row>
    <row r="117" spans="1:53" ht="33" customHeight="1" x14ac:dyDescent="0.25">
      <c r="A117" s="11"/>
      <c r="B117" s="6"/>
      <c r="C117" s="6"/>
      <c r="D117" s="5"/>
      <c r="E117" s="5"/>
      <c r="F117" s="5"/>
      <c r="G117" s="5"/>
      <c r="H117" s="12"/>
      <c r="I117" s="6"/>
      <c r="J117" s="6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4"/>
      <c r="W117" s="14"/>
      <c r="X117" s="14"/>
      <c r="Y117" s="14"/>
      <c r="Z117" s="14"/>
      <c r="AA117" s="15"/>
      <c r="AB117" s="15"/>
      <c r="AC117" s="505"/>
      <c r="AD117" s="16"/>
      <c r="AE117" s="16"/>
      <c r="AF117" s="16"/>
      <c r="AG117" s="17"/>
      <c r="AH117" s="18"/>
      <c r="AI117" s="487"/>
      <c r="AJ117" s="89"/>
      <c r="AK117" s="13"/>
      <c r="AL117" s="90"/>
      <c r="AM117" s="90"/>
      <c r="AN117" s="19"/>
      <c r="AO117" s="19"/>
      <c r="AP117" s="19"/>
      <c r="AQ117" s="19"/>
      <c r="AR117" s="20"/>
      <c r="AS117" s="20"/>
      <c r="AU117" s="20"/>
      <c r="AV117" s="20"/>
      <c r="AW117" s="20"/>
      <c r="AX117" s="20"/>
      <c r="AY117" s="20"/>
      <c r="AZ117" s="20"/>
      <c r="BA117" s="20"/>
    </row>
    <row r="118" spans="1:53" ht="33" customHeight="1" x14ac:dyDescent="0.25">
      <c r="A118" s="11"/>
      <c r="B118" s="6"/>
      <c r="C118" s="6"/>
      <c r="D118" s="5"/>
      <c r="E118" s="5"/>
      <c r="F118" s="5"/>
      <c r="G118" s="5"/>
      <c r="H118" s="12"/>
      <c r="I118" s="6"/>
      <c r="J118" s="6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4"/>
      <c r="W118" s="14"/>
      <c r="X118" s="14"/>
      <c r="Y118" s="14"/>
      <c r="Z118" s="14"/>
      <c r="AA118" s="15"/>
      <c r="AB118" s="15"/>
      <c r="AC118" s="505"/>
      <c r="AD118" s="16"/>
      <c r="AE118" s="16"/>
      <c r="AF118" s="16"/>
      <c r="AG118" s="17"/>
      <c r="AH118" s="18"/>
      <c r="AI118" s="487"/>
      <c r="AJ118" s="89"/>
      <c r="AK118" s="13"/>
      <c r="AL118" s="90"/>
      <c r="AM118" s="90"/>
      <c r="AN118" s="19"/>
      <c r="AO118" s="19"/>
      <c r="AP118" s="19"/>
      <c r="AQ118" s="19"/>
      <c r="AR118" s="20"/>
      <c r="AS118" s="20"/>
      <c r="AU118" s="20"/>
      <c r="AV118" s="20"/>
      <c r="AW118" s="20"/>
      <c r="AX118" s="20"/>
      <c r="AY118" s="20"/>
      <c r="AZ118" s="20"/>
      <c r="BA118" s="20"/>
    </row>
    <row r="119" spans="1:53" ht="33" customHeight="1" x14ac:dyDescent="0.25">
      <c r="A119" s="11"/>
      <c r="B119" s="6"/>
      <c r="C119" s="6"/>
      <c r="D119" s="5"/>
      <c r="E119" s="5"/>
      <c r="F119" s="5"/>
      <c r="G119" s="5"/>
      <c r="H119" s="12"/>
      <c r="I119" s="6"/>
      <c r="J119" s="6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4"/>
      <c r="W119" s="14"/>
      <c r="X119" s="14"/>
      <c r="Y119" s="14"/>
      <c r="Z119" s="14"/>
      <c r="AA119" s="15"/>
      <c r="AB119" s="15"/>
      <c r="AC119" s="505"/>
      <c r="AD119" s="16"/>
      <c r="AE119" s="16"/>
      <c r="AF119" s="16"/>
      <c r="AG119" s="17"/>
      <c r="AH119" s="18"/>
      <c r="AI119" s="487"/>
      <c r="AJ119" s="89"/>
      <c r="AK119" s="13"/>
      <c r="AL119" s="90"/>
      <c r="AM119" s="90"/>
      <c r="AN119" s="19"/>
      <c r="AO119" s="19"/>
      <c r="AP119" s="19"/>
      <c r="AQ119" s="19"/>
      <c r="AR119" s="20"/>
      <c r="AS119" s="20"/>
      <c r="AU119" s="20"/>
      <c r="AV119" s="20"/>
      <c r="AW119" s="20"/>
      <c r="AX119" s="20"/>
      <c r="AY119" s="20"/>
      <c r="AZ119" s="20"/>
      <c r="BA119" s="20"/>
    </row>
    <row r="120" spans="1:53" ht="33" customHeight="1" x14ac:dyDescent="0.25">
      <c r="A120" s="11"/>
      <c r="B120" s="6"/>
      <c r="C120" s="6"/>
      <c r="D120" s="5"/>
      <c r="E120" s="5"/>
      <c r="F120" s="5"/>
      <c r="G120" s="5"/>
      <c r="H120" s="12"/>
      <c r="I120" s="6"/>
      <c r="J120" s="6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4"/>
      <c r="W120" s="14"/>
      <c r="X120" s="14"/>
      <c r="Y120" s="14"/>
      <c r="Z120" s="14"/>
      <c r="AA120" s="15"/>
      <c r="AB120" s="15"/>
      <c r="AC120" s="505"/>
      <c r="AD120" s="16"/>
      <c r="AE120" s="16"/>
      <c r="AF120" s="16"/>
      <c r="AG120" s="17"/>
      <c r="AH120" s="18"/>
      <c r="AI120" s="487"/>
      <c r="AJ120" s="89"/>
      <c r="AK120" s="13"/>
      <c r="AL120" s="90"/>
      <c r="AM120" s="90"/>
      <c r="AN120" s="19"/>
      <c r="AO120" s="19"/>
      <c r="AP120" s="19"/>
      <c r="AQ120" s="19"/>
      <c r="AR120" s="20"/>
      <c r="AS120" s="20"/>
      <c r="AU120" s="20"/>
      <c r="AV120" s="20"/>
      <c r="AW120" s="20"/>
      <c r="AX120" s="20"/>
      <c r="AY120" s="20"/>
      <c r="AZ120" s="20"/>
      <c r="BA120" s="20"/>
    </row>
    <row r="121" spans="1:53" ht="33" customHeight="1" x14ac:dyDescent="0.25">
      <c r="A121" s="11"/>
      <c r="B121" s="6"/>
      <c r="C121" s="6"/>
      <c r="D121" s="5"/>
      <c r="E121" s="5"/>
      <c r="F121" s="5"/>
      <c r="G121" s="5"/>
      <c r="H121" s="12"/>
      <c r="I121" s="6"/>
      <c r="J121" s="6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4"/>
      <c r="W121" s="14"/>
      <c r="X121" s="14"/>
      <c r="Y121" s="14"/>
      <c r="Z121" s="14"/>
      <c r="AA121" s="15"/>
      <c r="AB121" s="15"/>
      <c r="AC121" s="505"/>
      <c r="AD121" s="16"/>
      <c r="AE121" s="16"/>
      <c r="AF121" s="16"/>
      <c r="AG121" s="17"/>
      <c r="AH121" s="18"/>
      <c r="AI121" s="487"/>
      <c r="AJ121" s="89"/>
      <c r="AK121" s="13"/>
      <c r="AL121" s="90"/>
      <c r="AM121" s="90"/>
      <c r="AN121" s="19"/>
      <c r="AO121" s="19"/>
      <c r="AP121" s="19"/>
      <c r="AQ121" s="19"/>
      <c r="AR121" s="20"/>
      <c r="AS121" s="20"/>
      <c r="AU121" s="20"/>
      <c r="AV121" s="20"/>
      <c r="AW121" s="20"/>
      <c r="AX121" s="20"/>
      <c r="AY121" s="20"/>
      <c r="AZ121" s="20"/>
      <c r="BA121" s="20"/>
    </row>
    <row r="122" spans="1:53" ht="33" customHeight="1" x14ac:dyDescent="0.25">
      <c r="A122" s="11"/>
      <c r="B122" s="6"/>
      <c r="C122" s="6"/>
      <c r="D122" s="5"/>
      <c r="E122" s="5"/>
      <c r="F122" s="5"/>
      <c r="G122" s="5"/>
      <c r="H122" s="12"/>
      <c r="I122" s="6"/>
      <c r="J122" s="6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4"/>
      <c r="W122" s="14"/>
      <c r="X122" s="14"/>
      <c r="Y122" s="14"/>
      <c r="Z122" s="14"/>
      <c r="AA122" s="15"/>
      <c r="AB122" s="15"/>
      <c r="AC122" s="505"/>
      <c r="AD122" s="16"/>
      <c r="AE122" s="16"/>
      <c r="AF122" s="16"/>
      <c r="AG122" s="17"/>
      <c r="AH122" s="18"/>
      <c r="AI122" s="487"/>
      <c r="AJ122" s="89"/>
      <c r="AK122" s="13"/>
      <c r="AL122" s="90"/>
      <c r="AM122" s="90"/>
      <c r="AN122" s="19"/>
      <c r="AO122" s="19"/>
      <c r="AP122" s="19"/>
      <c r="AQ122" s="19"/>
      <c r="AR122" s="20"/>
      <c r="AS122" s="20"/>
      <c r="AU122" s="20"/>
      <c r="AV122" s="20"/>
      <c r="AW122" s="20"/>
      <c r="AX122" s="20"/>
      <c r="AY122" s="20"/>
      <c r="AZ122" s="20"/>
      <c r="BA122" s="20"/>
    </row>
    <row r="123" spans="1:53" ht="33" customHeight="1" x14ac:dyDescent="0.25">
      <c r="A123" s="11"/>
      <c r="B123" s="6"/>
      <c r="C123" s="6"/>
      <c r="D123" s="5"/>
      <c r="E123" s="5"/>
      <c r="F123" s="5"/>
      <c r="G123" s="5"/>
      <c r="H123" s="12"/>
      <c r="I123" s="6"/>
      <c r="J123" s="6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4"/>
      <c r="W123" s="14"/>
      <c r="X123" s="14"/>
      <c r="Y123" s="14"/>
      <c r="Z123" s="14"/>
      <c r="AA123" s="15"/>
      <c r="AB123" s="15"/>
      <c r="AC123" s="505"/>
      <c r="AD123" s="16"/>
      <c r="AE123" s="16"/>
      <c r="AF123" s="16"/>
      <c r="AG123" s="17"/>
      <c r="AH123" s="18"/>
      <c r="AI123" s="487"/>
      <c r="AJ123" s="89"/>
      <c r="AK123" s="13"/>
      <c r="AL123" s="90"/>
      <c r="AM123" s="90"/>
      <c r="AN123" s="19"/>
      <c r="AO123" s="19"/>
      <c r="AP123" s="19"/>
      <c r="AQ123" s="19"/>
      <c r="AR123" s="20"/>
      <c r="AS123" s="20"/>
      <c r="AU123" s="20"/>
      <c r="AV123" s="20"/>
      <c r="AW123" s="20"/>
      <c r="AX123" s="20"/>
      <c r="AY123" s="20"/>
      <c r="AZ123" s="20"/>
      <c r="BA123" s="20"/>
    </row>
    <row r="124" spans="1:53" ht="33" customHeight="1" x14ac:dyDescent="0.25">
      <c r="A124" s="11"/>
      <c r="B124" s="6"/>
      <c r="C124" s="6"/>
      <c r="D124" s="5"/>
      <c r="E124" s="5"/>
      <c r="F124" s="5"/>
      <c r="G124" s="5"/>
      <c r="H124" s="12"/>
      <c r="I124" s="6"/>
      <c r="J124" s="6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4"/>
      <c r="W124" s="14"/>
      <c r="X124" s="14"/>
      <c r="Y124" s="14"/>
      <c r="Z124" s="14"/>
      <c r="AA124" s="15"/>
      <c r="AB124" s="15"/>
      <c r="AC124" s="505"/>
      <c r="AD124" s="16"/>
      <c r="AE124" s="16"/>
      <c r="AF124" s="16"/>
      <c r="AG124" s="17"/>
      <c r="AH124" s="18"/>
      <c r="AI124" s="487"/>
      <c r="AJ124" s="89"/>
      <c r="AK124" s="13"/>
      <c r="AL124" s="90"/>
      <c r="AM124" s="90"/>
      <c r="AN124" s="19"/>
      <c r="AO124" s="19"/>
      <c r="AP124" s="19"/>
      <c r="AQ124" s="19"/>
      <c r="AR124" s="20"/>
      <c r="AS124" s="20"/>
      <c r="AU124" s="20"/>
      <c r="AV124" s="20"/>
      <c r="AW124" s="20"/>
      <c r="AX124" s="20"/>
      <c r="AY124" s="20"/>
      <c r="AZ124" s="20"/>
      <c r="BA124" s="20"/>
    </row>
    <row r="125" spans="1:53" ht="33" customHeight="1" x14ac:dyDescent="0.25">
      <c r="A125" s="11"/>
      <c r="B125" s="6"/>
      <c r="C125" s="6"/>
      <c r="D125" s="5"/>
      <c r="E125" s="5"/>
      <c r="F125" s="5"/>
      <c r="G125" s="5"/>
      <c r="H125" s="12"/>
      <c r="I125" s="6"/>
      <c r="J125" s="6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4"/>
      <c r="W125" s="14"/>
      <c r="X125" s="14"/>
      <c r="Y125" s="14"/>
      <c r="Z125" s="14"/>
      <c r="AA125" s="15"/>
      <c r="AB125" s="15"/>
      <c r="AC125" s="505"/>
      <c r="AD125" s="16"/>
      <c r="AE125" s="16"/>
      <c r="AF125" s="16"/>
      <c r="AG125" s="17"/>
      <c r="AH125" s="18"/>
      <c r="AI125" s="487"/>
      <c r="AJ125" s="89"/>
      <c r="AK125" s="13"/>
      <c r="AL125" s="90"/>
      <c r="AM125" s="90"/>
      <c r="AN125" s="19"/>
      <c r="AO125" s="19"/>
      <c r="AP125" s="19"/>
      <c r="AQ125" s="19"/>
      <c r="AR125" s="20"/>
      <c r="AS125" s="20"/>
      <c r="AU125" s="20"/>
      <c r="AV125" s="20"/>
      <c r="AW125" s="20"/>
      <c r="AX125" s="20"/>
      <c r="AY125" s="20"/>
      <c r="AZ125" s="20"/>
      <c r="BA125" s="20"/>
    </row>
    <row r="126" spans="1:53" ht="33" customHeight="1" x14ac:dyDescent="0.25">
      <c r="A126" s="11"/>
      <c r="B126" s="6"/>
      <c r="C126" s="6"/>
      <c r="D126" s="5"/>
      <c r="E126" s="5"/>
      <c r="F126" s="5"/>
      <c r="G126" s="5"/>
      <c r="H126" s="12"/>
      <c r="I126" s="6"/>
      <c r="J126" s="6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4"/>
      <c r="W126" s="14"/>
      <c r="X126" s="14"/>
      <c r="Y126" s="14"/>
      <c r="Z126" s="14"/>
      <c r="AA126" s="15"/>
      <c r="AB126" s="15"/>
      <c r="AC126" s="505"/>
      <c r="AD126" s="16"/>
      <c r="AE126" s="16"/>
      <c r="AF126" s="16"/>
      <c r="AG126" s="17"/>
      <c r="AH126" s="18"/>
      <c r="AI126" s="487"/>
      <c r="AJ126" s="89"/>
      <c r="AK126" s="13"/>
      <c r="AL126" s="90"/>
      <c r="AM126" s="90"/>
      <c r="AN126" s="19"/>
      <c r="AO126" s="19"/>
      <c r="AP126" s="19"/>
      <c r="AQ126" s="19"/>
      <c r="AR126" s="20"/>
      <c r="AS126" s="20"/>
      <c r="AU126" s="20"/>
      <c r="AV126" s="20"/>
      <c r="AW126" s="20"/>
      <c r="AX126" s="20"/>
      <c r="AY126" s="20"/>
      <c r="AZ126" s="20"/>
      <c r="BA126" s="20"/>
    </row>
    <row r="127" spans="1:53" ht="33" customHeight="1" x14ac:dyDescent="0.25">
      <c r="A127" s="11"/>
      <c r="B127" s="6"/>
      <c r="C127" s="6"/>
      <c r="D127" s="5"/>
      <c r="E127" s="5"/>
      <c r="F127" s="5"/>
      <c r="G127" s="5"/>
      <c r="H127" s="12"/>
      <c r="I127" s="6"/>
      <c r="J127" s="6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4"/>
      <c r="W127" s="14"/>
      <c r="X127" s="14"/>
      <c r="Y127" s="14"/>
      <c r="Z127" s="14"/>
      <c r="AA127" s="15"/>
      <c r="AB127" s="15"/>
      <c r="AC127" s="505"/>
      <c r="AD127" s="16"/>
      <c r="AE127" s="16"/>
      <c r="AF127" s="16"/>
      <c r="AG127" s="17"/>
      <c r="AH127" s="18"/>
      <c r="AI127" s="487"/>
      <c r="AJ127" s="89"/>
      <c r="AK127" s="13"/>
      <c r="AL127" s="90"/>
      <c r="AM127" s="90"/>
      <c r="AN127" s="19"/>
      <c r="AO127" s="19"/>
      <c r="AP127" s="19"/>
      <c r="AQ127" s="19"/>
      <c r="AR127" s="20"/>
      <c r="AS127" s="20"/>
      <c r="AU127" s="20"/>
      <c r="AV127" s="20"/>
      <c r="AW127" s="20"/>
      <c r="AX127" s="20"/>
      <c r="AY127" s="20"/>
      <c r="AZ127" s="20"/>
      <c r="BA127" s="20"/>
    </row>
    <row r="128" spans="1:53" ht="33" customHeight="1" x14ac:dyDescent="0.25">
      <c r="A128" s="11"/>
      <c r="B128" s="6"/>
      <c r="C128" s="6"/>
      <c r="D128" s="5"/>
      <c r="E128" s="5"/>
      <c r="F128" s="5"/>
      <c r="G128" s="5"/>
      <c r="H128" s="12"/>
      <c r="I128" s="6"/>
      <c r="J128" s="6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4"/>
      <c r="W128" s="14"/>
      <c r="X128" s="14"/>
      <c r="Y128" s="14"/>
      <c r="Z128" s="14"/>
      <c r="AA128" s="15"/>
      <c r="AB128" s="15"/>
      <c r="AC128" s="505"/>
      <c r="AD128" s="16"/>
      <c r="AE128" s="16"/>
      <c r="AF128" s="16"/>
      <c r="AG128" s="17"/>
      <c r="AH128" s="18"/>
      <c r="AI128" s="487"/>
      <c r="AJ128" s="89"/>
      <c r="AK128" s="13"/>
      <c r="AL128" s="90"/>
      <c r="AM128" s="90"/>
      <c r="AN128" s="19"/>
      <c r="AO128" s="19"/>
      <c r="AP128" s="19"/>
      <c r="AQ128" s="19"/>
      <c r="AR128" s="36"/>
      <c r="AS128" s="36"/>
      <c r="AU128" s="36"/>
      <c r="AV128" s="36"/>
      <c r="AW128" s="36"/>
      <c r="AX128" s="36"/>
      <c r="AY128" s="36"/>
      <c r="AZ128" s="36"/>
      <c r="BA128" s="36"/>
    </row>
    <row r="129" spans="1:53" ht="33" customHeight="1" x14ac:dyDescent="0.25">
      <c r="A129" s="11"/>
      <c r="B129" s="6"/>
      <c r="C129" s="6"/>
      <c r="D129" s="5"/>
      <c r="E129" s="5"/>
      <c r="F129" s="5"/>
      <c r="G129" s="5"/>
      <c r="H129" s="12"/>
      <c r="I129" s="6"/>
      <c r="J129" s="6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4"/>
      <c r="W129" s="14"/>
      <c r="X129" s="14"/>
      <c r="Y129" s="14"/>
      <c r="Z129" s="14"/>
      <c r="AA129" s="15"/>
      <c r="AB129" s="15"/>
      <c r="AC129" s="505"/>
      <c r="AD129" s="16"/>
      <c r="AE129" s="16"/>
      <c r="AF129" s="16"/>
      <c r="AG129" s="17"/>
      <c r="AH129" s="18"/>
      <c r="AI129" s="487"/>
      <c r="AJ129" s="89"/>
      <c r="AK129" s="13"/>
      <c r="AL129" s="90"/>
      <c r="AM129" s="90"/>
      <c r="AN129" s="19"/>
      <c r="AO129" s="19"/>
      <c r="AP129" s="19"/>
      <c r="AQ129" s="19"/>
      <c r="AR129" s="20"/>
      <c r="AS129" s="20"/>
      <c r="AU129" s="20"/>
      <c r="AV129" s="20"/>
      <c r="AW129" s="20"/>
      <c r="AX129" s="20"/>
      <c r="AY129" s="20"/>
      <c r="AZ129" s="20"/>
      <c r="BA129" s="20"/>
    </row>
    <row r="130" spans="1:53" ht="33" customHeight="1" x14ac:dyDescent="0.25">
      <c r="A130" s="11"/>
      <c r="B130" s="6"/>
      <c r="C130" s="6"/>
      <c r="D130" s="5"/>
      <c r="E130" s="5"/>
      <c r="F130" s="5"/>
      <c r="G130" s="5"/>
      <c r="H130" s="12"/>
      <c r="I130" s="6"/>
      <c r="J130" s="6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4"/>
      <c r="W130" s="14"/>
      <c r="X130" s="14"/>
      <c r="Y130" s="14"/>
      <c r="Z130" s="14"/>
      <c r="AA130" s="15"/>
      <c r="AB130" s="15"/>
      <c r="AC130" s="505"/>
      <c r="AD130" s="16"/>
      <c r="AE130" s="16"/>
      <c r="AF130" s="16"/>
      <c r="AG130" s="17"/>
      <c r="AH130" s="18"/>
      <c r="AI130" s="487"/>
      <c r="AJ130" s="89"/>
      <c r="AK130" s="13"/>
      <c r="AL130" s="90"/>
      <c r="AM130" s="90"/>
      <c r="AN130" s="19"/>
      <c r="AO130" s="19"/>
      <c r="AP130" s="19"/>
      <c r="AQ130" s="19"/>
      <c r="AR130" s="20"/>
      <c r="AS130" s="20"/>
      <c r="AU130" s="20"/>
      <c r="AV130" s="20"/>
      <c r="AW130" s="20"/>
      <c r="AX130" s="20"/>
      <c r="AY130" s="20"/>
      <c r="AZ130" s="20"/>
      <c r="BA130" s="20"/>
    </row>
    <row r="131" spans="1:53" ht="33" customHeight="1" x14ac:dyDescent="0.25">
      <c r="A131" s="11"/>
      <c r="B131" s="6"/>
      <c r="C131" s="6"/>
      <c r="D131" s="5"/>
      <c r="E131" s="5"/>
      <c r="F131" s="5"/>
      <c r="G131" s="5"/>
      <c r="H131" s="12"/>
      <c r="I131" s="6"/>
      <c r="J131" s="6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4"/>
      <c r="W131" s="14"/>
      <c r="X131" s="14"/>
      <c r="Y131" s="14"/>
      <c r="Z131" s="14"/>
      <c r="AA131" s="15"/>
      <c r="AB131" s="15"/>
      <c r="AC131" s="505"/>
      <c r="AD131" s="16"/>
      <c r="AE131" s="16"/>
      <c r="AF131" s="16"/>
      <c r="AG131" s="17"/>
      <c r="AH131" s="18"/>
      <c r="AI131" s="487"/>
      <c r="AJ131" s="89"/>
      <c r="AK131" s="13"/>
      <c r="AL131" s="90"/>
      <c r="AM131" s="90"/>
      <c r="AN131" s="19"/>
      <c r="AO131" s="19"/>
      <c r="AP131" s="19"/>
      <c r="AQ131" s="19"/>
      <c r="AR131" s="20"/>
      <c r="AS131" s="20"/>
      <c r="AU131" s="20"/>
      <c r="AV131" s="20"/>
      <c r="AW131" s="20"/>
      <c r="AX131" s="20"/>
      <c r="AY131" s="20"/>
      <c r="AZ131" s="20"/>
      <c r="BA131" s="20"/>
    </row>
    <row r="132" spans="1:53" ht="33" customHeight="1" x14ac:dyDescent="0.25">
      <c r="A132" s="11"/>
      <c r="B132" s="6"/>
      <c r="C132" s="6"/>
      <c r="D132" s="5"/>
      <c r="E132" s="5"/>
      <c r="F132" s="5"/>
      <c r="G132" s="5"/>
      <c r="H132" s="12"/>
      <c r="I132" s="6"/>
      <c r="J132" s="6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4"/>
      <c r="W132" s="14"/>
      <c r="X132" s="14"/>
      <c r="Y132" s="14"/>
      <c r="Z132" s="14"/>
      <c r="AA132" s="15"/>
      <c r="AB132" s="15"/>
      <c r="AC132" s="505"/>
      <c r="AD132" s="16"/>
      <c r="AE132" s="16"/>
      <c r="AF132" s="16"/>
      <c r="AG132" s="17"/>
      <c r="AH132" s="18"/>
      <c r="AI132" s="487"/>
      <c r="AJ132" s="89"/>
      <c r="AK132" s="13"/>
      <c r="AL132" s="90"/>
      <c r="AM132" s="90"/>
      <c r="AN132" s="19"/>
      <c r="AO132" s="19"/>
      <c r="AP132" s="19"/>
      <c r="AQ132" s="19"/>
      <c r="AR132" s="20"/>
      <c r="AS132" s="20"/>
      <c r="AU132" s="20"/>
      <c r="AV132" s="20"/>
      <c r="AW132" s="20"/>
      <c r="AX132" s="20"/>
      <c r="AY132" s="20"/>
      <c r="AZ132" s="20"/>
      <c r="BA132" s="20"/>
    </row>
    <row r="133" spans="1:53" ht="33" customHeight="1" x14ac:dyDescent="0.25">
      <c r="A133" s="11"/>
      <c r="B133" s="6"/>
      <c r="C133" s="6"/>
      <c r="D133" s="5"/>
      <c r="E133" s="5"/>
      <c r="F133" s="5"/>
      <c r="G133" s="5"/>
      <c r="H133" s="12"/>
      <c r="I133" s="6"/>
      <c r="J133" s="6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4"/>
      <c r="W133" s="14"/>
      <c r="X133" s="14"/>
      <c r="Y133" s="14"/>
      <c r="Z133" s="14"/>
      <c r="AA133" s="15"/>
      <c r="AB133" s="15"/>
      <c r="AC133" s="505"/>
      <c r="AD133" s="16"/>
      <c r="AE133" s="16"/>
      <c r="AF133" s="16"/>
      <c r="AG133" s="17"/>
      <c r="AH133" s="18"/>
      <c r="AI133" s="487"/>
      <c r="AJ133" s="89"/>
      <c r="AK133" s="13"/>
      <c r="AL133" s="90"/>
      <c r="AM133" s="90"/>
      <c r="AN133" s="19"/>
      <c r="AO133" s="19"/>
      <c r="AP133" s="19"/>
      <c r="AQ133" s="19"/>
      <c r="AR133" s="20"/>
      <c r="AS133" s="20"/>
      <c r="AU133" s="20"/>
      <c r="AV133" s="20"/>
      <c r="AW133" s="20"/>
      <c r="AX133" s="20"/>
      <c r="AY133" s="20"/>
      <c r="AZ133" s="20"/>
      <c r="BA133" s="20"/>
    </row>
    <row r="134" spans="1:53" ht="33" customHeight="1" x14ac:dyDescent="0.25">
      <c r="A134" s="11"/>
      <c r="B134" s="6"/>
      <c r="C134" s="6"/>
      <c r="D134" s="5"/>
      <c r="E134" s="5"/>
      <c r="F134" s="5"/>
      <c r="G134" s="5"/>
      <c r="H134" s="12"/>
      <c r="I134" s="6"/>
      <c r="J134" s="6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4"/>
      <c r="W134" s="14"/>
      <c r="X134" s="14"/>
      <c r="Y134" s="14"/>
      <c r="Z134" s="14"/>
      <c r="AA134" s="15"/>
      <c r="AB134" s="15"/>
      <c r="AC134" s="505"/>
      <c r="AD134" s="16"/>
      <c r="AE134" s="16"/>
      <c r="AF134" s="16"/>
      <c r="AG134" s="17"/>
      <c r="AH134" s="18"/>
      <c r="AI134" s="487"/>
      <c r="AJ134" s="89"/>
      <c r="AK134" s="13"/>
      <c r="AL134" s="90"/>
      <c r="AM134" s="90"/>
      <c r="AN134" s="19"/>
      <c r="AO134" s="19"/>
      <c r="AP134" s="19"/>
      <c r="AQ134" s="19"/>
      <c r="AR134" s="20"/>
      <c r="AS134" s="20"/>
      <c r="AU134" s="20"/>
      <c r="AV134" s="20"/>
      <c r="AW134" s="20"/>
      <c r="AX134" s="20"/>
      <c r="AY134" s="20"/>
      <c r="AZ134" s="20"/>
      <c r="BA134" s="20"/>
    </row>
    <row r="135" spans="1:53" ht="33" customHeight="1" x14ac:dyDescent="0.25">
      <c r="A135" s="11"/>
      <c r="B135" s="6"/>
      <c r="C135" s="6"/>
      <c r="D135" s="5"/>
      <c r="E135" s="5"/>
      <c r="F135" s="5"/>
      <c r="G135" s="5"/>
      <c r="H135" s="12"/>
      <c r="I135" s="6"/>
      <c r="J135" s="6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4"/>
      <c r="W135" s="14"/>
      <c r="X135" s="14"/>
      <c r="Y135" s="14"/>
      <c r="Z135" s="14"/>
      <c r="AA135" s="15"/>
      <c r="AB135" s="15"/>
      <c r="AC135" s="505"/>
      <c r="AD135" s="16"/>
      <c r="AE135" s="16"/>
      <c r="AF135" s="16"/>
      <c r="AG135" s="17"/>
      <c r="AH135" s="18"/>
      <c r="AI135" s="487"/>
      <c r="AJ135" s="89"/>
      <c r="AK135" s="13"/>
      <c r="AL135" s="90"/>
      <c r="AM135" s="90"/>
      <c r="AN135" s="19"/>
      <c r="AO135" s="19"/>
      <c r="AP135" s="19"/>
      <c r="AQ135" s="19"/>
      <c r="AR135" s="20"/>
      <c r="AS135" s="20"/>
      <c r="AU135" s="20"/>
      <c r="AV135" s="20"/>
      <c r="AW135" s="20"/>
      <c r="AX135" s="20"/>
      <c r="AY135" s="20"/>
      <c r="AZ135" s="20"/>
      <c r="BA135" s="20"/>
    </row>
    <row r="136" spans="1:53" ht="33" customHeight="1" x14ac:dyDescent="0.25">
      <c r="A136" s="11"/>
      <c r="B136" s="6"/>
      <c r="C136" s="6"/>
      <c r="D136" s="5"/>
      <c r="E136" s="5"/>
      <c r="F136" s="5"/>
      <c r="G136" s="5"/>
      <c r="H136" s="12"/>
      <c r="I136" s="6"/>
      <c r="J136" s="6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4"/>
      <c r="W136" s="14"/>
      <c r="X136" s="14"/>
      <c r="Y136" s="14"/>
      <c r="Z136" s="14"/>
      <c r="AA136" s="15"/>
      <c r="AB136" s="15"/>
      <c r="AC136" s="505"/>
      <c r="AD136" s="16"/>
      <c r="AE136" s="16"/>
      <c r="AF136" s="16"/>
      <c r="AG136" s="17"/>
      <c r="AH136" s="18"/>
      <c r="AI136" s="487"/>
      <c r="AJ136" s="89"/>
      <c r="AK136" s="13"/>
      <c r="AL136" s="90"/>
      <c r="AM136" s="90"/>
      <c r="AN136" s="19"/>
      <c r="AO136" s="19"/>
      <c r="AP136" s="19"/>
      <c r="AQ136" s="19"/>
      <c r="AR136" s="20"/>
      <c r="AS136" s="20"/>
      <c r="AU136" s="20"/>
      <c r="AV136" s="20"/>
      <c r="AW136" s="20"/>
      <c r="AX136" s="20"/>
      <c r="AY136" s="20"/>
      <c r="AZ136" s="20"/>
      <c r="BA136" s="20"/>
    </row>
    <row r="137" spans="1:53" ht="33" customHeight="1" x14ac:dyDescent="0.25">
      <c r="A137" s="11"/>
      <c r="B137" s="11"/>
      <c r="C137" s="6"/>
      <c r="D137" s="5"/>
      <c r="E137" s="5"/>
      <c r="F137" s="5"/>
      <c r="G137" s="5"/>
      <c r="H137" s="12"/>
      <c r="I137" s="6"/>
      <c r="J137" s="6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4"/>
      <c r="W137" s="14"/>
      <c r="X137" s="14"/>
      <c r="Y137" s="14"/>
      <c r="Z137" s="14"/>
      <c r="AA137" s="15"/>
      <c r="AB137" s="15"/>
      <c r="AC137" s="505"/>
      <c r="AD137" s="16"/>
      <c r="AE137" s="16"/>
      <c r="AF137" s="16"/>
      <c r="AG137" s="17"/>
      <c r="AH137" s="18"/>
      <c r="AI137" s="487"/>
      <c r="AJ137" s="89"/>
      <c r="AK137" s="13"/>
      <c r="AL137" s="90"/>
      <c r="AM137" s="90"/>
      <c r="AN137" s="19"/>
      <c r="AO137" s="19"/>
      <c r="AP137" s="19"/>
      <c r="AQ137" s="19"/>
      <c r="AR137" s="20"/>
      <c r="AS137" s="20"/>
      <c r="AU137" s="20"/>
      <c r="AV137" s="20"/>
      <c r="AW137" s="20"/>
      <c r="AX137" s="20"/>
      <c r="AY137" s="20"/>
      <c r="AZ137" s="20"/>
      <c r="BA137" s="20"/>
    </row>
    <row r="138" spans="1:53" ht="33" customHeight="1" x14ac:dyDescent="0.25">
      <c r="A138" s="11"/>
      <c r="B138" s="11"/>
      <c r="C138" s="6"/>
      <c r="D138" s="5"/>
      <c r="E138" s="5"/>
      <c r="F138" s="5"/>
      <c r="G138" s="5"/>
      <c r="H138" s="12"/>
      <c r="I138" s="6"/>
      <c r="J138" s="6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4"/>
      <c r="W138" s="14"/>
      <c r="X138" s="14"/>
      <c r="Y138" s="14"/>
      <c r="Z138" s="14"/>
      <c r="AA138" s="15"/>
      <c r="AB138" s="15"/>
      <c r="AC138" s="505"/>
      <c r="AD138" s="16"/>
      <c r="AE138" s="16"/>
      <c r="AF138" s="16"/>
      <c r="AG138" s="17"/>
      <c r="AH138" s="18"/>
      <c r="AI138" s="487"/>
      <c r="AJ138" s="89"/>
      <c r="AK138" s="13"/>
      <c r="AL138" s="90"/>
      <c r="AM138" s="90"/>
      <c r="AN138" s="19"/>
      <c r="AO138" s="19"/>
      <c r="AP138" s="19"/>
      <c r="AQ138" s="19"/>
      <c r="AR138" s="20"/>
      <c r="AS138" s="20"/>
      <c r="AU138" s="20"/>
      <c r="AV138" s="20"/>
      <c r="AW138" s="20"/>
      <c r="AX138" s="20"/>
      <c r="AY138" s="20"/>
      <c r="AZ138" s="20"/>
      <c r="BA138" s="20"/>
    </row>
    <row r="139" spans="1:53" ht="33" customHeight="1" x14ac:dyDescent="0.25">
      <c r="A139" s="11"/>
      <c r="B139" s="6"/>
      <c r="C139" s="5"/>
      <c r="D139" s="5"/>
      <c r="E139" s="5"/>
      <c r="F139" s="5"/>
      <c r="G139" s="5"/>
      <c r="H139" s="12"/>
      <c r="I139" s="6"/>
      <c r="J139" s="6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4"/>
      <c r="W139" s="14"/>
      <c r="X139" s="14"/>
      <c r="Y139" s="14"/>
      <c r="Z139" s="14"/>
      <c r="AA139" s="15"/>
      <c r="AB139" s="15"/>
      <c r="AC139" s="505"/>
      <c r="AD139" s="16"/>
      <c r="AE139" s="16"/>
      <c r="AF139" s="16"/>
      <c r="AG139" s="17"/>
      <c r="AH139" s="18"/>
      <c r="AI139" s="487"/>
      <c r="AJ139" s="89"/>
      <c r="AK139" s="13"/>
      <c r="AL139" s="90"/>
      <c r="AM139" s="90"/>
      <c r="AN139" s="19"/>
      <c r="AO139" s="19"/>
      <c r="AP139" s="19"/>
      <c r="AQ139" s="19"/>
      <c r="AR139" s="20"/>
      <c r="AS139" s="20"/>
      <c r="AU139" s="20"/>
      <c r="AV139" s="20"/>
      <c r="AW139" s="20"/>
      <c r="AX139" s="20"/>
      <c r="AY139" s="20"/>
      <c r="AZ139" s="20"/>
      <c r="BA139" s="20"/>
    </row>
    <row r="140" spans="1:53" ht="33" customHeight="1" x14ac:dyDescent="0.25">
      <c r="A140" s="11"/>
      <c r="B140" s="11"/>
      <c r="C140" s="6"/>
      <c r="D140" s="5"/>
      <c r="E140" s="5"/>
      <c r="F140" s="5"/>
      <c r="G140" s="5"/>
      <c r="H140" s="12"/>
      <c r="I140" s="6"/>
      <c r="J140" s="6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4"/>
      <c r="W140" s="14"/>
      <c r="X140" s="14"/>
      <c r="Y140" s="14"/>
      <c r="Z140" s="14"/>
      <c r="AA140" s="15"/>
      <c r="AB140" s="15"/>
      <c r="AC140" s="505"/>
      <c r="AD140" s="16"/>
      <c r="AE140" s="16"/>
      <c r="AF140" s="16"/>
      <c r="AG140" s="17"/>
      <c r="AH140" s="18"/>
      <c r="AI140" s="487"/>
      <c r="AJ140" s="89"/>
      <c r="AK140" s="13"/>
      <c r="AL140" s="90"/>
      <c r="AM140" s="90"/>
      <c r="AN140" s="19"/>
      <c r="AO140" s="19"/>
      <c r="AP140" s="19"/>
      <c r="AQ140" s="19"/>
      <c r="AR140" s="20"/>
      <c r="AS140" s="20"/>
      <c r="AU140" s="20"/>
      <c r="AV140" s="20"/>
      <c r="AW140" s="20"/>
      <c r="AX140" s="20"/>
      <c r="AY140" s="20"/>
      <c r="AZ140" s="20"/>
      <c r="BA140" s="20"/>
    </row>
    <row r="141" spans="1:53" ht="33" customHeight="1" x14ac:dyDescent="0.25">
      <c r="A141" s="11"/>
      <c r="B141" s="6"/>
      <c r="C141" s="5"/>
      <c r="D141" s="5"/>
      <c r="E141" s="5"/>
      <c r="F141" s="5"/>
      <c r="G141" s="5"/>
      <c r="H141" s="12"/>
      <c r="I141" s="6"/>
      <c r="J141" s="6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4"/>
      <c r="W141" s="14"/>
      <c r="X141" s="14"/>
      <c r="Y141" s="14"/>
      <c r="Z141" s="14"/>
      <c r="AA141" s="15"/>
      <c r="AB141" s="15"/>
      <c r="AC141" s="505"/>
      <c r="AD141" s="16"/>
      <c r="AE141" s="16"/>
      <c r="AF141" s="16"/>
      <c r="AG141" s="17"/>
      <c r="AH141" s="18"/>
      <c r="AI141" s="487"/>
      <c r="AJ141" s="89"/>
      <c r="AK141" s="13"/>
      <c r="AL141" s="90"/>
      <c r="AM141" s="90"/>
      <c r="AN141" s="19"/>
      <c r="AO141" s="19"/>
      <c r="AP141" s="19"/>
      <c r="AQ141" s="19"/>
      <c r="AR141" s="20"/>
      <c r="AS141" s="20"/>
      <c r="AU141" s="20"/>
      <c r="AV141" s="20"/>
      <c r="AW141" s="20"/>
      <c r="AX141" s="20"/>
      <c r="AY141" s="20"/>
      <c r="AZ141" s="20"/>
      <c r="BA141" s="20"/>
    </row>
    <row r="142" spans="1:53" ht="33" customHeight="1" x14ac:dyDescent="0.25">
      <c r="A142" s="11"/>
      <c r="B142" s="6"/>
      <c r="C142" s="5"/>
      <c r="D142" s="5"/>
      <c r="E142" s="5"/>
      <c r="F142" s="5"/>
      <c r="G142" s="5"/>
      <c r="H142" s="12"/>
      <c r="I142" s="6"/>
      <c r="J142" s="6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14"/>
      <c r="W142" s="14"/>
      <c r="X142" s="14"/>
      <c r="Y142" s="14"/>
      <c r="Z142" s="14"/>
      <c r="AA142" s="15"/>
      <c r="AB142" s="15"/>
      <c r="AC142" s="505"/>
      <c r="AD142" s="16"/>
      <c r="AE142" s="16"/>
      <c r="AF142" s="16"/>
      <c r="AG142" s="17"/>
      <c r="AH142" s="18"/>
      <c r="AI142" s="487"/>
      <c r="AJ142" s="89"/>
      <c r="AK142" s="13"/>
      <c r="AL142" s="90"/>
      <c r="AM142" s="90"/>
      <c r="AN142" s="19"/>
      <c r="AO142" s="19"/>
      <c r="AP142" s="19"/>
      <c r="AQ142" s="19"/>
      <c r="AR142" s="20"/>
      <c r="AS142" s="20"/>
      <c r="AU142" s="20"/>
      <c r="AV142" s="20"/>
      <c r="AW142" s="20"/>
      <c r="AX142" s="20"/>
      <c r="AY142" s="20"/>
      <c r="AZ142" s="20"/>
      <c r="BA142" s="20"/>
    </row>
    <row r="143" spans="1:53" ht="33" customHeight="1" x14ac:dyDescent="0.25">
      <c r="A143" s="11"/>
      <c r="B143" s="6"/>
      <c r="C143" s="5"/>
      <c r="D143" s="5"/>
      <c r="E143" s="5"/>
      <c r="F143" s="5"/>
      <c r="G143" s="5"/>
      <c r="H143" s="12"/>
      <c r="I143" s="6"/>
      <c r="J143" s="6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4"/>
      <c r="W143" s="14"/>
      <c r="X143" s="14"/>
      <c r="Y143" s="14"/>
      <c r="Z143" s="14"/>
      <c r="AA143" s="15"/>
      <c r="AB143" s="15"/>
      <c r="AC143" s="505"/>
      <c r="AD143" s="16"/>
      <c r="AE143" s="16"/>
      <c r="AF143" s="16"/>
      <c r="AG143" s="17"/>
      <c r="AH143" s="18"/>
      <c r="AI143" s="487"/>
      <c r="AJ143" s="89"/>
      <c r="AK143" s="13"/>
      <c r="AL143" s="90"/>
      <c r="AM143" s="90"/>
      <c r="AN143" s="19"/>
      <c r="AO143" s="19"/>
      <c r="AP143" s="19"/>
      <c r="AQ143" s="19"/>
      <c r="AR143" s="20"/>
      <c r="AS143" s="20"/>
      <c r="AU143" s="20"/>
      <c r="AV143" s="20"/>
      <c r="AW143" s="20"/>
      <c r="AX143" s="20"/>
      <c r="AY143" s="20"/>
      <c r="AZ143" s="20"/>
      <c r="BA143" s="20"/>
    </row>
    <row r="144" spans="1:53" ht="33" customHeight="1" x14ac:dyDescent="0.25">
      <c r="A144" s="11"/>
      <c r="B144" s="11"/>
      <c r="C144" s="6"/>
      <c r="D144" s="5"/>
      <c r="E144" s="5"/>
      <c r="F144" s="5"/>
      <c r="G144" s="6"/>
      <c r="H144" s="12"/>
      <c r="I144" s="6"/>
      <c r="J144" s="6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4"/>
      <c r="W144" s="14"/>
      <c r="X144" s="14"/>
      <c r="Y144" s="14"/>
      <c r="Z144" s="14"/>
      <c r="AA144" s="15"/>
      <c r="AB144" s="15"/>
      <c r="AC144" s="505"/>
      <c r="AD144" s="16"/>
      <c r="AE144" s="16"/>
      <c r="AF144" s="16"/>
      <c r="AG144" s="17"/>
      <c r="AH144" s="18"/>
      <c r="AI144" s="487"/>
      <c r="AJ144" s="89"/>
      <c r="AK144" s="13"/>
      <c r="AL144" s="90"/>
      <c r="AM144" s="90"/>
      <c r="AN144" s="19"/>
      <c r="AO144" s="19"/>
      <c r="AP144" s="19"/>
      <c r="AQ144" s="19"/>
      <c r="AR144" s="20"/>
      <c r="AS144" s="20"/>
      <c r="AU144" s="20"/>
      <c r="AV144" s="20"/>
      <c r="AW144" s="20"/>
      <c r="AX144" s="20"/>
      <c r="AY144" s="20"/>
      <c r="AZ144" s="20"/>
      <c r="BA144" s="20"/>
    </row>
    <row r="145" spans="1:53" ht="33" customHeight="1" x14ac:dyDescent="0.25">
      <c r="A145" s="11"/>
      <c r="B145" s="6"/>
      <c r="C145" s="6"/>
      <c r="D145" s="5"/>
      <c r="E145" s="5"/>
      <c r="F145" s="5"/>
      <c r="G145" s="5"/>
      <c r="H145" s="12"/>
      <c r="I145" s="6"/>
      <c r="J145" s="6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4"/>
      <c r="W145" s="14"/>
      <c r="X145" s="14"/>
      <c r="Y145" s="14"/>
      <c r="Z145" s="14"/>
      <c r="AA145" s="15"/>
      <c r="AB145" s="15"/>
      <c r="AC145" s="505"/>
      <c r="AD145" s="16"/>
      <c r="AE145" s="16"/>
      <c r="AF145" s="16"/>
      <c r="AG145" s="17"/>
      <c r="AH145" s="18"/>
      <c r="AI145" s="487"/>
      <c r="AJ145" s="89"/>
      <c r="AK145" s="13"/>
      <c r="AL145" s="90"/>
      <c r="AM145" s="90"/>
      <c r="AN145" s="19"/>
      <c r="AO145" s="19"/>
      <c r="AP145" s="19"/>
      <c r="AQ145" s="19"/>
      <c r="AR145" s="20"/>
      <c r="AS145" s="20"/>
      <c r="AU145" s="20"/>
      <c r="AV145" s="20"/>
      <c r="AW145" s="20"/>
      <c r="AX145" s="20"/>
      <c r="AY145" s="20"/>
      <c r="AZ145" s="20"/>
      <c r="BA145" s="20"/>
    </row>
    <row r="146" spans="1:53" ht="33" customHeight="1" x14ac:dyDescent="0.25">
      <c r="A146" s="11"/>
      <c r="B146" s="6"/>
      <c r="C146" s="6"/>
      <c r="D146" s="5"/>
      <c r="E146" s="5"/>
      <c r="F146" s="5"/>
      <c r="G146" s="5"/>
      <c r="H146" s="12"/>
      <c r="I146" s="6"/>
      <c r="J146" s="6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4"/>
      <c r="W146" s="14"/>
      <c r="X146" s="14"/>
      <c r="Y146" s="14"/>
      <c r="Z146" s="14"/>
      <c r="AA146" s="15"/>
      <c r="AB146" s="15"/>
      <c r="AC146" s="505"/>
      <c r="AD146" s="16"/>
      <c r="AE146" s="16"/>
      <c r="AF146" s="16"/>
      <c r="AG146" s="17"/>
      <c r="AH146" s="18"/>
      <c r="AI146" s="487"/>
      <c r="AJ146" s="89"/>
      <c r="AK146" s="13"/>
      <c r="AL146" s="90"/>
      <c r="AM146" s="90"/>
      <c r="AN146" s="19"/>
      <c r="AO146" s="19"/>
      <c r="AP146" s="19"/>
      <c r="AQ146" s="19"/>
      <c r="AR146" s="20"/>
      <c r="AS146" s="20"/>
      <c r="AU146" s="20"/>
      <c r="AV146" s="20"/>
      <c r="AW146" s="20"/>
      <c r="AX146" s="20"/>
      <c r="AY146" s="20"/>
      <c r="AZ146" s="20"/>
      <c r="BA146" s="20"/>
    </row>
    <row r="147" spans="1:53" ht="33" customHeight="1" x14ac:dyDescent="0.25">
      <c r="A147" s="11"/>
      <c r="B147" s="11"/>
      <c r="C147" s="6"/>
      <c r="D147" s="5"/>
      <c r="E147" s="5"/>
      <c r="F147" s="5"/>
      <c r="G147" s="5"/>
      <c r="H147" s="12"/>
      <c r="I147" s="6"/>
      <c r="J147" s="6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4"/>
      <c r="W147" s="14"/>
      <c r="X147" s="14"/>
      <c r="Y147" s="14"/>
      <c r="Z147" s="14"/>
      <c r="AA147" s="15"/>
      <c r="AB147" s="15"/>
      <c r="AC147" s="505"/>
      <c r="AD147" s="16"/>
      <c r="AE147" s="16"/>
      <c r="AF147" s="16"/>
      <c r="AG147" s="17"/>
      <c r="AH147" s="18"/>
      <c r="AI147" s="487"/>
      <c r="AJ147" s="89"/>
      <c r="AK147" s="13"/>
      <c r="AL147" s="90"/>
      <c r="AM147" s="90"/>
      <c r="AN147" s="19"/>
      <c r="AO147" s="19"/>
      <c r="AP147" s="19"/>
      <c r="AQ147" s="19"/>
      <c r="AR147" s="20"/>
      <c r="AS147" s="20"/>
      <c r="AU147" s="20"/>
      <c r="AV147" s="20"/>
      <c r="AW147" s="20"/>
      <c r="AX147" s="20"/>
      <c r="AY147" s="20"/>
      <c r="AZ147" s="20"/>
      <c r="BA147" s="20"/>
    </row>
    <row r="148" spans="1:53" ht="33" customHeight="1" x14ac:dyDescent="0.25">
      <c r="A148" s="11"/>
      <c r="B148" s="11"/>
      <c r="C148" s="6"/>
      <c r="D148" s="5"/>
      <c r="E148" s="5"/>
      <c r="F148" s="5"/>
      <c r="G148" s="5"/>
      <c r="H148" s="12"/>
      <c r="I148" s="6"/>
      <c r="J148" s="6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4"/>
      <c r="W148" s="14"/>
      <c r="X148" s="14"/>
      <c r="Y148" s="14"/>
      <c r="Z148" s="14"/>
      <c r="AA148" s="15"/>
      <c r="AB148" s="15"/>
      <c r="AC148" s="505"/>
      <c r="AD148" s="16"/>
      <c r="AE148" s="16"/>
      <c r="AF148" s="16"/>
      <c r="AG148" s="17"/>
      <c r="AH148" s="18"/>
      <c r="AI148" s="487"/>
      <c r="AJ148" s="89"/>
      <c r="AK148" s="13"/>
      <c r="AL148" s="90"/>
      <c r="AM148" s="90"/>
      <c r="AN148" s="19"/>
      <c r="AO148" s="19"/>
      <c r="AP148" s="19"/>
      <c r="AQ148" s="19"/>
      <c r="AR148" s="34"/>
      <c r="AS148" s="34"/>
      <c r="AU148" s="34"/>
      <c r="AV148" s="34"/>
      <c r="AW148" s="34"/>
      <c r="AX148" s="34"/>
      <c r="AY148" s="34"/>
      <c r="AZ148" s="34"/>
      <c r="BA148" s="34"/>
    </row>
    <row r="149" spans="1:53" ht="33" customHeight="1" x14ac:dyDescent="0.25">
      <c r="A149" s="11"/>
      <c r="B149" s="6"/>
      <c r="C149" s="6"/>
      <c r="D149" s="5"/>
      <c r="E149" s="5"/>
      <c r="F149" s="5"/>
      <c r="G149" s="5"/>
      <c r="H149" s="12"/>
      <c r="I149" s="6"/>
      <c r="J149" s="6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4"/>
      <c r="W149" s="14"/>
      <c r="X149" s="14"/>
      <c r="Y149" s="14"/>
      <c r="Z149" s="14"/>
      <c r="AA149" s="15"/>
      <c r="AB149" s="15"/>
      <c r="AC149" s="505"/>
      <c r="AD149" s="16"/>
      <c r="AE149" s="16"/>
      <c r="AF149" s="16"/>
      <c r="AG149" s="17"/>
      <c r="AH149" s="18"/>
      <c r="AI149" s="487"/>
      <c r="AJ149" s="89"/>
      <c r="AK149" s="13"/>
      <c r="AL149" s="90"/>
      <c r="AM149" s="90"/>
      <c r="AN149" s="19"/>
      <c r="AO149" s="19"/>
      <c r="AP149" s="19"/>
      <c r="AQ149" s="19"/>
      <c r="AR149" s="20"/>
      <c r="AS149" s="20"/>
      <c r="AU149" s="20"/>
      <c r="AV149" s="20"/>
      <c r="AW149" s="20"/>
      <c r="AX149" s="20"/>
      <c r="AY149" s="20"/>
      <c r="AZ149" s="20"/>
      <c r="BA149" s="20"/>
    </row>
    <row r="150" spans="1:53" ht="33" customHeight="1" x14ac:dyDescent="0.25">
      <c r="A150" s="11"/>
      <c r="B150" s="6"/>
      <c r="C150" s="5"/>
      <c r="D150" s="5"/>
      <c r="E150" s="5"/>
      <c r="F150" s="5"/>
      <c r="G150" s="5"/>
      <c r="H150" s="12"/>
      <c r="I150" s="6"/>
      <c r="J150" s="6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4"/>
      <c r="W150" s="14"/>
      <c r="X150" s="14"/>
      <c r="Y150" s="14"/>
      <c r="Z150" s="14"/>
      <c r="AA150" s="15"/>
      <c r="AB150" s="15"/>
      <c r="AC150" s="505"/>
      <c r="AD150" s="16"/>
      <c r="AE150" s="16"/>
      <c r="AF150" s="16"/>
      <c r="AG150" s="17"/>
      <c r="AH150" s="18"/>
      <c r="AI150" s="487"/>
      <c r="AJ150" s="89"/>
      <c r="AK150" s="13"/>
      <c r="AL150" s="90"/>
      <c r="AM150" s="90"/>
      <c r="AN150" s="19"/>
      <c r="AO150" s="19"/>
      <c r="AP150" s="19"/>
      <c r="AQ150" s="19"/>
      <c r="AR150" s="20"/>
      <c r="AS150" s="20"/>
      <c r="AU150" s="20"/>
      <c r="AV150" s="20"/>
      <c r="AW150" s="20"/>
      <c r="AX150" s="20"/>
      <c r="AY150" s="20"/>
      <c r="AZ150" s="20"/>
      <c r="BA150" s="20"/>
    </row>
    <row r="151" spans="1:53" ht="33" customHeight="1" x14ac:dyDescent="0.25">
      <c r="A151" s="6"/>
      <c r="B151" s="11"/>
      <c r="C151" s="6"/>
      <c r="D151" s="5"/>
      <c r="E151" s="5"/>
      <c r="F151" s="5"/>
      <c r="G151" s="5"/>
      <c r="H151" s="12"/>
      <c r="I151" s="6"/>
      <c r="J151" s="6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4"/>
      <c r="W151" s="14"/>
      <c r="X151" s="14"/>
      <c r="Y151" s="14"/>
      <c r="Z151" s="14"/>
      <c r="AA151" s="15"/>
      <c r="AB151" s="15"/>
      <c r="AC151" s="505"/>
      <c r="AD151" s="16"/>
      <c r="AE151" s="16"/>
      <c r="AF151" s="16"/>
      <c r="AG151" s="17"/>
      <c r="AH151" s="18"/>
      <c r="AI151" s="487"/>
      <c r="AJ151" s="89"/>
      <c r="AK151" s="13"/>
      <c r="AL151" s="90"/>
      <c r="AM151" s="90"/>
      <c r="AN151" s="19"/>
      <c r="AO151" s="19"/>
      <c r="AP151" s="19"/>
      <c r="AQ151" s="19"/>
      <c r="AR151" s="20"/>
      <c r="AS151" s="20"/>
      <c r="AU151" s="20"/>
      <c r="AV151" s="20"/>
      <c r="AW151" s="20"/>
      <c r="AX151" s="20"/>
      <c r="AY151" s="20"/>
      <c r="AZ151" s="20"/>
      <c r="BA151" s="20"/>
    </row>
    <row r="152" spans="1:53" ht="33" customHeight="1" x14ac:dyDescent="0.25">
      <c r="A152" s="6"/>
      <c r="B152" s="6"/>
      <c r="C152" s="5"/>
      <c r="D152" s="5"/>
      <c r="E152" s="5"/>
      <c r="F152" s="5"/>
      <c r="G152" s="5"/>
      <c r="H152" s="12"/>
      <c r="I152" s="6"/>
      <c r="J152" s="6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4"/>
      <c r="W152" s="14"/>
      <c r="X152" s="14"/>
      <c r="Y152" s="14"/>
      <c r="Z152" s="14"/>
      <c r="AA152" s="15"/>
      <c r="AB152" s="15"/>
      <c r="AC152" s="505"/>
      <c r="AD152" s="16"/>
      <c r="AE152" s="16"/>
      <c r="AF152" s="16"/>
      <c r="AG152" s="17"/>
      <c r="AH152" s="18"/>
      <c r="AI152" s="487"/>
      <c r="AJ152" s="89"/>
      <c r="AK152" s="13"/>
      <c r="AL152" s="90"/>
      <c r="AM152" s="90"/>
      <c r="AN152" s="19"/>
      <c r="AO152" s="19"/>
      <c r="AP152" s="19"/>
      <c r="AQ152" s="19"/>
      <c r="AR152" s="20"/>
      <c r="AS152" s="20"/>
      <c r="AU152" s="20"/>
      <c r="AV152" s="20"/>
      <c r="AW152" s="20"/>
      <c r="AX152" s="20"/>
      <c r="AY152" s="20"/>
      <c r="AZ152" s="20"/>
      <c r="BA152" s="20"/>
    </row>
    <row r="153" spans="1:53" ht="33" customHeight="1" x14ac:dyDescent="0.25">
      <c r="A153" s="6"/>
      <c r="B153" s="6"/>
      <c r="C153" s="6"/>
      <c r="D153" s="5"/>
      <c r="E153" s="5"/>
      <c r="F153" s="5"/>
      <c r="G153" s="5"/>
      <c r="H153" s="12"/>
      <c r="I153" s="6"/>
      <c r="J153" s="6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4"/>
      <c r="W153" s="14"/>
      <c r="X153" s="14"/>
      <c r="Y153" s="14"/>
      <c r="Z153" s="14"/>
      <c r="AA153" s="15"/>
      <c r="AB153" s="15"/>
      <c r="AC153" s="505"/>
      <c r="AD153" s="16"/>
      <c r="AE153" s="16"/>
      <c r="AF153" s="16"/>
      <c r="AG153" s="17"/>
      <c r="AH153" s="18"/>
      <c r="AI153" s="487"/>
      <c r="AJ153" s="89"/>
      <c r="AK153" s="13"/>
      <c r="AL153" s="90"/>
      <c r="AM153" s="90"/>
      <c r="AN153" s="19"/>
      <c r="AO153" s="19"/>
      <c r="AP153" s="19"/>
      <c r="AQ153" s="19"/>
      <c r="AR153" s="20"/>
      <c r="AS153" s="20"/>
      <c r="AU153" s="20"/>
      <c r="AV153" s="20"/>
      <c r="AW153" s="20"/>
      <c r="AX153" s="20"/>
      <c r="AY153" s="20"/>
      <c r="AZ153" s="20"/>
      <c r="BA153" s="20"/>
    </row>
    <row r="154" spans="1:53" ht="33" customHeight="1" x14ac:dyDescent="0.25">
      <c r="A154" s="6"/>
      <c r="B154" s="11"/>
      <c r="C154" s="6"/>
      <c r="D154" s="5"/>
      <c r="E154" s="5"/>
      <c r="F154" s="5"/>
      <c r="G154" s="5"/>
      <c r="H154" s="12"/>
      <c r="I154" s="6"/>
      <c r="J154" s="6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4"/>
      <c r="W154" s="14"/>
      <c r="X154" s="14"/>
      <c r="Y154" s="14"/>
      <c r="Z154" s="14"/>
      <c r="AA154" s="15"/>
      <c r="AB154" s="15"/>
      <c r="AC154" s="505"/>
      <c r="AD154" s="16"/>
      <c r="AE154" s="16"/>
      <c r="AF154" s="16"/>
      <c r="AG154" s="17"/>
      <c r="AH154" s="37"/>
      <c r="AI154" s="488"/>
      <c r="AJ154" s="89"/>
      <c r="AK154" s="13"/>
      <c r="AL154" s="90"/>
      <c r="AM154" s="90"/>
      <c r="AN154" s="19"/>
      <c r="AO154" s="19"/>
      <c r="AP154" s="19"/>
      <c r="AQ154" s="19"/>
      <c r="AR154" s="20"/>
      <c r="AS154" s="20"/>
      <c r="AU154" s="20"/>
      <c r="AV154" s="20"/>
      <c r="AW154" s="20"/>
      <c r="AX154" s="20"/>
      <c r="AY154" s="20"/>
      <c r="AZ154" s="20"/>
      <c r="BA154" s="20"/>
    </row>
    <row r="155" spans="1:53" ht="33" customHeight="1" x14ac:dyDescent="0.25">
      <c r="A155" s="6"/>
      <c r="B155" s="11"/>
      <c r="C155" s="6"/>
      <c r="D155" s="5"/>
      <c r="E155" s="5"/>
      <c r="F155" s="5"/>
      <c r="G155" s="5"/>
      <c r="H155" s="12"/>
      <c r="I155" s="6"/>
      <c r="J155" s="6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4"/>
      <c r="W155" s="14"/>
      <c r="X155" s="14"/>
      <c r="Y155" s="14"/>
      <c r="Z155" s="14"/>
      <c r="AA155" s="15"/>
      <c r="AB155" s="15"/>
      <c r="AC155" s="505"/>
      <c r="AD155" s="16"/>
      <c r="AE155" s="16"/>
      <c r="AF155" s="16"/>
      <c r="AG155" s="17"/>
      <c r="AH155" s="18"/>
      <c r="AI155" s="487"/>
      <c r="AJ155" s="89"/>
      <c r="AK155" s="13"/>
      <c r="AL155" s="90"/>
      <c r="AM155" s="90"/>
      <c r="AN155" s="19"/>
      <c r="AO155" s="19"/>
      <c r="AP155" s="19"/>
      <c r="AQ155" s="19"/>
      <c r="AR155" s="20"/>
      <c r="AS155" s="20"/>
      <c r="AU155" s="20"/>
      <c r="AV155" s="20"/>
      <c r="AW155" s="20"/>
      <c r="AX155" s="20"/>
      <c r="AY155" s="20"/>
      <c r="AZ155" s="20"/>
      <c r="BA155" s="20"/>
    </row>
    <row r="156" spans="1:53" ht="33" customHeight="1" x14ac:dyDescent="0.25">
      <c r="A156" s="6"/>
      <c r="B156" s="11"/>
      <c r="C156" s="6"/>
      <c r="D156" s="5"/>
      <c r="E156" s="5"/>
      <c r="F156" s="5"/>
      <c r="G156" s="5"/>
      <c r="H156" s="12"/>
      <c r="I156" s="6"/>
      <c r="J156" s="6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4"/>
      <c r="W156" s="14"/>
      <c r="X156" s="14"/>
      <c r="Y156" s="14"/>
      <c r="Z156" s="14"/>
      <c r="AA156" s="15"/>
      <c r="AB156" s="15"/>
      <c r="AC156" s="505"/>
      <c r="AD156" s="16"/>
      <c r="AE156" s="16"/>
      <c r="AF156" s="16"/>
      <c r="AG156" s="17"/>
      <c r="AH156" s="18"/>
      <c r="AI156" s="487"/>
      <c r="AJ156" s="89"/>
      <c r="AK156" s="13"/>
      <c r="AL156" s="90"/>
      <c r="AM156" s="90"/>
      <c r="AN156" s="19"/>
      <c r="AO156" s="19"/>
      <c r="AP156" s="19"/>
      <c r="AQ156" s="19"/>
      <c r="AR156" s="20"/>
      <c r="AS156" s="20"/>
      <c r="AU156" s="20"/>
      <c r="AV156" s="20"/>
      <c r="AW156" s="20"/>
      <c r="AX156" s="20"/>
      <c r="AY156" s="20"/>
      <c r="AZ156" s="20"/>
      <c r="BA156" s="20"/>
    </row>
    <row r="157" spans="1:53" ht="33" customHeight="1" x14ac:dyDescent="0.25">
      <c r="A157" s="6"/>
      <c r="B157" s="6"/>
      <c r="C157" s="6"/>
      <c r="D157" s="5"/>
      <c r="E157" s="5"/>
      <c r="F157" s="5"/>
      <c r="G157" s="5"/>
      <c r="H157" s="12"/>
      <c r="I157" s="6"/>
      <c r="J157" s="6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4"/>
      <c r="W157" s="14"/>
      <c r="X157" s="14"/>
      <c r="Y157" s="14"/>
      <c r="Z157" s="14"/>
      <c r="AA157" s="15"/>
      <c r="AB157" s="15"/>
      <c r="AC157" s="505"/>
      <c r="AD157" s="16"/>
      <c r="AE157" s="16"/>
      <c r="AF157" s="16"/>
      <c r="AG157" s="17"/>
      <c r="AH157" s="18"/>
      <c r="AI157" s="487"/>
      <c r="AJ157" s="89"/>
      <c r="AK157" s="13"/>
      <c r="AL157" s="90"/>
      <c r="AM157" s="90"/>
      <c r="AN157" s="19"/>
      <c r="AO157" s="19"/>
      <c r="AP157" s="19"/>
      <c r="AQ157" s="19"/>
      <c r="AR157" s="20"/>
      <c r="AS157" s="20"/>
      <c r="AU157" s="20"/>
      <c r="AV157" s="20"/>
      <c r="AW157" s="20"/>
      <c r="AX157" s="20"/>
      <c r="AY157" s="20"/>
      <c r="AZ157" s="20"/>
      <c r="BA157" s="20"/>
    </row>
    <row r="158" spans="1:53" ht="33" customHeight="1" x14ac:dyDescent="0.25">
      <c r="A158" s="6"/>
      <c r="B158" s="6"/>
      <c r="C158" s="6"/>
      <c r="D158" s="5"/>
      <c r="E158" s="5"/>
      <c r="F158" s="5"/>
      <c r="G158" s="5"/>
      <c r="H158" s="12"/>
      <c r="I158" s="6"/>
      <c r="J158" s="6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4"/>
      <c r="W158" s="14"/>
      <c r="X158" s="14"/>
      <c r="Y158" s="14"/>
      <c r="Z158" s="14"/>
      <c r="AA158" s="15"/>
      <c r="AB158" s="15"/>
      <c r="AC158" s="505"/>
      <c r="AD158" s="16"/>
      <c r="AE158" s="16"/>
      <c r="AF158" s="16"/>
      <c r="AG158" s="17"/>
      <c r="AH158" s="18"/>
      <c r="AI158" s="487"/>
      <c r="AJ158" s="89"/>
      <c r="AK158" s="13"/>
      <c r="AL158" s="90"/>
      <c r="AM158" s="90"/>
      <c r="AN158" s="19"/>
      <c r="AO158" s="19"/>
      <c r="AP158" s="19"/>
      <c r="AQ158" s="19"/>
      <c r="AR158" s="20"/>
      <c r="AS158" s="20"/>
      <c r="AU158" s="20"/>
      <c r="AV158" s="20"/>
      <c r="AW158" s="20"/>
      <c r="AX158" s="20"/>
      <c r="AY158" s="20"/>
      <c r="AZ158" s="20"/>
      <c r="BA158" s="20"/>
    </row>
    <row r="159" spans="1:53" ht="33" customHeight="1" x14ac:dyDescent="0.25">
      <c r="A159" s="6"/>
      <c r="B159" s="6"/>
      <c r="C159" s="5"/>
      <c r="D159" s="5"/>
      <c r="E159" s="5"/>
      <c r="F159" s="5"/>
      <c r="G159" s="5"/>
      <c r="H159" s="12"/>
      <c r="I159" s="6"/>
      <c r="J159" s="5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4"/>
      <c r="W159" s="14"/>
      <c r="X159" s="14"/>
      <c r="Y159" s="14"/>
      <c r="Z159" s="14"/>
      <c r="AA159" s="15"/>
      <c r="AB159" s="15"/>
      <c r="AC159" s="505"/>
      <c r="AD159" s="16"/>
      <c r="AE159" s="16"/>
      <c r="AF159" s="16"/>
      <c r="AG159" s="17"/>
      <c r="AH159" s="18"/>
      <c r="AI159" s="487"/>
      <c r="AJ159" s="89"/>
      <c r="AK159" s="13"/>
      <c r="AL159" s="90"/>
      <c r="AM159" s="90"/>
      <c r="AN159" s="19"/>
      <c r="AO159" s="19"/>
      <c r="AP159" s="19"/>
      <c r="AQ159" s="19"/>
      <c r="AR159" s="20"/>
      <c r="AS159" s="20"/>
      <c r="AU159" s="20"/>
      <c r="AV159" s="20"/>
      <c r="AW159" s="20"/>
      <c r="AX159" s="20"/>
      <c r="AY159" s="20"/>
      <c r="AZ159" s="20"/>
      <c r="BA159" s="20"/>
    </row>
    <row r="160" spans="1:53" ht="33" customHeight="1" x14ac:dyDescent="0.25">
      <c r="A160" s="6"/>
      <c r="B160" s="6"/>
      <c r="C160" s="6"/>
      <c r="D160" s="5"/>
      <c r="E160" s="5"/>
      <c r="F160" s="5"/>
      <c r="G160" s="5"/>
      <c r="H160" s="12"/>
      <c r="I160" s="6"/>
      <c r="J160" s="6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4"/>
      <c r="W160" s="14"/>
      <c r="X160" s="14"/>
      <c r="Y160" s="14"/>
      <c r="Z160" s="14"/>
      <c r="AA160" s="15"/>
      <c r="AB160" s="15"/>
      <c r="AC160" s="505"/>
      <c r="AD160" s="16"/>
      <c r="AE160" s="16"/>
      <c r="AF160" s="16"/>
      <c r="AG160" s="17"/>
      <c r="AH160" s="18"/>
      <c r="AI160" s="487"/>
      <c r="AJ160" s="89"/>
      <c r="AK160" s="13"/>
      <c r="AL160" s="90"/>
      <c r="AM160" s="90"/>
      <c r="AN160" s="19"/>
      <c r="AO160" s="19"/>
      <c r="AP160" s="19"/>
      <c r="AQ160" s="19"/>
      <c r="AR160" s="20"/>
      <c r="AS160" s="20"/>
      <c r="AU160" s="20"/>
      <c r="AV160" s="20"/>
      <c r="AW160" s="20"/>
      <c r="AX160" s="20"/>
      <c r="AY160" s="20"/>
      <c r="AZ160" s="20"/>
      <c r="BA160" s="20"/>
    </row>
    <row r="161" spans="1:53" ht="33" customHeight="1" x14ac:dyDescent="0.25">
      <c r="A161" s="6"/>
      <c r="B161" s="6"/>
      <c r="C161" s="6"/>
      <c r="D161" s="5"/>
      <c r="E161" s="5"/>
      <c r="F161" s="5"/>
      <c r="G161" s="5"/>
      <c r="H161" s="12"/>
      <c r="I161" s="6"/>
      <c r="J161" s="6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4"/>
      <c r="W161" s="14"/>
      <c r="X161" s="14"/>
      <c r="Y161" s="14"/>
      <c r="Z161" s="14"/>
      <c r="AA161" s="15"/>
      <c r="AB161" s="15"/>
      <c r="AC161" s="505"/>
      <c r="AD161" s="16"/>
      <c r="AE161" s="16"/>
      <c r="AF161" s="16"/>
      <c r="AG161" s="17"/>
      <c r="AH161" s="18"/>
      <c r="AI161" s="487"/>
      <c r="AJ161" s="89"/>
      <c r="AK161" s="13"/>
      <c r="AL161" s="90"/>
      <c r="AM161" s="90"/>
      <c r="AN161" s="19"/>
      <c r="AO161" s="19"/>
      <c r="AP161" s="19"/>
      <c r="AQ161" s="19"/>
      <c r="AR161" s="20"/>
      <c r="AS161" s="20"/>
      <c r="AU161" s="20"/>
      <c r="AV161" s="20"/>
      <c r="AW161" s="20"/>
      <c r="AX161" s="20"/>
      <c r="AY161" s="20"/>
      <c r="AZ161" s="20"/>
      <c r="BA161" s="20"/>
    </row>
    <row r="162" spans="1:53" ht="33" customHeight="1" x14ac:dyDescent="0.25">
      <c r="A162" s="6"/>
      <c r="B162" s="6"/>
      <c r="C162" s="6"/>
      <c r="D162" s="5"/>
      <c r="E162" s="5"/>
      <c r="F162" s="5"/>
      <c r="G162" s="5"/>
      <c r="H162" s="12"/>
      <c r="I162" s="6"/>
      <c r="J162" s="6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4"/>
      <c r="W162" s="14"/>
      <c r="X162" s="14"/>
      <c r="Y162" s="14"/>
      <c r="Z162" s="14"/>
      <c r="AA162" s="15"/>
      <c r="AB162" s="15"/>
      <c r="AC162" s="505"/>
      <c r="AD162" s="16"/>
      <c r="AE162" s="16"/>
      <c r="AF162" s="16"/>
      <c r="AG162" s="17"/>
      <c r="AH162" s="18"/>
      <c r="AI162" s="487"/>
      <c r="AJ162" s="89"/>
      <c r="AK162" s="13"/>
      <c r="AL162" s="90"/>
      <c r="AM162" s="90"/>
      <c r="AN162" s="19"/>
      <c r="AO162" s="19"/>
      <c r="AP162" s="19"/>
      <c r="AQ162" s="19"/>
      <c r="AR162" s="34"/>
      <c r="AS162" s="34"/>
      <c r="AU162" s="34"/>
      <c r="AV162" s="34"/>
      <c r="AW162" s="34"/>
      <c r="AX162" s="34"/>
      <c r="AY162" s="34"/>
      <c r="AZ162" s="34"/>
      <c r="BA162" s="34"/>
    </row>
    <row r="163" spans="1:53" ht="33" customHeight="1" x14ac:dyDescent="0.25">
      <c r="A163" s="6"/>
      <c r="B163" s="6"/>
      <c r="C163" s="5"/>
      <c r="D163" s="5"/>
      <c r="E163" s="5"/>
      <c r="F163" s="5"/>
      <c r="G163" s="5"/>
      <c r="H163" s="12"/>
      <c r="I163" s="6"/>
      <c r="J163" s="6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4"/>
      <c r="W163" s="14"/>
      <c r="X163" s="14"/>
      <c r="Y163" s="14"/>
      <c r="Z163" s="14"/>
      <c r="AA163" s="15"/>
      <c r="AB163" s="15"/>
      <c r="AC163" s="505"/>
      <c r="AD163" s="16"/>
      <c r="AE163" s="16"/>
      <c r="AF163" s="16"/>
      <c r="AG163" s="17"/>
      <c r="AH163" s="18"/>
      <c r="AI163" s="487"/>
      <c r="AJ163" s="89"/>
      <c r="AK163" s="13"/>
      <c r="AL163" s="90"/>
      <c r="AM163" s="90"/>
      <c r="AN163" s="19"/>
      <c r="AO163" s="19"/>
      <c r="AP163" s="19"/>
      <c r="AQ163" s="19"/>
      <c r="AR163" s="34"/>
      <c r="AS163" s="34"/>
      <c r="AU163" s="34"/>
      <c r="AV163" s="34"/>
      <c r="AW163" s="34"/>
      <c r="AX163" s="34"/>
      <c r="AY163" s="34"/>
      <c r="AZ163" s="34"/>
      <c r="BA163" s="34"/>
    </row>
    <row r="164" spans="1:53" ht="33" customHeight="1" x14ac:dyDescent="0.25">
      <c r="A164" s="6"/>
      <c r="B164" s="6"/>
      <c r="C164" s="5"/>
      <c r="D164" s="5"/>
      <c r="E164" s="5"/>
      <c r="F164" s="5"/>
      <c r="G164" s="5"/>
      <c r="H164" s="12"/>
      <c r="I164" s="6"/>
      <c r="J164" s="6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4"/>
      <c r="W164" s="14"/>
      <c r="X164" s="14"/>
      <c r="Y164" s="14"/>
      <c r="Z164" s="14"/>
      <c r="AA164" s="15"/>
      <c r="AB164" s="15"/>
      <c r="AC164" s="505"/>
      <c r="AD164" s="16"/>
      <c r="AE164" s="16"/>
      <c r="AF164" s="16"/>
      <c r="AG164" s="17"/>
      <c r="AH164" s="18"/>
      <c r="AI164" s="487"/>
      <c r="AJ164" s="89"/>
      <c r="AK164" s="13"/>
      <c r="AL164" s="90"/>
      <c r="AM164" s="90"/>
      <c r="AN164" s="19"/>
      <c r="AO164" s="19"/>
      <c r="AP164" s="19"/>
      <c r="AQ164" s="19"/>
      <c r="AR164" s="20"/>
      <c r="AS164" s="20"/>
      <c r="AU164" s="20"/>
      <c r="AV164" s="20"/>
      <c r="AW164" s="20"/>
      <c r="AX164" s="20"/>
      <c r="AY164" s="20"/>
      <c r="AZ164" s="20"/>
      <c r="BA164" s="20"/>
    </row>
    <row r="165" spans="1:53" ht="33" customHeight="1" x14ac:dyDescent="0.25">
      <c r="A165" s="6"/>
      <c r="B165" s="6"/>
      <c r="C165" s="6"/>
      <c r="D165" s="5"/>
      <c r="E165" s="5"/>
      <c r="F165" s="5"/>
      <c r="G165" s="5"/>
      <c r="H165" s="12"/>
      <c r="I165" s="6"/>
      <c r="J165" s="6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4"/>
      <c r="W165" s="14"/>
      <c r="X165" s="14"/>
      <c r="Y165" s="14"/>
      <c r="Z165" s="14"/>
      <c r="AA165" s="15"/>
      <c r="AB165" s="15"/>
      <c r="AC165" s="505"/>
      <c r="AD165" s="16"/>
      <c r="AE165" s="16"/>
      <c r="AF165" s="16"/>
      <c r="AG165" s="17"/>
      <c r="AH165" s="18"/>
      <c r="AI165" s="487"/>
      <c r="AJ165" s="89"/>
      <c r="AK165" s="13"/>
      <c r="AL165" s="90"/>
      <c r="AM165" s="90"/>
      <c r="AN165" s="19"/>
      <c r="AO165" s="19"/>
      <c r="AP165" s="19"/>
      <c r="AQ165" s="19"/>
      <c r="AR165" s="20"/>
      <c r="AS165" s="20"/>
      <c r="AU165" s="20"/>
      <c r="AV165" s="20"/>
      <c r="AW165" s="20"/>
      <c r="AX165" s="20"/>
      <c r="AY165" s="20"/>
      <c r="AZ165" s="20"/>
      <c r="BA165" s="20"/>
    </row>
    <row r="166" spans="1:53" ht="33" customHeight="1" x14ac:dyDescent="0.25">
      <c r="A166" s="6"/>
      <c r="B166" s="6"/>
      <c r="C166" s="6"/>
      <c r="D166" s="5"/>
      <c r="E166" s="5"/>
      <c r="F166" s="5"/>
      <c r="G166" s="5"/>
      <c r="H166" s="12"/>
      <c r="I166" s="6"/>
      <c r="J166" s="6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4"/>
      <c r="W166" s="14"/>
      <c r="X166" s="14"/>
      <c r="Y166" s="14"/>
      <c r="Z166" s="14"/>
      <c r="AA166" s="15"/>
      <c r="AB166" s="15"/>
      <c r="AC166" s="505"/>
      <c r="AD166" s="16"/>
      <c r="AE166" s="16"/>
      <c r="AF166" s="16"/>
      <c r="AG166" s="17"/>
      <c r="AH166" s="18"/>
      <c r="AI166" s="487"/>
      <c r="AJ166" s="89"/>
      <c r="AK166" s="13"/>
      <c r="AL166" s="90"/>
      <c r="AM166" s="90"/>
      <c r="AN166" s="19"/>
      <c r="AO166" s="19"/>
      <c r="AP166" s="19"/>
      <c r="AQ166" s="19"/>
      <c r="AR166" s="20"/>
      <c r="AS166" s="20"/>
      <c r="AU166" s="20"/>
      <c r="AV166" s="20"/>
      <c r="AW166" s="20"/>
      <c r="AX166" s="20"/>
      <c r="AY166" s="20"/>
      <c r="AZ166" s="20"/>
      <c r="BA166" s="20"/>
    </row>
    <row r="167" spans="1:53" ht="33" customHeight="1" x14ac:dyDescent="0.25">
      <c r="A167" s="6"/>
      <c r="B167" s="11"/>
      <c r="C167" s="6"/>
      <c r="D167" s="5"/>
      <c r="E167" s="5"/>
      <c r="F167" s="5"/>
      <c r="G167" s="5"/>
      <c r="H167" s="12"/>
      <c r="I167" s="6"/>
      <c r="J167" s="6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4"/>
      <c r="W167" s="14"/>
      <c r="X167" s="14"/>
      <c r="Y167" s="14"/>
      <c r="Z167" s="14"/>
      <c r="AA167" s="15"/>
      <c r="AB167" s="15"/>
      <c r="AC167" s="505"/>
      <c r="AD167" s="16"/>
      <c r="AE167" s="16"/>
      <c r="AF167" s="16"/>
      <c r="AG167" s="17"/>
      <c r="AH167" s="18"/>
      <c r="AI167" s="487"/>
      <c r="AJ167" s="89"/>
      <c r="AK167" s="13"/>
      <c r="AL167" s="90"/>
      <c r="AM167" s="90"/>
      <c r="AN167" s="19"/>
      <c r="AO167" s="19"/>
      <c r="AP167" s="19"/>
      <c r="AQ167" s="19"/>
      <c r="AR167" s="20"/>
      <c r="AS167" s="20"/>
      <c r="AU167" s="20"/>
      <c r="AV167" s="20"/>
      <c r="AW167" s="20"/>
      <c r="AX167" s="20"/>
      <c r="AY167" s="20"/>
      <c r="AZ167" s="20"/>
      <c r="BA167" s="20"/>
    </row>
    <row r="168" spans="1:53" ht="33" customHeight="1" x14ac:dyDescent="0.25">
      <c r="A168" s="6"/>
      <c r="B168" s="11"/>
      <c r="C168" s="6"/>
      <c r="D168" s="5"/>
      <c r="E168" s="5"/>
      <c r="F168" s="5"/>
      <c r="G168" s="5"/>
      <c r="H168" s="12"/>
      <c r="I168" s="6"/>
      <c r="J168" s="6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4"/>
      <c r="W168" s="14"/>
      <c r="X168" s="14"/>
      <c r="Y168" s="14"/>
      <c r="Z168" s="14"/>
      <c r="AA168" s="15"/>
      <c r="AB168" s="15"/>
      <c r="AC168" s="505"/>
      <c r="AD168" s="16"/>
      <c r="AE168" s="16"/>
      <c r="AF168" s="16"/>
      <c r="AG168" s="17"/>
      <c r="AH168" s="18"/>
      <c r="AI168" s="487"/>
      <c r="AJ168" s="89"/>
      <c r="AK168" s="13"/>
      <c r="AL168" s="90"/>
      <c r="AM168" s="90"/>
      <c r="AN168" s="19"/>
      <c r="AO168" s="19"/>
      <c r="AP168" s="19"/>
      <c r="AQ168" s="19"/>
      <c r="AR168" s="20"/>
      <c r="AS168" s="20"/>
      <c r="AU168" s="20"/>
      <c r="AV168" s="20"/>
      <c r="AW168" s="20"/>
      <c r="AX168" s="20"/>
      <c r="AY168" s="20"/>
      <c r="AZ168" s="20"/>
      <c r="BA168" s="20"/>
    </row>
    <row r="169" spans="1:53" ht="33" customHeight="1" x14ac:dyDescent="0.25">
      <c r="A169" s="6"/>
      <c r="B169" s="6"/>
      <c r="C169" s="5"/>
      <c r="D169" s="5"/>
      <c r="E169" s="5"/>
      <c r="F169" s="5"/>
      <c r="G169" s="5"/>
      <c r="H169" s="12"/>
      <c r="I169" s="6"/>
      <c r="J169" s="6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4"/>
      <c r="W169" s="14"/>
      <c r="X169" s="14"/>
      <c r="Y169" s="14"/>
      <c r="Z169" s="14"/>
      <c r="AA169" s="15"/>
      <c r="AB169" s="15"/>
      <c r="AC169" s="505"/>
      <c r="AD169" s="16"/>
      <c r="AE169" s="16"/>
      <c r="AF169" s="16"/>
      <c r="AG169" s="17"/>
      <c r="AH169" s="18"/>
      <c r="AI169" s="487"/>
      <c r="AJ169" s="89"/>
      <c r="AK169" s="13"/>
      <c r="AL169" s="90"/>
      <c r="AM169" s="90"/>
      <c r="AN169" s="19"/>
      <c r="AO169" s="19"/>
      <c r="AP169" s="19"/>
      <c r="AQ169" s="19"/>
      <c r="AR169" s="20"/>
      <c r="AS169" s="20"/>
      <c r="AU169" s="20"/>
      <c r="AV169" s="20"/>
      <c r="AW169" s="20"/>
      <c r="AX169" s="20"/>
      <c r="AY169" s="20"/>
      <c r="AZ169" s="20"/>
      <c r="BA169" s="20"/>
    </row>
    <row r="170" spans="1:53" ht="33" customHeight="1" x14ac:dyDescent="0.25">
      <c r="A170" s="6"/>
      <c r="B170" s="6"/>
      <c r="C170" s="6"/>
      <c r="D170" s="5"/>
      <c r="E170" s="5"/>
      <c r="F170" s="5"/>
      <c r="G170" s="5"/>
      <c r="H170" s="12"/>
      <c r="I170" s="6"/>
      <c r="J170" s="6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4"/>
      <c r="W170" s="14"/>
      <c r="X170" s="14"/>
      <c r="Y170" s="14"/>
      <c r="Z170" s="14"/>
      <c r="AA170" s="15"/>
      <c r="AB170" s="15"/>
      <c r="AC170" s="505"/>
      <c r="AD170" s="16"/>
      <c r="AE170" s="16"/>
      <c r="AF170" s="16"/>
      <c r="AG170" s="17"/>
      <c r="AH170" s="18"/>
      <c r="AI170" s="487"/>
      <c r="AJ170" s="89"/>
      <c r="AK170" s="13"/>
      <c r="AL170" s="90"/>
      <c r="AM170" s="90"/>
      <c r="AN170" s="19"/>
      <c r="AO170" s="19"/>
      <c r="AP170" s="19"/>
      <c r="AQ170" s="19"/>
      <c r="AR170" s="20"/>
      <c r="AS170" s="20"/>
      <c r="AU170" s="20"/>
      <c r="AV170" s="20"/>
      <c r="AW170" s="20"/>
      <c r="AX170" s="20"/>
      <c r="AY170" s="20"/>
      <c r="AZ170" s="20"/>
      <c r="BA170" s="20"/>
    </row>
    <row r="171" spans="1:53" ht="33" customHeight="1" x14ac:dyDescent="0.25">
      <c r="A171" s="6"/>
      <c r="B171" s="6"/>
      <c r="C171" s="6"/>
      <c r="D171" s="5"/>
      <c r="E171" s="5"/>
      <c r="F171" s="5"/>
      <c r="G171" s="5"/>
      <c r="H171" s="12"/>
      <c r="I171" s="6"/>
      <c r="J171" s="6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4"/>
      <c r="W171" s="14"/>
      <c r="X171" s="14"/>
      <c r="Y171" s="14"/>
      <c r="Z171" s="14"/>
      <c r="AA171" s="15"/>
      <c r="AB171" s="15"/>
      <c r="AC171" s="505"/>
      <c r="AD171" s="16"/>
      <c r="AE171" s="16"/>
      <c r="AF171" s="16"/>
      <c r="AG171" s="17"/>
      <c r="AH171" s="18"/>
      <c r="AI171" s="487"/>
      <c r="AJ171" s="89"/>
      <c r="AK171" s="13"/>
      <c r="AL171" s="90"/>
      <c r="AM171" s="90"/>
      <c r="AN171" s="19"/>
      <c r="AO171" s="19"/>
      <c r="AP171" s="19"/>
      <c r="AQ171" s="19"/>
      <c r="AR171" s="20"/>
      <c r="AS171" s="20"/>
      <c r="AU171" s="20"/>
      <c r="AV171" s="20"/>
      <c r="AW171" s="20"/>
      <c r="AX171" s="20"/>
      <c r="AY171" s="20"/>
      <c r="AZ171" s="20"/>
      <c r="BA171" s="20"/>
    </row>
    <row r="172" spans="1:53" ht="33" customHeight="1" x14ac:dyDescent="0.25">
      <c r="A172" s="6"/>
      <c r="B172" s="6"/>
      <c r="C172" s="6"/>
      <c r="D172" s="5"/>
      <c r="E172" s="5"/>
      <c r="F172" s="5"/>
      <c r="G172" s="5"/>
      <c r="H172" s="33"/>
      <c r="V172" s="14"/>
      <c r="W172" s="14"/>
      <c r="X172" s="14"/>
      <c r="Y172" s="14"/>
      <c r="Z172" s="14"/>
      <c r="AA172" s="15"/>
      <c r="AB172" s="15"/>
      <c r="AC172" s="505"/>
      <c r="AD172" s="16"/>
      <c r="AE172" s="16"/>
      <c r="AF172" s="16"/>
      <c r="AG172" s="17"/>
      <c r="AH172" s="18"/>
      <c r="AI172" s="487"/>
      <c r="AJ172" s="89"/>
      <c r="AK172" s="13"/>
      <c r="AL172" s="90"/>
      <c r="AM172" s="90"/>
      <c r="AN172" s="19"/>
      <c r="AO172" s="19"/>
      <c r="AP172" s="19"/>
      <c r="AQ172" s="19"/>
      <c r="AR172" s="20"/>
      <c r="AS172" s="20"/>
      <c r="AU172" s="20"/>
      <c r="AV172" s="20"/>
      <c r="AW172" s="20"/>
      <c r="AX172" s="20"/>
      <c r="AY172" s="20"/>
      <c r="AZ172" s="20"/>
      <c r="BA172" s="20"/>
    </row>
    <row r="173" spans="1:53" ht="33" customHeight="1" x14ac:dyDescent="0.25">
      <c r="A173" s="6"/>
      <c r="B173" s="6"/>
      <c r="C173" s="6"/>
      <c r="D173" s="5"/>
      <c r="E173" s="5"/>
      <c r="F173" s="5"/>
      <c r="G173" s="5"/>
      <c r="H173" s="12"/>
      <c r="I173" s="6"/>
      <c r="J173" s="6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4"/>
      <c r="W173" s="14"/>
      <c r="X173" s="14"/>
      <c r="Y173" s="14"/>
      <c r="Z173" s="14"/>
      <c r="AA173" s="15"/>
      <c r="AB173" s="15"/>
      <c r="AC173" s="505"/>
      <c r="AD173" s="16"/>
      <c r="AE173" s="16"/>
      <c r="AF173" s="16"/>
      <c r="AG173" s="17"/>
      <c r="AH173" s="18"/>
      <c r="AI173" s="487"/>
      <c r="AJ173" s="89"/>
      <c r="AK173" s="13"/>
      <c r="AL173" s="90"/>
      <c r="AM173" s="90"/>
      <c r="AN173" s="19"/>
      <c r="AO173" s="19"/>
      <c r="AP173" s="19"/>
      <c r="AQ173" s="19"/>
      <c r="AR173" s="20"/>
      <c r="AS173" s="20"/>
      <c r="AU173" s="20"/>
      <c r="AV173" s="20"/>
      <c r="AW173" s="20"/>
      <c r="AX173" s="20"/>
      <c r="AY173" s="20"/>
      <c r="AZ173" s="20"/>
      <c r="BA173" s="20"/>
    </row>
    <row r="174" spans="1:53" ht="33" customHeight="1" x14ac:dyDescent="0.25">
      <c r="A174" s="6"/>
      <c r="B174" s="11"/>
      <c r="C174" s="6"/>
      <c r="D174" s="5"/>
      <c r="E174" s="5"/>
      <c r="F174" s="5"/>
      <c r="G174" s="5"/>
      <c r="H174" s="12"/>
      <c r="I174" s="6"/>
      <c r="J174" s="6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4"/>
      <c r="W174" s="14"/>
      <c r="X174" s="14"/>
      <c r="Y174" s="14"/>
      <c r="Z174" s="14"/>
      <c r="AA174" s="15"/>
      <c r="AB174" s="15"/>
      <c r="AC174" s="505"/>
      <c r="AD174" s="16"/>
      <c r="AE174" s="16"/>
      <c r="AF174" s="16"/>
      <c r="AG174" s="17"/>
      <c r="AH174" s="18"/>
      <c r="AI174" s="487"/>
      <c r="AJ174" s="89"/>
      <c r="AK174" s="13"/>
      <c r="AL174" s="90"/>
      <c r="AM174" s="90"/>
      <c r="AN174" s="19"/>
      <c r="AO174" s="19"/>
      <c r="AP174" s="19"/>
      <c r="AQ174" s="19"/>
      <c r="AR174" s="20"/>
      <c r="AS174" s="20"/>
      <c r="AU174" s="20"/>
      <c r="AV174" s="20"/>
      <c r="AW174" s="20"/>
      <c r="AX174" s="20"/>
      <c r="AY174" s="20"/>
      <c r="AZ174" s="20"/>
      <c r="BA174" s="20"/>
    </row>
    <row r="175" spans="1:53" ht="33" customHeight="1" x14ac:dyDescent="0.25">
      <c r="A175" s="6"/>
      <c r="B175" s="11"/>
      <c r="C175" s="6"/>
      <c r="D175" s="5"/>
      <c r="E175" s="5"/>
      <c r="F175" s="5"/>
      <c r="G175" s="5"/>
      <c r="H175" s="12"/>
      <c r="I175" s="6"/>
      <c r="J175" s="6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4"/>
      <c r="W175" s="14"/>
      <c r="X175" s="14"/>
      <c r="Y175" s="14"/>
      <c r="Z175" s="14"/>
      <c r="AA175" s="15"/>
      <c r="AB175" s="15"/>
      <c r="AC175" s="505"/>
      <c r="AD175" s="16"/>
      <c r="AE175" s="16"/>
      <c r="AF175" s="16"/>
      <c r="AG175" s="17"/>
      <c r="AH175" s="18"/>
      <c r="AI175" s="487"/>
      <c r="AJ175" s="89"/>
      <c r="AK175" s="13"/>
      <c r="AL175" s="90"/>
      <c r="AM175" s="90"/>
      <c r="AN175" s="19"/>
      <c r="AO175" s="19"/>
      <c r="AP175" s="19"/>
      <c r="AQ175" s="19"/>
      <c r="AR175" s="20"/>
      <c r="AS175" s="20"/>
      <c r="AU175" s="20"/>
      <c r="AV175" s="20"/>
      <c r="AW175" s="20"/>
      <c r="AX175" s="20"/>
      <c r="AY175" s="20"/>
      <c r="AZ175" s="20"/>
      <c r="BA175" s="20"/>
    </row>
    <row r="176" spans="1:53" ht="33" customHeight="1" x14ac:dyDescent="0.25">
      <c r="A176" s="6"/>
      <c r="B176" s="11"/>
      <c r="C176" s="6"/>
      <c r="D176" s="5"/>
      <c r="E176" s="5"/>
      <c r="F176" s="5"/>
      <c r="G176" s="5"/>
      <c r="H176" s="12"/>
      <c r="I176" s="6"/>
      <c r="J176" s="6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4"/>
      <c r="W176" s="14"/>
      <c r="X176" s="14"/>
      <c r="Y176" s="14"/>
      <c r="Z176" s="14"/>
      <c r="AA176" s="15"/>
      <c r="AB176" s="15"/>
      <c r="AC176" s="505"/>
      <c r="AD176" s="16"/>
      <c r="AE176" s="16"/>
      <c r="AF176" s="16"/>
      <c r="AG176" s="17"/>
      <c r="AH176" s="18"/>
      <c r="AI176" s="487"/>
      <c r="AJ176" s="89"/>
      <c r="AK176" s="13"/>
      <c r="AL176" s="90"/>
      <c r="AM176" s="90"/>
      <c r="AN176" s="19"/>
      <c r="AO176" s="19"/>
      <c r="AP176" s="19"/>
      <c r="AQ176" s="19"/>
      <c r="AR176" s="20"/>
      <c r="AS176" s="20"/>
      <c r="AU176" s="20"/>
      <c r="AV176" s="20"/>
      <c r="AW176" s="20"/>
      <c r="AX176" s="20"/>
      <c r="AY176" s="20"/>
      <c r="AZ176" s="20"/>
      <c r="BA176" s="20"/>
    </row>
    <row r="177" spans="1:53" ht="33" customHeight="1" x14ac:dyDescent="0.25">
      <c r="A177" s="6"/>
      <c r="B177" s="11"/>
      <c r="C177" s="6"/>
      <c r="D177" s="5"/>
      <c r="E177" s="5"/>
      <c r="F177" s="5"/>
      <c r="G177" s="5"/>
      <c r="H177" s="12"/>
      <c r="I177" s="6"/>
      <c r="J177" s="6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4"/>
      <c r="W177" s="14"/>
      <c r="X177" s="14"/>
      <c r="Y177" s="14"/>
      <c r="Z177" s="14"/>
      <c r="AA177" s="15"/>
      <c r="AB177" s="15"/>
      <c r="AC177" s="505"/>
      <c r="AD177" s="16"/>
      <c r="AE177" s="16"/>
      <c r="AF177" s="16"/>
      <c r="AG177" s="17"/>
      <c r="AH177" s="18"/>
      <c r="AI177" s="487"/>
      <c r="AJ177" s="89"/>
      <c r="AK177" s="13"/>
      <c r="AL177" s="90"/>
      <c r="AM177" s="90"/>
      <c r="AN177" s="19"/>
      <c r="AO177" s="19"/>
      <c r="AP177" s="19"/>
      <c r="AQ177" s="19"/>
      <c r="AR177" s="20"/>
      <c r="AS177" s="20"/>
      <c r="AU177" s="20"/>
      <c r="AV177" s="20"/>
      <c r="AW177" s="20"/>
      <c r="AX177" s="20"/>
      <c r="AY177" s="20"/>
      <c r="AZ177" s="20"/>
      <c r="BA177" s="20"/>
    </row>
    <row r="178" spans="1:53" ht="33" customHeight="1" x14ac:dyDescent="0.25">
      <c r="A178" s="6"/>
      <c r="B178" s="6"/>
      <c r="C178" s="6"/>
      <c r="D178" s="5"/>
      <c r="E178" s="5"/>
      <c r="F178" s="5"/>
      <c r="G178" s="5"/>
      <c r="H178" s="12"/>
      <c r="I178" s="6"/>
      <c r="J178" s="6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4"/>
      <c r="W178" s="14"/>
      <c r="X178" s="14"/>
      <c r="Y178" s="14"/>
      <c r="Z178" s="14"/>
      <c r="AA178" s="15"/>
      <c r="AB178" s="15"/>
      <c r="AC178" s="505"/>
      <c r="AD178" s="16"/>
      <c r="AE178" s="16"/>
      <c r="AF178" s="16"/>
      <c r="AG178" s="17"/>
      <c r="AH178" s="18"/>
      <c r="AI178" s="487"/>
      <c r="AJ178" s="89"/>
      <c r="AK178" s="13"/>
      <c r="AL178" s="90"/>
      <c r="AM178" s="90"/>
      <c r="AN178" s="19"/>
      <c r="AO178" s="19"/>
      <c r="AP178" s="19"/>
      <c r="AQ178" s="19"/>
      <c r="AR178" s="20"/>
      <c r="AS178" s="20"/>
      <c r="AU178" s="20"/>
      <c r="AV178" s="20"/>
      <c r="AW178" s="20"/>
      <c r="AX178" s="20"/>
      <c r="AY178" s="20"/>
      <c r="AZ178" s="20"/>
      <c r="BA178" s="20"/>
    </row>
    <row r="179" spans="1:53" ht="33" customHeight="1" x14ac:dyDescent="0.25">
      <c r="A179" s="6"/>
      <c r="B179" s="6"/>
      <c r="C179" s="6"/>
      <c r="D179" s="5"/>
      <c r="E179" s="5"/>
      <c r="F179" s="5"/>
      <c r="G179" s="5"/>
      <c r="H179" s="12"/>
      <c r="I179" s="6"/>
      <c r="J179" s="6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4"/>
      <c r="W179" s="14"/>
      <c r="X179" s="14"/>
      <c r="Y179" s="14"/>
      <c r="Z179" s="14"/>
      <c r="AA179" s="15"/>
      <c r="AB179" s="15"/>
      <c r="AC179" s="505"/>
      <c r="AD179" s="16"/>
      <c r="AE179" s="16"/>
      <c r="AF179" s="16"/>
      <c r="AG179" s="17"/>
      <c r="AH179" s="18"/>
      <c r="AI179" s="487"/>
      <c r="AJ179" s="89"/>
      <c r="AK179" s="13"/>
      <c r="AL179" s="90"/>
      <c r="AM179" s="90"/>
      <c r="AN179" s="19"/>
      <c r="AO179" s="19"/>
      <c r="AP179" s="19"/>
      <c r="AQ179" s="19"/>
      <c r="AR179" s="20"/>
      <c r="AS179" s="20"/>
      <c r="AU179" s="20"/>
      <c r="AV179" s="20"/>
      <c r="AW179" s="20"/>
      <c r="AX179" s="20"/>
      <c r="AY179" s="20"/>
      <c r="AZ179" s="20"/>
      <c r="BA179" s="20"/>
    </row>
    <row r="180" spans="1:53" ht="33" customHeight="1" x14ac:dyDescent="0.25">
      <c r="A180" s="6"/>
      <c r="B180" s="6"/>
      <c r="C180" s="6"/>
      <c r="D180" s="5"/>
      <c r="E180" s="5"/>
      <c r="F180" s="5"/>
      <c r="G180" s="5"/>
      <c r="H180" s="12"/>
      <c r="I180" s="6"/>
      <c r="J180" s="6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4"/>
      <c r="W180" s="14"/>
      <c r="X180" s="14"/>
      <c r="Y180" s="14"/>
      <c r="Z180" s="14"/>
      <c r="AA180" s="15"/>
      <c r="AB180" s="15"/>
      <c r="AC180" s="505"/>
      <c r="AD180" s="16"/>
      <c r="AE180" s="16"/>
      <c r="AF180" s="16"/>
      <c r="AG180" s="17"/>
      <c r="AH180" s="18"/>
      <c r="AI180" s="487"/>
      <c r="AJ180" s="89"/>
      <c r="AK180" s="13"/>
      <c r="AL180" s="90"/>
      <c r="AM180" s="90"/>
      <c r="AN180" s="19"/>
      <c r="AO180" s="19"/>
      <c r="AP180" s="19"/>
      <c r="AQ180" s="19"/>
      <c r="AR180" s="20"/>
      <c r="AS180" s="20"/>
      <c r="AU180" s="20"/>
      <c r="AV180" s="20"/>
      <c r="AW180" s="20"/>
      <c r="AX180" s="20"/>
      <c r="AY180" s="20"/>
      <c r="AZ180" s="20"/>
      <c r="BA180" s="20"/>
    </row>
    <row r="181" spans="1:53" ht="33" customHeight="1" x14ac:dyDescent="0.25">
      <c r="A181" s="6"/>
      <c r="B181" s="6"/>
      <c r="C181" s="6"/>
      <c r="D181" s="5"/>
      <c r="E181" s="5"/>
      <c r="F181" s="5"/>
      <c r="G181" s="5"/>
      <c r="H181" s="12"/>
      <c r="I181" s="6"/>
      <c r="J181" s="6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4"/>
      <c r="W181" s="14"/>
      <c r="X181" s="14"/>
      <c r="Y181" s="14"/>
      <c r="Z181" s="14"/>
      <c r="AA181" s="15"/>
      <c r="AB181" s="15"/>
      <c r="AC181" s="505"/>
      <c r="AD181" s="16"/>
      <c r="AE181" s="16"/>
      <c r="AF181" s="16"/>
      <c r="AG181" s="17"/>
      <c r="AH181" s="18"/>
      <c r="AI181" s="487"/>
      <c r="AJ181" s="89"/>
      <c r="AK181" s="13"/>
      <c r="AL181" s="90"/>
      <c r="AM181" s="90"/>
      <c r="AN181" s="19"/>
      <c r="AO181" s="19"/>
      <c r="AP181" s="19"/>
      <c r="AQ181" s="19"/>
      <c r="AR181" s="20"/>
      <c r="AS181" s="20"/>
      <c r="AU181" s="20"/>
      <c r="AV181" s="20"/>
      <c r="AW181" s="20"/>
      <c r="AX181" s="20"/>
      <c r="AY181" s="20"/>
      <c r="AZ181" s="20"/>
      <c r="BA181" s="20"/>
    </row>
    <row r="182" spans="1:53" ht="33" customHeight="1" x14ac:dyDescent="0.25">
      <c r="A182" s="6"/>
      <c r="B182" s="6"/>
      <c r="C182" s="6"/>
      <c r="D182" s="5"/>
      <c r="E182" s="5"/>
      <c r="F182" s="5"/>
      <c r="G182" s="5"/>
      <c r="H182" s="12"/>
      <c r="I182" s="6"/>
      <c r="J182" s="6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4"/>
      <c r="W182" s="14"/>
      <c r="X182" s="14"/>
      <c r="Y182" s="14"/>
      <c r="Z182" s="14"/>
      <c r="AA182" s="15"/>
      <c r="AB182" s="15"/>
      <c r="AC182" s="505"/>
      <c r="AD182" s="16"/>
      <c r="AE182" s="16"/>
      <c r="AF182" s="16"/>
      <c r="AG182" s="17"/>
      <c r="AH182" s="18"/>
      <c r="AI182" s="487"/>
      <c r="AJ182" s="89"/>
      <c r="AK182" s="13"/>
      <c r="AL182" s="90"/>
      <c r="AM182" s="90"/>
      <c r="AN182" s="19"/>
      <c r="AO182" s="19"/>
      <c r="AP182" s="19"/>
      <c r="AQ182" s="19"/>
      <c r="AR182" s="20"/>
      <c r="AS182" s="20"/>
      <c r="AU182" s="20"/>
      <c r="AV182" s="20"/>
      <c r="AW182" s="20"/>
      <c r="AX182" s="20"/>
      <c r="AY182" s="20"/>
      <c r="AZ182" s="20"/>
      <c r="BA182" s="20"/>
    </row>
    <row r="183" spans="1:53" ht="33" customHeight="1" x14ac:dyDescent="0.25">
      <c r="A183" s="6"/>
      <c r="B183" s="6"/>
      <c r="C183" s="6"/>
      <c r="D183" s="5"/>
      <c r="E183" s="5"/>
      <c r="F183" s="5"/>
      <c r="G183" s="5"/>
      <c r="H183" s="12"/>
      <c r="I183" s="6"/>
      <c r="J183" s="6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4"/>
      <c r="W183" s="14"/>
      <c r="X183" s="14"/>
      <c r="Y183" s="14"/>
      <c r="Z183" s="14"/>
      <c r="AA183" s="15"/>
      <c r="AB183" s="15"/>
      <c r="AC183" s="505"/>
      <c r="AD183" s="16"/>
      <c r="AE183" s="16"/>
      <c r="AF183" s="16"/>
      <c r="AG183" s="17"/>
      <c r="AH183" s="18"/>
      <c r="AI183" s="487"/>
      <c r="AJ183" s="89"/>
      <c r="AK183" s="13"/>
      <c r="AL183" s="90"/>
      <c r="AM183" s="90"/>
      <c r="AN183" s="19"/>
      <c r="AO183" s="19"/>
      <c r="AP183" s="19"/>
      <c r="AQ183" s="19"/>
      <c r="AR183" s="20"/>
      <c r="AS183" s="20"/>
      <c r="AU183" s="20"/>
      <c r="AV183" s="20"/>
      <c r="AW183" s="20"/>
      <c r="AX183" s="20"/>
      <c r="AY183" s="20"/>
      <c r="AZ183" s="20"/>
      <c r="BA183" s="20"/>
    </row>
    <row r="184" spans="1:53" ht="33" customHeight="1" x14ac:dyDescent="0.25">
      <c r="A184" s="6"/>
      <c r="B184" s="6"/>
      <c r="C184" s="5"/>
      <c r="D184" s="5"/>
      <c r="E184" s="5"/>
      <c r="F184" s="5"/>
      <c r="G184" s="5"/>
      <c r="H184" s="12"/>
      <c r="I184" s="6"/>
      <c r="J184" s="6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4"/>
      <c r="W184" s="14"/>
      <c r="X184" s="14"/>
      <c r="Y184" s="14"/>
      <c r="Z184" s="14"/>
      <c r="AA184" s="15"/>
      <c r="AB184" s="15"/>
      <c r="AC184" s="505"/>
      <c r="AD184" s="16"/>
      <c r="AE184" s="16"/>
      <c r="AF184" s="16"/>
      <c r="AG184" s="17"/>
      <c r="AH184" s="18"/>
      <c r="AI184" s="487"/>
      <c r="AJ184" s="89"/>
      <c r="AK184" s="13"/>
      <c r="AL184" s="90"/>
      <c r="AM184" s="90"/>
      <c r="AN184" s="19"/>
      <c r="AO184" s="19"/>
      <c r="AP184" s="19"/>
      <c r="AQ184" s="19"/>
      <c r="AR184" s="20"/>
      <c r="AS184" s="20"/>
      <c r="AU184" s="20"/>
      <c r="AV184" s="20"/>
      <c r="AW184" s="20"/>
      <c r="AX184" s="20"/>
      <c r="AY184" s="20"/>
      <c r="AZ184" s="20"/>
      <c r="BA184" s="20"/>
    </row>
    <row r="185" spans="1:53" ht="33" customHeight="1" x14ac:dyDescent="0.25">
      <c r="A185" s="6"/>
      <c r="B185" s="6"/>
      <c r="C185" s="6"/>
      <c r="D185" s="5"/>
      <c r="E185" s="5"/>
      <c r="F185" s="5"/>
      <c r="G185" s="5"/>
      <c r="H185" s="12"/>
      <c r="I185" s="6"/>
      <c r="J185" s="6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4"/>
      <c r="W185" s="14"/>
      <c r="X185" s="14"/>
      <c r="Y185" s="14"/>
      <c r="Z185" s="14"/>
      <c r="AA185" s="15"/>
      <c r="AB185" s="15"/>
      <c r="AC185" s="505"/>
      <c r="AD185" s="16"/>
      <c r="AE185" s="16"/>
      <c r="AF185" s="16"/>
      <c r="AG185" s="17"/>
      <c r="AH185" s="18"/>
      <c r="AI185" s="487"/>
      <c r="AJ185" s="89"/>
      <c r="AK185" s="13"/>
      <c r="AL185" s="90"/>
      <c r="AM185" s="90"/>
      <c r="AN185" s="19"/>
      <c r="AO185" s="19"/>
      <c r="AP185" s="19"/>
      <c r="AQ185" s="19"/>
      <c r="AR185" s="20"/>
      <c r="AS185" s="20"/>
      <c r="AU185" s="20"/>
      <c r="AV185" s="20"/>
      <c r="AW185" s="20"/>
      <c r="AX185" s="20"/>
      <c r="AY185" s="20"/>
      <c r="AZ185" s="20"/>
      <c r="BA185" s="20"/>
    </row>
    <row r="186" spans="1:53" ht="33" customHeight="1" x14ac:dyDescent="0.25">
      <c r="A186" s="6"/>
      <c r="B186" s="6"/>
      <c r="C186" s="5"/>
      <c r="D186" s="5"/>
      <c r="E186" s="5"/>
      <c r="F186" s="5"/>
      <c r="G186" s="5"/>
      <c r="H186" s="12"/>
      <c r="I186" s="6"/>
      <c r="J186" s="6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4"/>
      <c r="W186" s="14"/>
      <c r="X186" s="14"/>
      <c r="Y186" s="14"/>
      <c r="Z186" s="14"/>
      <c r="AA186" s="15"/>
      <c r="AB186" s="15"/>
      <c r="AC186" s="505"/>
      <c r="AD186" s="16"/>
      <c r="AE186" s="16"/>
      <c r="AF186" s="16"/>
      <c r="AG186" s="17"/>
      <c r="AH186" s="18"/>
      <c r="AI186" s="487"/>
      <c r="AJ186" s="89"/>
      <c r="AK186" s="13"/>
      <c r="AL186" s="90"/>
      <c r="AM186" s="90"/>
      <c r="AN186" s="19"/>
      <c r="AO186" s="19"/>
      <c r="AP186" s="19"/>
      <c r="AQ186" s="19"/>
      <c r="AR186" s="20"/>
      <c r="AS186" s="20"/>
      <c r="AU186" s="20"/>
      <c r="AV186" s="20"/>
      <c r="AW186" s="20"/>
      <c r="AX186" s="20"/>
      <c r="AY186" s="20"/>
      <c r="AZ186" s="20"/>
      <c r="BA186" s="20"/>
    </row>
    <row r="187" spans="1:53" ht="33" customHeight="1" x14ac:dyDescent="0.25">
      <c r="A187" s="6"/>
      <c r="B187" s="11"/>
      <c r="C187" s="6"/>
      <c r="D187" s="5"/>
      <c r="E187" s="5"/>
      <c r="F187" s="5"/>
      <c r="G187" s="5"/>
      <c r="H187" s="12"/>
      <c r="I187" s="6"/>
      <c r="J187" s="6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4"/>
      <c r="W187" s="14"/>
      <c r="X187" s="14"/>
      <c r="Y187" s="14"/>
      <c r="Z187" s="14"/>
      <c r="AA187" s="15"/>
      <c r="AB187" s="15"/>
      <c r="AC187" s="505"/>
      <c r="AD187" s="16"/>
      <c r="AE187" s="16"/>
      <c r="AF187" s="16"/>
      <c r="AG187" s="17"/>
      <c r="AH187" s="18"/>
      <c r="AI187" s="487"/>
      <c r="AJ187" s="89"/>
      <c r="AK187" s="13"/>
      <c r="AL187" s="90"/>
      <c r="AM187" s="90"/>
      <c r="AN187" s="19"/>
      <c r="AO187" s="19"/>
      <c r="AP187" s="19"/>
      <c r="AQ187" s="19"/>
      <c r="AR187" s="20"/>
      <c r="AS187" s="20"/>
      <c r="AU187" s="20"/>
      <c r="AV187" s="20"/>
      <c r="AW187" s="20"/>
      <c r="AX187" s="20"/>
      <c r="AY187" s="20"/>
      <c r="AZ187" s="20"/>
      <c r="BA187" s="20"/>
    </row>
    <row r="188" spans="1:53" ht="33" customHeight="1" x14ac:dyDescent="0.25">
      <c r="A188" s="6"/>
      <c r="B188" s="6"/>
      <c r="C188" s="6"/>
      <c r="D188" s="5"/>
      <c r="E188" s="5"/>
      <c r="F188" s="5"/>
      <c r="G188" s="5"/>
      <c r="H188" s="12"/>
      <c r="I188" s="6"/>
      <c r="J188" s="6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4"/>
      <c r="W188" s="14"/>
      <c r="X188" s="14"/>
      <c r="Y188" s="14"/>
      <c r="Z188" s="14"/>
      <c r="AA188" s="15"/>
      <c r="AB188" s="15"/>
      <c r="AC188" s="505"/>
      <c r="AD188" s="16"/>
      <c r="AE188" s="16"/>
      <c r="AF188" s="16"/>
      <c r="AG188" s="17"/>
      <c r="AH188" s="18"/>
      <c r="AI188" s="487"/>
      <c r="AJ188" s="89"/>
      <c r="AK188" s="13"/>
      <c r="AL188" s="90"/>
      <c r="AM188" s="90"/>
      <c r="AN188" s="19"/>
      <c r="AO188" s="19"/>
      <c r="AP188" s="19"/>
      <c r="AQ188" s="19"/>
      <c r="AR188" s="20"/>
      <c r="AS188" s="20"/>
      <c r="AU188" s="20"/>
      <c r="AV188" s="20"/>
      <c r="AW188" s="20"/>
      <c r="AX188" s="20"/>
      <c r="AY188" s="20"/>
      <c r="AZ188" s="20"/>
      <c r="BA188" s="20"/>
    </row>
    <row r="189" spans="1:53" ht="33" customHeight="1" x14ac:dyDescent="0.25">
      <c r="A189" s="6"/>
      <c r="B189" s="6"/>
      <c r="C189" s="6"/>
      <c r="D189" s="5"/>
      <c r="E189" s="5"/>
      <c r="F189" s="5"/>
      <c r="G189" s="5"/>
      <c r="H189" s="12"/>
      <c r="I189" s="6"/>
      <c r="J189" s="6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4"/>
      <c r="W189" s="14"/>
      <c r="X189" s="14"/>
      <c r="Y189" s="14"/>
      <c r="Z189" s="14"/>
      <c r="AA189" s="15"/>
      <c r="AB189" s="15"/>
      <c r="AC189" s="505"/>
      <c r="AD189" s="16"/>
      <c r="AE189" s="16"/>
      <c r="AF189" s="16"/>
      <c r="AG189" s="17"/>
      <c r="AH189" s="18"/>
      <c r="AI189" s="487"/>
      <c r="AJ189" s="89"/>
      <c r="AK189" s="13"/>
      <c r="AL189" s="90"/>
      <c r="AM189" s="90"/>
      <c r="AN189" s="19"/>
      <c r="AO189" s="19"/>
      <c r="AP189" s="19"/>
      <c r="AQ189" s="19"/>
      <c r="AR189" s="20"/>
      <c r="AS189" s="20"/>
      <c r="AU189" s="20"/>
      <c r="AV189" s="20"/>
      <c r="AW189" s="20"/>
      <c r="AX189" s="20"/>
      <c r="AY189" s="20"/>
      <c r="AZ189" s="20"/>
      <c r="BA189" s="20"/>
    </row>
    <row r="190" spans="1:53" ht="33" customHeight="1" x14ac:dyDescent="0.25">
      <c r="A190" s="6"/>
      <c r="B190" s="6"/>
      <c r="C190" s="6"/>
      <c r="D190" s="5"/>
      <c r="E190" s="5"/>
      <c r="F190" s="5"/>
      <c r="G190" s="5"/>
      <c r="H190" s="12"/>
      <c r="I190" s="6"/>
      <c r="J190" s="6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4"/>
      <c r="W190" s="14"/>
      <c r="X190" s="14"/>
      <c r="Y190" s="14"/>
      <c r="Z190" s="14"/>
      <c r="AA190" s="15"/>
      <c r="AB190" s="15"/>
      <c r="AC190" s="505"/>
      <c r="AD190" s="16"/>
      <c r="AE190" s="16"/>
      <c r="AF190" s="16"/>
      <c r="AG190" s="17"/>
      <c r="AH190" s="18"/>
      <c r="AI190" s="487"/>
      <c r="AJ190" s="89"/>
      <c r="AK190" s="13"/>
      <c r="AL190" s="90"/>
      <c r="AM190" s="90"/>
      <c r="AN190" s="19"/>
      <c r="AO190" s="19"/>
      <c r="AP190" s="19"/>
      <c r="AQ190" s="19"/>
      <c r="AR190" s="20"/>
      <c r="AS190" s="20"/>
      <c r="AU190" s="20"/>
      <c r="AV190" s="20"/>
      <c r="AW190" s="20"/>
      <c r="AX190" s="20"/>
      <c r="AY190" s="20"/>
      <c r="AZ190" s="20"/>
      <c r="BA190" s="20"/>
    </row>
    <row r="191" spans="1:53" ht="33" customHeight="1" x14ac:dyDescent="0.25">
      <c r="A191" s="6"/>
      <c r="B191" s="6"/>
      <c r="C191" s="6"/>
      <c r="D191" s="5"/>
      <c r="E191" s="5"/>
      <c r="F191" s="5"/>
      <c r="G191" s="5"/>
      <c r="H191" s="12"/>
      <c r="I191" s="6"/>
      <c r="J191" s="6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4"/>
      <c r="W191" s="14"/>
      <c r="X191" s="14"/>
      <c r="Y191" s="14"/>
      <c r="Z191" s="14"/>
      <c r="AA191" s="15"/>
      <c r="AB191" s="15"/>
      <c r="AC191" s="505"/>
      <c r="AD191" s="16"/>
      <c r="AE191" s="16"/>
      <c r="AF191" s="16"/>
      <c r="AG191" s="17"/>
      <c r="AH191" s="18"/>
      <c r="AI191" s="487"/>
      <c r="AJ191" s="89"/>
      <c r="AK191" s="13"/>
      <c r="AL191" s="90"/>
      <c r="AM191" s="90"/>
      <c r="AN191" s="19"/>
      <c r="AO191" s="19"/>
      <c r="AP191" s="19"/>
      <c r="AQ191" s="19"/>
      <c r="AR191" s="20"/>
      <c r="AS191" s="20"/>
      <c r="AU191" s="20"/>
      <c r="AV191" s="20"/>
      <c r="AW191" s="20"/>
      <c r="AX191" s="20"/>
      <c r="AY191" s="20"/>
      <c r="AZ191" s="20"/>
      <c r="BA191" s="20"/>
    </row>
    <row r="192" spans="1:53" ht="33" customHeight="1" x14ac:dyDescent="0.25">
      <c r="A192" s="6"/>
      <c r="B192" s="11"/>
      <c r="C192" s="6"/>
      <c r="D192" s="5"/>
      <c r="E192" s="5"/>
      <c r="F192" s="5"/>
      <c r="G192" s="5"/>
      <c r="H192" s="12"/>
      <c r="I192" s="6"/>
      <c r="J192" s="6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4"/>
      <c r="W192" s="14"/>
      <c r="X192" s="14"/>
      <c r="Y192" s="14"/>
      <c r="Z192" s="14"/>
      <c r="AA192" s="15"/>
      <c r="AB192" s="15"/>
      <c r="AC192" s="505"/>
      <c r="AD192" s="16"/>
      <c r="AE192" s="16"/>
      <c r="AF192" s="16"/>
      <c r="AG192" s="17"/>
      <c r="AH192" s="18"/>
      <c r="AI192" s="487"/>
      <c r="AJ192" s="89"/>
      <c r="AK192" s="13"/>
      <c r="AL192" s="90"/>
      <c r="AM192" s="90"/>
      <c r="AN192" s="19"/>
      <c r="AO192" s="19"/>
      <c r="AP192" s="19"/>
      <c r="AQ192" s="19"/>
      <c r="AR192" s="20"/>
      <c r="AS192" s="20"/>
      <c r="AU192" s="20"/>
      <c r="AV192" s="20"/>
      <c r="AW192" s="20"/>
      <c r="AX192" s="26"/>
      <c r="AY192" s="26"/>
      <c r="AZ192" s="26"/>
      <c r="BA192" s="26"/>
    </row>
    <row r="193" spans="1:53" ht="33" customHeight="1" x14ac:dyDescent="0.25">
      <c r="A193" s="6"/>
      <c r="B193" s="11"/>
      <c r="C193" s="6"/>
      <c r="D193" s="5"/>
      <c r="E193" s="5"/>
      <c r="F193" s="5"/>
      <c r="G193" s="5"/>
      <c r="H193" s="12"/>
      <c r="I193" s="6"/>
      <c r="J193" s="6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4"/>
      <c r="W193" s="14"/>
      <c r="X193" s="14"/>
      <c r="Y193" s="14"/>
      <c r="Z193" s="14"/>
      <c r="AA193" s="15"/>
      <c r="AB193" s="15"/>
      <c r="AC193" s="505"/>
      <c r="AD193" s="16"/>
      <c r="AE193" s="16"/>
      <c r="AF193" s="16"/>
      <c r="AG193" s="17"/>
      <c r="AH193" s="18"/>
      <c r="AI193" s="487"/>
      <c r="AJ193" s="89"/>
      <c r="AK193" s="13"/>
      <c r="AL193" s="90"/>
      <c r="AM193" s="90"/>
      <c r="AN193" s="19"/>
      <c r="AO193" s="19"/>
      <c r="AP193" s="19"/>
      <c r="AQ193" s="19"/>
      <c r="AR193" s="20"/>
      <c r="AS193" s="20"/>
      <c r="AU193" s="20"/>
      <c r="AV193" s="20"/>
      <c r="AW193" s="20"/>
      <c r="AX193" s="20"/>
      <c r="AY193" s="20"/>
      <c r="AZ193" s="20"/>
      <c r="BA193" s="20"/>
    </row>
    <row r="194" spans="1:53" ht="33" customHeight="1" x14ac:dyDescent="0.25">
      <c r="A194" s="6"/>
      <c r="B194" s="11"/>
      <c r="C194" s="6"/>
      <c r="D194" s="5"/>
      <c r="E194" s="5"/>
      <c r="F194" s="5"/>
      <c r="G194" s="5"/>
      <c r="H194" s="12"/>
      <c r="I194" s="6"/>
      <c r="J194" s="6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4"/>
      <c r="W194" s="14"/>
      <c r="X194" s="14"/>
      <c r="Y194" s="14"/>
      <c r="Z194" s="14"/>
      <c r="AA194" s="15"/>
      <c r="AB194" s="15"/>
      <c r="AC194" s="505"/>
      <c r="AD194" s="16"/>
      <c r="AE194" s="16"/>
      <c r="AF194" s="16"/>
      <c r="AG194" s="17"/>
      <c r="AH194" s="18"/>
      <c r="AI194" s="487"/>
      <c r="AJ194" s="89"/>
      <c r="AK194" s="13"/>
      <c r="AL194" s="90"/>
      <c r="AM194" s="90"/>
      <c r="AN194" s="19"/>
      <c r="AO194" s="19"/>
      <c r="AP194" s="19"/>
      <c r="AQ194" s="19"/>
      <c r="AR194" s="20"/>
      <c r="AS194" s="20"/>
      <c r="AU194" s="20"/>
      <c r="AV194" s="20"/>
      <c r="AW194" s="20"/>
      <c r="AX194" s="20"/>
      <c r="AY194" s="20"/>
      <c r="AZ194" s="20"/>
      <c r="BA194" s="20"/>
    </row>
    <row r="195" spans="1:53" ht="33" customHeight="1" x14ac:dyDescent="0.25">
      <c r="A195" s="6"/>
      <c r="B195" s="6"/>
      <c r="C195" s="6"/>
      <c r="D195" s="5"/>
      <c r="E195" s="5"/>
      <c r="F195" s="5"/>
      <c r="G195" s="5"/>
      <c r="H195" s="12"/>
      <c r="I195" s="6"/>
      <c r="J195" s="6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4"/>
      <c r="W195" s="14"/>
      <c r="X195" s="14"/>
      <c r="Y195" s="14"/>
      <c r="Z195" s="14"/>
      <c r="AA195" s="15"/>
      <c r="AB195" s="15"/>
      <c r="AC195" s="505"/>
      <c r="AD195" s="16"/>
      <c r="AE195" s="16"/>
      <c r="AF195" s="16"/>
      <c r="AG195" s="38"/>
      <c r="AH195" s="18"/>
      <c r="AI195" s="487"/>
      <c r="AJ195" s="89"/>
      <c r="AK195" s="13"/>
      <c r="AL195" s="90"/>
      <c r="AM195" s="90"/>
      <c r="AN195" s="19"/>
      <c r="AO195" s="19"/>
      <c r="AP195" s="19"/>
      <c r="AQ195" s="19"/>
      <c r="AR195" s="20"/>
      <c r="AS195" s="20"/>
      <c r="AU195" s="20"/>
      <c r="AV195" s="20"/>
      <c r="AW195" s="20"/>
      <c r="AX195" s="20"/>
      <c r="AY195" s="20"/>
      <c r="AZ195" s="20"/>
      <c r="BA195" s="20"/>
    </row>
    <row r="196" spans="1:53" ht="33" customHeight="1" x14ac:dyDescent="0.25">
      <c r="A196" s="6"/>
      <c r="B196" s="11"/>
      <c r="C196" s="6"/>
      <c r="D196" s="5"/>
      <c r="E196" s="5"/>
      <c r="F196" s="5"/>
      <c r="G196" s="5"/>
      <c r="H196" s="12"/>
      <c r="I196" s="6"/>
      <c r="J196" s="6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4"/>
      <c r="W196" s="14"/>
      <c r="X196" s="14"/>
      <c r="Y196" s="14"/>
      <c r="Z196" s="14"/>
      <c r="AA196" s="15"/>
      <c r="AB196" s="15"/>
      <c r="AC196" s="505"/>
      <c r="AD196" s="16"/>
      <c r="AE196" s="16"/>
      <c r="AF196" s="16"/>
      <c r="AG196" s="17"/>
      <c r="AH196" s="18"/>
      <c r="AI196" s="487"/>
      <c r="AJ196" s="89"/>
      <c r="AK196" s="13"/>
      <c r="AL196" s="90"/>
      <c r="AM196" s="90"/>
      <c r="AN196" s="19"/>
      <c r="AO196" s="19"/>
      <c r="AP196" s="19"/>
      <c r="AQ196" s="19"/>
      <c r="AR196" s="20"/>
      <c r="AS196" s="20"/>
      <c r="AU196" s="20"/>
      <c r="AV196" s="20"/>
      <c r="AW196" s="20"/>
      <c r="AX196" s="20"/>
      <c r="AY196" s="20"/>
      <c r="AZ196" s="20"/>
      <c r="BA196" s="20"/>
    </row>
    <row r="197" spans="1:53" ht="33" customHeight="1" x14ac:dyDescent="0.25">
      <c r="A197" s="6"/>
      <c r="B197" s="6"/>
      <c r="C197" s="6"/>
      <c r="D197" s="5"/>
      <c r="E197" s="5"/>
      <c r="F197" s="5"/>
      <c r="G197" s="5"/>
      <c r="H197" s="12"/>
      <c r="I197" s="6"/>
      <c r="J197" s="6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4"/>
      <c r="W197" s="14"/>
      <c r="X197" s="14"/>
      <c r="Y197" s="14"/>
      <c r="Z197" s="14"/>
      <c r="AA197" s="15"/>
      <c r="AB197" s="15"/>
      <c r="AC197" s="505"/>
      <c r="AD197" s="16"/>
      <c r="AE197" s="16"/>
      <c r="AF197" s="16"/>
      <c r="AG197" s="17"/>
      <c r="AH197" s="18"/>
      <c r="AI197" s="487"/>
      <c r="AJ197" s="89"/>
      <c r="AK197" s="13"/>
      <c r="AL197" s="90"/>
      <c r="AM197" s="90"/>
      <c r="AN197" s="19"/>
      <c r="AO197" s="19"/>
      <c r="AP197" s="19"/>
      <c r="AQ197" s="19"/>
      <c r="AR197" s="20"/>
      <c r="AS197" s="20"/>
      <c r="AU197" s="20"/>
      <c r="AV197" s="20"/>
      <c r="AW197" s="20"/>
      <c r="AX197" s="20"/>
      <c r="AY197" s="20"/>
      <c r="AZ197" s="20"/>
      <c r="BA197" s="20"/>
    </row>
    <row r="198" spans="1:53" ht="33" customHeight="1" x14ac:dyDescent="0.25">
      <c r="A198" s="6"/>
      <c r="B198" s="6"/>
      <c r="C198" s="5"/>
      <c r="D198" s="5"/>
      <c r="E198" s="5"/>
      <c r="F198" s="5"/>
      <c r="G198" s="5"/>
      <c r="H198" s="12"/>
      <c r="I198" s="6"/>
      <c r="J198" s="6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4"/>
      <c r="W198" s="14"/>
      <c r="X198" s="14"/>
      <c r="Y198" s="14"/>
      <c r="Z198" s="14"/>
      <c r="AA198" s="15"/>
      <c r="AB198" s="15"/>
      <c r="AC198" s="505"/>
      <c r="AD198" s="16"/>
      <c r="AE198" s="16"/>
      <c r="AF198" s="16"/>
      <c r="AG198" s="17"/>
      <c r="AH198" s="18"/>
      <c r="AI198" s="487"/>
      <c r="AJ198" s="89"/>
      <c r="AK198" s="13"/>
      <c r="AL198" s="90"/>
      <c r="AM198" s="90"/>
      <c r="AN198" s="19"/>
      <c r="AO198" s="19"/>
      <c r="AP198" s="19"/>
      <c r="AQ198" s="19"/>
      <c r="AR198" s="20"/>
      <c r="AS198" s="20"/>
      <c r="AU198" s="20"/>
      <c r="AV198" s="20"/>
      <c r="AW198" s="20"/>
      <c r="AX198" s="20"/>
      <c r="AY198" s="20"/>
      <c r="AZ198" s="20"/>
      <c r="BA198" s="20"/>
    </row>
    <row r="199" spans="1:53" ht="33" customHeight="1" x14ac:dyDescent="0.25">
      <c r="A199" s="6"/>
      <c r="B199" s="6"/>
      <c r="C199" s="5"/>
      <c r="D199" s="5"/>
      <c r="E199" s="5"/>
      <c r="F199" s="5"/>
      <c r="G199" s="5"/>
      <c r="H199" s="12"/>
      <c r="I199" s="6"/>
      <c r="J199" s="6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4"/>
      <c r="W199" s="14"/>
      <c r="X199" s="14"/>
      <c r="Y199" s="14"/>
      <c r="Z199" s="14"/>
      <c r="AA199" s="15"/>
      <c r="AB199" s="15"/>
      <c r="AC199" s="505"/>
      <c r="AD199" s="16"/>
      <c r="AE199" s="16"/>
      <c r="AF199" s="16"/>
      <c r="AG199" s="17"/>
      <c r="AH199" s="18"/>
      <c r="AI199" s="487"/>
      <c r="AJ199" s="89"/>
      <c r="AK199" s="13"/>
      <c r="AL199" s="90"/>
      <c r="AM199" s="90"/>
      <c r="AN199" s="19"/>
      <c r="AO199" s="19"/>
      <c r="AP199" s="19"/>
      <c r="AQ199" s="19"/>
      <c r="AR199" s="20"/>
      <c r="AS199" s="20"/>
      <c r="AU199" s="20"/>
      <c r="AV199" s="20"/>
      <c r="AW199" s="20"/>
      <c r="AX199" s="20"/>
      <c r="AY199" s="20"/>
      <c r="AZ199" s="20"/>
      <c r="BA199" s="20"/>
    </row>
    <row r="200" spans="1:53" ht="33" customHeight="1" x14ac:dyDescent="0.25">
      <c r="A200" s="6"/>
      <c r="B200" s="6"/>
      <c r="C200" s="5"/>
      <c r="D200" s="5"/>
      <c r="E200" s="5"/>
      <c r="F200" s="5"/>
      <c r="G200" s="5"/>
      <c r="H200" s="12"/>
      <c r="I200" s="6"/>
      <c r="J200" s="6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4"/>
      <c r="W200" s="14"/>
      <c r="X200" s="14"/>
      <c r="Y200" s="14"/>
      <c r="Z200" s="14"/>
      <c r="AA200" s="15"/>
      <c r="AB200" s="15"/>
      <c r="AC200" s="505"/>
      <c r="AD200" s="16"/>
      <c r="AE200" s="16"/>
      <c r="AF200" s="16"/>
      <c r="AG200" s="17"/>
      <c r="AH200" s="18"/>
      <c r="AI200" s="487"/>
      <c r="AJ200" s="89"/>
      <c r="AK200" s="13"/>
      <c r="AL200" s="90"/>
      <c r="AM200" s="90"/>
      <c r="AN200" s="19"/>
      <c r="AO200" s="19"/>
      <c r="AP200" s="19"/>
      <c r="AQ200" s="19"/>
      <c r="AR200" s="20"/>
      <c r="AS200" s="20"/>
      <c r="AU200" s="20"/>
      <c r="AV200" s="20"/>
      <c r="AW200" s="20"/>
      <c r="AX200" s="20"/>
      <c r="AY200" s="20"/>
      <c r="AZ200" s="20"/>
      <c r="BA200" s="20"/>
    </row>
    <row r="201" spans="1:53" ht="33" customHeight="1" x14ac:dyDescent="0.25">
      <c r="A201" s="6"/>
      <c r="B201" s="6"/>
      <c r="C201" s="6"/>
      <c r="D201" s="5"/>
      <c r="E201" s="5"/>
      <c r="F201" s="5"/>
      <c r="G201" s="6"/>
      <c r="H201" s="12"/>
      <c r="I201" s="6"/>
      <c r="J201" s="6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4"/>
      <c r="W201" s="14"/>
      <c r="X201" s="14"/>
      <c r="Y201" s="14"/>
      <c r="Z201" s="14"/>
      <c r="AA201" s="15"/>
      <c r="AB201" s="15"/>
      <c r="AC201" s="505"/>
      <c r="AD201" s="16"/>
      <c r="AE201" s="16"/>
      <c r="AF201" s="16"/>
      <c r="AG201" s="17"/>
      <c r="AH201" s="18"/>
      <c r="AI201" s="487"/>
      <c r="AJ201" s="89"/>
      <c r="AK201" s="13"/>
      <c r="AL201" s="90"/>
      <c r="AM201" s="90"/>
      <c r="AN201" s="19"/>
      <c r="AO201" s="19"/>
      <c r="AP201" s="19"/>
      <c r="AQ201" s="19"/>
      <c r="AR201" s="20"/>
      <c r="AS201" s="20"/>
      <c r="AU201" s="20"/>
      <c r="AV201" s="20"/>
      <c r="AW201" s="20"/>
      <c r="AX201" s="20"/>
      <c r="AY201" s="20"/>
      <c r="AZ201" s="20"/>
      <c r="BA201" s="20"/>
    </row>
    <row r="202" spans="1:53" ht="33" customHeight="1" x14ac:dyDescent="0.25">
      <c r="A202" s="6"/>
      <c r="B202" s="11"/>
      <c r="C202" s="6"/>
      <c r="D202" s="5"/>
      <c r="E202" s="5"/>
      <c r="F202" s="5"/>
      <c r="G202" s="5"/>
      <c r="H202" s="12"/>
      <c r="I202" s="6"/>
      <c r="J202" s="6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4"/>
      <c r="W202" s="14"/>
      <c r="X202" s="14"/>
      <c r="Y202" s="14"/>
      <c r="Z202" s="14"/>
      <c r="AA202" s="15"/>
      <c r="AB202" s="15"/>
      <c r="AC202" s="505"/>
      <c r="AD202" s="16"/>
      <c r="AE202" s="16"/>
      <c r="AF202" s="16"/>
      <c r="AG202" s="17"/>
      <c r="AH202" s="18"/>
      <c r="AI202" s="487"/>
      <c r="AJ202" s="89"/>
      <c r="AK202" s="13"/>
      <c r="AL202" s="90"/>
      <c r="AM202" s="90"/>
      <c r="AN202" s="19"/>
      <c r="AO202" s="19"/>
      <c r="AP202" s="19"/>
      <c r="AQ202" s="19"/>
      <c r="AR202" s="20"/>
      <c r="AS202" s="20"/>
      <c r="AU202" s="20"/>
      <c r="AV202" s="20"/>
      <c r="AW202" s="20"/>
      <c r="AX202" s="20"/>
      <c r="AY202" s="20"/>
      <c r="AZ202" s="20"/>
      <c r="BA202" s="20"/>
    </row>
    <row r="203" spans="1:53" ht="33" customHeight="1" x14ac:dyDescent="0.25">
      <c r="A203" s="6"/>
      <c r="B203" s="6"/>
      <c r="C203" s="6"/>
      <c r="D203" s="5"/>
      <c r="E203" s="5"/>
      <c r="F203" s="5"/>
      <c r="G203" s="5"/>
      <c r="H203" s="12"/>
      <c r="I203" s="6"/>
      <c r="J203" s="6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4"/>
      <c r="W203" s="14"/>
      <c r="X203" s="14"/>
      <c r="Y203" s="14"/>
      <c r="Z203" s="14"/>
      <c r="AA203" s="15"/>
      <c r="AB203" s="15"/>
      <c r="AC203" s="505"/>
      <c r="AD203" s="16"/>
      <c r="AE203" s="16"/>
      <c r="AF203" s="16"/>
      <c r="AG203" s="38"/>
      <c r="AH203" s="18"/>
      <c r="AI203" s="487"/>
      <c r="AJ203" s="89"/>
      <c r="AK203" s="13"/>
      <c r="AL203" s="90"/>
      <c r="AM203" s="90"/>
      <c r="AN203" s="19"/>
      <c r="AO203" s="19"/>
      <c r="AP203" s="19"/>
      <c r="AQ203" s="19"/>
      <c r="AR203" s="20"/>
      <c r="AS203" s="20"/>
      <c r="AU203" s="20"/>
      <c r="AV203" s="20"/>
      <c r="AW203" s="20"/>
      <c r="AX203" s="20"/>
      <c r="AY203" s="20"/>
      <c r="AZ203" s="20"/>
      <c r="BA203" s="20"/>
    </row>
    <row r="204" spans="1:53" ht="33" customHeight="1" x14ac:dyDescent="0.25">
      <c r="A204" s="6"/>
      <c r="B204" s="6"/>
      <c r="C204" s="5"/>
      <c r="D204" s="5"/>
      <c r="E204" s="5"/>
      <c r="F204" s="5"/>
      <c r="G204" s="5"/>
      <c r="H204" s="12"/>
      <c r="I204" s="6"/>
      <c r="J204" s="6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14"/>
      <c r="W204" s="14"/>
      <c r="X204" s="14"/>
      <c r="Y204" s="14"/>
      <c r="Z204" s="14"/>
      <c r="AA204" s="15"/>
      <c r="AB204" s="15"/>
      <c r="AC204" s="505"/>
      <c r="AD204" s="16"/>
      <c r="AE204" s="16"/>
      <c r="AF204" s="16"/>
      <c r="AG204" s="17"/>
      <c r="AH204" s="18"/>
      <c r="AI204" s="487"/>
      <c r="AJ204" s="89"/>
      <c r="AK204" s="13"/>
      <c r="AL204" s="90"/>
      <c r="AM204" s="90"/>
      <c r="AN204" s="19"/>
      <c r="AO204" s="19"/>
      <c r="AP204" s="19"/>
      <c r="AQ204" s="19"/>
      <c r="AR204" s="20"/>
      <c r="AS204" s="20"/>
      <c r="AU204" s="20"/>
      <c r="AV204" s="20"/>
      <c r="AW204" s="20"/>
      <c r="AX204" s="20"/>
      <c r="AY204" s="20"/>
      <c r="AZ204" s="20"/>
      <c r="BA204" s="20"/>
    </row>
    <row r="205" spans="1:53" ht="33" customHeight="1" x14ac:dyDescent="0.25">
      <c r="A205" s="6"/>
      <c r="B205" s="6"/>
      <c r="C205" s="6"/>
      <c r="D205" s="5"/>
      <c r="E205" s="5"/>
      <c r="F205" s="5"/>
      <c r="G205" s="5"/>
      <c r="H205" s="12"/>
      <c r="I205" s="6"/>
      <c r="J205" s="6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4"/>
      <c r="W205" s="14"/>
      <c r="X205" s="14"/>
      <c r="Y205" s="14"/>
      <c r="Z205" s="14"/>
      <c r="AA205" s="15"/>
      <c r="AB205" s="15"/>
      <c r="AC205" s="505"/>
      <c r="AD205" s="16"/>
      <c r="AE205" s="16"/>
      <c r="AF205" s="16"/>
      <c r="AG205" s="17"/>
      <c r="AH205" s="18"/>
      <c r="AI205" s="487"/>
      <c r="AJ205" s="89"/>
      <c r="AK205" s="13"/>
      <c r="AL205" s="90"/>
      <c r="AM205" s="90"/>
      <c r="AN205" s="19"/>
      <c r="AO205" s="19"/>
      <c r="AP205" s="19"/>
      <c r="AQ205" s="19"/>
      <c r="AR205" s="20"/>
      <c r="AS205" s="20"/>
      <c r="AU205" s="20"/>
      <c r="AV205" s="20"/>
      <c r="AW205" s="20"/>
      <c r="AX205" s="20"/>
      <c r="AY205" s="20"/>
      <c r="AZ205" s="20"/>
      <c r="BA205" s="20"/>
    </row>
    <row r="206" spans="1:53" ht="33" customHeight="1" x14ac:dyDescent="0.25">
      <c r="A206" s="6"/>
      <c r="B206" s="11"/>
      <c r="C206" s="6"/>
      <c r="D206" s="5"/>
      <c r="E206" s="5"/>
      <c r="F206" s="5"/>
      <c r="G206" s="5"/>
      <c r="H206" s="12"/>
      <c r="I206" s="6"/>
      <c r="J206" s="6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4"/>
      <c r="W206" s="14"/>
      <c r="X206" s="14"/>
      <c r="Y206" s="14"/>
      <c r="Z206" s="14"/>
      <c r="AA206" s="15"/>
      <c r="AB206" s="15"/>
      <c r="AC206" s="505"/>
      <c r="AD206" s="16"/>
      <c r="AE206" s="16"/>
      <c r="AF206" s="16"/>
      <c r="AG206" s="17"/>
      <c r="AH206" s="18"/>
      <c r="AI206" s="487"/>
      <c r="AJ206" s="89"/>
      <c r="AK206" s="13"/>
      <c r="AL206" s="90"/>
      <c r="AM206" s="90"/>
      <c r="AN206" s="19"/>
      <c r="AO206" s="19"/>
      <c r="AP206" s="19"/>
      <c r="AQ206" s="19"/>
      <c r="AR206" s="20"/>
      <c r="AS206" s="20"/>
      <c r="AU206" s="20"/>
      <c r="AV206" s="20"/>
      <c r="AW206" s="20"/>
      <c r="AX206" s="20"/>
      <c r="AY206" s="20"/>
      <c r="AZ206" s="20"/>
      <c r="BA206" s="20"/>
    </row>
    <row r="207" spans="1:53" ht="33" customHeight="1" x14ac:dyDescent="0.25">
      <c r="A207" s="6"/>
      <c r="B207" s="11"/>
      <c r="C207" s="6"/>
      <c r="D207" s="5"/>
      <c r="E207" s="5"/>
      <c r="F207" s="5"/>
      <c r="G207" s="5"/>
      <c r="H207" s="12"/>
      <c r="I207" s="6"/>
      <c r="J207" s="6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4"/>
      <c r="W207" s="14"/>
      <c r="X207" s="14"/>
      <c r="Y207" s="14"/>
      <c r="Z207" s="14"/>
      <c r="AA207" s="15"/>
      <c r="AB207" s="15"/>
      <c r="AC207" s="505"/>
      <c r="AD207" s="16"/>
      <c r="AE207" s="16"/>
      <c r="AF207" s="16"/>
      <c r="AG207" s="17"/>
      <c r="AH207" s="18"/>
      <c r="AI207" s="487"/>
      <c r="AJ207" s="89"/>
      <c r="AK207" s="13"/>
      <c r="AL207" s="90"/>
      <c r="AM207" s="90"/>
      <c r="AN207" s="19"/>
      <c r="AO207" s="19"/>
      <c r="AP207" s="19"/>
      <c r="AQ207" s="19"/>
      <c r="AR207" s="20"/>
      <c r="AS207" s="20"/>
      <c r="AU207" s="20"/>
      <c r="AV207" s="20"/>
      <c r="AW207" s="20"/>
      <c r="AX207" s="20"/>
      <c r="AY207" s="20"/>
      <c r="AZ207" s="20"/>
      <c r="BA207" s="20"/>
    </row>
    <row r="208" spans="1:53" ht="33" customHeight="1" x14ac:dyDescent="0.25">
      <c r="A208" s="6"/>
      <c r="B208" s="6"/>
      <c r="C208" s="6"/>
      <c r="D208" s="5"/>
      <c r="E208" s="5"/>
      <c r="F208" s="5"/>
      <c r="G208" s="5"/>
      <c r="H208" s="12"/>
      <c r="I208" s="6"/>
      <c r="J208" s="6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4"/>
      <c r="W208" s="14"/>
      <c r="X208" s="14"/>
      <c r="Y208" s="14"/>
      <c r="Z208" s="14"/>
      <c r="AA208" s="15"/>
      <c r="AB208" s="15"/>
      <c r="AC208" s="505"/>
      <c r="AD208" s="16"/>
      <c r="AE208" s="16"/>
      <c r="AF208" s="16"/>
      <c r="AG208" s="17"/>
      <c r="AH208" s="18"/>
      <c r="AI208" s="487"/>
      <c r="AJ208" s="89"/>
      <c r="AK208" s="13"/>
      <c r="AL208" s="90"/>
      <c r="AM208" s="90"/>
      <c r="AN208" s="19"/>
      <c r="AO208" s="19"/>
      <c r="AP208" s="19"/>
      <c r="AQ208" s="19"/>
      <c r="AR208" s="20"/>
      <c r="AS208" s="20"/>
      <c r="AU208" s="20"/>
      <c r="AV208" s="20"/>
      <c r="AW208" s="20"/>
      <c r="AX208" s="20"/>
      <c r="AY208" s="20"/>
      <c r="AZ208" s="20"/>
      <c r="BA208" s="20"/>
    </row>
    <row r="209" spans="1:53" ht="33" customHeight="1" x14ac:dyDescent="0.25">
      <c r="A209" s="6"/>
      <c r="B209" s="6"/>
      <c r="C209" s="6"/>
      <c r="D209" s="5"/>
      <c r="E209" s="5"/>
      <c r="F209" s="5"/>
      <c r="G209" s="5"/>
      <c r="H209" s="12"/>
      <c r="I209" s="6"/>
      <c r="J209" s="6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4"/>
      <c r="W209" s="14"/>
      <c r="X209" s="14"/>
      <c r="Y209" s="14"/>
      <c r="Z209" s="14"/>
      <c r="AA209" s="15"/>
      <c r="AB209" s="15"/>
      <c r="AC209" s="505"/>
      <c r="AD209" s="16"/>
      <c r="AE209" s="16"/>
      <c r="AF209" s="16"/>
      <c r="AG209" s="17"/>
      <c r="AH209" s="18"/>
      <c r="AI209" s="487"/>
      <c r="AJ209" s="89"/>
      <c r="AK209" s="13"/>
      <c r="AL209" s="90"/>
      <c r="AM209" s="90"/>
      <c r="AN209" s="19"/>
      <c r="AO209" s="19"/>
      <c r="AP209" s="19"/>
      <c r="AQ209" s="19"/>
      <c r="AR209" s="20"/>
      <c r="AS209" s="20"/>
      <c r="AU209" s="20"/>
      <c r="AV209" s="20"/>
      <c r="AW209" s="20"/>
      <c r="AX209" s="20"/>
      <c r="AY209" s="20"/>
      <c r="AZ209" s="20"/>
      <c r="BA209" s="20"/>
    </row>
    <row r="210" spans="1:53" ht="33" customHeight="1" x14ac:dyDescent="0.25">
      <c r="A210" s="6"/>
      <c r="B210" s="6"/>
      <c r="C210" s="6"/>
      <c r="D210" s="5"/>
      <c r="E210" s="5"/>
      <c r="F210" s="5"/>
      <c r="G210" s="5"/>
      <c r="H210" s="12"/>
      <c r="I210" s="6"/>
      <c r="J210" s="6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4"/>
      <c r="W210" s="14"/>
      <c r="X210" s="14"/>
      <c r="Y210" s="14"/>
      <c r="Z210" s="14"/>
      <c r="AA210" s="15"/>
      <c r="AB210" s="15"/>
      <c r="AC210" s="505"/>
      <c r="AD210" s="16"/>
      <c r="AE210" s="16"/>
      <c r="AF210" s="16"/>
      <c r="AG210" s="17"/>
      <c r="AH210" s="18"/>
      <c r="AI210" s="487"/>
      <c r="AJ210" s="89"/>
      <c r="AK210" s="13"/>
      <c r="AL210" s="90"/>
      <c r="AM210" s="90"/>
      <c r="AN210" s="19"/>
      <c r="AO210" s="19"/>
      <c r="AP210" s="19"/>
      <c r="AQ210" s="19"/>
      <c r="AR210" s="20"/>
      <c r="AS210" s="20"/>
      <c r="AU210" s="20"/>
      <c r="AV210" s="20"/>
      <c r="AW210" s="20"/>
      <c r="AX210" s="20"/>
      <c r="AY210" s="20"/>
      <c r="AZ210" s="20"/>
      <c r="BA210" s="20"/>
    </row>
    <row r="211" spans="1:53" ht="33" customHeight="1" x14ac:dyDescent="0.25">
      <c r="A211" s="6"/>
      <c r="B211" s="11"/>
      <c r="C211" s="6"/>
      <c r="D211" s="5"/>
      <c r="E211" s="5"/>
      <c r="F211" s="5"/>
      <c r="G211" s="5"/>
      <c r="H211" s="12"/>
      <c r="I211" s="6"/>
      <c r="J211" s="6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4"/>
      <c r="W211" s="14"/>
      <c r="X211" s="14"/>
      <c r="Y211" s="14"/>
      <c r="Z211" s="14"/>
      <c r="AA211" s="15"/>
      <c r="AB211" s="15"/>
      <c r="AC211" s="505"/>
      <c r="AD211" s="16"/>
      <c r="AE211" s="16"/>
      <c r="AF211" s="16"/>
      <c r="AG211" s="17"/>
      <c r="AH211" s="18"/>
      <c r="AI211" s="487"/>
      <c r="AJ211" s="89"/>
      <c r="AK211" s="13"/>
      <c r="AL211" s="90"/>
      <c r="AM211" s="90"/>
      <c r="AN211" s="19"/>
      <c r="AO211" s="19"/>
      <c r="AP211" s="19"/>
      <c r="AQ211" s="19"/>
      <c r="AR211" s="20"/>
      <c r="AS211" s="20"/>
      <c r="AU211" s="20"/>
      <c r="AV211" s="20"/>
      <c r="AW211" s="20"/>
      <c r="AX211" s="20"/>
      <c r="AY211" s="20"/>
      <c r="AZ211" s="20"/>
      <c r="BA211" s="20"/>
    </row>
    <row r="212" spans="1:53" ht="33" customHeight="1" x14ac:dyDescent="0.25">
      <c r="A212" s="6"/>
      <c r="B212" s="11"/>
      <c r="C212" s="6"/>
      <c r="D212" s="5"/>
      <c r="E212" s="5"/>
      <c r="F212" s="5"/>
      <c r="G212" s="5"/>
      <c r="H212" s="12"/>
      <c r="I212" s="6"/>
      <c r="J212" s="6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4"/>
      <c r="W212" s="14"/>
      <c r="X212" s="14"/>
      <c r="Y212" s="14"/>
      <c r="Z212" s="14"/>
      <c r="AA212" s="15"/>
      <c r="AB212" s="15"/>
      <c r="AC212" s="505"/>
      <c r="AD212" s="16"/>
      <c r="AE212" s="16"/>
      <c r="AF212" s="16"/>
      <c r="AG212" s="17"/>
      <c r="AH212" s="18"/>
      <c r="AI212" s="487"/>
      <c r="AJ212" s="89"/>
      <c r="AK212" s="13"/>
      <c r="AL212" s="90"/>
      <c r="AM212" s="90"/>
      <c r="AN212" s="19"/>
      <c r="AO212" s="19"/>
      <c r="AP212" s="19"/>
      <c r="AQ212" s="19"/>
      <c r="AR212" s="20"/>
      <c r="AS212" s="20"/>
      <c r="AU212" s="20"/>
      <c r="AV212" s="20"/>
      <c r="AW212" s="20"/>
      <c r="AX212" s="20"/>
      <c r="AY212" s="20"/>
      <c r="AZ212" s="20"/>
      <c r="BA212" s="20"/>
    </row>
    <row r="213" spans="1:53" ht="33" customHeight="1" x14ac:dyDescent="0.25">
      <c r="A213" s="6"/>
      <c r="B213" s="11"/>
      <c r="C213" s="6"/>
      <c r="D213" s="5"/>
      <c r="E213" s="5"/>
      <c r="F213" s="5"/>
      <c r="G213" s="5"/>
      <c r="H213" s="12"/>
      <c r="I213" s="6"/>
      <c r="J213" s="6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4"/>
      <c r="W213" s="14"/>
      <c r="X213" s="14"/>
      <c r="Y213" s="14"/>
      <c r="Z213" s="14"/>
      <c r="AA213" s="15"/>
      <c r="AB213" s="15"/>
      <c r="AC213" s="505"/>
      <c r="AD213" s="16"/>
      <c r="AE213" s="16"/>
      <c r="AF213" s="16"/>
      <c r="AG213" s="17"/>
      <c r="AH213" s="18"/>
      <c r="AI213" s="487"/>
      <c r="AJ213" s="89"/>
      <c r="AK213" s="13"/>
      <c r="AL213" s="90"/>
      <c r="AM213" s="90"/>
      <c r="AN213" s="19"/>
      <c r="AO213" s="19"/>
      <c r="AP213" s="19"/>
      <c r="AQ213" s="19"/>
      <c r="AR213" s="34"/>
      <c r="AS213" s="34"/>
      <c r="AU213" s="34"/>
      <c r="AV213" s="34"/>
      <c r="AW213" s="34"/>
      <c r="AX213" s="34"/>
      <c r="AY213" s="34"/>
      <c r="AZ213" s="34"/>
      <c r="BA213" s="34"/>
    </row>
    <row r="214" spans="1:53" ht="33" customHeight="1" x14ac:dyDescent="0.25">
      <c r="A214" s="6"/>
      <c r="B214" s="6"/>
      <c r="C214" s="6"/>
      <c r="D214" s="5"/>
      <c r="E214" s="5"/>
      <c r="F214" s="5"/>
      <c r="G214" s="5"/>
      <c r="H214" s="12"/>
      <c r="I214" s="6"/>
      <c r="J214" s="6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4"/>
      <c r="W214" s="14"/>
      <c r="X214" s="14"/>
      <c r="Y214" s="14"/>
      <c r="Z214" s="14"/>
      <c r="AA214" s="15"/>
      <c r="AB214" s="15"/>
      <c r="AC214" s="505"/>
      <c r="AD214" s="16"/>
      <c r="AE214" s="16"/>
      <c r="AF214" s="16"/>
      <c r="AG214" s="17"/>
      <c r="AH214" s="18"/>
      <c r="AI214" s="487"/>
      <c r="AJ214" s="89"/>
      <c r="AK214" s="13"/>
      <c r="AL214" s="90"/>
      <c r="AM214" s="90"/>
      <c r="AN214" s="19"/>
      <c r="AO214" s="19"/>
      <c r="AP214" s="19"/>
      <c r="AQ214" s="19"/>
      <c r="AR214" s="20"/>
      <c r="AS214" s="20"/>
      <c r="AU214" s="20"/>
      <c r="AV214" s="20"/>
      <c r="AW214" s="20"/>
      <c r="AX214" s="20"/>
      <c r="AY214" s="20"/>
      <c r="AZ214" s="20"/>
      <c r="BA214" s="20"/>
    </row>
    <row r="215" spans="1:53" ht="33" customHeight="1" x14ac:dyDescent="0.25">
      <c r="A215" s="6"/>
      <c r="B215" s="6"/>
      <c r="C215" s="5"/>
      <c r="D215" s="5"/>
      <c r="E215" s="5"/>
      <c r="F215" s="5"/>
      <c r="G215" s="5"/>
      <c r="H215" s="12"/>
      <c r="I215" s="6"/>
      <c r="J215" s="6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4"/>
      <c r="W215" s="14"/>
      <c r="X215" s="14"/>
      <c r="Y215" s="14"/>
      <c r="Z215" s="14"/>
      <c r="AA215" s="15"/>
      <c r="AB215" s="15"/>
      <c r="AC215" s="505"/>
      <c r="AD215" s="16"/>
      <c r="AE215" s="16"/>
      <c r="AF215" s="16"/>
      <c r="AG215" s="17"/>
      <c r="AH215" s="18"/>
      <c r="AI215" s="487"/>
      <c r="AJ215" s="89"/>
      <c r="AK215" s="13"/>
      <c r="AL215" s="90"/>
      <c r="AM215" s="90"/>
      <c r="AN215" s="19"/>
      <c r="AO215" s="19"/>
      <c r="AP215" s="19"/>
      <c r="AQ215" s="19"/>
      <c r="AR215" s="20"/>
      <c r="AS215" s="20"/>
      <c r="AU215" s="20"/>
      <c r="AV215" s="20"/>
      <c r="AW215" s="20"/>
      <c r="AX215" s="20"/>
      <c r="AY215" s="20"/>
      <c r="AZ215" s="20"/>
      <c r="BA215" s="20"/>
    </row>
    <row r="216" spans="1:53" ht="33" customHeight="1" x14ac:dyDescent="0.25">
      <c r="A216" s="6"/>
      <c r="B216" s="6"/>
      <c r="C216" s="5"/>
      <c r="D216" s="5"/>
      <c r="E216" s="5"/>
      <c r="F216" s="5"/>
      <c r="G216" s="5"/>
      <c r="H216" s="12"/>
      <c r="I216" s="6"/>
      <c r="J216" s="6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4"/>
      <c r="W216" s="14"/>
      <c r="X216" s="14"/>
      <c r="Y216" s="14"/>
      <c r="Z216" s="14"/>
      <c r="AA216" s="15"/>
      <c r="AB216" s="15"/>
      <c r="AC216" s="505"/>
      <c r="AD216" s="16"/>
      <c r="AE216" s="16"/>
      <c r="AF216" s="16"/>
      <c r="AG216" s="17"/>
      <c r="AH216" s="18"/>
      <c r="AI216" s="487"/>
      <c r="AJ216" s="89"/>
      <c r="AK216" s="13"/>
      <c r="AL216" s="90"/>
      <c r="AM216" s="90"/>
      <c r="AN216" s="19"/>
      <c r="AO216" s="19"/>
      <c r="AP216" s="19"/>
      <c r="AQ216" s="19"/>
      <c r="AR216" s="20"/>
      <c r="AS216" s="20"/>
      <c r="AU216" s="20"/>
      <c r="AV216" s="20"/>
      <c r="AW216" s="20"/>
      <c r="AX216" s="20"/>
      <c r="AY216" s="20"/>
      <c r="AZ216" s="20"/>
      <c r="BA216" s="20"/>
    </row>
    <row r="217" spans="1:53" ht="33" customHeight="1" x14ac:dyDescent="0.25">
      <c r="A217" s="6"/>
      <c r="B217" s="6"/>
      <c r="C217" s="5"/>
      <c r="D217" s="5"/>
      <c r="E217" s="5"/>
      <c r="F217" s="5"/>
      <c r="G217" s="5"/>
      <c r="H217" s="12"/>
      <c r="I217" s="6"/>
      <c r="J217" s="6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4"/>
      <c r="W217" s="14"/>
      <c r="X217" s="14"/>
      <c r="Y217" s="14"/>
      <c r="Z217" s="14"/>
      <c r="AA217" s="15"/>
      <c r="AB217" s="15"/>
      <c r="AC217" s="505"/>
      <c r="AD217" s="16"/>
      <c r="AE217" s="16"/>
      <c r="AF217" s="16"/>
      <c r="AG217" s="17"/>
      <c r="AH217" s="18"/>
      <c r="AI217" s="487"/>
      <c r="AJ217" s="89"/>
      <c r="AK217" s="13"/>
      <c r="AL217" s="90"/>
      <c r="AM217" s="90"/>
      <c r="AN217" s="19"/>
      <c r="AO217" s="19"/>
      <c r="AP217" s="19"/>
      <c r="AQ217" s="19"/>
      <c r="AR217" s="20"/>
      <c r="AS217" s="20"/>
      <c r="AU217" s="20"/>
      <c r="AV217" s="20"/>
      <c r="AW217" s="20"/>
      <c r="AX217" s="20"/>
      <c r="AY217" s="20"/>
      <c r="AZ217" s="20"/>
      <c r="BA217" s="20"/>
    </row>
    <row r="218" spans="1:53" ht="33" customHeight="1" x14ac:dyDescent="0.25">
      <c r="A218" s="6"/>
      <c r="B218" s="6"/>
      <c r="C218" s="5"/>
      <c r="D218" s="5"/>
      <c r="E218" s="5"/>
      <c r="F218" s="5"/>
      <c r="G218" s="5"/>
      <c r="H218" s="12"/>
      <c r="I218" s="6"/>
      <c r="J218" s="6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4"/>
      <c r="W218" s="14"/>
      <c r="X218" s="14"/>
      <c r="Y218" s="14"/>
      <c r="Z218" s="14"/>
      <c r="AA218" s="15"/>
      <c r="AB218" s="15"/>
      <c r="AC218" s="505"/>
      <c r="AD218" s="16"/>
      <c r="AE218" s="16"/>
      <c r="AF218" s="16"/>
      <c r="AG218" s="17"/>
      <c r="AH218" s="18"/>
      <c r="AI218" s="487"/>
      <c r="AJ218" s="89"/>
      <c r="AK218" s="13"/>
      <c r="AL218" s="90"/>
      <c r="AM218" s="90"/>
      <c r="AN218" s="19"/>
      <c r="AO218" s="19"/>
      <c r="AP218" s="19"/>
      <c r="AQ218" s="19"/>
      <c r="AR218" s="20"/>
      <c r="AS218" s="20"/>
      <c r="AU218" s="20"/>
      <c r="AV218" s="20"/>
      <c r="AW218" s="20"/>
      <c r="AX218" s="26"/>
      <c r="AY218" s="26"/>
      <c r="AZ218" s="26"/>
      <c r="BA218" s="26"/>
    </row>
    <row r="219" spans="1:53" ht="33" customHeight="1" x14ac:dyDescent="0.25">
      <c r="A219" s="6"/>
      <c r="B219" s="6"/>
      <c r="C219" s="6"/>
      <c r="D219" s="5"/>
      <c r="E219" s="5"/>
      <c r="F219" s="5"/>
      <c r="G219" s="5"/>
      <c r="H219" s="33"/>
      <c r="V219" s="14"/>
      <c r="W219" s="14"/>
      <c r="X219" s="14"/>
      <c r="Y219" s="14"/>
      <c r="Z219" s="14"/>
      <c r="AA219" s="15"/>
      <c r="AB219" s="15"/>
      <c r="AC219" s="505"/>
      <c r="AD219" s="16"/>
      <c r="AE219" s="16"/>
      <c r="AF219" s="16"/>
      <c r="AG219" s="17"/>
      <c r="AH219" s="18"/>
      <c r="AI219" s="487"/>
      <c r="AJ219" s="89"/>
      <c r="AK219" s="13"/>
      <c r="AL219" s="90"/>
      <c r="AM219" s="90"/>
      <c r="AN219" s="19"/>
      <c r="AO219" s="19"/>
      <c r="AP219" s="19"/>
      <c r="AQ219" s="19"/>
      <c r="AR219" s="20"/>
      <c r="AS219" s="20"/>
      <c r="AU219" s="20"/>
      <c r="AV219" s="20"/>
      <c r="AW219" s="20"/>
      <c r="AX219" s="20"/>
      <c r="AY219" s="20"/>
      <c r="AZ219" s="20"/>
      <c r="BA219" s="20"/>
    </row>
    <row r="220" spans="1:53" ht="33" customHeight="1" x14ac:dyDescent="0.25">
      <c r="A220" s="6"/>
      <c r="B220" s="6"/>
      <c r="C220" s="6"/>
      <c r="D220" s="5"/>
      <c r="E220" s="5"/>
      <c r="F220" s="5"/>
      <c r="G220" s="5"/>
      <c r="H220" s="12"/>
      <c r="I220" s="6"/>
      <c r="J220" s="6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4"/>
      <c r="W220" s="14"/>
      <c r="X220" s="14"/>
      <c r="Y220" s="14"/>
      <c r="Z220" s="14"/>
      <c r="AA220" s="15"/>
      <c r="AB220" s="15"/>
      <c r="AC220" s="505"/>
      <c r="AD220" s="16"/>
      <c r="AE220" s="16"/>
      <c r="AF220" s="16"/>
      <c r="AG220" s="17"/>
      <c r="AH220" s="18"/>
      <c r="AI220" s="487"/>
      <c r="AJ220" s="89"/>
      <c r="AK220" s="13"/>
      <c r="AL220" s="90"/>
      <c r="AM220" s="90"/>
      <c r="AN220" s="19"/>
      <c r="AO220" s="19"/>
      <c r="AP220" s="19"/>
      <c r="AQ220" s="19"/>
      <c r="AR220" s="20"/>
      <c r="AS220" s="20"/>
      <c r="AU220" s="20"/>
      <c r="AV220" s="20"/>
      <c r="AW220" s="20"/>
      <c r="AX220" s="20"/>
      <c r="AY220" s="20"/>
      <c r="AZ220" s="20"/>
      <c r="BA220" s="20"/>
    </row>
    <row r="221" spans="1:53" ht="33" customHeight="1" x14ac:dyDescent="0.25">
      <c r="A221" s="6"/>
      <c r="B221" s="6"/>
      <c r="C221" s="6"/>
      <c r="D221" s="5"/>
      <c r="E221" s="5"/>
      <c r="F221" s="5"/>
      <c r="G221" s="5"/>
      <c r="H221" s="12"/>
      <c r="I221" s="6"/>
      <c r="J221" s="6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4"/>
      <c r="W221" s="14"/>
      <c r="X221" s="14"/>
      <c r="Y221" s="14"/>
      <c r="Z221" s="14"/>
      <c r="AA221" s="15"/>
      <c r="AB221" s="15"/>
      <c r="AC221" s="505"/>
      <c r="AD221" s="16"/>
      <c r="AE221" s="16"/>
      <c r="AF221" s="16"/>
      <c r="AG221" s="17"/>
      <c r="AH221" s="18"/>
      <c r="AI221" s="487"/>
      <c r="AJ221" s="89"/>
      <c r="AK221" s="13"/>
      <c r="AL221" s="90"/>
      <c r="AM221" s="90"/>
      <c r="AN221" s="19"/>
      <c r="AO221" s="19"/>
      <c r="AP221" s="19"/>
      <c r="AQ221" s="19"/>
      <c r="AR221" s="20"/>
      <c r="AS221" s="20"/>
      <c r="AU221" s="20"/>
      <c r="AV221" s="20"/>
      <c r="AW221" s="20"/>
      <c r="AX221" s="20"/>
      <c r="AY221" s="20"/>
      <c r="AZ221" s="20"/>
      <c r="BA221" s="20"/>
    </row>
    <row r="222" spans="1:53" ht="33" customHeight="1" x14ac:dyDescent="0.25">
      <c r="A222" s="6"/>
      <c r="B222" s="6"/>
      <c r="C222" s="6"/>
      <c r="D222" s="5"/>
      <c r="E222" s="5"/>
      <c r="F222" s="5"/>
      <c r="G222" s="5"/>
      <c r="H222" s="12"/>
      <c r="I222" s="6"/>
      <c r="J222" s="6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4"/>
      <c r="W222" s="14"/>
      <c r="X222" s="14"/>
      <c r="Y222" s="14"/>
      <c r="Z222" s="14"/>
      <c r="AA222" s="15"/>
      <c r="AB222" s="15"/>
      <c r="AC222" s="505"/>
      <c r="AD222" s="16"/>
      <c r="AE222" s="16"/>
      <c r="AF222" s="16"/>
      <c r="AG222" s="17"/>
      <c r="AH222" s="18"/>
      <c r="AI222" s="487"/>
      <c r="AJ222" s="89"/>
      <c r="AK222" s="13"/>
      <c r="AL222" s="90"/>
      <c r="AM222" s="90"/>
      <c r="AN222" s="19"/>
      <c r="AO222" s="19"/>
      <c r="AP222" s="19"/>
      <c r="AQ222" s="19"/>
      <c r="AR222" s="20"/>
      <c r="AS222" s="20"/>
      <c r="AU222" s="20"/>
      <c r="AV222" s="20"/>
      <c r="AW222" s="20"/>
      <c r="AX222" s="20"/>
      <c r="AY222" s="20"/>
      <c r="AZ222" s="20"/>
      <c r="BA222" s="20"/>
    </row>
    <row r="223" spans="1:53" ht="33" customHeight="1" x14ac:dyDescent="0.25">
      <c r="A223" s="6"/>
      <c r="B223" s="6"/>
      <c r="C223" s="6"/>
      <c r="D223" s="5"/>
      <c r="E223" s="5"/>
      <c r="F223" s="5"/>
      <c r="G223" s="5"/>
      <c r="H223" s="12"/>
      <c r="I223" s="6"/>
      <c r="J223" s="6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4"/>
      <c r="W223" s="14"/>
      <c r="X223" s="14"/>
      <c r="Y223" s="14"/>
      <c r="Z223" s="14"/>
      <c r="AA223" s="15"/>
      <c r="AB223" s="15"/>
      <c r="AC223" s="505"/>
      <c r="AD223" s="16"/>
      <c r="AE223" s="16"/>
      <c r="AF223" s="16"/>
      <c r="AG223" s="17"/>
      <c r="AH223" s="18"/>
      <c r="AI223" s="487"/>
      <c r="AJ223" s="89"/>
      <c r="AK223" s="13"/>
      <c r="AL223" s="90"/>
      <c r="AM223" s="90"/>
      <c r="AN223" s="19"/>
      <c r="AO223" s="19"/>
      <c r="AP223" s="19"/>
      <c r="AQ223" s="19"/>
      <c r="AR223" s="20"/>
      <c r="AS223" s="20"/>
      <c r="AU223" s="20"/>
      <c r="AV223" s="20"/>
      <c r="AW223" s="20"/>
      <c r="AX223" s="20"/>
      <c r="AY223" s="20"/>
      <c r="AZ223" s="20"/>
      <c r="BA223" s="20"/>
    </row>
    <row r="224" spans="1:53" ht="33" customHeight="1" x14ac:dyDescent="0.25">
      <c r="A224" s="6"/>
      <c r="B224" s="6"/>
      <c r="C224" s="6"/>
      <c r="D224" s="5"/>
      <c r="E224" s="5"/>
      <c r="F224" s="5"/>
      <c r="G224" s="1"/>
      <c r="H224" s="33"/>
      <c r="V224" s="14"/>
      <c r="W224" s="14"/>
      <c r="X224" s="14"/>
      <c r="Y224" s="14"/>
      <c r="Z224" s="14"/>
      <c r="AA224" s="15"/>
      <c r="AB224" s="15"/>
      <c r="AC224" s="505"/>
      <c r="AD224" s="16"/>
      <c r="AE224" s="16"/>
      <c r="AF224" s="16"/>
      <c r="AG224" s="17"/>
      <c r="AH224" s="18"/>
      <c r="AI224" s="487"/>
      <c r="AJ224" s="89"/>
      <c r="AK224" s="13"/>
      <c r="AL224" s="90"/>
      <c r="AM224" s="90"/>
      <c r="AN224" s="19"/>
      <c r="AO224" s="19"/>
      <c r="AP224" s="19"/>
      <c r="AQ224" s="19"/>
      <c r="AR224" s="20"/>
      <c r="AS224" s="20"/>
      <c r="AU224" s="20"/>
      <c r="AV224" s="20"/>
      <c r="AW224" s="20"/>
      <c r="AX224" s="20"/>
      <c r="AY224" s="20"/>
      <c r="AZ224" s="20"/>
      <c r="BA224" s="20"/>
    </row>
    <row r="225" spans="1:53" ht="33" customHeight="1" x14ac:dyDescent="0.25">
      <c r="A225" s="6"/>
      <c r="B225" s="6"/>
      <c r="C225" s="6"/>
      <c r="D225" s="5"/>
      <c r="E225" s="5"/>
      <c r="F225" s="5"/>
      <c r="G225" s="5"/>
      <c r="H225" s="12"/>
      <c r="I225" s="6"/>
      <c r="J225" s="6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4"/>
      <c r="W225" s="14"/>
      <c r="X225" s="14"/>
      <c r="Y225" s="14"/>
      <c r="Z225" s="14"/>
      <c r="AA225" s="15"/>
      <c r="AB225" s="15"/>
      <c r="AC225" s="505"/>
      <c r="AD225" s="16"/>
      <c r="AE225" s="16"/>
      <c r="AF225" s="16"/>
      <c r="AG225" s="17"/>
      <c r="AH225" s="18"/>
      <c r="AI225" s="487"/>
      <c r="AJ225" s="89"/>
      <c r="AK225" s="13"/>
      <c r="AL225" s="90"/>
      <c r="AM225" s="90"/>
      <c r="AN225" s="19"/>
      <c r="AO225" s="19"/>
      <c r="AP225" s="19"/>
      <c r="AQ225" s="19"/>
      <c r="AR225" s="34"/>
      <c r="AS225" s="34"/>
      <c r="AU225" s="34"/>
      <c r="AV225" s="34"/>
      <c r="AW225" s="34"/>
      <c r="AX225" s="20"/>
      <c r="AY225" s="20"/>
      <c r="AZ225" s="20"/>
      <c r="BA225" s="20"/>
    </row>
    <row r="226" spans="1:53" ht="33" customHeight="1" x14ac:dyDescent="0.25">
      <c r="A226" s="6"/>
      <c r="B226" s="11"/>
      <c r="C226" s="6"/>
      <c r="D226" s="5"/>
      <c r="E226" s="5"/>
      <c r="F226" s="5"/>
      <c r="G226" s="5"/>
      <c r="H226" s="12"/>
      <c r="I226" s="6"/>
      <c r="J226" s="6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4"/>
      <c r="W226" s="14"/>
      <c r="X226" s="14"/>
      <c r="Y226" s="14"/>
      <c r="Z226" s="14"/>
      <c r="AA226" s="15"/>
      <c r="AB226" s="15"/>
      <c r="AC226" s="505"/>
      <c r="AD226" s="16"/>
      <c r="AE226" s="16"/>
      <c r="AF226" s="16"/>
      <c r="AG226" s="17"/>
      <c r="AH226" s="18"/>
      <c r="AI226" s="487"/>
      <c r="AJ226" s="89"/>
      <c r="AK226" s="13"/>
      <c r="AL226" s="90"/>
      <c r="AM226" s="90"/>
      <c r="AN226" s="19"/>
      <c r="AO226" s="19"/>
      <c r="AP226" s="19"/>
      <c r="AQ226" s="19"/>
      <c r="AR226" s="20"/>
      <c r="AS226" s="20"/>
      <c r="AU226" s="20"/>
      <c r="AV226" s="20"/>
      <c r="AW226" s="20"/>
      <c r="AX226" s="20"/>
      <c r="AY226" s="20"/>
      <c r="AZ226" s="20"/>
      <c r="BA226" s="20"/>
    </row>
    <row r="227" spans="1:53" ht="33" customHeight="1" x14ac:dyDescent="0.25">
      <c r="A227" s="6"/>
      <c r="B227" s="11"/>
      <c r="C227" s="6"/>
      <c r="D227" s="5"/>
      <c r="E227" s="5"/>
      <c r="F227" s="5"/>
      <c r="G227" s="5"/>
      <c r="H227" s="12"/>
      <c r="I227" s="6"/>
      <c r="J227" s="6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4"/>
      <c r="W227" s="14"/>
      <c r="X227" s="14"/>
      <c r="Y227" s="14"/>
      <c r="Z227" s="14"/>
      <c r="AA227" s="15"/>
      <c r="AB227" s="15"/>
      <c r="AC227" s="505"/>
      <c r="AD227" s="16"/>
      <c r="AE227" s="16"/>
      <c r="AF227" s="16"/>
      <c r="AG227" s="17"/>
      <c r="AH227" s="18"/>
      <c r="AI227" s="487"/>
      <c r="AJ227" s="89"/>
      <c r="AK227" s="13"/>
      <c r="AL227" s="90"/>
      <c r="AM227" s="90"/>
      <c r="AN227" s="19"/>
      <c r="AO227" s="19"/>
      <c r="AP227" s="19"/>
      <c r="AQ227" s="19"/>
      <c r="AR227" s="20"/>
      <c r="AS227" s="20"/>
      <c r="AU227" s="20"/>
      <c r="AV227" s="20"/>
      <c r="AW227" s="20"/>
      <c r="AX227" s="20"/>
      <c r="AY227" s="20"/>
      <c r="AZ227" s="20"/>
      <c r="BA227" s="20"/>
    </row>
    <row r="228" spans="1:53" ht="33" customHeight="1" x14ac:dyDescent="0.25">
      <c r="A228" s="6"/>
      <c r="B228" s="11"/>
      <c r="C228" s="6"/>
      <c r="D228" s="5"/>
      <c r="E228" s="5"/>
      <c r="F228" s="5"/>
      <c r="G228" s="5"/>
      <c r="H228" s="12"/>
      <c r="I228" s="6"/>
      <c r="J228" s="6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4"/>
      <c r="W228" s="14"/>
      <c r="X228" s="14"/>
      <c r="Y228" s="14"/>
      <c r="Z228" s="14"/>
      <c r="AA228" s="15"/>
      <c r="AB228" s="15"/>
      <c r="AC228" s="505"/>
      <c r="AD228" s="16"/>
      <c r="AE228" s="16"/>
      <c r="AF228" s="16"/>
      <c r="AG228" s="17"/>
      <c r="AH228" s="18"/>
      <c r="AI228" s="487"/>
      <c r="AJ228" s="89"/>
      <c r="AK228" s="13"/>
      <c r="AL228" s="90"/>
      <c r="AM228" s="90"/>
      <c r="AN228" s="19"/>
      <c r="AO228" s="19"/>
      <c r="AP228" s="19"/>
      <c r="AQ228" s="19"/>
      <c r="AR228" s="39"/>
      <c r="AS228" s="39"/>
      <c r="AU228" s="39"/>
      <c r="AV228" s="39"/>
      <c r="AW228" s="39"/>
      <c r="AX228" s="39"/>
      <c r="AY228" s="39"/>
      <c r="AZ228" s="39"/>
      <c r="BA228" s="39"/>
    </row>
    <row r="229" spans="1:53" ht="33" customHeight="1" x14ac:dyDescent="0.25">
      <c r="A229" s="6"/>
      <c r="B229" s="11"/>
      <c r="C229" s="6"/>
      <c r="D229" s="5"/>
      <c r="E229" s="5"/>
      <c r="F229" s="5"/>
      <c r="G229" s="5"/>
      <c r="H229" s="12"/>
      <c r="I229" s="6"/>
      <c r="J229" s="6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4"/>
      <c r="W229" s="14"/>
      <c r="X229" s="14"/>
      <c r="Y229" s="14"/>
      <c r="Z229" s="14"/>
      <c r="AA229" s="15"/>
      <c r="AB229" s="15"/>
      <c r="AC229" s="505"/>
      <c r="AD229" s="16"/>
      <c r="AE229" s="16"/>
      <c r="AF229" s="16"/>
      <c r="AG229" s="17"/>
      <c r="AH229" s="18"/>
      <c r="AI229" s="487"/>
      <c r="AJ229" s="89"/>
      <c r="AK229" s="13"/>
      <c r="AL229" s="90"/>
      <c r="AM229" s="90"/>
      <c r="AN229" s="19"/>
      <c r="AO229" s="19"/>
      <c r="AP229" s="19"/>
      <c r="AQ229" s="19"/>
      <c r="AR229" s="20"/>
      <c r="AS229" s="20"/>
      <c r="AU229" s="20"/>
      <c r="AV229" s="20"/>
      <c r="AW229" s="20"/>
      <c r="AX229" s="20"/>
      <c r="AY229" s="20"/>
      <c r="AZ229" s="20"/>
      <c r="BA229" s="20"/>
    </row>
    <row r="230" spans="1:53" ht="33" customHeight="1" x14ac:dyDescent="0.25">
      <c r="A230" s="6"/>
      <c r="B230" s="11"/>
      <c r="C230" s="6"/>
      <c r="D230" s="5"/>
      <c r="E230" s="5"/>
      <c r="F230" s="5"/>
      <c r="G230" s="5"/>
      <c r="H230" s="12"/>
      <c r="I230" s="6"/>
      <c r="J230" s="6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4"/>
      <c r="W230" s="14"/>
      <c r="X230" s="14"/>
      <c r="Y230" s="14"/>
      <c r="Z230" s="14"/>
      <c r="AA230" s="15"/>
      <c r="AB230" s="15"/>
      <c r="AC230" s="505"/>
      <c r="AD230" s="16"/>
      <c r="AE230" s="16"/>
      <c r="AF230" s="16"/>
      <c r="AG230" s="17"/>
      <c r="AH230" s="18"/>
      <c r="AI230" s="487"/>
      <c r="AJ230" s="89"/>
      <c r="AK230" s="13"/>
      <c r="AL230" s="90"/>
      <c r="AM230" s="90"/>
      <c r="AN230" s="19"/>
      <c r="AO230" s="19"/>
      <c r="AP230" s="19"/>
      <c r="AQ230" s="19"/>
      <c r="AR230" s="20"/>
      <c r="AS230" s="20"/>
      <c r="AU230" s="20"/>
      <c r="AV230" s="20"/>
      <c r="AW230" s="20"/>
      <c r="AX230" s="20"/>
      <c r="AY230" s="20"/>
      <c r="AZ230" s="20"/>
      <c r="BA230" s="20"/>
    </row>
    <row r="231" spans="1:53" ht="33" customHeight="1" x14ac:dyDescent="0.25">
      <c r="A231" s="6"/>
      <c r="B231" s="6"/>
      <c r="C231" s="6"/>
      <c r="D231" s="5"/>
      <c r="E231" s="5"/>
      <c r="F231" s="5"/>
      <c r="G231" s="5"/>
      <c r="H231" s="12"/>
      <c r="I231" s="6"/>
      <c r="J231" s="6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4"/>
      <c r="W231" s="14"/>
      <c r="X231" s="14"/>
      <c r="Y231" s="14"/>
      <c r="Z231" s="14"/>
      <c r="AA231" s="15"/>
      <c r="AB231" s="15"/>
      <c r="AC231" s="505"/>
      <c r="AD231" s="16"/>
      <c r="AE231" s="16"/>
      <c r="AF231" s="16"/>
      <c r="AG231" s="17"/>
      <c r="AH231" s="18"/>
      <c r="AI231" s="487"/>
      <c r="AJ231" s="89"/>
      <c r="AK231" s="13"/>
      <c r="AL231" s="90"/>
      <c r="AM231" s="90"/>
      <c r="AN231" s="19"/>
      <c r="AO231" s="19"/>
      <c r="AP231" s="19"/>
      <c r="AQ231" s="19"/>
      <c r="AR231" s="20"/>
      <c r="AS231" s="20"/>
      <c r="AU231" s="20"/>
      <c r="AV231" s="20"/>
      <c r="AW231" s="20"/>
      <c r="AX231" s="20"/>
      <c r="AY231" s="20"/>
      <c r="AZ231" s="20"/>
      <c r="BA231" s="20"/>
    </row>
    <row r="232" spans="1:53" ht="33" customHeight="1" x14ac:dyDescent="0.25">
      <c r="A232" s="6"/>
      <c r="B232" s="6"/>
      <c r="C232" s="6"/>
      <c r="D232" s="5"/>
      <c r="E232" s="5"/>
      <c r="F232" s="5"/>
      <c r="G232" s="5"/>
      <c r="H232" s="12"/>
      <c r="I232" s="6"/>
      <c r="J232" s="6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4"/>
      <c r="W232" s="14"/>
      <c r="X232" s="14"/>
      <c r="Y232" s="14"/>
      <c r="Z232" s="14"/>
      <c r="AA232" s="15"/>
      <c r="AB232" s="15"/>
      <c r="AC232" s="505"/>
      <c r="AD232" s="16"/>
      <c r="AE232" s="16"/>
      <c r="AF232" s="16"/>
      <c r="AG232" s="17"/>
      <c r="AH232" s="18"/>
      <c r="AI232" s="487"/>
      <c r="AJ232" s="89"/>
      <c r="AK232" s="13"/>
      <c r="AL232" s="90"/>
      <c r="AM232" s="90"/>
      <c r="AN232" s="19"/>
      <c r="AO232" s="19"/>
      <c r="AP232" s="19"/>
      <c r="AQ232" s="19"/>
      <c r="AR232" s="20"/>
      <c r="AS232" s="20"/>
      <c r="AU232" s="20"/>
      <c r="AV232" s="20"/>
      <c r="AW232" s="20"/>
      <c r="AX232" s="20"/>
      <c r="AY232" s="20"/>
      <c r="AZ232" s="20"/>
      <c r="BA232" s="20"/>
    </row>
    <row r="233" spans="1:53" ht="33" customHeight="1" x14ac:dyDescent="0.25">
      <c r="A233" s="6"/>
      <c r="B233" s="6"/>
      <c r="C233" s="5"/>
      <c r="D233" s="5"/>
      <c r="E233" s="5"/>
      <c r="F233" s="5"/>
      <c r="G233" s="5"/>
      <c r="H233" s="12"/>
      <c r="I233" s="6"/>
      <c r="J233" s="6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4"/>
      <c r="W233" s="14"/>
      <c r="X233" s="14"/>
      <c r="Y233" s="14"/>
      <c r="Z233" s="14"/>
      <c r="AA233" s="15"/>
      <c r="AB233" s="15"/>
      <c r="AC233" s="505"/>
      <c r="AD233" s="16"/>
      <c r="AE233" s="16"/>
      <c r="AF233" s="16"/>
      <c r="AG233" s="17"/>
      <c r="AH233" s="18"/>
      <c r="AI233" s="487"/>
      <c r="AJ233" s="89"/>
      <c r="AK233" s="13"/>
      <c r="AL233" s="90"/>
      <c r="AM233" s="90"/>
      <c r="AN233" s="19"/>
      <c r="AO233" s="19"/>
      <c r="AP233" s="19"/>
      <c r="AQ233" s="19"/>
      <c r="AR233" s="20"/>
      <c r="AS233" s="20"/>
      <c r="AU233" s="20"/>
      <c r="AV233" s="20"/>
      <c r="AW233" s="20"/>
      <c r="AX233" s="20"/>
      <c r="AY233" s="20"/>
      <c r="AZ233" s="20"/>
      <c r="BA233" s="20"/>
    </row>
    <row r="234" spans="1:53" ht="33" customHeight="1" x14ac:dyDescent="0.25">
      <c r="A234" s="6"/>
      <c r="B234" s="6"/>
      <c r="C234" s="5"/>
      <c r="D234" s="5"/>
      <c r="E234" s="5"/>
      <c r="F234" s="5"/>
      <c r="G234" s="5"/>
      <c r="H234" s="12"/>
      <c r="I234" s="6"/>
      <c r="J234" s="6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4"/>
      <c r="W234" s="14"/>
      <c r="X234" s="14"/>
      <c r="Y234" s="14"/>
      <c r="Z234" s="14"/>
      <c r="AA234" s="15"/>
      <c r="AB234" s="15"/>
      <c r="AC234" s="505"/>
      <c r="AD234" s="16"/>
      <c r="AE234" s="16"/>
      <c r="AF234" s="16"/>
      <c r="AG234" s="40"/>
      <c r="AH234" s="37"/>
      <c r="AI234" s="488"/>
      <c r="AJ234" s="89"/>
      <c r="AK234" s="13"/>
      <c r="AL234" s="90"/>
      <c r="AM234" s="90"/>
      <c r="AN234" s="19"/>
      <c r="AO234" s="19"/>
      <c r="AP234" s="19"/>
      <c r="AQ234" s="19"/>
      <c r="AR234" s="20"/>
      <c r="AS234" s="20"/>
      <c r="AU234" s="20"/>
      <c r="AV234" s="20"/>
      <c r="AW234" s="20"/>
      <c r="AX234" s="20"/>
      <c r="AY234" s="20"/>
      <c r="AZ234" s="20"/>
      <c r="BA234" s="20"/>
    </row>
    <row r="235" spans="1:53" ht="33" customHeight="1" x14ac:dyDescent="0.25">
      <c r="A235" s="6"/>
      <c r="B235" s="6"/>
      <c r="C235" s="5"/>
      <c r="D235" s="5"/>
      <c r="E235" s="5"/>
      <c r="F235" s="5"/>
      <c r="G235" s="5"/>
      <c r="H235" s="12"/>
      <c r="I235" s="6"/>
      <c r="J235" s="6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14"/>
      <c r="W235" s="14"/>
      <c r="X235" s="14"/>
      <c r="Y235" s="14"/>
      <c r="Z235" s="14"/>
      <c r="AA235" s="15"/>
      <c r="AB235" s="15"/>
      <c r="AC235" s="505"/>
      <c r="AD235" s="16"/>
      <c r="AE235" s="16"/>
      <c r="AF235" s="16"/>
      <c r="AG235" s="17"/>
      <c r="AH235" s="18"/>
      <c r="AI235" s="487"/>
      <c r="AJ235" s="89"/>
      <c r="AK235" s="13"/>
      <c r="AL235" s="90"/>
      <c r="AM235" s="90"/>
      <c r="AN235" s="19"/>
      <c r="AO235" s="19"/>
      <c r="AP235" s="19"/>
      <c r="AQ235" s="19"/>
      <c r="AR235" s="20"/>
      <c r="AS235" s="20"/>
      <c r="AU235" s="20"/>
      <c r="AV235" s="20"/>
      <c r="AW235" s="20"/>
      <c r="AX235" s="20"/>
      <c r="AY235" s="20"/>
      <c r="AZ235" s="20"/>
      <c r="BA235" s="20"/>
    </row>
    <row r="236" spans="1:53" ht="33" customHeight="1" x14ac:dyDescent="0.25">
      <c r="A236" s="6"/>
      <c r="B236" s="6"/>
      <c r="C236" s="5"/>
      <c r="D236" s="5"/>
      <c r="E236" s="5"/>
      <c r="F236" s="5"/>
      <c r="G236" s="5"/>
      <c r="H236" s="12"/>
      <c r="I236" s="6"/>
      <c r="J236" s="6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4"/>
      <c r="W236" s="14"/>
      <c r="X236" s="14"/>
      <c r="Y236" s="14"/>
      <c r="Z236" s="14"/>
      <c r="AA236" s="15"/>
      <c r="AB236" s="15"/>
      <c r="AC236" s="505"/>
      <c r="AD236" s="16"/>
      <c r="AE236" s="16"/>
      <c r="AF236" s="16"/>
      <c r="AG236" s="17"/>
      <c r="AH236" s="18"/>
      <c r="AI236" s="487"/>
      <c r="AJ236" s="89"/>
      <c r="AK236" s="13"/>
      <c r="AL236" s="90"/>
      <c r="AM236" s="90"/>
      <c r="AN236" s="19"/>
      <c r="AO236" s="19"/>
      <c r="AP236" s="19"/>
      <c r="AQ236" s="19"/>
      <c r="AR236" s="39"/>
      <c r="AS236" s="39"/>
      <c r="AU236" s="39"/>
      <c r="AV236" s="39"/>
      <c r="AW236" s="39"/>
      <c r="AX236" s="20"/>
      <c r="AY236" s="20"/>
      <c r="AZ236" s="20"/>
      <c r="BA236" s="20"/>
    </row>
    <row r="237" spans="1:53" ht="33" customHeight="1" x14ac:dyDescent="0.25">
      <c r="A237" s="6"/>
      <c r="B237" s="6"/>
      <c r="C237" s="5"/>
      <c r="D237" s="5"/>
      <c r="E237" s="5"/>
      <c r="F237" s="5"/>
      <c r="G237" s="5"/>
      <c r="H237" s="12"/>
      <c r="I237" s="6"/>
      <c r="J237" s="6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4"/>
      <c r="W237" s="14"/>
      <c r="X237" s="14"/>
      <c r="Y237" s="14"/>
      <c r="Z237" s="14"/>
      <c r="AA237" s="15"/>
      <c r="AB237" s="15"/>
      <c r="AC237" s="505"/>
      <c r="AD237" s="16"/>
      <c r="AE237" s="16"/>
      <c r="AF237" s="16"/>
      <c r="AG237" s="17"/>
      <c r="AH237" s="18"/>
      <c r="AI237" s="487"/>
      <c r="AJ237" s="89"/>
      <c r="AK237" s="13"/>
      <c r="AL237" s="90"/>
      <c r="AM237" s="90"/>
      <c r="AN237" s="19"/>
      <c r="AO237" s="19"/>
      <c r="AP237" s="19"/>
      <c r="AQ237" s="19"/>
      <c r="AR237" s="20"/>
      <c r="AS237" s="20"/>
      <c r="AU237" s="20"/>
      <c r="AV237" s="20"/>
      <c r="AW237" s="20"/>
      <c r="AX237" s="20"/>
      <c r="AY237" s="20"/>
      <c r="AZ237" s="20"/>
      <c r="BA237" s="20"/>
    </row>
    <row r="238" spans="1:53" ht="33" customHeight="1" x14ac:dyDescent="0.25">
      <c r="A238" s="6"/>
      <c r="B238" s="6"/>
      <c r="C238" s="6"/>
      <c r="D238" s="5"/>
      <c r="E238" s="5"/>
      <c r="F238" s="5"/>
      <c r="G238" s="5"/>
      <c r="H238" s="12"/>
      <c r="I238" s="6"/>
      <c r="J238" s="6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4"/>
      <c r="W238" s="14"/>
      <c r="X238" s="14"/>
      <c r="Y238" s="14"/>
      <c r="Z238" s="14"/>
      <c r="AA238" s="15"/>
      <c r="AB238" s="15"/>
      <c r="AC238" s="505"/>
      <c r="AD238" s="16"/>
      <c r="AE238" s="16"/>
      <c r="AF238" s="16"/>
      <c r="AG238" s="17"/>
      <c r="AH238" s="18"/>
      <c r="AI238" s="487"/>
      <c r="AJ238" s="89"/>
      <c r="AK238" s="13"/>
      <c r="AL238" s="90"/>
      <c r="AM238" s="90"/>
      <c r="AN238" s="19"/>
      <c r="AO238" s="19"/>
      <c r="AP238" s="19"/>
      <c r="AQ238" s="19"/>
      <c r="AR238" s="20"/>
      <c r="AS238" s="20"/>
      <c r="AU238" s="20"/>
      <c r="AV238" s="20"/>
      <c r="AW238" s="20"/>
      <c r="AX238" s="20"/>
      <c r="AY238" s="20"/>
      <c r="AZ238" s="20"/>
      <c r="BA238" s="20"/>
    </row>
    <row r="239" spans="1:53" ht="33" customHeight="1" x14ac:dyDescent="0.25">
      <c r="A239" s="6"/>
      <c r="B239" s="6"/>
      <c r="C239" s="6"/>
      <c r="D239" s="5"/>
      <c r="E239" s="5"/>
      <c r="F239" s="5"/>
      <c r="G239" s="5"/>
      <c r="H239" s="12"/>
      <c r="I239" s="6"/>
      <c r="J239" s="6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4"/>
      <c r="W239" s="14"/>
      <c r="X239" s="14"/>
      <c r="Y239" s="14"/>
      <c r="Z239" s="14"/>
      <c r="AA239" s="15"/>
      <c r="AB239" s="15"/>
      <c r="AC239" s="505"/>
      <c r="AD239" s="16"/>
      <c r="AE239" s="16"/>
      <c r="AF239" s="16"/>
      <c r="AG239" s="17"/>
      <c r="AH239" s="18"/>
      <c r="AI239" s="487"/>
      <c r="AJ239" s="89"/>
      <c r="AK239" s="13"/>
      <c r="AL239" s="90"/>
      <c r="AM239" s="90"/>
      <c r="AN239" s="19"/>
      <c r="AO239" s="19"/>
      <c r="AP239" s="19"/>
      <c r="AQ239" s="19"/>
      <c r="AR239" s="20"/>
      <c r="AS239" s="20"/>
      <c r="AU239" s="20"/>
      <c r="AV239" s="20"/>
      <c r="AW239" s="20"/>
      <c r="AX239" s="20"/>
      <c r="AY239" s="20"/>
      <c r="AZ239" s="20"/>
      <c r="BA239" s="20"/>
    </row>
    <row r="240" spans="1:53" ht="33" customHeight="1" x14ac:dyDescent="0.25">
      <c r="A240" s="6"/>
      <c r="B240" s="6"/>
      <c r="C240" s="6"/>
      <c r="D240" s="5"/>
      <c r="E240" s="5"/>
      <c r="F240" s="5"/>
      <c r="G240" s="5"/>
      <c r="H240" s="12"/>
      <c r="I240" s="6"/>
      <c r="J240" s="6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4"/>
      <c r="W240" s="14"/>
      <c r="X240" s="14"/>
      <c r="Y240" s="14"/>
      <c r="Z240" s="14"/>
      <c r="AA240" s="15"/>
      <c r="AB240" s="15"/>
      <c r="AC240" s="505"/>
      <c r="AD240" s="16"/>
      <c r="AE240" s="16"/>
      <c r="AF240" s="16"/>
      <c r="AG240" s="17"/>
      <c r="AH240" s="18"/>
      <c r="AI240" s="487"/>
      <c r="AJ240" s="89"/>
      <c r="AK240" s="13"/>
      <c r="AL240" s="90"/>
      <c r="AM240" s="90"/>
      <c r="AN240" s="19"/>
      <c r="AO240" s="19"/>
      <c r="AP240" s="19"/>
      <c r="AQ240" s="19"/>
      <c r="AR240" s="20"/>
      <c r="AS240" s="20"/>
      <c r="AU240" s="20"/>
      <c r="AV240" s="20"/>
      <c r="AW240" s="20"/>
      <c r="AX240" s="20"/>
      <c r="AY240" s="20"/>
      <c r="AZ240" s="20"/>
      <c r="BA240" s="20"/>
    </row>
    <row r="241" spans="1:53" ht="33" customHeight="1" x14ac:dyDescent="0.25">
      <c r="A241" s="6"/>
      <c r="B241" s="6"/>
      <c r="C241" s="6"/>
      <c r="D241" s="5"/>
      <c r="E241" s="5"/>
      <c r="F241" s="5"/>
      <c r="G241" s="5"/>
      <c r="H241" s="12"/>
      <c r="I241" s="6"/>
      <c r="J241" s="6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4"/>
      <c r="W241" s="14"/>
      <c r="X241" s="14"/>
      <c r="Y241" s="14"/>
      <c r="Z241" s="14"/>
      <c r="AA241" s="15"/>
      <c r="AB241" s="15"/>
      <c r="AC241" s="505"/>
      <c r="AD241" s="16"/>
      <c r="AE241" s="16"/>
      <c r="AF241" s="16"/>
      <c r="AG241" s="17"/>
      <c r="AH241" s="18"/>
      <c r="AI241" s="487"/>
      <c r="AJ241" s="89"/>
      <c r="AK241" s="13"/>
      <c r="AL241" s="90"/>
      <c r="AM241" s="90"/>
      <c r="AN241" s="19"/>
      <c r="AO241" s="19"/>
      <c r="AP241" s="19"/>
      <c r="AQ241" s="19"/>
      <c r="AR241" s="20"/>
      <c r="AS241" s="20"/>
      <c r="AU241" s="20"/>
      <c r="AV241" s="20"/>
      <c r="AW241" s="20"/>
      <c r="AX241" s="20"/>
      <c r="AY241" s="20"/>
      <c r="AZ241" s="20"/>
      <c r="BA241" s="20"/>
    </row>
    <row r="242" spans="1:53" ht="33" customHeight="1" x14ac:dyDescent="0.25">
      <c r="A242" s="6"/>
      <c r="B242" s="6"/>
      <c r="C242" s="6"/>
      <c r="D242" s="5"/>
      <c r="E242" s="5"/>
      <c r="F242" s="5"/>
      <c r="G242" s="5"/>
      <c r="H242" s="12"/>
      <c r="I242" s="6"/>
      <c r="J242" s="6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4"/>
      <c r="W242" s="14"/>
      <c r="X242" s="14"/>
      <c r="Y242" s="14"/>
      <c r="Z242" s="14"/>
      <c r="AA242" s="15"/>
      <c r="AB242" s="15"/>
      <c r="AC242" s="505"/>
      <c r="AD242" s="16"/>
      <c r="AE242" s="16"/>
      <c r="AF242" s="16"/>
      <c r="AG242" s="17"/>
      <c r="AH242" s="18"/>
      <c r="AI242" s="487"/>
      <c r="AJ242" s="89"/>
      <c r="AK242" s="13"/>
      <c r="AL242" s="90"/>
      <c r="AM242" s="90"/>
      <c r="AN242" s="19"/>
      <c r="AO242" s="19"/>
      <c r="AP242" s="19"/>
      <c r="AQ242" s="19"/>
      <c r="AR242" s="20"/>
      <c r="AS242" s="20"/>
      <c r="AU242" s="20"/>
      <c r="AV242" s="20"/>
      <c r="AW242" s="20"/>
      <c r="AX242" s="20"/>
      <c r="AY242" s="20"/>
      <c r="AZ242" s="20"/>
      <c r="BA242" s="20"/>
    </row>
    <row r="243" spans="1:53" ht="33" customHeight="1" x14ac:dyDescent="0.25">
      <c r="A243" s="6"/>
      <c r="B243" s="11"/>
      <c r="C243" s="6"/>
      <c r="D243" s="5"/>
      <c r="E243" s="5"/>
      <c r="F243" s="5"/>
      <c r="G243" s="5"/>
      <c r="H243" s="12"/>
      <c r="I243" s="6"/>
      <c r="J243" s="6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4"/>
      <c r="W243" s="14"/>
      <c r="X243" s="14"/>
      <c r="Y243" s="14"/>
      <c r="Z243" s="14"/>
      <c r="AA243" s="15"/>
      <c r="AB243" s="15"/>
      <c r="AC243" s="505"/>
      <c r="AD243" s="16"/>
      <c r="AE243" s="16"/>
      <c r="AF243" s="16"/>
      <c r="AG243" s="17"/>
      <c r="AH243" s="18"/>
      <c r="AI243" s="487"/>
      <c r="AJ243" s="89"/>
      <c r="AK243" s="13"/>
      <c r="AL243" s="90"/>
      <c r="AM243" s="90"/>
      <c r="AN243" s="19"/>
      <c r="AO243" s="19"/>
      <c r="AP243" s="19"/>
      <c r="AQ243" s="19"/>
      <c r="AR243" s="20"/>
      <c r="AS243" s="20"/>
      <c r="AU243" s="20"/>
      <c r="AV243" s="20"/>
      <c r="AW243" s="20"/>
      <c r="AX243" s="20"/>
      <c r="AY243" s="20"/>
      <c r="AZ243" s="20"/>
      <c r="BA243" s="20"/>
    </row>
    <row r="244" spans="1:53" ht="33" customHeight="1" x14ac:dyDescent="0.25">
      <c r="A244" s="6"/>
      <c r="B244" s="11"/>
      <c r="C244" s="6"/>
      <c r="D244" s="5"/>
      <c r="E244" s="5"/>
      <c r="F244" s="5"/>
      <c r="G244" s="5"/>
      <c r="H244" s="12"/>
      <c r="I244" s="6"/>
      <c r="J244" s="6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4"/>
      <c r="W244" s="14"/>
      <c r="X244" s="14"/>
      <c r="Y244" s="14"/>
      <c r="Z244" s="14"/>
      <c r="AA244" s="15"/>
      <c r="AB244" s="15"/>
      <c r="AC244" s="505"/>
      <c r="AD244" s="16"/>
      <c r="AE244" s="16"/>
      <c r="AF244" s="16"/>
      <c r="AG244" s="17"/>
      <c r="AH244" s="18"/>
      <c r="AI244" s="487"/>
      <c r="AJ244" s="89"/>
      <c r="AK244" s="13"/>
      <c r="AL244" s="90"/>
      <c r="AM244" s="90"/>
      <c r="AN244" s="19"/>
      <c r="AO244" s="19"/>
      <c r="AP244" s="19"/>
      <c r="AQ244" s="19"/>
      <c r="AR244" s="20"/>
      <c r="AS244" s="20"/>
      <c r="AU244" s="20"/>
      <c r="AV244" s="20"/>
      <c r="AW244" s="20"/>
      <c r="AX244" s="20"/>
      <c r="AY244" s="20"/>
      <c r="AZ244" s="20"/>
      <c r="BA244" s="20"/>
    </row>
    <row r="245" spans="1:53" ht="33" customHeight="1" x14ac:dyDescent="0.25">
      <c r="A245" s="6"/>
      <c r="B245" s="6"/>
      <c r="C245" s="6"/>
      <c r="D245" s="5"/>
      <c r="E245" s="5"/>
      <c r="F245" s="5"/>
      <c r="G245" s="5"/>
      <c r="H245" s="12"/>
      <c r="I245" s="6"/>
      <c r="J245" s="6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4"/>
      <c r="W245" s="14"/>
      <c r="X245" s="14"/>
      <c r="Y245" s="14"/>
      <c r="Z245" s="14"/>
      <c r="AA245" s="15"/>
      <c r="AB245" s="15"/>
      <c r="AC245" s="505"/>
      <c r="AD245" s="16"/>
      <c r="AE245" s="16"/>
      <c r="AF245" s="16"/>
      <c r="AG245" s="17"/>
      <c r="AH245" s="18"/>
      <c r="AI245" s="487"/>
      <c r="AJ245" s="89"/>
      <c r="AK245" s="13"/>
      <c r="AL245" s="90"/>
      <c r="AM245" s="90"/>
      <c r="AN245" s="19"/>
      <c r="AO245" s="19"/>
      <c r="AP245" s="19"/>
      <c r="AQ245" s="19"/>
      <c r="AR245" s="20"/>
      <c r="AS245" s="20"/>
      <c r="AU245" s="20"/>
      <c r="AV245" s="20"/>
      <c r="AW245" s="20"/>
      <c r="AX245" s="20"/>
      <c r="AY245" s="20"/>
      <c r="AZ245" s="20"/>
      <c r="BA245" s="20"/>
    </row>
    <row r="246" spans="1:53" ht="33" customHeight="1" x14ac:dyDescent="0.25">
      <c r="A246" s="6"/>
      <c r="B246" s="6"/>
      <c r="C246" s="5"/>
      <c r="D246" s="5"/>
      <c r="E246" s="5"/>
      <c r="F246" s="5"/>
      <c r="G246" s="5"/>
      <c r="H246" s="12"/>
      <c r="I246" s="6"/>
      <c r="J246" s="6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4"/>
      <c r="W246" s="14"/>
      <c r="X246" s="14"/>
      <c r="Y246" s="14"/>
      <c r="Z246" s="14"/>
      <c r="AA246" s="15"/>
      <c r="AB246" s="15"/>
      <c r="AC246" s="505"/>
      <c r="AD246" s="16"/>
      <c r="AE246" s="16"/>
      <c r="AF246" s="16"/>
      <c r="AG246" s="17"/>
      <c r="AH246" s="18"/>
      <c r="AI246" s="487"/>
      <c r="AJ246" s="89"/>
      <c r="AK246" s="13"/>
      <c r="AL246" s="90"/>
      <c r="AM246" s="90"/>
      <c r="AN246" s="19"/>
      <c r="AO246" s="19"/>
      <c r="AP246" s="19"/>
      <c r="AQ246" s="19"/>
      <c r="AR246" s="20"/>
      <c r="AS246" s="20"/>
      <c r="AU246" s="20"/>
      <c r="AV246" s="20"/>
      <c r="AW246" s="20"/>
      <c r="AX246" s="20"/>
      <c r="AY246" s="20"/>
      <c r="AZ246" s="20"/>
      <c r="BA246" s="20"/>
    </row>
    <row r="247" spans="1:53" ht="33" customHeight="1" x14ac:dyDescent="0.25">
      <c r="A247" s="6"/>
      <c r="B247" s="6"/>
      <c r="C247" s="5"/>
      <c r="D247" s="5"/>
      <c r="E247" s="5"/>
      <c r="F247" s="5"/>
      <c r="G247" s="5"/>
      <c r="H247" s="12"/>
      <c r="I247" s="6"/>
      <c r="J247" s="6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4"/>
      <c r="W247" s="14"/>
      <c r="X247" s="14"/>
      <c r="Y247" s="14"/>
      <c r="Z247" s="14"/>
      <c r="AA247" s="15"/>
      <c r="AB247" s="15"/>
      <c r="AC247" s="505"/>
      <c r="AD247" s="16"/>
      <c r="AE247" s="16"/>
      <c r="AF247" s="16"/>
      <c r="AG247" s="17"/>
      <c r="AH247" s="18"/>
      <c r="AI247" s="487"/>
      <c r="AJ247" s="89"/>
      <c r="AK247" s="13"/>
      <c r="AL247" s="90"/>
      <c r="AM247" s="90"/>
      <c r="AN247" s="19" t="s">
        <v>34</v>
      </c>
      <c r="AO247" s="19" t="s">
        <v>35</v>
      </c>
      <c r="AP247" s="19"/>
      <c r="AQ247" s="19"/>
      <c r="AR247" s="20"/>
      <c r="AS247" s="20"/>
      <c r="AU247" s="20"/>
      <c r="AV247" s="20"/>
      <c r="AW247" s="20"/>
      <c r="AX247" s="20"/>
      <c r="AY247" s="20"/>
      <c r="AZ247" s="20"/>
      <c r="BA247" s="20"/>
    </row>
    <row r="248" spans="1:53" ht="33" customHeight="1" x14ac:dyDescent="0.25">
      <c r="A248" s="6"/>
      <c r="B248" s="11"/>
      <c r="C248" s="6"/>
      <c r="D248" s="5"/>
      <c r="E248" s="5"/>
      <c r="F248" s="5"/>
      <c r="G248" s="5"/>
      <c r="H248" s="12"/>
      <c r="I248" s="6"/>
      <c r="J248" s="6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4"/>
      <c r="W248" s="14"/>
      <c r="X248" s="14"/>
      <c r="Y248" s="14"/>
      <c r="Z248" s="14"/>
      <c r="AA248" s="15"/>
      <c r="AB248" s="15"/>
      <c r="AC248" s="505"/>
      <c r="AD248" s="16"/>
      <c r="AE248" s="16"/>
      <c r="AF248" s="16"/>
      <c r="AG248" s="41"/>
      <c r="AH248" s="42"/>
      <c r="AI248" s="489"/>
      <c r="AJ248" s="89"/>
      <c r="AK248" s="13"/>
      <c r="AL248" s="90"/>
      <c r="AM248" s="90"/>
      <c r="AN248" s="19"/>
      <c r="AO248" s="19"/>
      <c r="AP248" s="19"/>
      <c r="AQ248" s="19"/>
      <c r="AR248" s="39"/>
      <c r="AS248" s="39"/>
      <c r="AU248" s="39"/>
      <c r="AV248" s="39"/>
      <c r="AW248" s="39"/>
      <c r="AX248" s="39"/>
      <c r="AY248" s="39"/>
      <c r="AZ248" s="39"/>
      <c r="BA248" s="39"/>
    </row>
    <row r="249" spans="1:53" ht="33" customHeight="1" x14ac:dyDescent="0.25">
      <c r="A249" s="6"/>
      <c r="B249" s="11"/>
      <c r="C249" s="6"/>
      <c r="D249" s="5"/>
      <c r="E249" s="5"/>
      <c r="F249" s="5"/>
      <c r="G249" s="6"/>
      <c r="H249" s="12"/>
      <c r="I249" s="6"/>
      <c r="J249" s="6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4"/>
      <c r="W249" s="14"/>
      <c r="X249" s="14"/>
      <c r="Y249" s="14"/>
      <c r="Z249" s="14"/>
      <c r="AA249" s="15"/>
      <c r="AB249" s="15"/>
      <c r="AC249" s="505"/>
      <c r="AD249" s="16"/>
      <c r="AE249" s="16"/>
      <c r="AF249" s="16"/>
      <c r="AG249" s="17"/>
      <c r="AH249" s="18"/>
      <c r="AI249" s="487"/>
      <c r="AJ249" s="89"/>
      <c r="AK249" s="13"/>
      <c r="AL249" s="90"/>
      <c r="AM249" s="90"/>
      <c r="AN249" s="19"/>
      <c r="AO249" s="19"/>
      <c r="AP249" s="19"/>
      <c r="AQ249" s="19"/>
      <c r="AR249" s="24"/>
      <c r="AS249" s="24"/>
      <c r="AU249" s="24"/>
      <c r="AV249" s="24"/>
      <c r="AW249" s="24"/>
      <c r="AX249" s="24"/>
      <c r="AY249" s="24"/>
      <c r="AZ249" s="24"/>
      <c r="BA249" s="24"/>
    </row>
    <row r="250" spans="1:53" ht="33" customHeight="1" x14ac:dyDescent="0.25">
      <c r="A250" s="6"/>
      <c r="B250" s="6"/>
      <c r="C250" s="6"/>
      <c r="D250" s="5"/>
      <c r="E250" s="5"/>
      <c r="F250" s="5"/>
      <c r="G250" s="5"/>
      <c r="H250" s="12"/>
      <c r="I250" s="6"/>
      <c r="J250" s="6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4"/>
      <c r="W250" s="14"/>
      <c r="X250" s="14"/>
      <c r="Y250" s="14"/>
      <c r="Z250" s="14"/>
      <c r="AA250" s="15"/>
      <c r="AB250" s="15"/>
      <c r="AC250" s="505"/>
      <c r="AD250" s="16"/>
      <c r="AE250" s="16"/>
      <c r="AF250" s="16"/>
      <c r="AG250" s="17"/>
      <c r="AH250" s="18"/>
      <c r="AI250" s="487"/>
      <c r="AJ250" s="89"/>
      <c r="AK250" s="13"/>
      <c r="AL250" s="90"/>
      <c r="AM250" s="90"/>
      <c r="AN250" s="19"/>
      <c r="AO250" s="19"/>
      <c r="AP250" s="19"/>
      <c r="AQ250" s="19"/>
      <c r="AR250" s="20"/>
      <c r="AS250" s="20"/>
      <c r="AU250" s="20"/>
      <c r="AV250" s="20"/>
      <c r="AW250" s="20"/>
      <c r="AX250" s="20"/>
      <c r="AY250" s="20"/>
      <c r="AZ250" s="20"/>
      <c r="BA250" s="20"/>
    </row>
    <row r="251" spans="1:53" ht="33" customHeight="1" x14ac:dyDescent="0.25">
      <c r="A251" s="6"/>
      <c r="B251" s="6"/>
      <c r="C251" s="6"/>
      <c r="D251" s="5"/>
      <c r="E251" s="5"/>
      <c r="F251" s="5"/>
      <c r="G251" s="5"/>
      <c r="H251" s="12"/>
      <c r="I251" s="6"/>
      <c r="J251" s="6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4"/>
      <c r="W251" s="14"/>
      <c r="X251" s="14"/>
      <c r="Y251" s="14"/>
      <c r="Z251" s="14"/>
      <c r="AA251" s="15"/>
      <c r="AB251" s="15"/>
      <c r="AC251" s="505"/>
      <c r="AD251" s="16"/>
      <c r="AE251" s="16"/>
      <c r="AF251" s="16"/>
      <c r="AG251" s="17"/>
      <c r="AH251" s="18"/>
      <c r="AI251" s="487"/>
      <c r="AJ251" s="89"/>
      <c r="AK251" s="13"/>
      <c r="AL251" s="90"/>
      <c r="AM251" s="90"/>
      <c r="AN251" s="19"/>
      <c r="AO251" s="19"/>
      <c r="AP251" s="19"/>
      <c r="AQ251" s="19"/>
      <c r="AR251" s="20"/>
      <c r="AS251" s="20"/>
      <c r="AU251" s="20"/>
      <c r="AV251" s="20"/>
      <c r="AW251" s="20"/>
      <c r="AX251" s="20"/>
      <c r="AY251" s="20"/>
      <c r="AZ251" s="20"/>
      <c r="BA251" s="20"/>
    </row>
    <row r="252" spans="1:53" ht="33" customHeight="1" x14ac:dyDescent="0.25">
      <c r="A252" s="6"/>
      <c r="B252" s="11"/>
      <c r="C252" s="6"/>
      <c r="D252" s="5"/>
      <c r="E252" s="5"/>
      <c r="F252" s="5"/>
      <c r="G252" s="5"/>
      <c r="H252" s="12"/>
      <c r="I252" s="6"/>
      <c r="J252" s="6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4"/>
      <c r="W252" s="14"/>
      <c r="X252" s="14"/>
      <c r="Y252" s="14"/>
      <c r="Z252" s="14"/>
      <c r="AA252" s="15"/>
      <c r="AB252" s="15"/>
      <c r="AC252" s="505"/>
      <c r="AD252" s="16"/>
      <c r="AE252" s="16"/>
      <c r="AF252" s="16"/>
      <c r="AG252" s="17"/>
      <c r="AH252" s="18"/>
      <c r="AI252" s="487"/>
      <c r="AJ252" s="89"/>
      <c r="AK252" s="13"/>
      <c r="AL252" s="90"/>
      <c r="AM252" s="90"/>
      <c r="AN252" s="19"/>
      <c r="AO252" s="19"/>
      <c r="AP252" s="19"/>
      <c r="AQ252" s="19"/>
      <c r="AR252" s="20"/>
      <c r="AS252" s="20"/>
      <c r="AU252" s="20"/>
      <c r="AV252" s="20"/>
      <c r="AW252" s="20"/>
      <c r="AX252" s="20"/>
      <c r="AY252" s="20"/>
      <c r="AZ252" s="20"/>
      <c r="BA252" s="20"/>
    </row>
    <row r="253" spans="1:53" ht="33" customHeight="1" x14ac:dyDescent="0.25">
      <c r="A253" s="6"/>
      <c r="B253" s="11"/>
      <c r="C253" s="6"/>
      <c r="D253" s="5"/>
      <c r="E253" s="5"/>
      <c r="F253" s="5"/>
      <c r="G253" s="5"/>
      <c r="H253" s="12"/>
      <c r="I253" s="6"/>
      <c r="J253" s="6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4"/>
      <c r="W253" s="14"/>
      <c r="X253" s="14"/>
      <c r="Y253" s="14"/>
      <c r="Z253" s="14"/>
      <c r="AA253" s="15"/>
      <c r="AB253" s="15"/>
      <c r="AC253" s="505"/>
      <c r="AD253" s="16"/>
      <c r="AE253" s="16"/>
      <c r="AF253" s="16"/>
      <c r="AG253" s="17"/>
      <c r="AH253" s="18"/>
      <c r="AI253" s="487"/>
      <c r="AJ253" s="89"/>
      <c r="AK253" s="13"/>
      <c r="AL253" s="90"/>
      <c r="AM253" s="90"/>
      <c r="AN253" s="19"/>
      <c r="AO253" s="19"/>
      <c r="AP253" s="19"/>
      <c r="AQ253" s="19"/>
      <c r="AR253" s="20"/>
      <c r="AS253" s="20"/>
      <c r="AU253" s="20"/>
      <c r="AV253" s="20"/>
      <c r="AW253" s="20"/>
      <c r="AX253" s="20"/>
      <c r="AY253" s="20"/>
      <c r="AZ253" s="20"/>
      <c r="BA253" s="20"/>
    </row>
    <row r="254" spans="1:53" ht="33" customHeight="1" x14ac:dyDescent="0.25">
      <c r="A254" s="6"/>
      <c r="B254" s="11"/>
      <c r="C254" s="6"/>
      <c r="D254" s="5"/>
      <c r="E254" s="5"/>
      <c r="F254" s="5"/>
      <c r="G254" s="5"/>
      <c r="H254" s="12"/>
      <c r="I254" s="6"/>
      <c r="J254" s="6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4"/>
      <c r="W254" s="14"/>
      <c r="X254" s="14"/>
      <c r="Y254" s="14"/>
      <c r="Z254" s="14"/>
      <c r="AA254" s="15"/>
      <c r="AB254" s="15"/>
      <c r="AC254" s="505"/>
      <c r="AD254" s="16"/>
      <c r="AE254" s="16"/>
      <c r="AF254" s="16"/>
      <c r="AG254" s="17"/>
      <c r="AH254" s="18"/>
      <c r="AI254" s="487"/>
      <c r="AJ254" s="89"/>
      <c r="AK254" s="13"/>
      <c r="AL254" s="90"/>
      <c r="AM254" s="90"/>
      <c r="AN254" s="19"/>
      <c r="AO254" s="19"/>
      <c r="AP254" s="19"/>
      <c r="AQ254" s="19"/>
      <c r="AR254" s="20"/>
      <c r="AS254" s="20"/>
      <c r="AU254" s="20"/>
      <c r="AV254" s="20"/>
      <c r="AW254" s="20"/>
      <c r="AX254" s="20"/>
      <c r="AY254" s="20"/>
      <c r="AZ254" s="20"/>
      <c r="BA254" s="20"/>
    </row>
    <row r="255" spans="1:53" ht="33" customHeight="1" x14ac:dyDescent="0.25">
      <c r="A255" s="6"/>
      <c r="B255" s="11"/>
      <c r="C255" s="6"/>
      <c r="D255" s="5"/>
      <c r="E255" s="5"/>
      <c r="F255" s="5"/>
      <c r="G255" s="5"/>
      <c r="H255" s="12"/>
      <c r="I255" s="6"/>
      <c r="J255" s="6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4"/>
      <c r="W255" s="14"/>
      <c r="X255" s="14"/>
      <c r="Y255" s="14"/>
      <c r="Z255" s="14"/>
      <c r="AA255" s="15"/>
      <c r="AB255" s="15"/>
      <c r="AC255" s="505"/>
      <c r="AD255" s="16"/>
      <c r="AE255" s="16"/>
      <c r="AF255" s="16"/>
      <c r="AG255" s="17"/>
      <c r="AH255" s="18"/>
      <c r="AI255" s="487"/>
      <c r="AJ255" s="89"/>
      <c r="AK255" s="13"/>
      <c r="AL255" s="90"/>
      <c r="AM255" s="90"/>
      <c r="AN255" s="19"/>
      <c r="AO255" s="19"/>
      <c r="AP255" s="19"/>
      <c r="AQ255" s="19"/>
      <c r="AR255" s="34"/>
      <c r="AS255" s="34"/>
      <c r="AU255" s="34"/>
      <c r="AV255" s="34"/>
      <c r="AW255" s="34"/>
      <c r="AX255" s="34"/>
      <c r="AY255" s="34"/>
      <c r="AZ255" s="34"/>
      <c r="BA255" s="34"/>
    </row>
    <row r="256" spans="1:53" ht="33" customHeight="1" x14ac:dyDescent="0.25">
      <c r="A256" s="6"/>
      <c r="B256" s="11"/>
      <c r="C256" s="6"/>
      <c r="D256" s="5"/>
      <c r="E256" s="5"/>
      <c r="F256" s="5"/>
      <c r="G256" s="5"/>
      <c r="H256" s="12"/>
      <c r="I256" s="6"/>
      <c r="J256" s="6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4"/>
      <c r="W256" s="14"/>
      <c r="X256" s="14"/>
      <c r="Y256" s="14"/>
      <c r="Z256" s="14"/>
      <c r="AA256" s="15"/>
      <c r="AB256" s="15"/>
      <c r="AC256" s="505"/>
      <c r="AD256" s="16"/>
      <c r="AE256" s="16"/>
      <c r="AF256" s="16"/>
      <c r="AG256" s="17"/>
      <c r="AH256" s="18"/>
      <c r="AI256" s="487"/>
      <c r="AJ256" s="89"/>
      <c r="AK256" s="13"/>
      <c r="AL256" s="90"/>
      <c r="AM256" s="90"/>
      <c r="AN256" s="19"/>
      <c r="AO256" s="19"/>
      <c r="AP256" s="19"/>
      <c r="AQ256" s="19"/>
      <c r="AR256" s="20"/>
      <c r="AS256" s="20"/>
      <c r="AU256" s="20"/>
      <c r="AV256" s="20"/>
      <c r="AW256" s="20"/>
      <c r="AX256" s="20"/>
      <c r="AY256" s="20"/>
      <c r="AZ256" s="20"/>
      <c r="BA256" s="20"/>
    </row>
    <row r="257" spans="1:53" ht="33" customHeight="1" x14ac:dyDescent="0.25">
      <c r="A257" s="6"/>
      <c r="B257" s="6"/>
      <c r="C257" s="6"/>
      <c r="D257" s="5"/>
      <c r="E257" s="5"/>
      <c r="F257" s="5"/>
      <c r="G257" s="5"/>
      <c r="H257" s="12"/>
      <c r="I257" s="6"/>
      <c r="J257" s="6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4"/>
      <c r="W257" s="14"/>
      <c r="X257" s="14"/>
      <c r="Y257" s="14"/>
      <c r="Z257" s="14"/>
      <c r="AA257" s="15"/>
      <c r="AB257" s="15"/>
      <c r="AC257" s="505"/>
      <c r="AD257" s="16"/>
      <c r="AE257" s="16"/>
      <c r="AF257" s="16"/>
      <c r="AG257" s="17"/>
      <c r="AH257" s="18"/>
      <c r="AI257" s="487"/>
      <c r="AJ257" s="89"/>
      <c r="AK257" s="13"/>
      <c r="AL257" s="90"/>
      <c r="AM257" s="90"/>
      <c r="AN257" s="19"/>
      <c r="AO257" s="19"/>
      <c r="AP257" s="19"/>
      <c r="AQ257" s="19"/>
      <c r="AR257" s="20"/>
      <c r="AS257" s="20"/>
      <c r="AU257" s="20"/>
      <c r="AV257" s="20"/>
      <c r="AW257" s="20"/>
      <c r="AX257" s="20"/>
      <c r="AY257" s="20"/>
      <c r="AZ257" s="20"/>
      <c r="BA257" s="20"/>
    </row>
    <row r="258" spans="1:53" ht="33" customHeight="1" x14ac:dyDescent="0.25">
      <c r="A258" s="6"/>
      <c r="B258" s="6"/>
      <c r="C258" s="6"/>
      <c r="D258" s="5"/>
      <c r="E258" s="5"/>
      <c r="F258" s="5"/>
      <c r="G258" s="5"/>
      <c r="H258" s="12"/>
      <c r="I258" s="6"/>
      <c r="J258" s="6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4"/>
      <c r="W258" s="14"/>
      <c r="X258" s="14"/>
      <c r="Y258" s="14"/>
      <c r="Z258" s="14"/>
      <c r="AA258" s="15"/>
      <c r="AB258" s="15"/>
      <c r="AC258" s="505"/>
      <c r="AD258" s="16"/>
      <c r="AE258" s="16"/>
      <c r="AF258" s="16"/>
      <c r="AG258" s="17"/>
      <c r="AH258" s="18"/>
      <c r="AI258" s="487"/>
      <c r="AJ258" s="89"/>
      <c r="AK258" s="13"/>
      <c r="AL258" s="90"/>
      <c r="AM258" s="90"/>
      <c r="AN258" s="19"/>
      <c r="AO258" s="19"/>
      <c r="AP258" s="19"/>
      <c r="AQ258" s="19"/>
      <c r="AR258" s="20"/>
      <c r="AS258" s="20"/>
      <c r="AU258" s="20"/>
      <c r="AV258" s="20"/>
      <c r="AW258" s="20"/>
      <c r="AX258" s="20"/>
      <c r="AY258" s="20"/>
      <c r="AZ258" s="20"/>
      <c r="BA258" s="20"/>
    </row>
    <row r="259" spans="1:53" ht="33" customHeight="1" x14ac:dyDescent="0.25">
      <c r="A259" s="6"/>
      <c r="B259" s="6"/>
      <c r="C259" s="6"/>
      <c r="D259" s="5"/>
      <c r="E259" s="5"/>
      <c r="F259" s="5"/>
      <c r="G259" s="5"/>
      <c r="H259" s="12"/>
      <c r="I259" s="6"/>
      <c r="J259" s="6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4"/>
      <c r="W259" s="14"/>
      <c r="X259" s="14"/>
      <c r="Y259" s="14"/>
      <c r="Z259" s="14"/>
      <c r="AA259" s="15"/>
      <c r="AB259" s="15"/>
      <c r="AC259" s="505"/>
      <c r="AD259" s="16"/>
      <c r="AE259" s="16"/>
      <c r="AF259" s="16"/>
      <c r="AG259" s="17"/>
      <c r="AH259" s="18"/>
      <c r="AI259" s="487"/>
      <c r="AJ259" s="89"/>
      <c r="AK259" s="13"/>
      <c r="AL259" s="90"/>
      <c r="AM259" s="90"/>
      <c r="AN259" s="19"/>
      <c r="AO259" s="19"/>
      <c r="AP259" s="19"/>
      <c r="AQ259" s="19"/>
      <c r="AR259" s="20"/>
      <c r="AS259" s="20"/>
      <c r="AU259" s="20"/>
      <c r="AV259" s="20"/>
      <c r="AW259" s="20"/>
      <c r="AX259" s="20"/>
      <c r="AY259" s="20"/>
      <c r="AZ259" s="20"/>
      <c r="BA259" s="20"/>
    </row>
    <row r="260" spans="1:53" ht="33" customHeight="1" x14ac:dyDescent="0.25">
      <c r="A260" s="6"/>
      <c r="B260" s="6"/>
      <c r="C260" s="6"/>
      <c r="D260" s="5"/>
      <c r="E260" s="5"/>
      <c r="F260" s="5"/>
      <c r="G260" s="5"/>
      <c r="H260" s="12"/>
      <c r="I260" s="6"/>
      <c r="J260" s="6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4"/>
      <c r="W260" s="14"/>
      <c r="X260" s="14"/>
      <c r="Y260" s="14"/>
      <c r="Z260" s="14"/>
      <c r="AA260" s="15"/>
      <c r="AB260" s="15"/>
      <c r="AC260" s="505"/>
      <c r="AD260" s="16"/>
      <c r="AE260" s="16"/>
      <c r="AF260" s="16"/>
      <c r="AG260" s="17"/>
      <c r="AH260" s="18"/>
      <c r="AI260" s="487"/>
      <c r="AJ260" s="89"/>
      <c r="AK260" s="13"/>
      <c r="AL260" s="90"/>
      <c r="AM260" s="90"/>
      <c r="AN260" s="19"/>
      <c r="AO260" s="19"/>
      <c r="AP260" s="19"/>
      <c r="AQ260" s="19"/>
      <c r="AR260" s="20"/>
      <c r="AS260" s="20"/>
      <c r="AU260" s="20"/>
      <c r="AV260" s="20"/>
      <c r="AW260" s="20"/>
      <c r="AX260" s="20"/>
      <c r="AY260" s="20"/>
      <c r="AZ260" s="20"/>
      <c r="BA260" s="20"/>
    </row>
    <row r="261" spans="1:53" ht="33" customHeight="1" x14ac:dyDescent="0.25">
      <c r="A261" s="6"/>
      <c r="B261" s="6"/>
      <c r="C261" s="6"/>
      <c r="D261" s="5"/>
      <c r="E261" s="5"/>
      <c r="F261" s="5"/>
      <c r="G261" s="5"/>
      <c r="H261" s="12"/>
      <c r="I261" s="6"/>
      <c r="J261" s="6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4"/>
      <c r="W261" s="14"/>
      <c r="X261" s="14"/>
      <c r="Y261" s="14"/>
      <c r="Z261" s="14"/>
      <c r="AA261" s="15"/>
      <c r="AB261" s="15"/>
      <c r="AC261" s="505"/>
      <c r="AD261" s="16"/>
      <c r="AE261" s="16"/>
      <c r="AF261" s="16"/>
      <c r="AG261" s="17"/>
      <c r="AH261" s="18"/>
      <c r="AI261" s="487"/>
      <c r="AJ261" s="89"/>
      <c r="AK261" s="13"/>
      <c r="AL261" s="90"/>
      <c r="AM261" s="90"/>
      <c r="AN261" s="19"/>
      <c r="AO261" s="19"/>
      <c r="AP261" s="19"/>
      <c r="AQ261" s="19"/>
      <c r="AR261" s="20"/>
      <c r="AS261" s="20"/>
      <c r="AU261" s="20"/>
      <c r="AV261" s="20"/>
      <c r="AW261" s="20"/>
      <c r="AX261" s="26"/>
      <c r="AY261" s="26"/>
      <c r="AZ261" s="26"/>
      <c r="BA261" s="26"/>
    </row>
    <row r="262" spans="1:53" ht="33" customHeight="1" x14ac:dyDescent="0.25">
      <c r="A262" s="6"/>
      <c r="B262" s="6"/>
      <c r="C262" s="6"/>
      <c r="D262" s="5"/>
      <c r="E262" s="5"/>
      <c r="F262" s="5"/>
      <c r="G262" s="5"/>
      <c r="H262" s="12"/>
      <c r="I262" s="6"/>
      <c r="J262" s="6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4"/>
      <c r="W262" s="14"/>
      <c r="X262" s="14"/>
      <c r="Y262" s="14"/>
      <c r="Z262" s="14"/>
      <c r="AA262" s="15"/>
      <c r="AB262" s="15"/>
      <c r="AC262" s="505"/>
      <c r="AD262" s="16"/>
      <c r="AE262" s="16"/>
      <c r="AF262" s="16"/>
      <c r="AG262" s="17"/>
      <c r="AH262" s="18"/>
      <c r="AI262" s="487"/>
      <c r="AJ262" s="89"/>
      <c r="AK262" s="13"/>
      <c r="AL262" s="90"/>
      <c r="AM262" s="90"/>
      <c r="AN262" s="19"/>
      <c r="AO262" s="19"/>
      <c r="AP262" s="19"/>
      <c r="AQ262" s="19"/>
      <c r="AR262" s="20"/>
      <c r="AS262" s="20"/>
      <c r="AU262" s="20"/>
      <c r="AV262" s="20"/>
      <c r="AW262" s="20"/>
      <c r="AX262" s="20"/>
      <c r="AY262" s="20"/>
      <c r="AZ262" s="20"/>
      <c r="BA262" s="20"/>
    </row>
    <row r="263" spans="1:53" ht="33" customHeight="1" x14ac:dyDescent="0.25">
      <c r="A263" s="6"/>
      <c r="B263" s="11"/>
      <c r="C263" s="6"/>
      <c r="D263" s="5"/>
      <c r="E263" s="5"/>
      <c r="F263" s="5"/>
      <c r="G263" s="6"/>
      <c r="H263" s="12"/>
      <c r="I263" s="6"/>
      <c r="J263" s="6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4"/>
      <c r="W263" s="14"/>
      <c r="X263" s="14"/>
      <c r="Y263" s="14"/>
      <c r="Z263" s="14"/>
      <c r="AA263" s="15"/>
      <c r="AB263" s="15"/>
      <c r="AC263" s="505"/>
      <c r="AD263" s="16"/>
      <c r="AE263" s="16"/>
      <c r="AF263" s="16"/>
      <c r="AG263" s="17"/>
      <c r="AH263" s="18"/>
      <c r="AI263" s="487"/>
      <c r="AJ263" s="89"/>
      <c r="AK263" s="13"/>
      <c r="AL263" s="90"/>
      <c r="AM263" s="90"/>
      <c r="AN263" s="19"/>
      <c r="AO263" s="19"/>
      <c r="AP263" s="19"/>
      <c r="AQ263" s="19"/>
      <c r="AR263" s="20"/>
      <c r="AS263" s="20"/>
      <c r="AU263" s="20"/>
      <c r="AV263" s="20"/>
      <c r="AW263" s="20"/>
      <c r="AX263" s="20"/>
      <c r="AY263" s="20"/>
      <c r="AZ263" s="20"/>
      <c r="BA263" s="20"/>
    </row>
    <row r="264" spans="1:53" ht="33" customHeight="1" x14ac:dyDescent="0.25">
      <c r="A264" s="6"/>
      <c r="B264" s="11"/>
      <c r="C264" s="6"/>
      <c r="D264" s="5"/>
      <c r="E264" s="5"/>
      <c r="F264" s="5"/>
      <c r="G264" s="5"/>
      <c r="H264" s="12"/>
      <c r="I264" s="6"/>
      <c r="J264" s="6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4"/>
      <c r="W264" s="14"/>
      <c r="X264" s="14"/>
      <c r="Y264" s="14"/>
      <c r="Z264" s="14"/>
      <c r="AA264" s="15"/>
      <c r="AB264" s="15"/>
      <c r="AC264" s="505"/>
      <c r="AD264" s="16"/>
      <c r="AE264" s="16"/>
      <c r="AF264" s="16"/>
      <c r="AG264" s="17"/>
      <c r="AH264" s="18"/>
      <c r="AI264" s="487"/>
      <c r="AJ264" s="89"/>
      <c r="AK264" s="13"/>
      <c r="AL264" s="90"/>
      <c r="AM264" s="90"/>
      <c r="AN264" s="19"/>
      <c r="AO264" s="19"/>
      <c r="AP264" s="19"/>
      <c r="AQ264" s="19"/>
      <c r="AR264" s="20"/>
      <c r="AS264" s="20"/>
      <c r="AU264" s="20"/>
      <c r="AV264" s="20"/>
      <c r="AW264" s="20"/>
      <c r="AX264" s="20"/>
      <c r="AY264" s="20"/>
      <c r="AZ264" s="20"/>
      <c r="BA264" s="20"/>
    </row>
    <row r="265" spans="1:53" ht="33" customHeight="1" x14ac:dyDescent="0.25">
      <c r="A265" s="6"/>
      <c r="B265" s="6"/>
      <c r="C265" s="6"/>
      <c r="D265" s="5"/>
      <c r="E265" s="5"/>
      <c r="F265" s="5"/>
      <c r="G265" s="5"/>
      <c r="H265" s="12"/>
      <c r="I265" s="6"/>
      <c r="J265" s="6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4"/>
      <c r="W265" s="14"/>
      <c r="X265" s="14"/>
      <c r="Y265" s="14"/>
      <c r="Z265" s="14"/>
      <c r="AA265" s="15"/>
      <c r="AB265" s="15"/>
      <c r="AC265" s="505"/>
      <c r="AD265" s="16"/>
      <c r="AE265" s="16"/>
      <c r="AF265" s="16"/>
      <c r="AG265" s="17"/>
      <c r="AH265" s="18"/>
      <c r="AI265" s="487"/>
      <c r="AJ265" s="89"/>
      <c r="AK265" s="13"/>
      <c r="AL265" s="90"/>
      <c r="AM265" s="90"/>
      <c r="AN265" s="19"/>
      <c r="AO265" s="19"/>
      <c r="AP265" s="19"/>
      <c r="AQ265" s="19"/>
      <c r="AR265" s="20"/>
      <c r="AS265" s="20"/>
      <c r="AU265" s="20"/>
      <c r="AV265" s="20"/>
      <c r="AW265" s="20"/>
      <c r="AX265" s="20"/>
      <c r="AY265" s="20"/>
      <c r="AZ265" s="20"/>
      <c r="BA265" s="20"/>
    </row>
    <row r="266" spans="1:53" ht="33" customHeight="1" x14ac:dyDescent="0.25">
      <c r="A266" s="6"/>
      <c r="B266" s="6"/>
      <c r="C266" s="6"/>
      <c r="D266" s="5"/>
      <c r="E266" s="5"/>
      <c r="F266" s="5"/>
      <c r="G266" s="5"/>
      <c r="H266" s="12"/>
      <c r="I266" s="6"/>
      <c r="J266" s="6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4"/>
      <c r="W266" s="14"/>
      <c r="X266" s="14"/>
      <c r="Y266" s="14"/>
      <c r="Z266" s="14"/>
      <c r="AA266" s="15"/>
      <c r="AB266" s="15"/>
      <c r="AC266" s="505"/>
      <c r="AD266" s="16"/>
      <c r="AE266" s="16"/>
      <c r="AF266" s="16"/>
      <c r="AG266" s="17"/>
      <c r="AH266" s="18"/>
      <c r="AI266" s="487"/>
      <c r="AJ266" s="89"/>
      <c r="AK266" s="13"/>
      <c r="AL266" s="90"/>
      <c r="AM266" s="90"/>
      <c r="AN266" s="19"/>
      <c r="AO266" s="19"/>
      <c r="AP266" s="19"/>
      <c r="AQ266" s="19"/>
      <c r="AR266" s="20"/>
      <c r="AS266" s="20"/>
      <c r="AU266" s="20"/>
      <c r="AV266" s="20"/>
      <c r="AW266" s="20"/>
      <c r="AX266" s="20"/>
      <c r="AY266" s="20"/>
      <c r="AZ266" s="20"/>
      <c r="BA266" s="20"/>
    </row>
    <row r="267" spans="1:53" ht="33" customHeight="1" x14ac:dyDescent="0.25">
      <c r="A267" s="6"/>
      <c r="B267" s="6"/>
      <c r="C267" s="5"/>
      <c r="D267" s="5"/>
      <c r="E267" s="5"/>
      <c r="F267" s="5"/>
      <c r="G267" s="5"/>
      <c r="H267" s="12"/>
      <c r="I267" s="6"/>
      <c r="J267" s="6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14"/>
      <c r="W267" s="14"/>
      <c r="X267" s="14"/>
      <c r="Y267" s="14"/>
      <c r="Z267" s="14"/>
      <c r="AA267" s="15"/>
      <c r="AB267" s="15"/>
      <c r="AC267" s="505"/>
      <c r="AD267" s="16"/>
      <c r="AE267" s="16"/>
      <c r="AF267" s="16"/>
      <c r="AG267" s="17"/>
      <c r="AH267" s="18"/>
      <c r="AI267" s="487"/>
      <c r="AJ267" s="89"/>
      <c r="AK267" s="13"/>
      <c r="AL267" s="90"/>
      <c r="AM267" s="90"/>
      <c r="AN267" s="19"/>
      <c r="AO267" s="19"/>
      <c r="AP267" s="19"/>
      <c r="AQ267" s="19"/>
      <c r="AR267" s="20"/>
      <c r="AS267" s="20"/>
      <c r="AU267" s="20"/>
      <c r="AV267" s="20"/>
      <c r="AW267" s="20"/>
      <c r="AX267" s="20"/>
      <c r="AY267" s="20"/>
      <c r="AZ267" s="20"/>
      <c r="BA267" s="20"/>
    </row>
    <row r="268" spans="1:53" ht="33" customHeight="1" x14ac:dyDescent="0.25">
      <c r="A268" s="6"/>
      <c r="B268" s="6"/>
      <c r="C268" s="5"/>
      <c r="D268" s="5"/>
      <c r="E268" s="5"/>
      <c r="F268" s="5"/>
      <c r="G268" s="5"/>
      <c r="H268" s="12"/>
      <c r="I268" s="6"/>
      <c r="J268" s="6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4"/>
      <c r="W268" s="14"/>
      <c r="X268" s="14"/>
      <c r="Y268" s="14"/>
      <c r="Z268" s="14"/>
      <c r="AA268" s="15"/>
      <c r="AB268" s="15"/>
      <c r="AC268" s="505"/>
      <c r="AD268" s="16"/>
      <c r="AE268" s="16"/>
      <c r="AF268" s="16"/>
      <c r="AG268" s="17"/>
      <c r="AH268" s="18"/>
      <c r="AI268" s="487"/>
      <c r="AJ268" s="89"/>
      <c r="AK268" s="13"/>
      <c r="AL268" s="90"/>
      <c r="AM268" s="90"/>
      <c r="AN268" s="19"/>
      <c r="AO268" s="19"/>
      <c r="AP268" s="19"/>
      <c r="AQ268" s="19"/>
      <c r="AR268" s="20"/>
      <c r="AS268" s="20"/>
      <c r="AU268" s="20"/>
      <c r="AV268" s="20"/>
      <c r="AW268" s="20"/>
      <c r="AX268" s="20"/>
      <c r="AY268" s="20"/>
      <c r="AZ268" s="20"/>
      <c r="BA268" s="20"/>
    </row>
    <row r="269" spans="1:53" ht="33" customHeight="1" x14ac:dyDescent="0.25">
      <c r="A269" s="6"/>
      <c r="B269" s="6"/>
      <c r="C269" s="5"/>
      <c r="D269" s="5"/>
      <c r="E269" s="5"/>
      <c r="F269" s="5"/>
      <c r="G269" s="5"/>
      <c r="H269" s="12"/>
      <c r="I269" s="6"/>
      <c r="J269" s="6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4"/>
      <c r="W269" s="14"/>
      <c r="X269" s="14"/>
      <c r="Y269" s="14"/>
      <c r="Z269" s="14"/>
      <c r="AA269" s="15"/>
      <c r="AB269" s="15"/>
      <c r="AC269" s="505"/>
      <c r="AD269" s="16"/>
      <c r="AE269" s="16"/>
      <c r="AF269" s="16"/>
      <c r="AG269" s="17"/>
      <c r="AH269" s="18"/>
      <c r="AI269" s="487"/>
      <c r="AJ269" s="89"/>
      <c r="AK269" s="13"/>
      <c r="AL269" s="90"/>
      <c r="AM269" s="90"/>
      <c r="AN269" s="19"/>
      <c r="AO269" s="19"/>
      <c r="AP269" s="19"/>
      <c r="AQ269" s="19"/>
      <c r="AR269" s="20"/>
      <c r="AS269" s="20"/>
      <c r="AU269" s="20"/>
      <c r="AV269" s="20"/>
      <c r="AW269" s="20"/>
      <c r="AX269" s="20"/>
      <c r="AY269" s="20"/>
      <c r="AZ269" s="20"/>
      <c r="BA269" s="20"/>
    </row>
    <row r="270" spans="1:53" ht="33" customHeight="1" x14ac:dyDescent="0.25">
      <c r="A270" s="6"/>
      <c r="B270" s="11"/>
      <c r="C270" s="6"/>
      <c r="D270" s="5"/>
      <c r="E270" s="5"/>
      <c r="F270" s="5"/>
      <c r="G270" s="5"/>
      <c r="H270" s="12"/>
      <c r="I270" s="6"/>
      <c r="J270" s="6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4"/>
      <c r="W270" s="14"/>
      <c r="X270" s="14"/>
      <c r="Y270" s="14"/>
      <c r="Z270" s="14"/>
      <c r="AA270" s="15"/>
      <c r="AB270" s="15"/>
      <c r="AC270" s="505"/>
      <c r="AD270" s="16"/>
      <c r="AE270" s="16"/>
      <c r="AF270" s="16"/>
      <c r="AG270" s="17"/>
      <c r="AH270" s="18"/>
      <c r="AI270" s="487"/>
      <c r="AJ270" s="89"/>
      <c r="AK270" s="13"/>
      <c r="AL270" s="90"/>
      <c r="AM270" s="90"/>
      <c r="AN270" s="19"/>
      <c r="AO270" s="19"/>
      <c r="AP270" s="19"/>
      <c r="AQ270" s="19"/>
      <c r="AR270" s="20"/>
      <c r="AS270" s="20"/>
      <c r="AU270" s="20"/>
      <c r="AV270" s="20"/>
      <c r="AW270" s="20"/>
      <c r="AX270" s="20"/>
      <c r="AY270" s="20"/>
      <c r="AZ270" s="20"/>
      <c r="BA270" s="20"/>
    </row>
    <row r="271" spans="1:53" ht="33" customHeight="1" x14ac:dyDescent="0.25">
      <c r="A271" s="6"/>
      <c r="B271" s="6"/>
      <c r="C271" s="6"/>
      <c r="D271" s="5"/>
      <c r="E271" s="5"/>
      <c r="F271" s="5"/>
      <c r="G271" s="5"/>
      <c r="H271" s="12"/>
      <c r="I271" s="6"/>
      <c r="J271" s="6"/>
      <c r="K271" s="21"/>
      <c r="L271" s="21"/>
      <c r="M271" s="21"/>
      <c r="N271" s="43" t="s">
        <v>28</v>
      </c>
      <c r="O271" s="43" t="s">
        <v>29</v>
      </c>
      <c r="P271" s="21"/>
      <c r="Q271" s="21"/>
      <c r="R271" s="21"/>
      <c r="S271" s="21"/>
      <c r="T271" s="21"/>
      <c r="U271" s="21"/>
      <c r="V271" s="14"/>
      <c r="W271" s="14"/>
      <c r="X271" s="14"/>
      <c r="Y271" s="14"/>
      <c r="Z271" s="14"/>
      <c r="AA271" s="15"/>
      <c r="AB271" s="15"/>
      <c r="AC271" s="43" t="s">
        <v>36</v>
      </c>
      <c r="AD271" s="43" t="s">
        <v>37</v>
      </c>
      <c r="AE271" s="43" t="s">
        <v>38</v>
      </c>
      <c r="AF271" s="43" t="s">
        <v>39</v>
      </c>
      <c r="AG271" s="17"/>
      <c r="AH271" s="18"/>
      <c r="AI271" s="487"/>
      <c r="AJ271" s="89"/>
      <c r="AK271" s="13"/>
      <c r="AL271" s="90"/>
      <c r="AM271" s="90"/>
      <c r="AN271" s="44" t="s">
        <v>34</v>
      </c>
      <c r="AO271" s="44" t="s">
        <v>40</v>
      </c>
      <c r="AP271" s="44"/>
      <c r="AQ271" s="44"/>
      <c r="AR271" s="20"/>
      <c r="AS271" s="20"/>
      <c r="AU271" s="20"/>
      <c r="AV271" s="20"/>
      <c r="AW271" s="20"/>
      <c r="AX271" s="20"/>
      <c r="AY271" s="20"/>
      <c r="AZ271" s="20"/>
      <c r="BA271" s="20"/>
    </row>
    <row r="272" spans="1:53" ht="33" customHeight="1" x14ac:dyDescent="0.25">
      <c r="A272" s="6"/>
      <c r="B272" s="6"/>
      <c r="C272" s="6"/>
      <c r="D272" s="5"/>
      <c r="E272" s="5"/>
      <c r="F272" s="5"/>
      <c r="G272" s="5"/>
      <c r="H272" s="12"/>
      <c r="I272" s="6"/>
      <c r="J272" s="6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14"/>
      <c r="W272" s="14"/>
      <c r="X272" s="14"/>
      <c r="Y272" s="14"/>
      <c r="Z272" s="14"/>
      <c r="AA272" s="15"/>
      <c r="AB272" s="15"/>
      <c r="AC272" s="505"/>
      <c r="AD272" s="16"/>
      <c r="AE272" s="16"/>
      <c r="AF272" s="16"/>
      <c r="AG272" s="17"/>
      <c r="AH272" s="18"/>
      <c r="AI272" s="487"/>
      <c r="AJ272" s="89"/>
      <c r="AK272" s="13"/>
      <c r="AL272" s="90"/>
      <c r="AM272" s="90"/>
      <c r="AN272" s="19"/>
      <c r="AO272" s="19"/>
      <c r="AP272" s="19"/>
      <c r="AQ272" s="19"/>
      <c r="AR272" s="20"/>
      <c r="AS272" s="20"/>
      <c r="AU272" s="20"/>
      <c r="AV272" s="20"/>
      <c r="AW272" s="20"/>
      <c r="AX272" s="20"/>
      <c r="AY272" s="20"/>
      <c r="AZ272" s="20"/>
      <c r="BA272" s="20"/>
    </row>
    <row r="273" spans="1:53" ht="33" customHeight="1" x14ac:dyDescent="0.25">
      <c r="A273" s="6"/>
      <c r="B273" s="6"/>
      <c r="C273" s="6"/>
      <c r="D273" s="5"/>
      <c r="E273" s="5"/>
      <c r="F273" s="5"/>
      <c r="G273" s="5"/>
      <c r="H273" s="12"/>
      <c r="I273" s="6"/>
      <c r="J273" s="6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14"/>
      <c r="W273" s="14"/>
      <c r="X273" s="14"/>
      <c r="Y273" s="14"/>
      <c r="Z273" s="14"/>
      <c r="AA273" s="15"/>
      <c r="AB273" s="15"/>
      <c r="AC273" s="505"/>
      <c r="AD273" s="16"/>
      <c r="AE273" s="16"/>
      <c r="AF273" s="16"/>
      <c r="AG273" s="17"/>
      <c r="AH273" s="18"/>
      <c r="AI273" s="487"/>
      <c r="AJ273" s="89"/>
      <c r="AK273" s="13"/>
      <c r="AL273" s="90"/>
      <c r="AM273" s="90"/>
      <c r="AN273" s="19"/>
      <c r="AO273" s="19"/>
      <c r="AP273" s="19"/>
      <c r="AQ273" s="19"/>
      <c r="AR273" s="20"/>
      <c r="AS273" s="20"/>
      <c r="AU273" s="20"/>
      <c r="AV273" s="20"/>
      <c r="AW273" s="20"/>
      <c r="AX273" s="20"/>
      <c r="AY273" s="20"/>
      <c r="AZ273" s="20"/>
      <c r="BA273" s="20"/>
    </row>
    <row r="274" spans="1:53" ht="33" customHeight="1" x14ac:dyDescent="0.25">
      <c r="A274" s="6"/>
      <c r="B274" s="5"/>
      <c r="C274" s="6"/>
      <c r="D274" s="5"/>
      <c r="E274" s="5"/>
      <c r="F274" s="5"/>
      <c r="G274" s="5"/>
      <c r="H274" s="12"/>
      <c r="I274" s="6"/>
      <c r="J274" s="6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4"/>
      <c r="W274" s="14"/>
      <c r="X274" s="14"/>
      <c r="Y274" s="14"/>
      <c r="Z274" s="14"/>
      <c r="AA274" s="15"/>
      <c r="AB274" s="15"/>
      <c r="AC274" s="505"/>
      <c r="AD274" s="16"/>
      <c r="AE274" s="16"/>
      <c r="AF274" s="16"/>
      <c r="AG274" s="17"/>
      <c r="AH274" s="18"/>
      <c r="AI274" s="487"/>
      <c r="AJ274" s="89"/>
      <c r="AK274" s="13"/>
      <c r="AL274" s="90"/>
      <c r="AM274" s="90"/>
      <c r="AN274" s="19"/>
      <c r="AO274" s="19"/>
      <c r="AP274" s="19"/>
      <c r="AQ274" s="19"/>
      <c r="AR274" s="20"/>
      <c r="AS274" s="20"/>
      <c r="AU274" s="20"/>
      <c r="AV274" s="20"/>
      <c r="AW274" s="20"/>
      <c r="AX274" s="20"/>
      <c r="AY274" s="20"/>
      <c r="AZ274" s="20"/>
      <c r="BA274" s="20"/>
    </row>
    <row r="275" spans="1:53" ht="33" customHeight="1" x14ac:dyDescent="0.25">
      <c r="A275" s="6"/>
      <c r="B275" s="6"/>
      <c r="C275" s="5"/>
      <c r="D275" s="5"/>
      <c r="E275" s="5"/>
      <c r="F275" s="5"/>
      <c r="G275" s="5"/>
      <c r="H275" s="12"/>
      <c r="I275" s="6"/>
      <c r="J275" s="6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14"/>
      <c r="W275" s="14"/>
      <c r="X275" s="14"/>
      <c r="Y275" s="14"/>
      <c r="Z275" s="14"/>
      <c r="AA275" s="15"/>
      <c r="AB275" s="15"/>
      <c r="AC275" s="505"/>
      <c r="AD275" s="16"/>
      <c r="AE275" s="16"/>
      <c r="AF275" s="16"/>
      <c r="AG275" s="17"/>
      <c r="AH275" s="18"/>
      <c r="AI275" s="487"/>
      <c r="AJ275" s="89"/>
      <c r="AK275" s="13"/>
      <c r="AL275" s="90"/>
      <c r="AM275" s="90"/>
      <c r="AN275" s="19"/>
      <c r="AO275" s="19"/>
      <c r="AP275" s="19"/>
      <c r="AQ275" s="19"/>
      <c r="AR275" s="20"/>
      <c r="AS275" s="20"/>
      <c r="AU275" s="20"/>
      <c r="AV275" s="20"/>
      <c r="AW275" s="20"/>
      <c r="AX275" s="20"/>
      <c r="AY275" s="20"/>
      <c r="AZ275" s="20"/>
      <c r="BA275" s="20"/>
    </row>
    <row r="276" spans="1:53" ht="33" customHeight="1" x14ac:dyDescent="0.25">
      <c r="A276" s="6"/>
      <c r="B276" s="6"/>
      <c r="C276" s="5"/>
      <c r="D276" s="5"/>
      <c r="E276" s="5"/>
      <c r="F276" s="5"/>
      <c r="G276" s="5"/>
      <c r="H276" s="12"/>
      <c r="I276" s="6"/>
      <c r="J276" s="6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14"/>
      <c r="W276" s="14"/>
      <c r="X276" s="14"/>
      <c r="Y276" s="14"/>
      <c r="Z276" s="14"/>
      <c r="AA276" s="15"/>
      <c r="AB276" s="15"/>
      <c r="AC276" s="505"/>
      <c r="AD276" s="16"/>
      <c r="AE276" s="16"/>
      <c r="AF276" s="16"/>
      <c r="AG276" s="38"/>
      <c r="AH276" s="18"/>
      <c r="AI276" s="487"/>
      <c r="AJ276" s="89"/>
      <c r="AK276" s="13"/>
      <c r="AL276" s="90"/>
      <c r="AM276" s="90"/>
      <c r="AN276" s="19"/>
      <c r="AO276" s="19"/>
      <c r="AP276" s="19"/>
      <c r="AQ276" s="19"/>
      <c r="AR276" s="20"/>
      <c r="AS276" s="20"/>
      <c r="AU276" s="20"/>
      <c r="AV276" s="20"/>
      <c r="AW276" s="20"/>
      <c r="AX276" s="20"/>
      <c r="AY276" s="20"/>
      <c r="AZ276" s="20"/>
      <c r="BA276" s="20"/>
    </row>
    <row r="277" spans="1:53" ht="33" customHeight="1" x14ac:dyDescent="0.25">
      <c r="A277" s="6"/>
      <c r="B277" s="6"/>
      <c r="C277" s="6"/>
      <c r="D277" s="5"/>
      <c r="E277" s="5"/>
      <c r="F277" s="5"/>
      <c r="G277" s="5"/>
      <c r="H277" s="12"/>
      <c r="I277" s="6"/>
      <c r="J277" s="6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14"/>
      <c r="W277" s="14"/>
      <c r="X277" s="14"/>
      <c r="Y277" s="14"/>
      <c r="Z277" s="14"/>
      <c r="AA277" s="15"/>
      <c r="AB277" s="15"/>
      <c r="AC277" s="505"/>
      <c r="AD277" s="16"/>
      <c r="AE277" s="16"/>
      <c r="AF277" s="16"/>
      <c r="AG277" s="45"/>
      <c r="AH277" s="18"/>
      <c r="AI277" s="487"/>
      <c r="AJ277" s="89"/>
      <c r="AK277" s="13"/>
      <c r="AL277" s="90"/>
      <c r="AM277" s="90"/>
      <c r="AN277" s="19"/>
      <c r="AO277" s="19"/>
      <c r="AP277" s="19"/>
      <c r="AQ277" s="19"/>
      <c r="AR277" s="20"/>
      <c r="AS277" s="20"/>
      <c r="AU277" s="20"/>
      <c r="AV277" s="20"/>
      <c r="AW277" s="20"/>
      <c r="AX277" s="20"/>
      <c r="AY277" s="20"/>
      <c r="AZ277" s="20"/>
      <c r="BA277" s="20"/>
    </row>
    <row r="278" spans="1:53" ht="33" customHeight="1" x14ac:dyDescent="0.25">
      <c r="A278" s="6"/>
      <c r="B278" s="11"/>
      <c r="C278" s="6"/>
      <c r="D278" s="5"/>
      <c r="E278" s="5"/>
      <c r="F278" s="5"/>
      <c r="G278" s="5"/>
      <c r="H278" s="12"/>
      <c r="I278" s="6"/>
      <c r="J278" s="6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14"/>
      <c r="W278" s="14"/>
      <c r="X278" s="14"/>
      <c r="Y278" s="14"/>
      <c r="Z278" s="14"/>
      <c r="AA278" s="15"/>
      <c r="AB278" s="15"/>
      <c r="AC278" s="505"/>
      <c r="AD278" s="16"/>
      <c r="AE278" s="16"/>
      <c r="AF278" s="16"/>
      <c r="AG278" s="17"/>
      <c r="AH278" s="17"/>
      <c r="AI278" s="487"/>
      <c r="AJ278" s="89"/>
      <c r="AK278" s="13"/>
      <c r="AL278" s="90"/>
      <c r="AM278" s="90"/>
      <c r="AN278" s="19"/>
      <c r="AO278" s="19"/>
      <c r="AP278" s="19"/>
      <c r="AQ278" s="19"/>
      <c r="AR278" s="36"/>
      <c r="AS278" s="36"/>
      <c r="AU278" s="36"/>
      <c r="AV278" s="36"/>
      <c r="AW278" s="36"/>
      <c r="AX278" s="36"/>
      <c r="AY278" s="36"/>
      <c r="AZ278" s="36"/>
      <c r="BA278" s="36"/>
    </row>
    <row r="279" spans="1:53" ht="33" customHeight="1" x14ac:dyDescent="0.25">
      <c r="A279" s="6"/>
      <c r="B279" s="11"/>
      <c r="C279" s="6"/>
      <c r="D279" s="5"/>
      <c r="E279" s="5"/>
      <c r="F279" s="5"/>
      <c r="G279" s="5"/>
      <c r="H279" s="12"/>
      <c r="I279" s="6"/>
      <c r="J279" s="6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14"/>
      <c r="W279" s="14"/>
      <c r="X279" s="14"/>
      <c r="Y279" s="14"/>
      <c r="Z279" s="14"/>
      <c r="AA279" s="15"/>
      <c r="AB279" s="15"/>
      <c r="AC279" s="505"/>
      <c r="AD279" s="16"/>
      <c r="AE279" s="16"/>
      <c r="AF279" s="16"/>
      <c r="AG279" s="38"/>
      <c r="AH279" s="18"/>
      <c r="AI279" s="487"/>
      <c r="AJ279" s="89"/>
      <c r="AK279" s="13"/>
      <c r="AL279" s="90"/>
      <c r="AM279" s="90"/>
      <c r="AN279" s="19"/>
      <c r="AO279" s="19"/>
      <c r="AP279" s="19"/>
      <c r="AQ279" s="19"/>
      <c r="AR279" s="20"/>
      <c r="AS279" s="20"/>
      <c r="AU279" s="20"/>
      <c r="AV279" s="20"/>
      <c r="AW279" s="20"/>
      <c r="AX279" s="20"/>
      <c r="AY279" s="20"/>
      <c r="AZ279" s="20"/>
      <c r="BA279" s="20"/>
    </row>
    <row r="280" spans="1:53" ht="33" customHeight="1" x14ac:dyDescent="0.25">
      <c r="A280" s="6"/>
      <c r="B280" s="6"/>
      <c r="C280" s="6"/>
      <c r="D280" s="5"/>
      <c r="E280" s="5"/>
      <c r="F280" s="5"/>
      <c r="G280" s="5"/>
      <c r="H280" s="12"/>
      <c r="I280" s="6"/>
      <c r="J280" s="6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14"/>
      <c r="W280" s="14"/>
      <c r="X280" s="14"/>
      <c r="Y280" s="14"/>
      <c r="Z280" s="14"/>
      <c r="AA280" s="15"/>
      <c r="AB280" s="15"/>
      <c r="AC280" s="505"/>
      <c r="AD280" s="16"/>
      <c r="AE280" s="16"/>
      <c r="AF280" s="16"/>
      <c r="AG280" s="17"/>
      <c r="AH280" s="37"/>
      <c r="AI280" s="488"/>
      <c r="AJ280" s="89"/>
      <c r="AK280" s="13"/>
      <c r="AL280" s="90"/>
      <c r="AM280" s="90"/>
      <c r="AN280" s="19"/>
      <c r="AO280" s="19"/>
      <c r="AP280" s="19"/>
      <c r="AQ280" s="19"/>
      <c r="AR280" s="20"/>
      <c r="AS280" s="20"/>
      <c r="AU280" s="20"/>
      <c r="AV280" s="20"/>
      <c r="AW280" s="20"/>
      <c r="AX280" s="20"/>
      <c r="AY280" s="20"/>
      <c r="AZ280" s="20"/>
      <c r="BA280" s="20"/>
    </row>
    <row r="281" spans="1:53" ht="33" customHeight="1" x14ac:dyDescent="0.25">
      <c r="C281" s="4"/>
    </row>
    <row r="283" spans="1:53" ht="33" customHeight="1" x14ac:dyDescent="0.25">
      <c r="B283" s="3"/>
      <c r="C283" s="4"/>
      <c r="D283" s="5"/>
      <c r="E283" s="5"/>
      <c r="F283" s="5"/>
      <c r="G283" s="5"/>
    </row>
    <row r="284" spans="1:53" ht="33" customHeight="1" x14ac:dyDescent="0.25">
      <c r="B284" s="3"/>
      <c r="C284" s="4"/>
      <c r="D284" s="5"/>
      <c r="E284" s="5"/>
      <c r="F284" s="5"/>
      <c r="G284" s="5"/>
    </row>
    <row r="285" spans="1:53" ht="33" customHeight="1" x14ac:dyDescent="0.25">
      <c r="B285" s="3"/>
      <c r="C285" s="6"/>
      <c r="D285" s="5"/>
      <c r="E285" s="5"/>
      <c r="F285" s="5"/>
    </row>
  </sheetData>
  <autoFilter ref="A7:BE75" xr:uid="{00000000-0009-0000-0000-000000000000}">
    <filterColumn colId="13" showButton="0"/>
    <filterColumn colId="24" showButton="0"/>
    <filterColumn colId="25" showButton="0"/>
    <filterColumn colId="26" showButton="0"/>
    <filterColumn colId="28" showButton="0"/>
    <filterColumn colId="29" showButton="0"/>
    <filterColumn colId="30" showButton="0"/>
    <filterColumn colId="32" showButton="0"/>
    <filterColumn colId="35" showButton="0"/>
    <filterColumn colId="36" showButton="0"/>
    <filterColumn colId="37" showButton="0"/>
    <filterColumn colId="39" showButton="0"/>
    <filterColumn colId="41" showButton="0"/>
    <filterColumn colId="47" showButton="0"/>
    <filterColumn colId="51" showButton="0"/>
    <filterColumn colId="52" showButton="0"/>
  </autoFilter>
  <mergeCells count="45">
    <mergeCell ref="A1:K6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AC7:AF7"/>
    <mergeCell ref="AG7:AH7"/>
    <mergeCell ref="AI7:AI8"/>
    <mergeCell ref="V7:V8"/>
    <mergeCell ref="J7:J8"/>
    <mergeCell ref="K7:K8"/>
    <mergeCell ref="L7:L8"/>
    <mergeCell ref="M7:M8"/>
    <mergeCell ref="N7:O7"/>
    <mergeCell ref="P7:P8"/>
    <mergeCell ref="Q7:Q8"/>
    <mergeCell ref="R7:R8"/>
    <mergeCell ref="S7:S8"/>
    <mergeCell ref="BD7:BD8"/>
    <mergeCell ref="BE7:BE8"/>
    <mergeCell ref="D80:E80"/>
    <mergeCell ref="G80:H80"/>
    <mergeCell ref="G81:H81"/>
    <mergeCell ref="AU7:AU8"/>
    <mergeCell ref="AV7:AW7"/>
    <mergeCell ref="AX7:AX8"/>
    <mergeCell ref="AY7:AY8"/>
    <mergeCell ref="AZ7:BB7"/>
    <mergeCell ref="T7:T8"/>
    <mergeCell ref="U7:U8"/>
    <mergeCell ref="AT7:AT8"/>
    <mergeCell ref="W7:W8"/>
    <mergeCell ref="X7:X8"/>
    <mergeCell ref="Y7:AB7"/>
    <mergeCell ref="BC7:BC8"/>
    <mergeCell ref="AJ7:AM7"/>
    <mergeCell ref="AN7:AO7"/>
    <mergeCell ref="AP7:AQ7"/>
    <mergeCell ref="AR7:AR8"/>
    <mergeCell ref="AS7:AS8"/>
  </mergeCells>
  <dataValidations count="1">
    <dataValidation allowBlank="1" showErrorMessage="1" promptTitle="Tipo de Vialidad" prompt="Seleccione el tipo de vialidad" sqref="F9:F10 F12:F19 F21:F28 F72:F1048576 F30:F70" xr:uid="{00000000-0002-0000-0000-000000000000}"/>
  </dataValidation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9D9B3-88CC-4F6B-9857-FD269FB24400}">
  <sheetPr>
    <tabColor rgb="FFE30D87"/>
  </sheetPr>
  <dimension ref="A1:BE285"/>
  <sheetViews>
    <sheetView topLeftCell="A2" zoomScale="70" zoomScaleNormal="70" workbookViewId="0">
      <selection activeCell="C11" sqref="C11"/>
    </sheetView>
  </sheetViews>
  <sheetFormatPr baseColWidth="10" defaultRowHeight="33" customHeight="1" x14ac:dyDescent="0.25"/>
  <cols>
    <col min="2" max="2" width="23.140625" bestFit="1" customWidth="1"/>
    <col min="3" max="3" width="55" customWidth="1"/>
    <col min="4" max="4" width="31.140625" hidden="1" customWidth="1"/>
    <col min="5" max="5" width="33.5703125" customWidth="1"/>
    <col min="6" max="6" width="28.42578125" customWidth="1"/>
    <col min="7" max="7" width="38" customWidth="1"/>
    <col min="8" max="8" width="19" style="1" customWidth="1"/>
    <col min="9" max="9" width="21" style="1" customWidth="1"/>
    <col min="10" max="10" width="27" style="1" customWidth="1"/>
    <col min="11" max="12" width="17" style="2" customWidth="1"/>
    <col min="13" max="13" width="21.28515625" style="2" customWidth="1"/>
    <col min="14" max="15" width="17" style="2" customWidth="1"/>
    <col min="16" max="16" width="23.140625" style="2" customWidth="1"/>
    <col min="17" max="17" width="18.42578125" style="2" customWidth="1"/>
    <col min="18" max="18" width="20.140625" style="2" customWidth="1"/>
    <col min="19" max="19" width="21.42578125" style="2" customWidth="1"/>
    <col min="20" max="20" width="17" style="2" customWidth="1"/>
    <col min="21" max="21" width="20.5703125" style="2" customWidth="1"/>
    <col min="22" max="23" width="17.7109375" style="7" customWidth="1"/>
    <col min="24" max="24" width="22" style="7" customWidth="1"/>
    <col min="25" max="25" width="18.85546875" style="7" customWidth="1"/>
    <col min="26" max="26" width="17.7109375" style="7" customWidth="1"/>
    <col min="27" max="27" width="17.140625" style="8" customWidth="1"/>
    <col min="28" max="28" width="23.5703125" style="8" customWidth="1"/>
    <col min="29" max="29" width="19.85546875" customWidth="1"/>
    <col min="30" max="32" width="19.85546875" style="7" customWidth="1"/>
    <col min="33" max="33" width="27.5703125" style="7" customWidth="1"/>
    <col min="34" max="34" width="27" style="7" customWidth="1"/>
    <col min="35" max="35" width="16.7109375" customWidth="1"/>
    <col min="36" max="36" width="18.5703125" style="2" customWidth="1"/>
    <col min="37" max="37" width="19" style="2" customWidth="1"/>
    <col min="38" max="38" width="19.140625" style="2" customWidth="1"/>
    <col min="39" max="39" width="20.42578125" style="2" customWidth="1"/>
    <col min="40" max="40" width="18.5703125" customWidth="1"/>
    <col min="41" max="41" width="22" customWidth="1"/>
    <col min="42" max="42" width="26" customWidth="1"/>
    <col min="43" max="43" width="22" customWidth="1"/>
    <col min="44" max="45" width="26.42578125" customWidth="1"/>
    <col min="46" max="46" width="61.85546875" customWidth="1"/>
    <col min="47" max="48" width="19" customWidth="1"/>
    <col min="49" max="49" width="20.7109375" customWidth="1"/>
    <col min="50" max="50" width="23.42578125" customWidth="1"/>
    <col min="51" max="53" width="21.7109375" customWidth="1"/>
    <col min="54" max="54" width="18" customWidth="1"/>
    <col min="55" max="55" width="17.42578125" style="2" customWidth="1"/>
    <col min="56" max="57" width="17.42578125" customWidth="1"/>
  </cols>
  <sheetData>
    <row r="1" spans="1:57" ht="33" customHeight="1" x14ac:dyDescent="0.25">
      <c r="A1" s="609"/>
      <c r="B1" s="609"/>
      <c r="C1" s="609"/>
      <c r="D1" s="609"/>
      <c r="E1" s="609"/>
      <c r="F1" s="609"/>
      <c r="G1" s="609"/>
      <c r="H1" s="609"/>
      <c r="I1" s="609"/>
      <c r="J1" s="609"/>
      <c r="K1" s="609"/>
      <c r="L1" s="601"/>
      <c r="M1" s="599"/>
    </row>
    <row r="2" spans="1:57" ht="33" customHeight="1" x14ac:dyDescent="0.25">
      <c r="A2" s="609"/>
      <c r="B2" s="609"/>
      <c r="C2" s="609"/>
      <c r="D2" s="609"/>
      <c r="E2" s="609"/>
      <c r="F2" s="609"/>
      <c r="G2" s="609"/>
      <c r="H2" s="609"/>
      <c r="I2" s="609"/>
      <c r="J2" s="609"/>
      <c r="K2" s="609"/>
      <c r="L2" s="601"/>
      <c r="M2" s="599"/>
      <c r="N2" s="547"/>
      <c r="O2" s="547"/>
      <c r="P2" s="599"/>
    </row>
    <row r="3" spans="1:57" ht="33" customHeight="1" x14ac:dyDescent="0.25">
      <c r="A3" s="609"/>
      <c r="B3" s="609"/>
      <c r="C3" s="609"/>
      <c r="D3" s="609"/>
      <c r="E3" s="609"/>
      <c r="F3" s="609"/>
      <c r="G3" s="609"/>
      <c r="H3" s="609"/>
      <c r="I3" s="609"/>
      <c r="J3" s="609"/>
      <c r="K3" s="609"/>
      <c r="L3" s="601"/>
      <c r="M3" s="599"/>
    </row>
    <row r="4" spans="1:57" ht="33" customHeight="1" x14ac:dyDescent="0.25">
      <c r="A4" s="609"/>
      <c r="B4" s="609"/>
      <c r="C4" s="609"/>
      <c r="D4" s="609"/>
      <c r="E4" s="609"/>
      <c r="F4" s="609"/>
      <c r="G4" s="609"/>
      <c r="H4" s="609"/>
      <c r="I4" s="609"/>
      <c r="J4" s="609"/>
      <c r="K4" s="609"/>
      <c r="L4" s="600"/>
      <c r="M4" s="599"/>
      <c r="N4" s="548"/>
      <c r="O4" s="548"/>
    </row>
    <row r="5" spans="1:57" ht="33" customHeight="1" x14ac:dyDescent="0.25">
      <c r="A5" s="609"/>
      <c r="B5" s="609"/>
      <c r="C5" s="609"/>
      <c r="D5" s="609"/>
      <c r="E5" s="609"/>
      <c r="F5" s="609"/>
      <c r="G5" s="609"/>
      <c r="H5" s="609"/>
      <c r="I5" s="609"/>
      <c r="J5" s="609"/>
      <c r="K5" s="609"/>
      <c r="L5" s="600"/>
      <c r="M5" s="599"/>
    </row>
    <row r="6" spans="1:57" ht="33" customHeight="1" thickBot="1" x14ac:dyDescent="0.3">
      <c r="A6" s="610"/>
      <c r="B6" s="610"/>
      <c r="C6" s="610"/>
      <c r="D6" s="610"/>
      <c r="E6" s="610"/>
      <c r="F6" s="610"/>
      <c r="G6" s="610"/>
      <c r="H6" s="610"/>
      <c r="I6" s="610"/>
      <c r="J6" s="610"/>
      <c r="K6" s="610"/>
    </row>
    <row r="7" spans="1:57" s="9" customFormat="1" ht="38.25" customHeight="1" thickBot="1" x14ac:dyDescent="0.3">
      <c r="A7" s="617" t="s">
        <v>33</v>
      </c>
      <c r="B7" s="611" t="s">
        <v>4</v>
      </c>
      <c r="C7" s="625" t="s">
        <v>5</v>
      </c>
      <c r="D7" s="611" t="s">
        <v>0</v>
      </c>
      <c r="E7" s="625" t="s">
        <v>1</v>
      </c>
      <c r="F7" s="611" t="s">
        <v>6</v>
      </c>
      <c r="G7" s="625" t="s">
        <v>55</v>
      </c>
      <c r="H7" s="611" t="s">
        <v>7</v>
      </c>
      <c r="I7" s="625" t="s">
        <v>8</v>
      </c>
      <c r="J7" s="611" t="s">
        <v>9</v>
      </c>
      <c r="K7" s="611" t="s">
        <v>2</v>
      </c>
      <c r="L7" s="611" t="s">
        <v>3</v>
      </c>
      <c r="M7" s="625" t="s">
        <v>61</v>
      </c>
      <c r="N7" s="614" t="s">
        <v>27</v>
      </c>
      <c r="O7" s="615"/>
      <c r="P7" s="625" t="s">
        <v>10</v>
      </c>
      <c r="Q7" s="611" t="s">
        <v>14</v>
      </c>
      <c r="R7" s="611" t="s">
        <v>15</v>
      </c>
      <c r="S7" s="611" t="s">
        <v>24</v>
      </c>
      <c r="T7" s="611" t="s">
        <v>11</v>
      </c>
      <c r="U7" s="611" t="s">
        <v>108</v>
      </c>
      <c r="V7" s="611" t="s">
        <v>12</v>
      </c>
      <c r="W7" s="611" t="s">
        <v>16</v>
      </c>
      <c r="X7" s="611" t="s">
        <v>13</v>
      </c>
      <c r="Y7" s="616" t="s">
        <v>66</v>
      </c>
      <c r="Z7" s="616"/>
      <c r="AA7" s="616"/>
      <c r="AB7" s="615"/>
      <c r="AC7" s="614" t="s">
        <v>17</v>
      </c>
      <c r="AD7" s="616"/>
      <c r="AE7" s="616"/>
      <c r="AF7" s="615"/>
      <c r="AG7" s="622" t="s">
        <v>32</v>
      </c>
      <c r="AH7" s="623"/>
      <c r="AI7" s="611" t="s">
        <v>18</v>
      </c>
      <c r="AJ7" s="616" t="s">
        <v>51</v>
      </c>
      <c r="AK7" s="616"/>
      <c r="AL7" s="616"/>
      <c r="AM7" s="615"/>
      <c r="AN7" s="614" t="s">
        <v>26</v>
      </c>
      <c r="AO7" s="615"/>
      <c r="AP7" s="614" t="s">
        <v>44</v>
      </c>
      <c r="AQ7" s="615"/>
      <c r="AR7" s="607" t="s">
        <v>19</v>
      </c>
      <c r="AS7" s="607" t="s">
        <v>1970</v>
      </c>
      <c r="AT7" s="607" t="s">
        <v>25</v>
      </c>
      <c r="AU7" s="607" t="s">
        <v>23</v>
      </c>
      <c r="AV7" s="605" t="s">
        <v>64</v>
      </c>
      <c r="AW7" s="606"/>
      <c r="AX7" s="607" t="s">
        <v>20</v>
      </c>
      <c r="AY7" s="607" t="s">
        <v>21</v>
      </c>
      <c r="AZ7" s="605" t="s">
        <v>22</v>
      </c>
      <c r="BA7" s="605"/>
      <c r="BB7" s="606"/>
      <c r="BC7" s="607" t="s">
        <v>56</v>
      </c>
      <c r="BD7" s="607" t="s">
        <v>58</v>
      </c>
      <c r="BE7" s="607" t="s">
        <v>59</v>
      </c>
    </row>
    <row r="8" spans="1:57" s="9" customFormat="1" ht="44.25" customHeight="1" thickBot="1" x14ac:dyDescent="0.3">
      <c r="A8" s="618"/>
      <c r="B8" s="612"/>
      <c r="C8" s="627"/>
      <c r="D8" s="612"/>
      <c r="E8" s="627"/>
      <c r="F8" s="612"/>
      <c r="G8" s="627"/>
      <c r="H8" s="612"/>
      <c r="I8" s="627"/>
      <c r="J8" s="612"/>
      <c r="K8" s="612"/>
      <c r="L8" s="612"/>
      <c r="M8" s="626"/>
      <c r="N8" s="48" t="s">
        <v>28</v>
      </c>
      <c r="O8" s="49" t="s">
        <v>29</v>
      </c>
      <c r="P8" s="627"/>
      <c r="Q8" s="612"/>
      <c r="R8" s="612"/>
      <c r="S8" s="612"/>
      <c r="T8" s="612"/>
      <c r="U8" s="612"/>
      <c r="V8" s="624"/>
      <c r="W8" s="612"/>
      <c r="X8" s="612"/>
      <c r="Y8" s="49" t="s">
        <v>62</v>
      </c>
      <c r="Z8" s="49" t="s">
        <v>53</v>
      </c>
      <c r="AA8" s="49" t="s">
        <v>54</v>
      </c>
      <c r="AB8" s="49" t="s">
        <v>42</v>
      </c>
      <c r="AC8" s="49" t="s">
        <v>45</v>
      </c>
      <c r="AD8" s="49" t="s">
        <v>46</v>
      </c>
      <c r="AE8" s="49" t="s">
        <v>41</v>
      </c>
      <c r="AF8" s="49" t="s">
        <v>47</v>
      </c>
      <c r="AG8" s="49" t="s">
        <v>30</v>
      </c>
      <c r="AH8" s="49" t="s">
        <v>31</v>
      </c>
      <c r="AI8" s="612"/>
      <c r="AJ8" s="49" t="s">
        <v>52</v>
      </c>
      <c r="AK8" s="49" t="s">
        <v>50</v>
      </c>
      <c r="AL8" s="49" t="s">
        <v>48</v>
      </c>
      <c r="AM8" s="49" t="s">
        <v>49</v>
      </c>
      <c r="AN8" s="49" t="s">
        <v>34</v>
      </c>
      <c r="AO8" s="49" t="s">
        <v>43</v>
      </c>
      <c r="AP8" s="49" t="s">
        <v>41</v>
      </c>
      <c r="AQ8" s="49" t="s">
        <v>117</v>
      </c>
      <c r="AR8" s="608"/>
      <c r="AS8" s="608"/>
      <c r="AT8" s="608"/>
      <c r="AU8" s="608"/>
      <c r="AV8" s="50" t="s">
        <v>67</v>
      </c>
      <c r="AW8" s="50" t="s">
        <v>65</v>
      </c>
      <c r="AX8" s="608"/>
      <c r="AY8" s="608"/>
      <c r="AZ8" s="50" t="s">
        <v>63</v>
      </c>
      <c r="BA8" s="50" t="s">
        <v>60</v>
      </c>
      <c r="BB8" s="50" t="s">
        <v>57</v>
      </c>
      <c r="BC8" s="608"/>
      <c r="BD8" s="608"/>
      <c r="BE8" s="608"/>
    </row>
    <row r="9" spans="1:57" ht="33" customHeight="1" x14ac:dyDescent="0.25">
      <c r="A9" s="51">
        <v>1</v>
      </c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  <c r="X9" s="64"/>
      <c r="Y9" s="64"/>
      <c r="Z9" s="64"/>
      <c r="AA9" s="64"/>
      <c r="AB9" s="64"/>
      <c r="AC9" s="64"/>
      <c r="AD9" s="64"/>
      <c r="AE9" s="64"/>
      <c r="AF9" s="64"/>
      <c r="AG9" s="64"/>
      <c r="AH9" s="64"/>
      <c r="AI9" s="64"/>
      <c r="AJ9" s="64"/>
      <c r="AK9" s="64"/>
      <c r="AL9" s="64"/>
      <c r="AM9" s="64"/>
      <c r="AN9" s="64"/>
      <c r="AO9" s="64"/>
      <c r="AP9" s="64"/>
      <c r="AQ9" s="64"/>
      <c r="AR9" s="64"/>
      <c r="AS9" s="64"/>
      <c r="AT9" s="64"/>
      <c r="AU9" s="64"/>
      <c r="AV9" s="64"/>
      <c r="AW9" s="64"/>
      <c r="AX9" s="64"/>
      <c r="AY9" s="64"/>
      <c r="AZ9" s="64"/>
      <c r="BA9" s="64"/>
      <c r="BB9" s="64"/>
      <c r="BC9" s="64"/>
      <c r="BD9" s="64"/>
      <c r="BE9" s="64"/>
    </row>
    <row r="10" spans="1:57" ht="33" customHeight="1" x14ac:dyDescent="0.25">
      <c r="A10" s="63">
        <v>2</v>
      </c>
      <c r="B10" s="64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4"/>
      <c r="AF10" s="64"/>
      <c r="AG10" s="64"/>
      <c r="AH10" s="64"/>
      <c r="AI10" s="64"/>
      <c r="AJ10" s="64"/>
      <c r="AK10" s="64"/>
      <c r="AL10" s="64"/>
      <c r="AM10" s="64"/>
      <c r="AN10" s="64"/>
      <c r="AO10" s="64"/>
      <c r="AP10" s="64"/>
      <c r="AQ10" s="64"/>
      <c r="AR10" s="64"/>
      <c r="AS10" s="64"/>
      <c r="AT10" s="64"/>
      <c r="AU10" s="64"/>
      <c r="AV10" s="64"/>
      <c r="AW10" s="64"/>
      <c r="AX10" s="64"/>
      <c r="AY10" s="64"/>
      <c r="AZ10" s="64"/>
      <c r="BA10" s="64"/>
      <c r="BB10" s="64"/>
      <c r="BC10" s="64"/>
      <c r="BD10" s="64"/>
      <c r="BE10" s="64"/>
    </row>
    <row r="11" spans="1:57" ht="33" customHeight="1" x14ac:dyDescent="0.25">
      <c r="A11" s="51">
        <v>3</v>
      </c>
      <c r="B11" s="64"/>
      <c r="C11" s="64"/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64"/>
      <c r="O11" s="64"/>
      <c r="P11" s="64"/>
      <c r="Q11" s="64"/>
      <c r="R11" s="64"/>
      <c r="S11" s="64"/>
      <c r="T11" s="64"/>
      <c r="U11" s="64"/>
      <c r="V11" s="64"/>
      <c r="W11" s="64"/>
      <c r="X11" s="64"/>
      <c r="Y11" s="64"/>
      <c r="Z11" s="64"/>
      <c r="AA11" s="64"/>
      <c r="AB11" s="64"/>
      <c r="AC11" s="64"/>
      <c r="AD11" s="64"/>
      <c r="AE11" s="64"/>
      <c r="AF11" s="64"/>
      <c r="AG11" s="64"/>
      <c r="AH11" s="64"/>
      <c r="AI11" s="64"/>
      <c r="AJ11" s="64"/>
      <c r="AK11" s="64"/>
      <c r="AL11" s="64"/>
      <c r="AM11" s="64"/>
      <c r="AN11" s="64"/>
      <c r="AO11" s="64"/>
      <c r="AP11" s="64"/>
      <c r="AQ11" s="64"/>
      <c r="AR11" s="64"/>
      <c r="AS11" s="64"/>
      <c r="AT11" s="64"/>
      <c r="AU11" s="64"/>
      <c r="AV11" s="64"/>
      <c r="AW11" s="64"/>
      <c r="AX11" s="64"/>
      <c r="AY11" s="64"/>
      <c r="AZ11" s="64"/>
      <c r="BA11" s="64"/>
      <c r="BB11" s="64"/>
      <c r="BC11" s="64"/>
      <c r="BD11" s="64"/>
      <c r="BE11" s="64"/>
    </row>
    <row r="12" spans="1:57" ht="33" customHeight="1" x14ac:dyDescent="0.25">
      <c r="A12" s="63">
        <v>4</v>
      </c>
      <c r="B12" s="64"/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64"/>
      <c r="R12" s="64"/>
      <c r="S12" s="64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64"/>
      <c r="AF12" s="64"/>
      <c r="AG12" s="64"/>
      <c r="AH12" s="64"/>
      <c r="AI12" s="64"/>
      <c r="AJ12" s="64"/>
      <c r="AK12" s="64"/>
      <c r="AL12" s="64"/>
      <c r="AM12" s="64"/>
      <c r="AN12" s="64"/>
      <c r="AO12" s="64"/>
      <c r="AP12" s="64"/>
      <c r="AQ12" s="64"/>
      <c r="AR12" s="64"/>
      <c r="AS12" s="64"/>
      <c r="AT12" s="64"/>
      <c r="AU12" s="64"/>
      <c r="AV12" s="64"/>
      <c r="AW12" s="64"/>
      <c r="AX12" s="64"/>
      <c r="AY12" s="64"/>
      <c r="AZ12" s="64"/>
      <c r="BA12" s="64"/>
      <c r="BB12" s="64"/>
      <c r="BC12" s="64"/>
      <c r="BD12" s="64"/>
      <c r="BE12" s="64"/>
    </row>
    <row r="13" spans="1:57" ht="33" customHeight="1" x14ac:dyDescent="0.25">
      <c r="A13" s="51">
        <v>5</v>
      </c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4"/>
      <c r="W13" s="64"/>
      <c r="X13" s="64"/>
      <c r="Y13" s="64"/>
      <c r="Z13" s="64"/>
      <c r="AA13" s="64"/>
      <c r="AB13" s="64"/>
      <c r="AC13" s="64"/>
      <c r="AD13" s="64"/>
      <c r="AE13" s="64"/>
      <c r="AF13" s="64"/>
      <c r="AG13" s="64"/>
      <c r="AH13" s="64"/>
      <c r="AI13" s="64"/>
      <c r="AJ13" s="64"/>
      <c r="AK13" s="64"/>
      <c r="AL13" s="64"/>
      <c r="AM13" s="64"/>
      <c r="AN13" s="64"/>
      <c r="AO13" s="64"/>
      <c r="AP13" s="64"/>
      <c r="AQ13" s="64"/>
      <c r="AR13" s="64"/>
      <c r="AS13" s="64"/>
      <c r="AT13" s="64"/>
      <c r="AU13" s="64"/>
      <c r="AV13" s="64"/>
      <c r="AW13" s="64"/>
      <c r="AX13" s="64"/>
      <c r="AY13" s="64"/>
      <c r="AZ13" s="64"/>
      <c r="BA13" s="64"/>
      <c r="BB13" s="64"/>
      <c r="BC13" s="64"/>
      <c r="BD13" s="64"/>
      <c r="BE13" s="64"/>
    </row>
    <row r="14" spans="1:57" ht="33" customHeight="1" x14ac:dyDescent="0.25">
      <c r="A14" s="63">
        <v>6</v>
      </c>
      <c r="B14" s="64"/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  <c r="Q14" s="64"/>
      <c r="R14" s="64"/>
      <c r="S14" s="64"/>
      <c r="T14" s="64"/>
      <c r="U14" s="64"/>
      <c r="V14" s="64"/>
      <c r="W14" s="64"/>
      <c r="X14" s="64"/>
      <c r="Y14" s="64"/>
      <c r="Z14" s="64"/>
      <c r="AA14" s="64"/>
      <c r="AB14" s="64"/>
      <c r="AC14" s="64"/>
      <c r="AD14" s="64"/>
      <c r="AE14" s="64"/>
      <c r="AF14" s="64"/>
      <c r="AG14" s="64"/>
      <c r="AH14" s="64"/>
      <c r="AI14" s="64"/>
      <c r="AJ14" s="64"/>
      <c r="AK14" s="64"/>
      <c r="AL14" s="64"/>
      <c r="AM14" s="64"/>
      <c r="AN14" s="64"/>
      <c r="AO14" s="64"/>
      <c r="AP14" s="64"/>
      <c r="AQ14" s="64"/>
      <c r="AR14" s="64"/>
      <c r="AS14" s="64"/>
      <c r="AT14" s="64"/>
      <c r="AU14" s="64"/>
      <c r="AV14" s="64"/>
      <c r="AW14" s="64"/>
      <c r="AX14" s="64"/>
      <c r="AY14" s="64"/>
      <c r="AZ14" s="64"/>
      <c r="BA14" s="64"/>
      <c r="BB14" s="64"/>
      <c r="BC14" s="64"/>
      <c r="BD14" s="64"/>
      <c r="BE14" s="64"/>
    </row>
    <row r="15" spans="1:57" ht="33" customHeight="1" x14ac:dyDescent="0.25">
      <c r="A15" s="51">
        <v>7</v>
      </c>
      <c r="B15" s="64"/>
      <c r="C15" s="64"/>
      <c r="D15" s="64"/>
      <c r="E15" s="64"/>
      <c r="F15" s="64"/>
      <c r="G15" s="64"/>
      <c r="H15" s="64"/>
      <c r="I15" s="64"/>
      <c r="J15" s="64"/>
      <c r="K15" s="64"/>
      <c r="L15" s="64"/>
      <c r="M15" s="64"/>
      <c r="N15" s="64"/>
      <c r="O15" s="64"/>
      <c r="P15" s="64"/>
      <c r="Q15" s="64"/>
      <c r="R15" s="64"/>
      <c r="S15" s="64"/>
      <c r="T15" s="64"/>
      <c r="U15" s="64"/>
      <c r="V15" s="64"/>
      <c r="W15" s="64"/>
      <c r="X15" s="64"/>
      <c r="Y15" s="64"/>
      <c r="Z15" s="64"/>
      <c r="AA15" s="64"/>
      <c r="AB15" s="64"/>
      <c r="AC15" s="64"/>
      <c r="AD15" s="64"/>
      <c r="AE15" s="64"/>
      <c r="AF15" s="64"/>
      <c r="AG15" s="64"/>
      <c r="AH15" s="64"/>
      <c r="AI15" s="64"/>
      <c r="AJ15" s="64"/>
      <c r="AK15" s="64"/>
      <c r="AL15" s="64"/>
      <c r="AM15" s="64"/>
      <c r="AN15" s="64"/>
      <c r="AO15" s="64"/>
      <c r="AP15" s="64"/>
      <c r="AQ15" s="64"/>
      <c r="AR15" s="64"/>
      <c r="AS15" s="64"/>
      <c r="AT15" s="64"/>
      <c r="AU15" s="64"/>
      <c r="AV15" s="64"/>
      <c r="AW15" s="64"/>
      <c r="AX15" s="64"/>
      <c r="AY15" s="64"/>
      <c r="AZ15" s="64"/>
      <c r="BA15" s="64"/>
      <c r="BB15" s="64"/>
      <c r="BC15" s="64"/>
      <c r="BD15" s="64"/>
      <c r="BE15" s="64"/>
    </row>
    <row r="16" spans="1:57" ht="33" customHeight="1" x14ac:dyDescent="0.25">
      <c r="A16" s="63">
        <v>8</v>
      </c>
      <c r="B16" s="64"/>
      <c r="C16" s="64"/>
      <c r="D16" s="64"/>
      <c r="E16" s="64"/>
      <c r="F16" s="64"/>
      <c r="G16" s="64"/>
      <c r="H16" s="64"/>
      <c r="I16" s="64"/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64"/>
      <c r="Y16" s="64"/>
      <c r="Z16" s="64"/>
      <c r="AA16" s="64"/>
      <c r="AB16" s="64"/>
      <c r="AC16" s="64"/>
      <c r="AD16" s="64"/>
      <c r="AE16" s="64"/>
      <c r="AF16" s="64"/>
      <c r="AG16" s="64"/>
      <c r="AH16" s="64"/>
      <c r="AI16" s="64"/>
      <c r="AJ16" s="64"/>
      <c r="AK16" s="64"/>
      <c r="AL16" s="64"/>
      <c r="AM16" s="64"/>
      <c r="AN16" s="64"/>
      <c r="AO16" s="64"/>
      <c r="AP16" s="64"/>
      <c r="AQ16" s="64"/>
      <c r="AR16" s="64"/>
      <c r="AS16" s="64"/>
      <c r="AT16" s="64"/>
      <c r="AU16" s="64"/>
      <c r="AV16" s="64"/>
      <c r="AW16" s="64"/>
      <c r="AX16" s="64"/>
      <c r="AY16" s="64"/>
      <c r="AZ16" s="64"/>
      <c r="BA16" s="64"/>
      <c r="BB16" s="64"/>
      <c r="BC16" s="64"/>
      <c r="BD16" s="64"/>
      <c r="BE16" s="64"/>
    </row>
    <row r="17" spans="1:57" ht="33" customHeight="1" x14ac:dyDescent="0.25">
      <c r="A17" s="51">
        <v>9</v>
      </c>
      <c r="B17" s="64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4"/>
      <c r="AG17" s="64"/>
      <c r="AH17" s="64"/>
      <c r="AI17" s="64"/>
      <c r="AJ17" s="64"/>
      <c r="AK17" s="64"/>
      <c r="AL17" s="64"/>
      <c r="AM17" s="64"/>
      <c r="AN17" s="64"/>
      <c r="AO17" s="64"/>
      <c r="AP17" s="64"/>
      <c r="AQ17" s="64"/>
      <c r="AR17" s="64"/>
      <c r="AS17" s="64"/>
      <c r="AT17" s="64"/>
      <c r="AU17" s="64"/>
      <c r="AV17" s="64"/>
      <c r="AW17" s="64"/>
      <c r="AX17" s="64"/>
      <c r="AY17" s="64"/>
      <c r="AZ17" s="64"/>
      <c r="BA17" s="64"/>
      <c r="BB17" s="64"/>
      <c r="BC17" s="64"/>
      <c r="BD17" s="64"/>
      <c r="BE17" s="64"/>
    </row>
    <row r="18" spans="1:57" s="46" customFormat="1" ht="33" customHeight="1" x14ac:dyDescent="0.25">
      <c r="A18" s="63">
        <v>10</v>
      </c>
      <c r="B18" s="64"/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4"/>
      <c r="AA18" s="64"/>
      <c r="AB18" s="64"/>
      <c r="AC18" s="64"/>
      <c r="AD18" s="64"/>
      <c r="AE18" s="64"/>
      <c r="AF18" s="64"/>
      <c r="AG18" s="64"/>
      <c r="AH18" s="64"/>
      <c r="AI18" s="64"/>
      <c r="AJ18" s="64"/>
      <c r="AK18" s="64"/>
      <c r="AL18" s="64"/>
      <c r="AM18" s="64"/>
      <c r="AN18" s="64"/>
      <c r="AO18" s="64"/>
      <c r="AP18" s="64"/>
      <c r="AQ18" s="64"/>
      <c r="AR18" s="64"/>
      <c r="AS18" s="64"/>
      <c r="AT18" s="64"/>
      <c r="AU18" s="64"/>
      <c r="AV18" s="64"/>
      <c r="AW18" s="64"/>
      <c r="AX18" s="64"/>
      <c r="AY18" s="64"/>
      <c r="AZ18" s="64"/>
      <c r="BA18" s="64"/>
      <c r="BB18" s="64"/>
      <c r="BC18" s="64"/>
      <c r="BD18" s="64"/>
      <c r="BE18" s="64"/>
    </row>
    <row r="19" spans="1:57" ht="33" customHeight="1" x14ac:dyDescent="0.25">
      <c r="A19" s="51">
        <v>11</v>
      </c>
      <c r="B19" s="64"/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64"/>
      <c r="Y19" s="64"/>
      <c r="Z19" s="64"/>
      <c r="AA19" s="64"/>
      <c r="AB19" s="64"/>
      <c r="AC19" s="64"/>
      <c r="AD19" s="64"/>
      <c r="AE19" s="64"/>
      <c r="AF19" s="64"/>
      <c r="AG19" s="64"/>
      <c r="AH19" s="64"/>
      <c r="AI19" s="64"/>
      <c r="AJ19" s="64"/>
      <c r="AK19" s="64"/>
      <c r="AL19" s="64"/>
      <c r="AM19" s="64"/>
      <c r="AN19" s="64"/>
      <c r="AO19" s="64"/>
      <c r="AP19" s="64"/>
      <c r="AQ19" s="64"/>
      <c r="AR19" s="64"/>
      <c r="AS19" s="64"/>
      <c r="AT19" s="64"/>
      <c r="AU19" s="64"/>
      <c r="AV19" s="64"/>
      <c r="AW19" s="64"/>
      <c r="AX19" s="64"/>
      <c r="AY19" s="64"/>
      <c r="AZ19" s="64"/>
      <c r="BA19" s="64"/>
      <c r="BB19" s="64"/>
      <c r="BC19" s="64"/>
      <c r="BD19" s="64"/>
      <c r="BE19" s="64"/>
    </row>
    <row r="20" spans="1:57" ht="33" customHeight="1" x14ac:dyDescent="0.25">
      <c r="A20" s="63">
        <v>12</v>
      </c>
      <c r="B20" s="64"/>
      <c r="C20" s="64"/>
      <c r="D20" s="64"/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64"/>
      <c r="Y20" s="64"/>
      <c r="Z20" s="64"/>
      <c r="AA20" s="64"/>
      <c r="AB20" s="64"/>
      <c r="AC20" s="64"/>
      <c r="AD20" s="64"/>
      <c r="AE20" s="64"/>
      <c r="AF20" s="64"/>
      <c r="AG20" s="64"/>
      <c r="AH20" s="64"/>
      <c r="AI20" s="64"/>
      <c r="AJ20" s="64"/>
      <c r="AK20" s="64"/>
      <c r="AL20" s="64"/>
      <c r="AM20" s="64"/>
      <c r="AN20" s="64"/>
      <c r="AO20" s="64"/>
      <c r="AP20" s="64"/>
      <c r="AQ20" s="64"/>
      <c r="AR20" s="64"/>
      <c r="AS20" s="64"/>
      <c r="AT20" s="64"/>
      <c r="AU20" s="64"/>
      <c r="AV20" s="64"/>
      <c r="AW20" s="64"/>
      <c r="AX20" s="64"/>
      <c r="AY20" s="64"/>
      <c r="AZ20" s="64"/>
      <c r="BA20" s="64"/>
      <c r="BB20" s="64"/>
      <c r="BC20" s="64"/>
      <c r="BD20" s="64"/>
      <c r="BE20" s="64"/>
    </row>
    <row r="21" spans="1:57" ht="33" customHeight="1" x14ac:dyDescent="0.25">
      <c r="A21" s="51">
        <v>13</v>
      </c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  <c r="T21" s="64"/>
      <c r="U21" s="64"/>
      <c r="V21" s="64"/>
      <c r="W21" s="64"/>
      <c r="X21" s="64"/>
      <c r="Y21" s="64"/>
      <c r="Z21" s="64"/>
      <c r="AA21" s="64"/>
      <c r="AB21" s="64"/>
      <c r="AC21" s="64"/>
      <c r="AD21" s="64"/>
      <c r="AE21" s="64"/>
      <c r="AF21" s="64"/>
      <c r="AG21" s="64"/>
      <c r="AH21" s="64"/>
      <c r="AI21" s="64"/>
      <c r="AJ21" s="64"/>
      <c r="AK21" s="64"/>
      <c r="AL21" s="64"/>
      <c r="AM21" s="64"/>
      <c r="AN21" s="64"/>
      <c r="AO21" s="64"/>
      <c r="AP21" s="64"/>
      <c r="AQ21" s="64"/>
      <c r="AR21" s="64"/>
      <c r="AS21" s="64"/>
      <c r="AT21" s="64"/>
      <c r="AU21" s="64"/>
      <c r="AV21" s="64"/>
      <c r="AW21" s="64"/>
      <c r="AX21" s="64"/>
      <c r="AY21" s="64"/>
      <c r="AZ21" s="64"/>
      <c r="BA21" s="64"/>
      <c r="BB21" s="64"/>
      <c r="BC21" s="64"/>
      <c r="BD21" s="64"/>
      <c r="BE21" s="64"/>
    </row>
    <row r="22" spans="1:57" ht="33" customHeight="1" x14ac:dyDescent="0.25">
      <c r="A22" s="63">
        <v>14</v>
      </c>
      <c r="B22" s="64"/>
      <c r="C22" s="64"/>
      <c r="D22" s="64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4"/>
      <c r="T22" s="64"/>
      <c r="U22" s="64"/>
      <c r="V22" s="64"/>
      <c r="W22" s="64"/>
      <c r="X22" s="64"/>
      <c r="Y22" s="64"/>
      <c r="Z22" s="64"/>
      <c r="AA22" s="64"/>
      <c r="AB22" s="64"/>
      <c r="AC22" s="64"/>
      <c r="AD22" s="64"/>
      <c r="AE22" s="64"/>
      <c r="AF22" s="64"/>
      <c r="AG22" s="64"/>
      <c r="AH22" s="64"/>
      <c r="AI22" s="64"/>
      <c r="AJ22" s="64"/>
      <c r="AK22" s="64"/>
      <c r="AL22" s="64"/>
      <c r="AM22" s="64"/>
      <c r="AN22" s="64"/>
      <c r="AO22" s="64"/>
      <c r="AP22" s="64"/>
      <c r="AQ22" s="64"/>
      <c r="AR22" s="64"/>
      <c r="AS22" s="64"/>
      <c r="AT22" s="64"/>
      <c r="AU22" s="64"/>
      <c r="AV22" s="64"/>
      <c r="AW22" s="64"/>
      <c r="AX22" s="64"/>
      <c r="AY22" s="64"/>
      <c r="AZ22" s="64"/>
      <c r="BA22" s="64"/>
      <c r="BB22" s="64"/>
      <c r="BC22" s="64"/>
      <c r="BD22" s="64"/>
      <c r="BE22" s="64"/>
    </row>
    <row r="23" spans="1:57" ht="33" customHeight="1" x14ac:dyDescent="0.25">
      <c r="A23" s="51">
        <v>15</v>
      </c>
      <c r="B23" s="64"/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64"/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4"/>
      <c r="AD23" s="64"/>
      <c r="AE23" s="64"/>
      <c r="AF23" s="64"/>
      <c r="AG23" s="64"/>
      <c r="AH23" s="64"/>
      <c r="AI23" s="64"/>
      <c r="AJ23" s="64"/>
      <c r="AK23" s="64"/>
      <c r="AL23" s="64"/>
      <c r="AM23" s="64"/>
      <c r="AN23" s="64"/>
      <c r="AO23" s="64"/>
      <c r="AP23" s="64"/>
      <c r="AQ23" s="64"/>
      <c r="AR23" s="64"/>
      <c r="AS23" s="64"/>
      <c r="AT23" s="64"/>
      <c r="AU23" s="64"/>
      <c r="AV23" s="64"/>
      <c r="AW23" s="64"/>
      <c r="AX23" s="64"/>
      <c r="AY23" s="64"/>
      <c r="AZ23" s="64"/>
      <c r="BA23" s="64"/>
      <c r="BB23" s="64"/>
      <c r="BC23" s="64"/>
      <c r="BD23" s="64"/>
      <c r="BE23" s="64"/>
    </row>
    <row r="24" spans="1:57" ht="33" customHeight="1" x14ac:dyDescent="0.25">
      <c r="A24" s="63">
        <v>16</v>
      </c>
      <c r="B24" s="65"/>
      <c r="C24" s="66"/>
      <c r="D24" s="65"/>
      <c r="E24" s="66"/>
      <c r="F24" s="66"/>
      <c r="G24" s="66"/>
      <c r="H24" s="68"/>
      <c r="I24" s="65"/>
      <c r="J24" s="65"/>
      <c r="K24" s="68"/>
      <c r="L24" s="68"/>
      <c r="M24" s="68"/>
      <c r="N24" s="68"/>
      <c r="O24" s="68"/>
      <c r="P24" s="68"/>
      <c r="Q24" s="65"/>
      <c r="R24" s="68"/>
      <c r="S24" s="68"/>
      <c r="T24" s="68"/>
      <c r="U24" s="56"/>
      <c r="V24" s="56"/>
      <c r="W24" s="56"/>
      <c r="X24" s="56"/>
      <c r="Y24" s="69"/>
      <c r="Z24" s="69"/>
      <c r="AA24" s="69"/>
      <c r="AB24" s="68"/>
      <c r="AC24" s="502"/>
      <c r="AD24" s="88"/>
      <c r="AE24" s="70"/>
      <c r="AF24" s="70"/>
      <c r="AG24" s="71"/>
      <c r="AH24" s="71"/>
      <c r="AI24" s="71"/>
      <c r="AJ24" s="68"/>
      <c r="AK24" s="68"/>
      <c r="AL24" s="68"/>
      <c r="AM24" s="68"/>
      <c r="AN24" s="72"/>
      <c r="AO24" s="56"/>
      <c r="AP24" s="67"/>
      <c r="AQ24" s="68"/>
      <c r="AR24" s="77"/>
      <c r="AS24" s="77"/>
      <c r="AT24" s="66"/>
      <c r="AU24" s="77"/>
      <c r="AV24" s="77"/>
      <c r="AW24" s="77"/>
      <c r="AX24" s="73"/>
      <c r="AY24" s="73"/>
      <c r="AZ24" s="73"/>
      <c r="BA24" s="73"/>
      <c r="BB24" s="66"/>
      <c r="BC24" s="68"/>
      <c r="BD24" s="66"/>
      <c r="BE24" s="66"/>
    </row>
    <row r="25" spans="1:57" s="46" customFormat="1" ht="33" customHeight="1" x14ac:dyDescent="0.25">
      <c r="A25" s="51">
        <v>17</v>
      </c>
      <c r="B25" s="64"/>
      <c r="C25" s="78"/>
      <c r="D25" s="64"/>
      <c r="E25" s="78"/>
      <c r="F25" s="78"/>
      <c r="G25" s="78"/>
      <c r="H25" s="63"/>
      <c r="I25" s="64"/>
      <c r="J25" s="64"/>
      <c r="K25" s="63"/>
      <c r="L25" s="63"/>
      <c r="M25" s="63"/>
      <c r="N25" s="63"/>
      <c r="O25" s="63"/>
      <c r="P25" s="63"/>
      <c r="Q25" s="64"/>
      <c r="R25" s="63"/>
      <c r="S25" s="63"/>
      <c r="T25" s="63"/>
      <c r="U25" s="79"/>
      <c r="V25" s="56"/>
      <c r="W25" s="56"/>
      <c r="X25" s="56"/>
      <c r="Y25" s="80"/>
      <c r="Z25" s="80"/>
      <c r="AA25" s="80"/>
      <c r="AB25" s="63"/>
      <c r="AC25" s="502"/>
      <c r="AD25" s="88"/>
      <c r="AE25" s="70"/>
      <c r="AF25" s="70"/>
      <c r="AG25" s="71"/>
      <c r="AH25" s="71"/>
      <c r="AI25" s="71"/>
      <c r="AJ25" s="63"/>
      <c r="AK25" s="63"/>
      <c r="AL25" s="63"/>
      <c r="AM25" s="63"/>
      <c r="AN25" s="72"/>
      <c r="AO25" s="79"/>
      <c r="AP25" s="81"/>
      <c r="AQ25" s="63"/>
      <c r="AR25" s="82"/>
      <c r="AS25" s="82"/>
      <c r="AT25" s="78"/>
      <c r="AU25" s="82"/>
      <c r="AV25" s="82"/>
      <c r="AW25" s="82"/>
      <c r="AX25" s="83"/>
      <c r="AY25" s="83"/>
      <c r="AZ25" s="83"/>
      <c r="BA25" s="83"/>
      <c r="BB25" s="78"/>
      <c r="BC25" s="63"/>
      <c r="BD25" s="78"/>
      <c r="BE25" s="78"/>
    </row>
    <row r="26" spans="1:57" ht="33" customHeight="1" x14ac:dyDescent="0.25">
      <c r="A26" s="63">
        <v>18</v>
      </c>
      <c r="B26" s="65"/>
      <c r="C26" s="65"/>
      <c r="D26" s="65"/>
      <c r="E26" s="66"/>
      <c r="F26" s="66"/>
      <c r="G26" s="66"/>
      <c r="H26" s="68"/>
      <c r="I26" s="65"/>
      <c r="J26" s="65"/>
      <c r="K26" s="68"/>
      <c r="L26" s="68"/>
      <c r="M26" s="68"/>
      <c r="N26" s="68"/>
      <c r="O26" s="68"/>
      <c r="P26" s="68"/>
      <c r="Q26" s="65"/>
      <c r="R26" s="68"/>
      <c r="S26" s="68"/>
      <c r="T26" s="68"/>
      <c r="U26" s="56"/>
      <c r="V26" s="56"/>
      <c r="W26" s="56"/>
      <c r="X26" s="56"/>
      <c r="Y26" s="69"/>
      <c r="Z26" s="69"/>
      <c r="AA26" s="69"/>
      <c r="AB26" s="68"/>
      <c r="AC26" s="502"/>
      <c r="AD26" s="88"/>
      <c r="AE26" s="70"/>
      <c r="AF26" s="70"/>
      <c r="AG26" s="71"/>
      <c r="AH26" s="71"/>
      <c r="AI26" s="71"/>
      <c r="AJ26" s="68"/>
      <c r="AK26" s="68"/>
      <c r="AL26" s="68"/>
      <c r="AM26" s="68"/>
      <c r="AN26" s="72"/>
      <c r="AO26" s="56"/>
      <c r="AP26" s="67"/>
      <c r="AQ26" s="68"/>
      <c r="AR26" s="82"/>
      <c r="AS26" s="82"/>
      <c r="AT26" s="66"/>
      <c r="AU26" s="75"/>
      <c r="AV26" s="74"/>
      <c r="AW26" s="74"/>
      <c r="AX26" s="75"/>
      <c r="AY26" s="75"/>
      <c r="AZ26" s="75"/>
      <c r="BA26" s="75"/>
      <c r="BB26" s="66"/>
      <c r="BC26" s="68"/>
      <c r="BD26" s="66"/>
      <c r="BE26" s="66"/>
    </row>
    <row r="27" spans="1:57" ht="33" customHeight="1" x14ac:dyDescent="0.25">
      <c r="A27" s="51">
        <v>19</v>
      </c>
      <c r="B27" s="65"/>
      <c r="C27" s="65"/>
      <c r="D27" s="65"/>
      <c r="E27" s="66"/>
      <c r="F27" s="66"/>
      <c r="G27" s="66"/>
      <c r="H27" s="68"/>
      <c r="I27" s="65"/>
      <c r="J27" s="65"/>
      <c r="K27" s="68"/>
      <c r="L27" s="68"/>
      <c r="M27" s="68"/>
      <c r="N27" s="68"/>
      <c r="O27" s="68"/>
      <c r="P27" s="68"/>
      <c r="Q27" s="65"/>
      <c r="R27" s="68"/>
      <c r="S27" s="68"/>
      <c r="T27" s="68"/>
      <c r="U27" s="56"/>
      <c r="V27" s="56"/>
      <c r="W27" s="56"/>
      <c r="X27" s="56"/>
      <c r="Y27" s="69"/>
      <c r="Z27" s="69"/>
      <c r="AA27" s="69"/>
      <c r="AB27" s="68"/>
      <c r="AC27" s="502"/>
      <c r="AD27" s="88"/>
      <c r="AE27" s="70"/>
      <c r="AF27" s="70"/>
      <c r="AG27" s="71"/>
      <c r="AH27" s="71"/>
      <c r="AI27" s="71"/>
      <c r="AJ27" s="68"/>
      <c r="AK27" s="68"/>
      <c r="AL27" s="68"/>
      <c r="AM27" s="68"/>
      <c r="AN27" s="72"/>
      <c r="AO27" s="56"/>
      <c r="AP27" s="67"/>
      <c r="AQ27" s="68"/>
      <c r="AR27" s="82"/>
      <c r="AS27" s="82"/>
      <c r="AT27" s="66"/>
      <c r="AU27" s="73"/>
      <c r="AV27" s="73"/>
      <c r="AW27" s="73"/>
      <c r="AX27" s="73"/>
      <c r="AY27" s="73"/>
      <c r="AZ27" s="73"/>
      <c r="BA27" s="73"/>
      <c r="BB27" s="66"/>
      <c r="BC27" s="68"/>
      <c r="BD27" s="66"/>
      <c r="BE27" s="66"/>
    </row>
    <row r="28" spans="1:57" ht="33" customHeight="1" x14ac:dyDescent="0.25">
      <c r="A28" s="63">
        <v>20</v>
      </c>
      <c r="B28" s="65"/>
      <c r="C28" s="66"/>
      <c r="D28" s="65"/>
      <c r="E28" s="66"/>
      <c r="F28" s="66"/>
      <c r="G28" s="66"/>
      <c r="H28" s="68"/>
      <c r="I28" s="65"/>
      <c r="J28" s="65"/>
      <c r="K28" s="68"/>
      <c r="L28" s="68"/>
      <c r="M28" s="68"/>
      <c r="N28" s="68"/>
      <c r="O28" s="68"/>
      <c r="P28" s="68"/>
      <c r="Q28" s="65"/>
      <c r="R28" s="68"/>
      <c r="S28" s="68"/>
      <c r="T28" s="68"/>
      <c r="U28" s="56"/>
      <c r="V28" s="56"/>
      <c r="W28" s="56"/>
      <c r="X28" s="56"/>
      <c r="Y28" s="69"/>
      <c r="Z28" s="69"/>
      <c r="AA28" s="69"/>
      <c r="AB28" s="68"/>
      <c r="AC28" s="502"/>
      <c r="AD28" s="88"/>
      <c r="AE28" s="70"/>
      <c r="AF28" s="70"/>
      <c r="AG28" s="71"/>
      <c r="AH28" s="71"/>
      <c r="AI28" s="71"/>
      <c r="AJ28" s="68"/>
      <c r="AK28" s="68"/>
      <c r="AL28" s="68"/>
      <c r="AM28" s="68"/>
      <c r="AN28" s="72"/>
      <c r="AO28" s="56"/>
      <c r="AP28" s="67"/>
      <c r="AQ28" s="68"/>
      <c r="AR28" s="82"/>
      <c r="AS28" s="82"/>
      <c r="AT28" s="66"/>
      <c r="AU28" s="75"/>
      <c r="AV28" s="74"/>
      <c r="AW28" s="74"/>
      <c r="AX28" s="75"/>
      <c r="AY28" s="75"/>
      <c r="AZ28" s="75"/>
      <c r="BA28" s="75"/>
      <c r="BB28" s="66"/>
      <c r="BC28" s="68"/>
      <c r="BD28" s="66"/>
      <c r="BE28" s="66"/>
    </row>
    <row r="29" spans="1:57" ht="33" customHeight="1" x14ac:dyDescent="0.25">
      <c r="A29" s="51">
        <v>21</v>
      </c>
      <c r="B29" s="66"/>
      <c r="C29" s="66"/>
      <c r="D29" s="66"/>
      <c r="E29" s="66"/>
      <c r="F29" s="66"/>
      <c r="G29" s="66"/>
      <c r="H29" s="68"/>
      <c r="I29" s="65"/>
      <c r="J29" s="65"/>
      <c r="K29" s="68"/>
      <c r="L29" s="68"/>
      <c r="M29" s="68"/>
      <c r="N29" s="68"/>
      <c r="O29" s="68"/>
      <c r="P29" s="68"/>
      <c r="Q29" s="65"/>
      <c r="R29" s="68"/>
      <c r="S29" s="68"/>
      <c r="T29" s="68"/>
      <c r="U29" s="56"/>
      <c r="V29" s="56"/>
      <c r="W29" s="56"/>
      <c r="X29" s="56"/>
      <c r="Y29" s="69"/>
      <c r="Z29" s="69"/>
      <c r="AA29" s="69"/>
      <c r="AB29" s="68"/>
      <c r="AC29" s="502"/>
      <c r="AD29" s="88"/>
      <c r="AE29" s="70"/>
      <c r="AF29" s="70"/>
      <c r="AG29" s="71"/>
      <c r="AH29" s="71"/>
      <c r="AI29" s="71"/>
      <c r="AJ29" s="68"/>
      <c r="AK29" s="68"/>
      <c r="AL29" s="68"/>
      <c r="AM29" s="68"/>
      <c r="AN29" s="72"/>
      <c r="AO29" s="56"/>
      <c r="AP29" s="67"/>
      <c r="AQ29" s="68"/>
      <c r="AR29" s="82"/>
      <c r="AS29" s="82"/>
      <c r="AT29" s="66"/>
      <c r="AU29" s="75"/>
      <c r="AV29" s="74"/>
      <c r="AW29" s="74"/>
      <c r="AX29" s="75"/>
      <c r="AY29" s="75"/>
      <c r="AZ29" s="75"/>
      <c r="BA29" s="75"/>
      <c r="BB29" s="66"/>
      <c r="BC29" s="68"/>
      <c r="BD29" s="66"/>
      <c r="BE29" s="66"/>
    </row>
    <row r="30" spans="1:57" ht="33" customHeight="1" x14ac:dyDescent="0.25">
      <c r="A30" s="63">
        <v>22</v>
      </c>
      <c r="B30" s="65"/>
      <c r="C30" s="65"/>
      <c r="D30" s="65"/>
      <c r="E30" s="66"/>
      <c r="F30" s="66"/>
      <c r="G30" s="66"/>
      <c r="H30" s="68"/>
      <c r="I30" s="65"/>
      <c r="J30" s="65"/>
      <c r="K30" s="68"/>
      <c r="L30" s="68"/>
      <c r="M30" s="68"/>
      <c r="N30" s="68"/>
      <c r="O30" s="68"/>
      <c r="P30" s="68"/>
      <c r="Q30" s="65"/>
      <c r="R30" s="68"/>
      <c r="S30" s="68"/>
      <c r="T30" s="68"/>
      <c r="U30" s="56"/>
      <c r="V30" s="56"/>
      <c r="W30" s="56"/>
      <c r="X30" s="56"/>
      <c r="Y30" s="69"/>
      <c r="Z30" s="69"/>
      <c r="AA30" s="69"/>
      <c r="AB30" s="68"/>
      <c r="AC30" s="502"/>
      <c r="AD30" s="88"/>
      <c r="AE30" s="70"/>
      <c r="AF30" s="70"/>
      <c r="AG30" s="71"/>
      <c r="AH30" s="71"/>
      <c r="AI30" s="71"/>
      <c r="AJ30" s="68"/>
      <c r="AK30" s="68"/>
      <c r="AL30" s="68"/>
      <c r="AM30" s="68"/>
      <c r="AN30" s="72"/>
      <c r="AO30" s="56"/>
      <c r="AP30" s="67"/>
      <c r="AQ30" s="68"/>
      <c r="AR30" s="82"/>
      <c r="AS30" s="82"/>
      <c r="AT30" s="66"/>
      <c r="AU30" s="75"/>
      <c r="AV30" s="75"/>
      <c r="AW30" s="75"/>
      <c r="AX30" s="75"/>
      <c r="AY30" s="75"/>
      <c r="AZ30" s="75"/>
      <c r="BA30" s="75"/>
      <c r="BB30" s="66"/>
      <c r="BC30" s="68"/>
      <c r="BD30" s="66"/>
      <c r="BE30" s="66"/>
    </row>
    <row r="31" spans="1:57" ht="33" customHeight="1" x14ac:dyDescent="0.25">
      <c r="A31" s="51">
        <v>23</v>
      </c>
      <c r="B31" s="65"/>
      <c r="C31" s="65"/>
      <c r="D31" s="65"/>
      <c r="E31" s="66"/>
      <c r="F31" s="66"/>
      <c r="G31" s="66"/>
      <c r="H31" s="68"/>
      <c r="I31" s="65"/>
      <c r="J31" s="65"/>
      <c r="K31" s="68"/>
      <c r="L31" s="68"/>
      <c r="M31" s="68"/>
      <c r="N31" s="68"/>
      <c r="O31" s="68"/>
      <c r="P31" s="68"/>
      <c r="Q31" s="65"/>
      <c r="R31" s="68"/>
      <c r="S31" s="68"/>
      <c r="T31" s="68"/>
      <c r="U31" s="56"/>
      <c r="V31" s="56"/>
      <c r="W31" s="56"/>
      <c r="X31" s="56"/>
      <c r="Y31" s="69"/>
      <c r="Z31" s="69"/>
      <c r="AA31" s="69"/>
      <c r="AB31" s="68"/>
      <c r="AC31" s="502"/>
      <c r="AD31" s="88"/>
      <c r="AE31" s="70"/>
      <c r="AF31" s="70"/>
      <c r="AG31" s="71"/>
      <c r="AH31" s="71"/>
      <c r="AI31" s="71"/>
      <c r="AJ31" s="68"/>
      <c r="AK31" s="68"/>
      <c r="AL31" s="68"/>
      <c r="AM31" s="68"/>
      <c r="AN31" s="72"/>
      <c r="AO31" s="56"/>
      <c r="AP31" s="67"/>
      <c r="AQ31" s="68"/>
      <c r="AR31" s="77"/>
      <c r="AS31" s="77"/>
      <c r="AT31" s="66"/>
      <c r="AU31" s="77"/>
      <c r="AV31" s="77"/>
      <c r="AW31" s="77"/>
      <c r="AX31" s="77"/>
      <c r="AY31" s="77"/>
      <c r="AZ31" s="77"/>
      <c r="BA31" s="77"/>
      <c r="BB31" s="66"/>
      <c r="BC31" s="68"/>
      <c r="BD31" s="66"/>
      <c r="BE31" s="66"/>
    </row>
    <row r="32" spans="1:57" ht="33" customHeight="1" x14ac:dyDescent="0.25">
      <c r="A32" s="63">
        <v>24</v>
      </c>
      <c r="B32" s="65"/>
      <c r="C32" s="65"/>
      <c r="D32" s="65"/>
      <c r="E32" s="66"/>
      <c r="F32" s="66"/>
      <c r="G32" s="66"/>
      <c r="H32" s="68"/>
      <c r="I32" s="65"/>
      <c r="J32" s="65"/>
      <c r="K32" s="68"/>
      <c r="L32" s="68"/>
      <c r="M32" s="68"/>
      <c r="N32" s="68"/>
      <c r="O32" s="68"/>
      <c r="P32" s="68"/>
      <c r="Q32" s="65"/>
      <c r="R32" s="68"/>
      <c r="S32" s="68"/>
      <c r="T32" s="68"/>
      <c r="U32" s="56"/>
      <c r="V32" s="56"/>
      <c r="W32" s="56"/>
      <c r="X32" s="56"/>
      <c r="Y32" s="69"/>
      <c r="Z32" s="69"/>
      <c r="AA32" s="69"/>
      <c r="AB32" s="68"/>
      <c r="AC32" s="502"/>
      <c r="AD32" s="88"/>
      <c r="AE32" s="70"/>
      <c r="AF32" s="70"/>
      <c r="AG32" s="71"/>
      <c r="AH32" s="71"/>
      <c r="AI32" s="71"/>
      <c r="AJ32" s="68"/>
      <c r="AK32" s="68"/>
      <c r="AL32" s="68"/>
      <c r="AM32" s="68"/>
      <c r="AN32" s="72"/>
      <c r="AO32" s="56"/>
      <c r="AP32" s="67"/>
      <c r="AQ32" s="68"/>
      <c r="AR32" s="82"/>
      <c r="AS32" s="82"/>
      <c r="AT32" s="66"/>
      <c r="AU32" s="75"/>
      <c r="AV32" s="75"/>
      <c r="AW32" s="75"/>
      <c r="AX32" s="75"/>
      <c r="AY32" s="75"/>
      <c r="AZ32" s="75"/>
      <c r="BA32" s="75"/>
      <c r="BB32" s="66"/>
      <c r="BC32" s="68"/>
      <c r="BD32" s="66"/>
      <c r="BE32" s="66"/>
    </row>
    <row r="33" spans="1:57" ht="33" customHeight="1" x14ac:dyDescent="0.25">
      <c r="A33" s="51">
        <v>25</v>
      </c>
      <c r="B33" s="65"/>
      <c r="C33" s="65"/>
      <c r="D33" s="65"/>
      <c r="E33" s="66"/>
      <c r="F33" s="66"/>
      <c r="G33" s="66"/>
      <c r="H33" s="68"/>
      <c r="I33" s="65"/>
      <c r="J33" s="65"/>
      <c r="K33" s="68"/>
      <c r="L33" s="68"/>
      <c r="M33" s="68"/>
      <c r="N33" s="68"/>
      <c r="O33" s="68"/>
      <c r="P33" s="68"/>
      <c r="Q33" s="65"/>
      <c r="R33" s="68"/>
      <c r="S33" s="68"/>
      <c r="T33" s="68"/>
      <c r="U33" s="56"/>
      <c r="V33" s="56"/>
      <c r="W33" s="56"/>
      <c r="X33" s="56"/>
      <c r="Y33" s="69"/>
      <c r="Z33" s="69"/>
      <c r="AA33" s="69"/>
      <c r="AB33" s="68"/>
      <c r="AC33" s="502"/>
      <c r="AD33" s="88"/>
      <c r="AE33" s="70"/>
      <c r="AF33" s="70"/>
      <c r="AG33" s="71"/>
      <c r="AH33" s="71"/>
      <c r="AI33" s="71"/>
      <c r="AJ33" s="68"/>
      <c r="AK33" s="68"/>
      <c r="AL33" s="68"/>
      <c r="AM33" s="68"/>
      <c r="AN33" s="72"/>
      <c r="AO33" s="56"/>
      <c r="AP33" s="67"/>
      <c r="AQ33" s="68"/>
      <c r="AR33" s="82"/>
      <c r="AS33" s="82"/>
      <c r="AT33" s="66"/>
      <c r="AU33" s="75"/>
      <c r="AV33" s="75"/>
      <c r="AW33" s="75"/>
      <c r="AX33" s="75"/>
      <c r="AY33" s="75"/>
      <c r="AZ33" s="75"/>
      <c r="BA33" s="75"/>
      <c r="BB33" s="66"/>
      <c r="BC33" s="68"/>
      <c r="BD33" s="66"/>
      <c r="BE33" s="66"/>
    </row>
    <row r="34" spans="1:57" ht="33" customHeight="1" x14ac:dyDescent="0.25">
      <c r="A34" s="63">
        <v>26</v>
      </c>
      <c r="B34" s="64"/>
      <c r="C34" s="65"/>
      <c r="D34" s="64"/>
      <c r="E34" s="66"/>
      <c r="F34" s="66"/>
      <c r="G34" s="66"/>
      <c r="H34" s="68"/>
      <c r="I34" s="65"/>
      <c r="J34" s="65"/>
      <c r="K34" s="68"/>
      <c r="L34" s="68"/>
      <c r="M34" s="68"/>
      <c r="N34" s="68"/>
      <c r="O34" s="68"/>
      <c r="P34" s="68"/>
      <c r="Q34" s="65"/>
      <c r="R34" s="68"/>
      <c r="S34" s="68"/>
      <c r="T34" s="68"/>
      <c r="U34" s="56"/>
      <c r="V34" s="56"/>
      <c r="W34" s="56"/>
      <c r="X34" s="56"/>
      <c r="Y34" s="69"/>
      <c r="Z34" s="69"/>
      <c r="AA34" s="69"/>
      <c r="AB34" s="68"/>
      <c r="AC34" s="502"/>
      <c r="AD34" s="88"/>
      <c r="AE34" s="70"/>
      <c r="AF34" s="70"/>
      <c r="AG34" s="71"/>
      <c r="AH34" s="71"/>
      <c r="AI34" s="71"/>
      <c r="AJ34" s="68"/>
      <c r="AK34" s="68"/>
      <c r="AL34" s="68"/>
      <c r="AM34" s="68"/>
      <c r="AN34" s="72"/>
      <c r="AO34" s="56"/>
      <c r="AP34" s="67"/>
      <c r="AQ34" s="68"/>
      <c r="AR34" s="82"/>
      <c r="AS34" s="82"/>
      <c r="AT34" s="66"/>
      <c r="AU34" s="75"/>
      <c r="AV34" s="75"/>
      <c r="AW34" s="75"/>
      <c r="AX34" s="75"/>
      <c r="AY34" s="75"/>
      <c r="AZ34" s="75"/>
      <c r="BA34" s="75"/>
      <c r="BB34" s="66"/>
      <c r="BC34" s="68"/>
      <c r="BD34" s="66"/>
      <c r="BE34" s="66"/>
    </row>
    <row r="35" spans="1:57" ht="33" customHeight="1" x14ac:dyDescent="0.25">
      <c r="A35" s="51">
        <v>27</v>
      </c>
      <c r="B35" s="64"/>
      <c r="C35" s="65"/>
      <c r="D35" s="64"/>
      <c r="E35" s="66"/>
      <c r="F35" s="66"/>
      <c r="G35" s="66"/>
      <c r="H35" s="68"/>
      <c r="I35" s="65"/>
      <c r="J35" s="65"/>
      <c r="K35" s="68"/>
      <c r="L35" s="68"/>
      <c r="M35" s="68"/>
      <c r="N35" s="68"/>
      <c r="O35" s="68"/>
      <c r="P35" s="68"/>
      <c r="Q35" s="65"/>
      <c r="R35" s="68"/>
      <c r="S35" s="68"/>
      <c r="T35" s="68"/>
      <c r="U35" s="56"/>
      <c r="V35" s="56"/>
      <c r="W35" s="56"/>
      <c r="X35" s="56"/>
      <c r="Y35" s="69"/>
      <c r="Z35" s="69"/>
      <c r="AA35" s="69"/>
      <c r="AB35" s="68"/>
      <c r="AC35" s="502"/>
      <c r="AD35" s="88"/>
      <c r="AE35" s="70"/>
      <c r="AF35" s="70"/>
      <c r="AG35" s="71"/>
      <c r="AH35" s="71"/>
      <c r="AI35" s="71"/>
      <c r="AJ35" s="68"/>
      <c r="AK35" s="68"/>
      <c r="AL35" s="68"/>
      <c r="AM35" s="68"/>
      <c r="AN35" s="72"/>
      <c r="AO35" s="56"/>
      <c r="AP35" s="67"/>
      <c r="AQ35" s="68"/>
      <c r="AR35" s="75"/>
      <c r="AS35" s="75"/>
      <c r="AT35" s="66"/>
      <c r="AU35" s="75"/>
      <c r="AV35" s="75"/>
      <c r="AW35" s="75"/>
      <c r="AX35" s="75"/>
      <c r="AY35" s="75"/>
      <c r="AZ35" s="75"/>
      <c r="BA35" s="75"/>
      <c r="BB35" s="66"/>
      <c r="BC35" s="68"/>
      <c r="BD35" s="66"/>
      <c r="BE35" s="66"/>
    </row>
    <row r="36" spans="1:57" ht="33" customHeight="1" x14ac:dyDescent="0.25">
      <c r="A36" s="63">
        <v>28</v>
      </c>
      <c r="B36" s="64"/>
      <c r="C36" s="65"/>
      <c r="D36" s="64"/>
      <c r="E36" s="66"/>
      <c r="F36" s="66"/>
      <c r="G36" s="66"/>
      <c r="H36" s="68"/>
      <c r="I36" s="65"/>
      <c r="J36" s="65"/>
      <c r="K36" s="68"/>
      <c r="L36" s="68"/>
      <c r="M36" s="68"/>
      <c r="N36" s="68"/>
      <c r="O36" s="68"/>
      <c r="P36" s="68"/>
      <c r="Q36" s="65"/>
      <c r="R36" s="68"/>
      <c r="S36" s="68"/>
      <c r="T36" s="68"/>
      <c r="U36" s="56"/>
      <c r="V36" s="56"/>
      <c r="W36" s="56"/>
      <c r="X36" s="56"/>
      <c r="Y36" s="69"/>
      <c r="Z36" s="69"/>
      <c r="AA36" s="69"/>
      <c r="AB36" s="68"/>
      <c r="AC36" s="502"/>
      <c r="AD36" s="88"/>
      <c r="AE36" s="70"/>
      <c r="AF36" s="70"/>
      <c r="AG36" s="71"/>
      <c r="AH36" s="71"/>
      <c r="AI36" s="71"/>
      <c r="AJ36" s="68"/>
      <c r="AK36" s="68"/>
      <c r="AL36" s="68"/>
      <c r="AM36" s="68"/>
      <c r="AN36" s="72"/>
      <c r="AO36" s="56"/>
      <c r="AP36" s="67"/>
      <c r="AQ36" s="68"/>
      <c r="AR36" s="82"/>
      <c r="AS36" s="82"/>
      <c r="AT36" s="66"/>
      <c r="AU36" s="75"/>
      <c r="AV36" s="74"/>
      <c r="AW36" s="74"/>
      <c r="AX36" s="75"/>
      <c r="AY36" s="75"/>
      <c r="AZ36" s="75"/>
      <c r="BA36" s="75"/>
      <c r="BB36" s="66"/>
      <c r="BC36" s="68"/>
      <c r="BD36" s="66"/>
      <c r="BE36" s="66"/>
    </row>
    <row r="37" spans="1:57" ht="33" customHeight="1" x14ac:dyDescent="0.25">
      <c r="A37" s="51">
        <v>29</v>
      </c>
      <c r="B37" s="64"/>
      <c r="C37" s="65"/>
      <c r="D37" s="64"/>
      <c r="E37" s="66"/>
      <c r="F37" s="66"/>
      <c r="G37" s="66"/>
      <c r="H37" s="68"/>
      <c r="I37" s="65"/>
      <c r="J37" s="65"/>
      <c r="K37" s="68"/>
      <c r="L37" s="68"/>
      <c r="M37" s="68"/>
      <c r="N37" s="68"/>
      <c r="O37" s="68"/>
      <c r="P37" s="68"/>
      <c r="Q37" s="65"/>
      <c r="R37" s="68"/>
      <c r="S37" s="68"/>
      <c r="T37" s="68"/>
      <c r="U37" s="56"/>
      <c r="V37" s="56"/>
      <c r="W37" s="56"/>
      <c r="X37" s="56"/>
      <c r="Y37" s="69"/>
      <c r="Z37" s="69"/>
      <c r="AA37" s="69"/>
      <c r="AB37" s="68"/>
      <c r="AC37" s="502"/>
      <c r="AD37" s="88"/>
      <c r="AE37" s="70"/>
      <c r="AF37" s="70"/>
      <c r="AG37" s="71"/>
      <c r="AH37" s="71"/>
      <c r="AI37" s="71"/>
      <c r="AJ37" s="68"/>
      <c r="AK37" s="68"/>
      <c r="AL37" s="68"/>
      <c r="AM37" s="68"/>
      <c r="AN37" s="72"/>
      <c r="AO37" s="56"/>
      <c r="AP37" s="67"/>
      <c r="AQ37" s="68"/>
      <c r="AR37" s="82"/>
      <c r="AS37" s="82"/>
      <c r="AT37" s="66"/>
      <c r="AU37" s="75"/>
      <c r="AV37" s="75"/>
      <c r="AW37" s="75"/>
      <c r="AX37" s="73"/>
      <c r="AY37" s="73"/>
      <c r="AZ37" s="73"/>
      <c r="BA37" s="73"/>
      <c r="BB37" s="66"/>
      <c r="BC37" s="68"/>
      <c r="BD37" s="66"/>
      <c r="BE37" s="66"/>
    </row>
    <row r="38" spans="1:57" ht="33" customHeight="1" x14ac:dyDescent="0.25">
      <c r="A38" s="63">
        <v>30</v>
      </c>
      <c r="B38" s="65"/>
      <c r="C38" s="65"/>
      <c r="D38" s="65"/>
      <c r="E38" s="66"/>
      <c r="F38" s="66"/>
      <c r="G38" s="65"/>
      <c r="H38" s="68"/>
      <c r="I38" s="65"/>
      <c r="J38" s="65"/>
      <c r="K38" s="68"/>
      <c r="L38" s="68"/>
      <c r="M38" s="68"/>
      <c r="N38" s="68"/>
      <c r="O38" s="68"/>
      <c r="P38" s="68"/>
      <c r="Q38" s="65"/>
      <c r="R38" s="68"/>
      <c r="S38" s="68"/>
      <c r="T38" s="68"/>
      <c r="U38" s="56"/>
      <c r="V38" s="56"/>
      <c r="W38" s="56"/>
      <c r="X38" s="56"/>
      <c r="Y38" s="69"/>
      <c r="Z38" s="69"/>
      <c r="AA38" s="69"/>
      <c r="AB38" s="68"/>
      <c r="AC38" s="502"/>
      <c r="AD38" s="88"/>
      <c r="AE38" s="70"/>
      <c r="AF38" s="70"/>
      <c r="AG38" s="71"/>
      <c r="AH38" s="71"/>
      <c r="AI38" s="71"/>
      <c r="AJ38" s="68"/>
      <c r="AK38" s="68"/>
      <c r="AL38" s="68"/>
      <c r="AM38" s="68"/>
      <c r="AN38" s="72"/>
      <c r="AO38" s="56"/>
      <c r="AP38" s="67"/>
      <c r="AQ38" s="68"/>
      <c r="AR38" s="82"/>
      <c r="AS38" s="82"/>
      <c r="AT38" s="66"/>
      <c r="AU38" s="75"/>
      <c r="AV38" s="75"/>
      <c r="AW38" s="75"/>
      <c r="AX38" s="75"/>
      <c r="AY38" s="75"/>
      <c r="AZ38" s="75"/>
      <c r="BA38" s="75"/>
      <c r="BB38" s="66"/>
      <c r="BC38" s="68"/>
      <c r="BD38" s="66"/>
      <c r="BE38" s="66"/>
    </row>
    <row r="39" spans="1:57" ht="33" customHeight="1" x14ac:dyDescent="0.25">
      <c r="A39" s="51">
        <v>31</v>
      </c>
      <c r="B39" s="65"/>
      <c r="C39" s="65"/>
      <c r="D39" s="65"/>
      <c r="E39" s="66"/>
      <c r="F39" s="66"/>
      <c r="G39" s="66"/>
      <c r="H39" s="68"/>
      <c r="I39" s="65"/>
      <c r="J39" s="65"/>
      <c r="K39" s="68"/>
      <c r="L39" s="68"/>
      <c r="M39" s="68"/>
      <c r="N39" s="68"/>
      <c r="O39" s="68"/>
      <c r="P39" s="68"/>
      <c r="Q39" s="65"/>
      <c r="R39" s="68"/>
      <c r="S39" s="68"/>
      <c r="T39" s="68"/>
      <c r="U39" s="56"/>
      <c r="V39" s="56"/>
      <c r="W39" s="56"/>
      <c r="X39" s="56"/>
      <c r="Y39" s="69"/>
      <c r="Z39" s="69"/>
      <c r="AA39" s="69"/>
      <c r="AB39" s="68"/>
      <c r="AC39" s="502"/>
      <c r="AD39" s="88"/>
      <c r="AE39" s="70"/>
      <c r="AF39" s="70"/>
      <c r="AG39" s="71"/>
      <c r="AH39" s="71"/>
      <c r="AI39" s="71"/>
      <c r="AJ39" s="68"/>
      <c r="AK39" s="68"/>
      <c r="AL39" s="68"/>
      <c r="AM39" s="68"/>
      <c r="AN39" s="72"/>
      <c r="AO39" s="56"/>
      <c r="AP39" s="67"/>
      <c r="AQ39" s="68"/>
      <c r="AR39" s="75"/>
      <c r="AS39" s="75"/>
      <c r="AT39" s="66"/>
      <c r="AU39" s="75"/>
      <c r="AV39" s="75"/>
      <c r="AW39" s="75"/>
      <c r="AX39" s="75"/>
      <c r="AY39" s="75"/>
      <c r="AZ39" s="75"/>
      <c r="BA39" s="75"/>
      <c r="BB39" s="66"/>
      <c r="BC39" s="68"/>
      <c r="BD39" s="66"/>
      <c r="BE39" s="66"/>
    </row>
    <row r="40" spans="1:57" ht="33" customHeight="1" x14ac:dyDescent="0.25">
      <c r="A40" s="63">
        <v>32</v>
      </c>
      <c r="B40" s="65"/>
      <c r="C40" s="66"/>
      <c r="D40" s="65"/>
      <c r="E40" s="66"/>
      <c r="F40" s="66"/>
      <c r="G40" s="66"/>
      <c r="H40" s="68"/>
      <c r="I40" s="65"/>
      <c r="J40" s="65"/>
      <c r="K40" s="68"/>
      <c r="L40" s="68"/>
      <c r="M40" s="68"/>
      <c r="N40" s="68"/>
      <c r="O40" s="68"/>
      <c r="P40" s="68"/>
      <c r="Q40" s="65"/>
      <c r="R40" s="68"/>
      <c r="S40" s="68"/>
      <c r="T40" s="68"/>
      <c r="U40" s="56"/>
      <c r="V40" s="56"/>
      <c r="W40" s="56"/>
      <c r="X40" s="56"/>
      <c r="Y40" s="69"/>
      <c r="Z40" s="69"/>
      <c r="AA40" s="69"/>
      <c r="AB40" s="68"/>
      <c r="AC40" s="502"/>
      <c r="AD40" s="88"/>
      <c r="AE40" s="70"/>
      <c r="AF40" s="70"/>
      <c r="AG40" s="71"/>
      <c r="AH40" s="71"/>
      <c r="AI40" s="71"/>
      <c r="AJ40" s="68"/>
      <c r="AK40" s="68"/>
      <c r="AL40" s="68"/>
      <c r="AM40" s="68"/>
      <c r="AN40" s="72"/>
      <c r="AO40" s="56"/>
      <c r="AP40" s="67"/>
      <c r="AQ40" s="68"/>
      <c r="AR40" s="75"/>
      <c r="AS40" s="75"/>
      <c r="AT40" s="66"/>
      <c r="AU40" s="77"/>
      <c r="AV40" s="77"/>
      <c r="AW40" s="77"/>
      <c r="AX40" s="73"/>
      <c r="AY40" s="73"/>
      <c r="AZ40" s="73"/>
      <c r="BA40" s="73"/>
      <c r="BB40" s="66"/>
      <c r="BC40" s="68"/>
      <c r="BD40" s="66"/>
      <c r="BE40" s="66"/>
    </row>
    <row r="41" spans="1:57" ht="33" customHeight="1" x14ac:dyDescent="0.25">
      <c r="A41" s="51">
        <v>33</v>
      </c>
      <c r="B41" s="65"/>
      <c r="C41" s="66"/>
      <c r="D41" s="65"/>
      <c r="E41" s="66"/>
      <c r="F41" s="66"/>
      <c r="G41" s="66"/>
      <c r="H41" s="68"/>
      <c r="I41" s="65"/>
      <c r="J41" s="65"/>
      <c r="K41" s="68"/>
      <c r="L41" s="68"/>
      <c r="M41" s="68"/>
      <c r="N41" s="68"/>
      <c r="O41" s="68"/>
      <c r="P41" s="68"/>
      <c r="Q41" s="65"/>
      <c r="R41" s="68"/>
      <c r="S41" s="68"/>
      <c r="T41" s="68"/>
      <c r="U41" s="56"/>
      <c r="V41" s="56"/>
      <c r="W41" s="56"/>
      <c r="X41" s="56"/>
      <c r="Y41" s="69"/>
      <c r="Z41" s="69"/>
      <c r="AA41" s="69"/>
      <c r="AB41" s="68"/>
      <c r="AC41" s="502"/>
      <c r="AD41" s="88"/>
      <c r="AE41" s="70"/>
      <c r="AF41" s="70"/>
      <c r="AG41" s="71"/>
      <c r="AH41" s="71"/>
      <c r="AI41" s="71"/>
      <c r="AJ41" s="68"/>
      <c r="AK41" s="68"/>
      <c r="AL41" s="68"/>
      <c r="AM41" s="68"/>
      <c r="AN41" s="72"/>
      <c r="AO41" s="56"/>
      <c r="AP41" s="67"/>
      <c r="AQ41" s="68"/>
      <c r="AR41" s="75"/>
      <c r="AS41" s="75"/>
      <c r="AT41" s="66"/>
      <c r="AU41" s="75"/>
      <c r="AV41" s="75"/>
      <c r="AW41" s="75"/>
      <c r="AX41" s="73"/>
      <c r="AY41" s="73"/>
      <c r="AZ41" s="73"/>
      <c r="BA41" s="73"/>
      <c r="BB41" s="66"/>
      <c r="BC41" s="68"/>
      <c r="BD41" s="66"/>
      <c r="BE41" s="66"/>
    </row>
    <row r="42" spans="1:57" ht="33" customHeight="1" x14ac:dyDescent="0.25">
      <c r="A42" s="63">
        <v>34</v>
      </c>
      <c r="B42" s="65"/>
      <c r="C42" s="66"/>
      <c r="D42" s="65"/>
      <c r="E42" s="66"/>
      <c r="F42" s="66"/>
      <c r="G42" s="66"/>
      <c r="H42" s="68"/>
      <c r="I42" s="65"/>
      <c r="J42" s="65"/>
      <c r="K42" s="68"/>
      <c r="L42" s="68"/>
      <c r="M42" s="68"/>
      <c r="N42" s="68"/>
      <c r="O42" s="68"/>
      <c r="P42" s="68"/>
      <c r="Q42" s="65"/>
      <c r="R42" s="68"/>
      <c r="S42" s="68"/>
      <c r="T42" s="68"/>
      <c r="U42" s="56"/>
      <c r="V42" s="56"/>
      <c r="W42" s="56"/>
      <c r="X42" s="56"/>
      <c r="Y42" s="69"/>
      <c r="Z42" s="69"/>
      <c r="AA42" s="69"/>
      <c r="AB42" s="68"/>
      <c r="AC42" s="502"/>
      <c r="AD42" s="88"/>
      <c r="AE42" s="70"/>
      <c r="AF42" s="70"/>
      <c r="AG42" s="71"/>
      <c r="AH42" s="71"/>
      <c r="AI42" s="71"/>
      <c r="AJ42" s="68"/>
      <c r="AK42" s="68"/>
      <c r="AL42" s="68"/>
      <c r="AM42" s="68"/>
      <c r="AN42" s="72"/>
      <c r="AO42" s="56"/>
      <c r="AP42" s="67"/>
      <c r="AQ42" s="68"/>
      <c r="AR42" s="75"/>
      <c r="AS42" s="75"/>
      <c r="AT42" s="66"/>
      <c r="AU42" s="75"/>
      <c r="AV42" s="75"/>
      <c r="AW42" s="75"/>
      <c r="AX42" s="75"/>
      <c r="AY42" s="75"/>
      <c r="AZ42" s="75"/>
      <c r="BA42" s="75"/>
      <c r="BB42" s="66"/>
      <c r="BC42" s="68"/>
      <c r="BD42" s="66"/>
      <c r="BE42" s="66"/>
    </row>
    <row r="43" spans="1:57" ht="33" customHeight="1" x14ac:dyDescent="0.25">
      <c r="A43" s="51">
        <v>35</v>
      </c>
      <c r="B43" s="65"/>
      <c r="C43" s="66"/>
      <c r="D43" s="65"/>
      <c r="E43" s="66"/>
      <c r="F43" s="66"/>
      <c r="G43" s="66"/>
      <c r="H43" s="68"/>
      <c r="I43" s="65"/>
      <c r="J43" s="65"/>
      <c r="K43" s="68"/>
      <c r="L43" s="68"/>
      <c r="M43" s="68"/>
      <c r="N43" s="68"/>
      <c r="O43" s="68"/>
      <c r="P43" s="68"/>
      <c r="Q43" s="65"/>
      <c r="R43" s="68"/>
      <c r="S43" s="68"/>
      <c r="T43" s="68"/>
      <c r="U43" s="56"/>
      <c r="V43" s="56"/>
      <c r="W43" s="56"/>
      <c r="X43" s="56"/>
      <c r="Y43" s="69"/>
      <c r="Z43" s="69"/>
      <c r="AA43" s="69"/>
      <c r="AB43" s="68"/>
      <c r="AC43" s="502"/>
      <c r="AD43" s="88"/>
      <c r="AE43" s="70"/>
      <c r="AF43" s="70"/>
      <c r="AG43" s="71"/>
      <c r="AH43" s="71"/>
      <c r="AI43" s="71"/>
      <c r="AJ43" s="68"/>
      <c r="AK43" s="68"/>
      <c r="AL43" s="68"/>
      <c r="AM43" s="68"/>
      <c r="AN43" s="72"/>
      <c r="AO43" s="56"/>
      <c r="AP43" s="67"/>
      <c r="AQ43" s="68"/>
      <c r="AR43" s="75"/>
      <c r="AS43" s="75"/>
      <c r="AT43" s="66"/>
      <c r="AU43" s="75"/>
      <c r="AV43" s="75"/>
      <c r="AW43" s="75"/>
      <c r="AX43" s="75"/>
      <c r="AY43" s="75"/>
      <c r="AZ43" s="75"/>
      <c r="BA43" s="75"/>
      <c r="BB43" s="66"/>
      <c r="BC43" s="68"/>
      <c r="BD43" s="66"/>
      <c r="BE43" s="66"/>
    </row>
    <row r="44" spans="1:57" s="46" customFormat="1" ht="33" customHeight="1" x14ac:dyDescent="0.25">
      <c r="A44" s="63">
        <v>36</v>
      </c>
      <c r="B44" s="64"/>
      <c r="C44" s="78"/>
      <c r="D44" s="64"/>
      <c r="E44" s="78"/>
      <c r="F44" s="78"/>
      <c r="G44" s="78"/>
      <c r="H44" s="63"/>
      <c r="I44" s="64"/>
      <c r="J44" s="64"/>
      <c r="K44" s="63"/>
      <c r="L44" s="63"/>
      <c r="M44" s="63"/>
      <c r="N44" s="63"/>
      <c r="O44" s="63"/>
      <c r="P44" s="63"/>
      <c r="Q44" s="64"/>
      <c r="R44" s="63"/>
      <c r="S44" s="63"/>
      <c r="T44" s="63"/>
      <c r="U44" s="79"/>
      <c r="V44" s="56"/>
      <c r="W44" s="56"/>
      <c r="X44" s="56"/>
      <c r="Y44" s="80"/>
      <c r="Z44" s="80"/>
      <c r="AA44" s="80"/>
      <c r="AB44" s="63"/>
      <c r="AC44" s="502"/>
      <c r="AD44" s="88"/>
      <c r="AE44" s="70"/>
      <c r="AF44" s="70"/>
      <c r="AG44" s="71"/>
      <c r="AH44" s="71"/>
      <c r="AI44" s="71"/>
      <c r="AJ44" s="63"/>
      <c r="AK44" s="63"/>
      <c r="AL44" s="63"/>
      <c r="AM44" s="63"/>
      <c r="AN44" s="72"/>
      <c r="AO44" s="79"/>
      <c r="AP44" s="67"/>
      <c r="AQ44" s="63"/>
      <c r="AR44" s="82"/>
      <c r="AS44" s="82"/>
      <c r="AT44" s="78"/>
      <c r="AU44" s="82"/>
      <c r="AV44" s="82"/>
      <c r="AW44" s="82"/>
      <c r="AX44" s="83"/>
      <c r="AY44" s="83"/>
      <c r="AZ44" s="83"/>
      <c r="BA44" s="83"/>
      <c r="BB44" s="78"/>
      <c r="BC44" s="63"/>
      <c r="BD44" s="78"/>
      <c r="BE44" s="78"/>
    </row>
    <row r="45" spans="1:57" ht="33" customHeight="1" x14ac:dyDescent="0.25">
      <c r="A45" s="51">
        <v>37</v>
      </c>
      <c r="B45" s="64"/>
      <c r="C45" s="65"/>
      <c r="D45" s="64"/>
      <c r="E45" s="66"/>
      <c r="F45" s="66"/>
      <c r="G45" s="66"/>
      <c r="H45" s="68"/>
      <c r="I45" s="65"/>
      <c r="J45" s="65"/>
      <c r="K45" s="68"/>
      <c r="L45" s="68"/>
      <c r="M45" s="68"/>
      <c r="N45" s="68"/>
      <c r="O45" s="68"/>
      <c r="P45" s="68"/>
      <c r="Q45" s="65"/>
      <c r="R45" s="68"/>
      <c r="S45" s="68"/>
      <c r="T45" s="68"/>
      <c r="U45" s="56"/>
      <c r="V45" s="56"/>
      <c r="W45" s="56"/>
      <c r="X45" s="56"/>
      <c r="Y45" s="69"/>
      <c r="Z45" s="69"/>
      <c r="AA45" s="69"/>
      <c r="AB45" s="68"/>
      <c r="AC45" s="502"/>
      <c r="AD45" s="88"/>
      <c r="AE45" s="70"/>
      <c r="AF45" s="70"/>
      <c r="AG45" s="71"/>
      <c r="AH45" s="71"/>
      <c r="AI45" s="71"/>
      <c r="AJ45" s="68"/>
      <c r="AK45" s="68"/>
      <c r="AL45" s="68"/>
      <c r="AM45" s="68"/>
      <c r="AN45" s="72"/>
      <c r="AO45" s="56"/>
      <c r="AP45" s="67"/>
      <c r="AQ45" s="68"/>
      <c r="AR45" s="74"/>
      <c r="AS45" s="74"/>
      <c r="AT45" s="66"/>
      <c r="AU45" s="75"/>
      <c r="AV45" s="74"/>
      <c r="AW45" s="74"/>
      <c r="AX45" s="75"/>
      <c r="AY45" s="75"/>
      <c r="AZ45" s="75"/>
      <c r="BA45" s="75"/>
      <c r="BB45" s="66"/>
      <c r="BC45" s="68"/>
      <c r="BD45" s="66"/>
      <c r="BE45" s="66"/>
    </row>
    <row r="46" spans="1:57" ht="33" customHeight="1" x14ac:dyDescent="0.25">
      <c r="A46" s="63">
        <v>38</v>
      </c>
      <c r="B46" s="64"/>
      <c r="C46" s="65"/>
      <c r="D46" s="64"/>
      <c r="E46" s="66"/>
      <c r="F46" s="66"/>
      <c r="G46" s="66"/>
      <c r="H46" s="68"/>
      <c r="I46" s="65"/>
      <c r="J46" s="65"/>
      <c r="K46" s="68"/>
      <c r="L46" s="68"/>
      <c r="M46" s="68"/>
      <c r="N46" s="68"/>
      <c r="O46" s="68"/>
      <c r="P46" s="68"/>
      <c r="Q46" s="65"/>
      <c r="R46" s="68"/>
      <c r="S46" s="68"/>
      <c r="T46" s="68"/>
      <c r="U46" s="56"/>
      <c r="V46" s="56"/>
      <c r="W46" s="56"/>
      <c r="X46" s="56"/>
      <c r="Y46" s="69"/>
      <c r="Z46" s="69"/>
      <c r="AA46" s="69"/>
      <c r="AB46" s="68"/>
      <c r="AC46" s="502"/>
      <c r="AD46" s="88"/>
      <c r="AE46" s="70"/>
      <c r="AF46" s="70"/>
      <c r="AG46" s="71"/>
      <c r="AH46" s="71"/>
      <c r="AI46" s="71"/>
      <c r="AJ46" s="68"/>
      <c r="AK46" s="68"/>
      <c r="AL46" s="68"/>
      <c r="AM46" s="68"/>
      <c r="AN46" s="72"/>
      <c r="AO46" s="56"/>
      <c r="AP46" s="67"/>
      <c r="AQ46" s="68"/>
      <c r="AR46" s="75"/>
      <c r="AS46" s="75"/>
      <c r="AT46" s="66"/>
      <c r="AU46" s="75"/>
      <c r="AV46" s="75"/>
      <c r="AW46" s="75"/>
      <c r="AX46" s="73"/>
      <c r="AY46" s="73"/>
      <c r="AZ46" s="73"/>
      <c r="BA46" s="73"/>
      <c r="BB46" s="66"/>
      <c r="BC46" s="68"/>
      <c r="BD46" s="66"/>
      <c r="BE46" s="66"/>
    </row>
    <row r="47" spans="1:57" ht="33" customHeight="1" x14ac:dyDescent="0.25">
      <c r="A47" s="51">
        <v>39</v>
      </c>
      <c r="B47" s="65"/>
      <c r="C47" s="65"/>
      <c r="D47" s="65"/>
      <c r="E47" s="66"/>
      <c r="F47" s="66"/>
      <c r="G47" s="65"/>
      <c r="H47" s="68"/>
      <c r="I47" s="65"/>
      <c r="J47" s="65"/>
      <c r="K47" s="68"/>
      <c r="L47" s="68"/>
      <c r="M47" s="68"/>
      <c r="N47" s="68"/>
      <c r="O47" s="68"/>
      <c r="P47" s="68"/>
      <c r="Q47" s="65"/>
      <c r="R47" s="68"/>
      <c r="S47" s="68"/>
      <c r="T47" s="68"/>
      <c r="U47" s="56"/>
      <c r="V47" s="56"/>
      <c r="W47" s="56"/>
      <c r="X47" s="56"/>
      <c r="Y47" s="69"/>
      <c r="Z47" s="69"/>
      <c r="AA47" s="69"/>
      <c r="AB47" s="68"/>
      <c r="AC47" s="502"/>
      <c r="AD47" s="88"/>
      <c r="AE47" s="70"/>
      <c r="AF47" s="70"/>
      <c r="AG47" s="71"/>
      <c r="AH47" s="71"/>
      <c r="AI47" s="71"/>
      <c r="AJ47" s="68"/>
      <c r="AK47" s="68"/>
      <c r="AL47" s="68"/>
      <c r="AM47" s="68"/>
      <c r="AN47" s="72"/>
      <c r="AO47" s="56"/>
      <c r="AP47" s="67"/>
      <c r="AQ47" s="68"/>
      <c r="AR47" s="75"/>
      <c r="AS47" s="75"/>
      <c r="AT47" s="66"/>
      <c r="AU47" s="75"/>
      <c r="AV47" s="75"/>
      <c r="AW47" s="75"/>
      <c r="AX47" s="75"/>
      <c r="AY47" s="75"/>
      <c r="AZ47" s="75"/>
      <c r="BA47" s="75"/>
      <c r="BB47" s="66"/>
      <c r="BC47" s="68"/>
      <c r="BD47" s="66"/>
      <c r="BE47" s="66"/>
    </row>
    <row r="48" spans="1:57" ht="33" customHeight="1" x14ac:dyDescent="0.25">
      <c r="A48" s="63">
        <v>40</v>
      </c>
      <c r="B48" s="65"/>
      <c r="C48" s="65"/>
      <c r="D48" s="65"/>
      <c r="E48" s="66"/>
      <c r="F48" s="66"/>
      <c r="G48" s="66"/>
      <c r="H48" s="68"/>
      <c r="I48" s="65"/>
      <c r="J48" s="65"/>
      <c r="K48" s="68"/>
      <c r="L48" s="68"/>
      <c r="M48" s="68"/>
      <c r="N48" s="68"/>
      <c r="O48" s="68"/>
      <c r="P48" s="68"/>
      <c r="Q48" s="65"/>
      <c r="R48" s="68"/>
      <c r="S48" s="68"/>
      <c r="T48" s="68"/>
      <c r="U48" s="56"/>
      <c r="V48" s="56"/>
      <c r="W48" s="56"/>
      <c r="X48" s="56"/>
      <c r="Y48" s="69"/>
      <c r="Z48" s="69"/>
      <c r="AA48" s="69"/>
      <c r="AB48" s="68"/>
      <c r="AC48" s="502"/>
      <c r="AD48" s="88"/>
      <c r="AE48" s="70"/>
      <c r="AF48" s="70"/>
      <c r="AG48" s="71"/>
      <c r="AH48" s="71"/>
      <c r="AI48" s="71"/>
      <c r="AJ48" s="68"/>
      <c r="AK48" s="68"/>
      <c r="AL48" s="68"/>
      <c r="AM48" s="68"/>
      <c r="AN48" s="72"/>
      <c r="AO48" s="56"/>
      <c r="AP48" s="67"/>
      <c r="AQ48" s="68"/>
      <c r="AR48" s="74"/>
      <c r="AS48" s="74"/>
      <c r="AT48" s="66"/>
      <c r="AU48" s="75"/>
      <c r="AV48" s="75"/>
      <c r="AW48" s="75"/>
      <c r="AX48" s="75"/>
      <c r="AY48" s="75"/>
      <c r="AZ48" s="75"/>
      <c r="BA48" s="75"/>
      <c r="BB48" s="66"/>
      <c r="BC48" s="68"/>
      <c r="BD48" s="66"/>
      <c r="BE48" s="66"/>
    </row>
    <row r="49" spans="1:57" ht="33" customHeight="1" x14ac:dyDescent="0.25">
      <c r="A49" s="51">
        <v>41</v>
      </c>
      <c r="B49" s="65"/>
      <c r="C49" s="65"/>
      <c r="D49" s="66"/>
      <c r="E49" s="66"/>
      <c r="F49" s="66"/>
      <c r="G49" s="66"/>
      <c r="H49" s="68"/>
      <c r="I49" s="65"/>
      <c r="J49" s="65"/>
      <c r="K49" s="68"/>
      <c r="L49" s="68"/>
      <c r="M49" s="68"/>
      <c r="N49" s="68"/>
      <c r="O49" s="68"/>
      <c r="P49" s="68"/>
      <c r="Q49" s="65"/>
      <c r="R49" s="68"/>
      <c r="S49" s="68"/>
      <c r="T49" s="68"/>
      <c r="U49" s="56"/>
      <c r="V49" s="56"/>
      <c r="W49" s="56"/>
      <c r="X49" s="56"/>
      <c r="Y49" s="69"/>
      <c r="Z49" s="69"/>
      <c r="AA49" s="69"/>
      <c r="AB49" s="68"/>
      <c r="AC49" s="502"/>
      <c r="AD49" s="88"/>
      <c r="AE49" s="70"/>
      <c r="AF49" s="70"/>
      <c r="AG49" s="71"/>
      <c r="AH49" s="71"/>
      <c r="AI49" s="71"/>
      <c r="AJ49" s="68"/>
      <c r="AK49" s="68"/>
      <c r="AL49" s="68"/>
      <c r="AM49" s="68"/>
      <c r="AN49" s="72"/>
      <c r="AO49" s="56"/>
      <c r="AP49" s="67"/>
      <c r="AQ49" s="68"/>
      <c r="AR49" s="75"/>
      <c r="AS49" s="75"/>
      <c r="AT49" s="66"/>
      <c r="AU49" s="541"/>
      <c r="AV49" s="75"/>
      <c r="AW49" s="75"/>
      <c r="AX49" s="75"/>
      <c r="AY49" s="75"/>
      <c r="AZ49" s="75"/>
      <c r="BA49" s="75"/>
      <c r="BB49" s="66"/>
      <c r="BC49" s="68"/>
      <c r="BD49" s="66"/>
      <c r="BE49" s="66"/>
    </row>
    <row r="50" spans="1:57" ht="33" customHeight="1" x14ac:dyDescent="0.25">
      <c r="A50" s="63">
        <v>42</v>
      </c>
      <c r="B50" s="64"/>
      <c r="C50" s="65"/>
      <c r="D50" s="66"/>
      <c r="E50" s="66"/>
      <c r="F50" s="66"/>
      <c r="G50" s="66"/>
      <c r="H50" s="68"/>
      <c r="I50" s="65"/>
      <c r="J50" s="65"/>
      <c r="K50" s="68"/>
      <c r="L50" s="68"/>
      <c r="M50" s="68"/>
      <c r="N50" s="68"/>
      <c r="O50" s="68"/>
      <c r="P50" s="68"/>
      <c r="Q50" s="65"/>
      <c r="R50" s="68"/>
      <c r="S50" s="68"/>
      <c r="T50" s="68"/>
      <c r="U50" s="56"/>
      <c r="V50" s="56"/>
      <c r="W50" s="56"/>
      <c r="X50" s="56"/>
      <c r="Y50" s="69"/>
      <c r="Z50" s="69"/>
      <c r="AA50" s="69"/>
      <c r="AB50" s="68"/>
      <c r="AC50" s="502"/>
      <c r="AD50" s="88"/>
      <c r="AE50" s="70"/>
      <c r="AF50" s="70"/>
      <c r="AG50" s="71"/>
      <c r="AH50" s="71"/>
      <c r="AI50" s="71"/>
      <c r="AJ50" s="68"/>
      <c r="AK50" s="68"/>
      <c r="AL50" s="68"/>
      <c r="AM50" s="68"/>
      <c r="AN50" s="72"/>
      <c r="AO50" s="56"/>
      <c r="AP50" s="67"/>
      <c r="AQ50" s="68"/>
      <c r="AR50" s="75"/>
      <c r="AS50" s="75"/>
      <c r="AT50" s="66"/>
      <c r="AU50" s="75"/>
      <c r="AV50" s="75"/>
      <c r="AW50" s="75"/>
      <c r="AX50" s="75"/>
      <c r="AY50" s="75"/>
      <c r="AZ50" s="75"/>
      <c r="BA50" s="75"/>
      <c r="BB50" s="66"/>
      <c r="BC50" s="68"/>
      <c r="BD50" s="66"/>
      <c r="BE50" s="66"/>
    </row>
    <row r="51" spans="1:57" ht="33" customHeight="1" x14ac:dyDescent="0.25">
      <c r="A51" s="51">
        <v>43</v>
      </c>
      <c r="B51" s="65"/>
      <c r="C51" s="65"/>
      <c r="D51" s="65"/>
      <c r="E51" s="66"/>
      <c r="F51" s="66"/>
      <c r="G51" s="66"/>
      <c r="H51" s="68"/>
      <c r="I51" s="65"/>
      <c r="J51" s="65"/>
      <c r="K51" s="68"/>
      <c r="L51" s="68"/>
      <c r="M51" s="68"/>
      <c r="N51" s="68"/>
      <c r="O51" s="68"/>
      <c r="P51" s="68"/>
      <c r="Q51" s="65"/>
      <c r="R51" s="68"/>
      <c r="S51" s="68"/>
      <c r="T51" s="68"/>
      <c r="U51" s="56"/>
      <c r="V51" s="56"/>
      <c r="W51" s="56"/>
      <c r="X51" s="56"/>
      <c r="Y51" s="69"/>
      <c r="Z51" s="69"/>
      <c r="AA51" s="69"/>
      <c r="AB51" s="68"/>
      <c r="AC51" s="502"/>
      <c r="AD51" s="88"/>
      <c r="AE51" s="70"/>
      <c r="AF51" s="70"/>
      <c r="AG51" s="71"/>
      <c r="AH51" s="71"/>
      <c r="AI51" s="71"/>
      <c r="AJ51" s="68"/>
      <c r="AK51" s="68"/>
      <c r="AL51" s="68"/>
      <c r="AM51" s="68"/>
      <c r="AN51" s="72"/>
      <c r="AO51" s="56"/>
      <c r="AP51" s="67"/>
      <c r="AQ51" s="68"/>
      <c r="AR51" s="74"/>
      <c r="AS51" s="74"/>
      <c r="AT51" s="66"/>
      <c r="AU51" s="541"/>
      <c r="AV51" s="75"/>
      <c r="AW51" s="75"/>
      <c r="AX51" s="75"/>
      <c r="AY51" s="75"/>
      <c r="AZ51" s="75"/>
      <c r="BA51" s="75"/>
      <c r="BB51" s="66"/>
      <c r="BC51" s="68"/>
      <c r="BD51" s="66"/>
      <c r="BE51" s="66"/>
    </row>
    <row r="52" spans="1:57" ht="33" customHeight="1" x14ac:dyDescent="0.25">
      <c r="A52" s="63">
        <v>44</v>
      </c>
      <c r="B52" s="65"/>
      <c r="C52" s="66"/>
      <c r="D52" s="65"/>
      <c r="E52" s="66"/>
      <c r="F52" s="66"/>
      <c r="G52" s="66"/>
      <c r="H52" s="68"/>
      <c r="I52" s="65"/>
      <c r="J52" s="65"/>
      <c r="K52" s="68"/>
      <c r="L52" s="68"/>
      <c r="M52" s="68"/>
      <c r="N52" s="68"/>
      <c r="O52" s="68"/>
      <c r="P52" s="68"/>
      <c r="Q52" s="65"/>
      <c r="R52" s="68"/>
      <c r="S52" s="68"/>
      <c r="T52" s="68"/>
      <c r="U52" s="56"/>
      <c r="V52" s="56"/>
      <c r="W52" s="56"/>
      <c r="X52" s="56"/>
      <c r="Y52" s="69"/>
      <c r="Z52" s="69"/>
      <c r="AA52" s="69"/>
      <c r="AB52" s="68"/>
      <c r="AC52" s="502"/>
      <c r="AD52" s="88"/>
      <c r="AE52" s="70"/>
      <c r="AF52" s="70"/>
      <c r="AG52" s="71"/>
      <c r="AH52" s="71"/>
      <c r="AI52" s="71"/>
      <c r="AJ52" s="68"/>
      <c r="AK52" s="68"/>
      <c r="AL52" s="68"/>
      <c r="AM52" s="68"/>
      <c r="AN52" s="72"/>
      <c r="AO52" s="56"/>
      <c r="AP52" s="67"/>
      <c r="AQ52" s="68"/>
      <c r="AR52" s="74"/>
      <c r="AS52" s="74"/>
      <c r="AT52" s="66"/>
      <c r="AU52" s="542"/>
      <c r="AV52" s="77"/>
      <c r="AW52" s="77"/>
      <c r="AX52" s="73"/>
      <c r="AY52" s="73"/>
      <c r="AZ52" s="73"/>
      <c r="BA52" s="73"/>
      <c r="BB52" s="66"/>
      <c r="BC52" s="68"/>
      <c r="BD52" s="66"/>
      <c r="BE52" s="66"/>
    </row>
    <row r="53" spans="1:57" s="46" customFormat="1" ht="33" customHeight="1" x14ac:dyDescent="0.25">
      <c r="A53" s="51">
        <v>45</v>
      </c>
      <c r="B53" s="64"/>
      <c r="C53" s="78"/>
      <c r="D53" s="64"/>
      <c r="E53" s="78"/>
      <c r="F53" s="78"/>
      <c r="G53" s="78"/>
      <c r="H53" s="63"/>
      <c r="I53" s="64"/>
      <c r="J53" s="64"/>
      <c r="K53" s="63"/>
      <c r="L53" s="63"/>
      <c r="M53" s="63"/>
      <c r="N53" s="63"/>
      <c r="O53" s="63"/>
      <c r="P53" s="63"/>
      <c r="Q53" s="64"/>
      <c r="R53" s="63"/>
      <c r="S53" s="63"/>
      <c r="T53" s="63"/>
      <c r="U53" s="79"/>
      <c r="V53" s="56"/>
      <c r="W53" s="56"/>
      <c r="X53" s="56"/>
      <c r="Y53" s="80"/>
      <c r="Z53" s="80"/>
      <c r="AA53" s="80"/>
      <c r="AB53" s="63"/>
      <c r="AC53" s="502"/>
      <c r="AD53" s="88"/>
      <c r="AE53" s="70"/>
      <c r="AF53" s="70"/>
      <c r="AG53" s="71"/>
      <c r="AH53" s="71"/>
      <c r="AI53" s="71"/>
      <c r="AJ53" s="63"/>
      <c r="AK53" s="63"/>
      <c r="AL53" s="63"/>
      <c r="AM53" s="63"/>
      <c r="AN53" s="72"/>
      <c r="AO53" s="79"/>
      <c r="AP53" s="81"/>
      <c r="AQ53" s="63"/>
      <c r="AR53" s="82"/>
      <c r="AS53" s="82"/>
      <c r="AT53" s="78"/>
      <c r="AU53" s="543"/>
      <c r="AV53" s="82"/>
      <c r="AW53" s="82"/>
      <c r="AX53" s="83"/>
      <c r="AY53" s="83"/>
      <c r="AZ53" s="83"/>
      <c r="BA53" s="83"/>
      <c r="BB53" s="78"/>
      <c r="BC53" s="63"/>
      <c r="BD53" s="78"/>
      <c r="BE53" s="78"/>
    </row>
    <row r="54" spans="1:57" ht="33" customHeight="1" x14ac:dyDescent="0.25">
      <c r="A54" s="63">
        <v>46</v>
      </c>
      <c r="B54" s="65"/>
      <c r="C54" s="65"/>
      <c r="D54" s="65"/>
      <c r="E54" s="66"/>
      <c r="F54" s="66"/>
      <c r="G54" s="66"/>
      <c r="H54" s="68"/>
      <c r="I54" s="65"/>
      <c r="J54" s="65"/>
      <c r="K54" s="68"/>
      <c r="L54" s="68"/>
      <c r="M54" s="68"/>
      <c r="N54" s="68"/>
      <c r="O54" s="68"/>
      <c r="P54" s="68"/>
      <c r="Q54" s="65"/>
      <c r="R54" s="68"/>
      <c r="S54" s="68"/>
      <c r="T54" s="68"/>
      <c r="U54" s="56"/>
      <c r="V54" s="56"/>
      <c r="W54" s="56"/>
      <c r="X54" s="56"/>
      <c r="Y54" s="69"/>
      <c r="Z54" s="69"/>
      <c r="AA54" s="69"/>
      <c r="AB54" s="68"/>
      <c r="AC54" s="502"/>
      <c r="AD54" s="88"/>
      <c r="AE54" s="70"/>
      <c r="AF54" s="70"/>
      <c r="AG54" s="71"/>
      <c r="AH54" s="71"/>
      <c r="AI54" s="71"/>
      <c r="AJ54" s="68"/>
      <c r="AK54" s="68"/>
      <c r="AL54" s="68"/>
      <c r="AM54" s="68"/>
      <c r="AN54" s="72"/>
      <c r="AO54" s="56"/>
      <c r="AP54" s="67"/>
      <c r="AQ54" s="68"/>
      <c r="AR54" s="75"/>
      <c r="AS54" s="75"/>
      <c r="AT54" s="66"/>
      <c r="AU54" s="75"/>
      <c r="AV54" s="75"/>
      <c r="AW54" s="75"/>
      <c r="AX54" s="75"/>
      <c r="AY54" s="75"/>
      <c r="AZ54" s="75"/>
      <c r="BA54" s="75"/>
      <c r="BB54" s="66"/>
      <c r="BC54" s="68"/>
      <c r="BD54" s="66"/>
      <c r="BE54" s="66"/>
    </row>
    <row r="55" spans="1:57" ht="33" customHeight="1" x14ac:dyDescent="0.25">
      <c r="A55" s="51">
        <v>47</v>
      </c>
      <c r="B55" s="65"/>
      <c r="C55" s="65"/>
      <c r="D55" s="65"/>
      <c r="E55" s="66"/>
      <c r="F55" s="66"/>
      <c r="G55" s="66"/>
      <c r="H55" s="68"/>
      <c r="I55" s="65"/>
      <c r="J55" s="65"/>
      <c r="K55" s="68"/>
      <c r="L55" s="68"/>
      <c r="M55" s="68"/>
      <c r="N55" s="68"/>
      <c r="O55" s="68"/>
      <c r="P55" s="68"/>
      <c r="Q55" s="65"/>
      <c r="R55" s="68"/>
      <c r="S55" s="68"/>
      <c r="T55" s="68"/>
      <c r="U55" s="56"/>
      <c r="V55" s="56"/>
      <c r="W55" s="56"/>
      <c r="X55" s="56"/>
      <c r="Y55" s="69"/>
      <c r="Z55" s="69"/>
      <c r="AA55" s="69"/>
      <c r="AB55" s="68"/>
      <c r="AC55" s="502"/>
      <c r="AD55" s="88"/>
      <c r="AE55" s="70"/>
      <c r="AF55" s="70"/>
      <c r="AG55" s="71"/>
      <c r="AH55" s="71"/>
      <c r="AI55" s="71"/>
      <c r="AJ55" s="68"/>
      <c r="AK55" s="68"/>
      <c r="AL55" s="68"/>
      <c r="AM55" s="68"/>
      <c r="AN55" s="72"/>
      <c r="AO55" s="56"/>
      <c r="AP55" s="67"/>
      <c r="AQ55" s="68"/>
      <c r="AR55" s="77"/>
      <c r="AS55" s="77"/>
      <c r="AT55" s="66"/>
      <c r="AU55" s="77"/>
      <c r="AV55" s="77"/>
      <c r="AW55" s="77"/>
      <c r="AX55" s="77"/>
      <c r="AY55" s="77"/>
      <c r="AZ55" s="77"/>
      <c r="BA55" s="77"/>
      <c r="BB55" s="66"/>
      <c r="BC55" s="68"/>
      <c r="BD55" s="66"/>
      <c r="BE55" s="66"/>
    </row>
    <row r="56" spans="1:57" ht="33" customHeight="1" x14ac:dyDescent="0.25">
      <c r="A56" s="63">
        <v>48</v>
      </c>
      <c r="B56" s="64"/>
      <c r="C56" s="65"/>
      <c r="D56" s="64"/>
      <c r="E56" s="66"/>
      <c r="F56" s="66"/>
      <c r="G56" s="66"/>
      <c r="H56" s="68"/>
      <c r="I56" s="65"/>
      <c r="J56" s="65"/>
      <c r="K56" s="68"/>
      <c r="L56" s="68"/>
      <c r="M56" s="68"/>
      <c r="N56" s="68"/>
      <c r="O56" s="68"/>
      <c r="P56" s="68"/>
      <c r="Q56" s="65"/>
      <c r="R56" s="68"/>
      <c r="S56" s="68"/>
      <c r="T56" s="68"/>
      <c r="U56" s="56"/>
      <c r="V56" s="56"/>
      <c r="W56" s="56"/>
      <c r="X56" s="56"/>
      <c r="Y56" s="69"/>
      <c r="Z56" s="69"/>
      <c r="AA56" s="69"/>
      <c r="AB56" s="68"/>
      <c r="AC56" s="502"/>
      <c r="AD56" s="88"/>
      <c r="AE56" s="70"/>
      <c r="AF56" s="70"/>
      <c r="AG56" s="71"/>
      <c r="AH56" s="71"/>
      <c r="AI56" s="71"/>
      <c r="AJ56" s="68"/>
      <c r="AK56" s="68"/>
      <c r="AL56" s="68"/>
      <c r="AM56" s="68"/>
      <c r="AN56" s="72"/>
      <c r="AO56" s="56"/>
      <c r="AP56" s="67"/>
      <c r="AQ56" s="68"/>
      <c r="AR56" s="75"/>
      <c r="AS56" s="75"/>
      <c r="AT56" s="66"/>
      <c r="AU56" s="75"/>
      <c r="AV56" s="75"/>
      <c r="AW56" s="75"/>
      <c r="AX56" s="73"/>
      <c r="AY56" s="73"/>
      <c r="AZ56" s="73"/>
      <c r="BA56" s="73"/>
      <c r="BB56" s="66"/>
      <c r="BC56" s="68"/>
      <c r="BD56" s="66"/>
      <c r="BE56" s="66"/>
    </row>
    <row r="57" spans="1:57" ht="33" customHeight="1" x14ac:dyDescent="0.25">
      <c r="A57" s="51">
        <v>49</v>
      </c>
      <c r="B57" s="65"/>
      <c r="C57" s="65"/>
      <c r="D57" s="65"/>
      <c r="E57" s="66"/>
      <c r="F57" s="66"/>
      <c r="G57" s="65"/>
      <c r="H57" s="68"/>
      <c r="I57" s="65"/>
      <c r="J57" s="65"/>
      <c r="K57" s="68"/>
      <c r="L57" s="68"/>
      <c r="M57" s="68"/>
      <c r="N57" s="68"/>
      <c r="O57" s="68"/>
      <c r="P57" s="68"/>
      <c r="Q57" s="65"/>
      <c r="R57" s="68"/>
      <c r="S57" s="68"/>
      <c r="T57" s="68"/>
      <c r="U57" s="56"/>
      <c r="V57" s="56"/>
      <c r="W57" s="56"/>
      <c r="X57" s="56"/>
      <c r="Y57" s="69"/>
      <c r="Z57" s="69"/>
      <c r="AA57" s="69"/>
      <c r="AB57" s="68"/>
      <c r="AC57" s="502"/>
      <c r="AD57" s="88"/>
      <c r="AE57" s="70"/>
      <c r="AF57" s="70"/>
      <c r="AG57" s="71"/>
      <c r="AH57" s="71"/>
      <c r="AI57" s="71"/>
      <c r="AJ57" s="68"/>
      <c r="AK57" s="68"/>
      <c r="AL57" s="68"/>
      <c r="AM57" s="68"/>
      <c r="AN57" s="72"/>
      <c r="AO57" s="56"/>
      <c r="AP57" s="67"/>
      <c r="AQ57" s="68"/>
      <c r="AR57" s="75"/>
      <c r="AS57" s="75"/>
      <c r="AT57" s="66"/>
      <c r="AU57" s="75"/>
      <c r="AV57" s="75"/>
      <c r="AW57" s="75"/>
      <c r="AX57" s="75"/>
      <c r="AY57" s="75"/>
      <c r="AZ57" s="75"/>
      <c r="BA57" s="75"/>
      <c r="BB57" s="66"/>
      <c r="BC57" s="68"/>
      <c r="BD57" s="66"/>
      <c r="BE57" s="66"/>
    </row>
    <row r="58" spans="1:57" ht="33" customHeight="1" x14ac:dyDescent="0.25">
      <c r="A58" s="63">
        <v>50</v>
      </c>
      <c r="B58" s="65"/>
      <c r="C58" s="65"/>
      <c r="D58" s="65"/>
      <c r="E58" s="66"/>
      <c r="F58" s="66"/>
      <c r="G58" s="66"/>
      <c r="H58" s="68"/>
      <c r="I58" s="65"/>
      <c r="J58" s="65"/>
      <c r="K58" s="68"/>
      <c r="L58" s="68"/>
      <c r="M58" s="68"/>
      <c r="N58" s="68"/>
      <c r="O58" s="68"/>
      <c r="P58" s="68"/>
      <c r="Q58" s="65"/>
      <c r="R58" s="68"/>
      <c r="S58" s="68"/>
      <c r="T58" s="68"/>
      <c r="U58" s="56"/>
      <c r="V58" s="56"/>
      <c r="W58" s="56"/>
      <c r="X58" s="56"/>
      <c r="Y58" s="69"/>
      <c r="Z58" s="69"/>
      <c r="AA58" s="69"/>
      <c r="AB58" s="68"/>
      <c r="AC58" s="502"/>
      <c r="AD58" s="88"/>
      <c r="AE58" s="70"/>
      <c r="AF58" s="70"/>
      <c r="AG58" s="71"/>
      <c r="AH58" s="71"/>
      <c r="AI58" s="71"/>
      <c r="AJ58" s="68"/>
      <c r="AK58" s="68"/>
      <c r="AL58" s="68"/>
      <c r="AM58" s="68"/>
      <c r="AN58" s="72"/>
      <c r="AO58" s="56"/>
      <c r="AP58" s="67"/>
      <c r="AQ58" s="68"/>
      <c r="AR58" s="75"/>
      <c r="AS58" s="75"/>
      <c r="AT58" s="66"/>
      <c r="AU58" s="75"/>
      <c r="AV58" s="75"/>
      <c r="AW58" s="75"/>
      <c r="AX58" s="75"/>
      <c r="AY58" s="75"/>
      <c r="AZ58" s="75"/>
      <c r="BA58" s="75"/>
      <c r="BB58" s="66"/>
      <c r="BC58" s="68"/>
      <c r="BD58" s="66"/>
      <c r="BE58" s="66"/>
    </row>
    <row r="59" spans="1:57" ht="33" customHeight="1" x14ac:dyDescent="0.25">
      <c r="A59" s="51">
        <v>51</v>
      </c>
      <c r="B59" s="65"/>
      <c r="C59" s="66"/>
      <c r="D59" s="65"/>
      <c r="E59" s="66"/>
      <c r="F59" s="66"/>
      <c r="G59" s="66"/>
      <c r="H59" s="68"/>
      <c r="I59" s="65"/>
      <c r="J59" s="65"/>
      <c r="K59" s="68"/>
      <c r="L59" s="68"/>
      <c r="M59" s="68"/>
      <c r="N59" s="68"/>
      <c r="O59" s="68"/>
      <c r="P59" s="68"/>
      <c r="Q59" s="65"/>
      <c r="R59" s="68"/>
      <c r="S59" s="68"/>
      <c r="T59" s="68"/>
      <c r="U59" s="56"/>
      <c r="V59" s="56"/>
      <c r="W59" s="56"/>
      <c r="X59" s="56"/>
      <c r="Y59" s="69"/>
      <c r="Z59" s="69"/>
      <c r="AA59" s="69"/>
      <c r="AB59" s="68"/>
      <c r="AC59" s="502"/>
      <c r="AD59" s="88"/>
      <c r="AE59" s="70"/>
      <c r="AF59" s="70"/>
      <c r="AG59" s="71"/>
      <c r="AH59" s="71"/>
      <c r="AI59" s="71"/>
      <c r="AJ59" s="68"/>
      <c r="AK59" s="68"/>
      <c r="AL59" s="68"/>
      <c r="AM59" s="68"/>
      <c r="AN59" s="72"/>
      <c r="AO59" s="56"/>
      <c r="AP59" s="67"/>
      <c r="AQ59" s="68"/>
      <c r="AR59" s="75"/>
      <c r="AS59" s="75"/>
      <c r="AT59" s="66"/>
      <c r="AU59" s="75"/>
      <c r="AV59" s="75"/>
      <c r="AW59" s="75"/>
      <c r="AX59" s="73"/>
      <c r="AY59" s="73"/>
      <c r="AZ59" s="73"/>
      <c r="BA59" s="73"/>
      <c r="BB59" s="66"/>
      <c r="BC59" s="68"/>
      <c r="BD59" s="66"/>
      <c r="BE59" s="66"/>
    </row>
    <row r="60" spans="1:57" ht="33" customHeight="1" x14ac:dyDescent="0.25">
      <c r="A60" s="63">
        <v>52</v>
      </c>
      <c r="B60" s="64"/>
      <c r="C60" s="65"/>
      <c r="D60" s="66"/>
      <c r="E60" s="66"/>
      <c r="F60" s="66"/>
      <c r="G60" s="65"/>
      <c r="H60" s="68"/>
      <c r="I60" s="65"/>
      <c r="J60" s="65"/>
      <c r="K60" s="68"/>
      <c r="L60" s="68"/>
      <c r="M60" s="68"/>
      <c r="N60" s="68"/>
      <c r="O60" s="68"/>
      <c r="P60" s="68"/>
      <c r="Q60" s="65"/>
      <c r="R60" s="68"/>
      <c r="S60" s="68"/>
      <c r="T60" s="68"/>
      <c r="U60" s="56"/>
      <c r="V60" s="56"/>
      <c r="W60" s="56"/>
      <c r="X60" s="56"/>
      <c r="Y60" s="69"/>
      <c r="Z60" s="69"/>
      <c r="AA60" s="69"/>
      <c r="AB60" s="68"/>
      <c r="AC60" s="502"/>
      <c r="AD60" s="88"/>
      <c r="AE60" s="70"/>
      <c r="AF60" s="70"/>
      <c r="AG60" s="71"/>
      <c r="AH60" s="71"/>
      <c r="AI60" s="71"/>
      <c r="AJ60" s="68"/>
      <c r="AK60" s="68"/>
      <c r="AL60" s="68"/>
      <c r="AM60" s="68"/>
      <c r="AN60" s="72"/>
      <c r="AO60" s="56"/>
      <c r="AP60" s="67"/>
      <c r="AQ60" s="68"/>
      <c r="AR60" s="75"/>
      <c r="AS60" s="75"/>
      <c r="AT60" s="66"/>
      <c r="AU60" s="75"/>
      <c r="AV60" s="75"/>
      <c r="AW60" s="75"/>
      <c r="AX60" s="75"/>
      <c r="AY60" s="75"/>
      <c r="AZ60" s="75"/>
      <c r="BA60" s="75"/>
      <c r="BB60" s="66"/>
      <c r="BC60" s="68"/>
      <c r="BD60" s="66"/>
      <c r="BE60" s="66"/>
    </row>
    <row r="61" spans="1:57" ht="33" customHeight="1" x14ac:dyDescent="0.25">
      <c r="A61" s="51">
        <v>53</v>
      </c>
      <c r="B61" s="65"/>
      <c r="C61" s="65"/>
      <c r="D61" s="65"/>
      <c r="E61" s="66"/>
      <c r="F61" s="66"/>
      <c r="G61" s="65"/>
      <c r="H61" s="68"/>
      <c r="I61" s="65"/>
      <c r="J61" s="65"/>
      <c r="K61" s="68"/>
      <c r="L61" s="68"/>
      <c r="M61" s="68"/>
      <c r="N61" s="68"/>
      <c r="O61" s="68"/>
      <c r="P61" s="68"/>
      <c r="Q61" s="65"/>
      <c r="R61" s="68"/>
      <c r="S61" s="68"/>
      <c r="T61" s="68"/>
      <c r="U61" s="56"/>
      <c r="V61" s="56"/>
      <c r="W61" s="56"/>
      <c r="X61" s="56"/>
      <c r="Y61" s="69"/>
      <c r="Z61" s="69"/>
      <c r="AA61" s="69"/>
      <c r="AB61" s="68"/>
      <c r="AC61" s="502"/>
      <c r="AD61" s="88"/>
      <c r="AE61" s="70"/>
      <c r="AF61" s="70"/>
      <c r="AG61" s="71"/>
      <c r="AH61" s="71"/>
      <c r="AI61" s="71"/>
      <c r="AJ61" s="68"/>
      <c r="AK61" s="68"/>
      <c r="AL61" s="68"/>
      <c r="AM61" s="68"/>
      <c r="AN61" s="72"/>
      <c r="AO61" s="56"/>
      <c r="AP61" s="67"/>
      <c r="AQ61" s="68"/>
      <c r="AR61" s="75"/>
      <c r="AS61" s="75"/>
      <c r="AT61" s="66"/>
      <c r="AU61" s="75"/>
      <c r="AV61" s="75"/>
      <c r="AW61" s="75"/>
      <c r="AX61" s="75"/>
      <c r="AY61" s="75"/>
      <c r="AZ61" s="75"/>
      <c r="BA61" s="75"/>
      <c r="BB61" s="66"/>
      <c r="BC61" s="68"/>
      <c r="BD61" s="66"/>
      <c r="BE61" s="66"/>
    </row>
    <row r="62" spans="1:57" ht="33" customHeight="1" x14ac:dyDescent="0.25">
      <c r="A62" s="63">
        <v>54</v>
      </c>
      <c r="B62" s="65"/>
      <c r="C62" s="66"/>
      <c r="D62" s="65"/>
      <c r="E62" s="66"/>
      <c r="F62" s="66"/>
      <c r="G62" s="66"/>
      <c r="H62" s="68"/>
      <c r="I62" s="65"/>
      <c r="J62" s="65"/>
      <c r="K62" s="68"/>
      <c r="L62" s="68"/>
      <c r="M62" s="68"/>
      <c r="N62" s="68"/>
      <c r="O62" s="68"/>
      <c r="P62" s="68"/>
      <c r="Q62" s="65"/>
      <c r="R62" s="68"/>
      <c r="S62" s="68"/>
      <c r="T62" s="68"/>
      <c r="U62" s="56"/>
      <c r="V62" s="56"/>
      <c r="W62" s="56"/>
      <c r="X62" s="56"/>
      <c r="Y62" s="69"/>
      <c r="Z62" s="69"/>
      <c r="AA62" s="69"/>
      <c r="AB62" s="68"/>
      <c r="AC62" s="502"/>
      <c r="AD62" s="88"/>
      <c r="AE62" s="70"/>
      <c r="AF62" s="70"/>
      <c r="AG62" s="71"/>
      <c r="AH62" s="71"/>
      <c r="AI62" s="71"/>
      <c r="AJ62" s="68"/>
      <c r="AK62" s="68"/>
      <c r="AL62" s="68"/>
      <c r="AM62" s="68"/>
      <c r="AN62" s="72"/>
      <c r="AO62" s="56"/>
      <c r="AP62" s="67"/>
      <c r="AQ62" s="68"/>
      <c r="AR62" s="75"/>
      <c r="AS62" s="75"/>
      <c r="AT62" s="66"/>
      <c r="AU62" s="75"/>
      <c r="AV62" s="75"/>
      <c r="AW62" s="75"/>
      <c r="AX62" s="75"/>
      <c r="AY62" s="75"/>
      <c r="AZ62" s="75"/>
      <c r="BA62" s="75"/>
      <c r="BB62" s="66"/>
      <c r="BC62" s="68"/>
      <c r="BD62" s="66"/>
      <c r="BE62" s="66"/>
    </row>
    <row r="63" spans="1:57" s="46" customFormat="1" ht="33" customHeight="1" x14ac:dyDescent="0.25">
      <c r="A63" s="51">
        <v>55</v>
      </c>
      <c r="B63" s="64"/>
      <c r="C63" s="78"/>
      <c r="D63" s="64"/>
      <c r="E63" s="78"/>
      <c r="F63" s="78"/>
      <c r="G63" s="78"/>
      <c r="H63" s="63"/>
      <c r="I63" s="64"/>
      <c r="J63" s="64"/>
      <c r="K63" s="63"/>
      <c r="L63" s="63"/>
      <c r="M63" s="63"/>
      <c r="N63" s="63"/>
      <c r="O63" s="63"/>
      <c r="P63" s="63"/>
      <c r="Q63" s="64"/>
      <c r="R63" s="63"/>
      <c r="S63" s="63"/>
      <c r="T63" s="63"/>
      <c r="U63" s="79"/>
      <c r="V63" s="56"/>
      <c r="W63" s="56"/>
      <c r="X63" s="56"/>
      <c r="Y63" s="80"/>
      <c r="Z63" s="80"/>
      <c r="AA63" s="80"/>
      <c r="AB63" s="63"/>
      <c r="AC63" s="502"/>
      <c r="AD63" s="88"/>
      <c r="AE63" s="70"/>
      <c r="AF63" s="70"/>
      <c r="AG63" s="71"/>
      <c r="AH63" s="71"/>
      <c r="AI63" s="71"/>
      <c r="AJ63" s="63"/>
      <c r="AK63" s="63"/>
      <c r="AL63" s="63"/>
      <c r="AM63" s="63"/>
      <c r="AN63" s="72"/>
      <c r="AO63" s="79"/>
      <c r="AP63" s="81"/>
      <c r="AQ63" s="63"/>
      <c r="AR63" s="82"/>
      <c r="AS63" s="82"/>
      <c r="AT63" s="78"/>
      <c r="AU63" s="82"/>
      <c r="AV63" s="82"/>
      <c r="AW63" s="82"/>
      <c r="AX63" s="83"/>
      <c r="AY63" s="83"/>
      <c r="AZ63" s="83"/>
      <c r="BA63" s="83"/>
      <c r="BB63" s="78"/>
      <c r="BC63" s="63"/>
      <c r="BD63" s="78"/>
      <c r="BE63" s="78"/>
    </row>
    <row r="64" spans="1:57" ht="33" customHeight="1" x14ac:dyDescent="0.25">
      <c r="A64" s="63">
        <v>56</v>
      </c>
      <c r="B64" s="65"/>
      <c r="C64" s="65"/>
      <c r="D64" s="65"/>
      <c r="E64" s="66"/>
      <c r="F64" s="66"/>
      <c r="G64" s="66"/>
      <c r="H64" s="68"/>
      <c r="I64" s="65"/>
      <c r="J64" s="65"/>
      <c r="K64" s="68"/>
      <c r="L64" s="68"/>
      <c r="M64" s="68"/>
      <c r="N64" s="68"/>
      <c r="O64" s="68"/>
      <c r="P64" s="68"/>
      <c r="Q64" s="65"/>
      <c r="R64" s="68"/>
      <c r="S64" s="68"/>
      <c r="T64" s="68"/>
      <c r="U64" s="56"/>
      <c r="V64" s="56"/>
      <c r="W64" s="56"/>
      <c r="X64" s="56"/>
      <c r="Y64" s="69"/>
      <c r="Z64" s="69"/>
      <c r="AA64" s="69"/>
      <c r="AB64" s="68"/>
      <c r="AC64" s="502"/>
      <c r="AD64" s="88"/>
      <c r="AE64" s="70"/>
      <c r="AF64" s="70"/>
      <c r="AG64" s="71"/>
      <c r="AH64" s="71"/>
      <c r="AI64" s="71"/>
      <c r="AJ64" s="68"/>
      <c r="AK64" s="68"/>
      <c r="AL64" s="68"/>
      <c r="AM64" s="68"/>
      <c r="AN64" s="72"/>
      <c r="AO64" s="56"/>
      <c r="AP64" s="67"/>
      <c r="AQ64" s="68"/>
      <c r="AR64" s="74"/>
      <c r="AS64" s="74"/>
      <c r="AT64" s="66"/>
      <c r="AU64" s="75"/>
      <c r="AV64" s="74"/>
      <c r="AW64" s="74"/>
      <c r="AX64" s="75"/>
      <c r="AY64" s="75"/>
      <c r="AZ64" s="75"/>
      <c r="BA64" s="75"/>
      <c r="BB64" s="66"/>
      <c r="BC64" s="68"/>
      <c r="BD64" s="66"/>
      <c r="BE64" s="66"/>
    </row>
    <row r="65" spans="1:57" ht="33" customHeight="1" x14ac:dyDescent="0.25">
      <c r="A65" s="51">
        <v>57</v>
      </c>
      <c r="B65" s="65"/>
      <c r="C65" s="65"/>
      <c r="D65" s="65"/>
      <c r="E65" s="66"/>
      <c r="F65" s="66"/>
      <c r="G65" s="66"/>
      <c r="H65" s="68"/>
      <c r="I65" s="65"/>
      <c r="J65" s="65"/>
      <c r="K65" s="68"/>
      <c r="L65" s="68"/>
      <c r="M65" s="68"/>
      <c r="N65" s="68"/>
      <c r="O65" s="68"/>
      <c r="P65" s="68"/>
      <c r="Q65" s="65"/>
      <c r="R65" s="68"/>
      <c r="S65" s="68"/>
      <c r="T65" s="68"/>
      <c r="U65" s="56"/>
      <c r="V65" s="56"/>
      <c r="W65" s="56"/>
      <c r="X65" s="56"/>
      <c r="Y65" s="69"/>
      <c r="Z65" s="69"/>
      <c r="AA65" s="69"/>
      <c r="AB65" s="68"/>
      <c r="AC65" s="502"/>
      <c r="AD65" s="88"/>
      <c r="AE65" s="70"/>
      <c r="AF65" s="70"/>
      <c r="AG65" s="71"/>
      <c r="AH65" s="71"/>
      <c r="AI65" s="71"/>
      <c r="AJ65" s="68"/>
      <c r="AK65" s="68"/>
      <c r="AL65" s="68"/>
      <c r="AM65" s="68"/>
      <c r="AN65" s="72"/>
      <c r="AO65" s="56"/>
      <c r="AP65" s="67"/>
      <c r="AQ65" s="68"/>
      <c r="AR65" s="73"/>
      <c r="AS65" s="73"/>
      <c r="AT65" s="66"/>
      <c r="AU65" s="73"/>
      <c r="AV65" s="73"/>
      <c r="AW65" s="73"/>
      <c r="AX65" s="73"/>
      <c r="AY65" s="73"/>
      <c r="AZ65" s="73"/>
      <c r="BA65" s="73"/>
      <c r="BB65" s="66"/>
      <c r="BC65" s="68"/>
      <c r="BD65" s="66"/>
      <c r="BE65" s="66"/>
    </row>
    <row r="66" spans="1:57" ht="33" customHeight="1" x14ac:dyDescent="0.25">
      <c r="A66" s="63">
        <v>58</v>
      </c>
      <c r="B66" s="65"/>
      <c r="C66" s="66"/>
      <c r="D66" s="65"/>
      <c r="E66" s="66"/>
      <c r="F66" s="66"/>
      <c r="G66" s="66"/>
      <c r="H66" s="68"/>
      <c r="I66" s="65"/>
      <c r="J66" s="65"/>
      <c r="K66" s="68"/>
      <c r="L66" s="68"/>
      <c r="M66" s="68"/>
      <c r="N66" s="68"/>
      <c r="O66" s="68"/>
      <c r="P66" s="68"/>
      <c r="Q66" s="65"/>
      <c r="R66" s="68"/>
      <c r="S66" s="68"/>
      <c r="T66" s="68"/>
      <c r="U66" s="56"/>
      <c r="V66" s="56"/>
      <c r="W66" s="56"/>
      <c r="X66" s="56"/>
      <c r="Y66" s="69"/>
      <c r="Z66" s="69"/>
      <c r="AA66" s="69"/>
      <c r="AB66" s="68"/>
      <c r="AC66" s="502"/>
      <c r="AD66" s="88"/>
      <c r="AE66" s="70"/>
      <c r="AF66" s="70"/>
      <c r="AG66" s="71"/>
      <c r="AH66" s="71"/>
      <c r="AI66" s="71"/>
      <c r="AJ66" s="68"/>
      <c r="AK66" s="68"/>
      <c r="AL66" s="68"/>
      <c r="AM66" s="68"/>
      <c r="AN66" s="72"/>
      <c r="AO66" s="56"/>
      <c r="AP66" s="67"/>
      <c r="AQ66" s="68"/>
      <c r="AR66" s="74"/>
      <c r="AS66" s="74"/>
      <c r="AT66" s="66"/>
      <c r="AU66" s="75"/>
      <c r="AV66" s="74"/>
      <c r="AW66" s="74"/>
      <c r="AX66" s="75"/>
      <c r="AY66" s="75"/>
      <c r="AZ66" s="75"/>
      <c r="BA66" s="75"/>
      <c r="BB66" s="66"/>
      <c r="BC66" s="68"/>
      <c r="BD66" s="66"/>
      <c r="BE66" s="66"/>
    </row>
    <row r="67" spans="1:57" ht="33" customHeight="1" x14ac:dyDescent="0.25">
      <c r="A67" s="51">
        <v>59</v>
      </c>
      <c r="B67" s="65"/>
      <c r="C67" s="66"/>
      <c r="D67" s="65"/>
      <c r="E67" s="66"/>
      <c r="F67" s="66"/>
      <c r="G67" s="66"/>
      <c r="H67" s="68"/>
      <c r="I67" s="65"/>
      <c r="J67" s="65"/>
      <c r="K67" s="68"/>
      <c r="L67" s="68"/>
      <c r="M67" s="68"/>
      <c r="N67" s="68"/>
      <c r="O67" s="68"/>
      <c r="P67" s="68"/>
      <c r="Q67" s="65"/>
      <c r="R67" s="68"/>
      <c r="S67" s="68"/>
      <c r="T67" s="68"/>
      <c r="U67" s="56"/>
      <c r="V67" s="56"/>
      <c r="W67" s="56"/>
      <c r="X67" s="56"/>
      <c r="Y67" s="69"/>
      <c r="Z67" s="69"/>
      <c r="AA67" s="69"/>
      <c r="AB67" s="68"/>
      <c r="AC67" s="502"/>
      <c r="AD67" s="88"/>
      <c r="AE67" s="70"/>
      <c r="AF67" s="70"/>
      <c r="AG67" s="71"/>
      <c r="AH67" s="71"/>
      <c r="AI67" s="71"/>
      <c r="AJ67" s="68"/>
      <c r="AK67" s="68"/>
      <c r="AL67" s="68"/>
      <c r="AM67" s="68"/>
      <c r="AN67" s="72"/>
      <c r="AO67" s="56"/>
      <c r="AP67" s="67"/>
      <c r="AQ67" s="68"/>
      <c r="AR67" s="75"/>
      <c r="AS67" s="75"/>
      <c r="AT67" s="66"/>
      <c r="AU67" s="75"/>
      <c r="AV67" s="75"/>
      <c r="AW67" s="75"/>
      <c r="AX67" s="75"/>
      <c r="AY67" s="75"/>
      <c r="AZ67" s="75"/>
      <c r="BA67" s="75"/>
      <c r="BB67" s="66"/>
      <c r="BC67" s="68"/>
      <c r="BD67" s="66"/>
      <c r="BE67" s="66"/>
    </row>
    <row r="68" spans="1:57" s="46" customFormat="1" ht="33" customHeight="1" x14ac:dyDescent="0.25">
      <c r="A68" s="63">
        <v>60</v>
      </c>
      <c r="B68" s="64"/>
      <c r="C68" s="78"/>
      <c r="D68" s="64"/>
      <c r="E68" s="78"/>
      <c r="F68" s="78"/>
      <c r="G68" s="78"/>
      <c r="H68" s="63"/>
      <c r="I68" s="64"/>
      <c r="J68" s="64"/>
      <c r="K68" s="63"/>
      <c r="L68" s="63"/>
      <c r="M68" s="63"/>
      <c r="N68" s="63"/>
      <c r="O68" s="63"/>
      <c r="P68" s="63"/>
      <c r="Q68" s="64"/>
      <c r="R68" s="63"/>
      <c r="S68" s="63"/>
      <c r="T68" s="63"/>
      <c r="U68" s="79"/>
      <c r="V68" s="56"/>
      <c r="W68" s="56"/>
      <c r="X68" s="56"/>
      <c r="Y68" s="80"/>
      <c r="Z68" s="80"/>
      <c r="AA68" s="80"/>
      <c r="AB68" s="63"/>
      <c r="AC68" s="502"/>
      <c r="AD68" s="88"/>
      <c r="AE68" s="70"/>
      <c r="AF68" s="70"/>
      <c r="AG68" s="71"/>
      <c r="AH68" s="71"/>
      <c r="AI68" s="71"/>
      <c r="AJ68" s="63"/>
      <c r="AK68" s="63"/>
      <c r="AL68" s="63"/>
      <c r="AM68" s="63"/>
      <c r="AN68" s="72"/>
      <c r="AO68" s="79"/>
      <c r="AP68" s="81"/>
      <c r="AQ68" s="63"/>
      <c r="AR68" s="82"/>
      <c r="AS68" s="82"/>
      <c r="AT68" s="78"/>
      <c r="AU68" s="82"/>
      <c r="AV68" s="82"/>
      <c r="AW68" s="82"/>
      <c r="AX68" s="83"/>
      <c r="AY68" s="83"/>
      <c r="AZ68" s="83"/>
      <c r="BA68" s="83"/>
      <c r="BB68" s="78"/>
      <c r="BC68" s="63"/>
      <c r="BD68" s="78"/>
      <c r="BE68" s="78"/>
    </row>
    <row r="69" spans="1:57" ht="33" customHeight="1" x14ac:dyDescent="0.25">
      <c r="A69" s="51">
        <v>61</v>
      </c>
      <c r="B69" s="64"/>
      <c r="C69" s="65"/>
      <c r="D69" s="64"/>
      <c r="E69" s="66"/>
      <c r="F69" s="66"/>
      <c r="G69" s="66"/>
      <c r="H69" s="68"/>
      <c r="I69" s="65"/>
      <c r="J69" s="65"/>
      <c r="K69" s="68"/>
      <c r="L69" s="68"/>
      <c r="M69" s="68"/>
      <c r="N69" s="68"/>
      <c r="O69" s="68"/>
      <c r="P69" s="68"/>
      <c r="Q69" s="65"/>
      <c r="R69" s="68"/>
      <c r="S69" s="68"/>
      <c r="T69" s="68"/>
      <c r="U69" s="56"/>
      <c r="V69" s="56"/>
      <c r="W69" s="56"/>
      <c r="X69" s="56"/>
      <c r="Y69" s="69"/>
      <c r="Z69" s="69"/>
      <c r="AA69" s="69"/>
      <c r="AB69" s="68"/>
      <c r="AC69" s="502"/>
      <c r="AD69" s="88"/>
      <c r="AE69" s="70"/>
      <c r="AF69" s="70"/>
      <c r="AG69" s="71"/>
      <c r="AH69" s="71"/>
      <c r="AI69" s="71"/>
      <c r="AJ69" s="68"/>
      <c r="AK69" s="68"/>
      <c r="AL69" s="68"/>
      <c r="AM69" s="68"/>
      <c r="AN69" s="72"/>
      <c r="AO69" s="56"/>
      <c r="AP69" s="67"/>
      <c r="AQ69" s="68"/>
      <c r="AR69" s="74"/>
      <c r="AS69" s="74"/>
      <c r="AT69" s="66"/>
      <c r="AU69" s="75"/>
      <c r="AV69" s="74"/>
      <c r="AW69" s="74"/>
      <c r="AX69" s="75"/>
      <c r="AY69" s="75"/>
      <c r="AZ69" s="75"/>
      <c r="BA69" s="75"/>
      <c r="BB69" s="66"/>
      <c r="BC69" s="68"/>
      <c r="BD69" s="66"/>
      <c r="BE69" s="66"/>
    </row>
    <row r="70" spans="1:57" ht="33" customHeight="1" x14ac:dyDescent="0.25">
      <c r="A70" s="63">
        <v>62</v>
      </c>
      <c r="B70" s="64"/>
      <c r="C70" s="65"/>
      <c r="D70" s="64"/>
      <c r="E70" s="66"/>
      <c r="F70" s="66"/>
      <c r="G70" s="66"/>
      <c r="H70" s="68"/>
      <c r="I70" s="65"/>
      <c r="J70" s="65"/>
      <c r="K70" s="68"/>
      <c r="L70" s="68"/>
      <c r="M70" s="68"/>
      <c r="N70" s="68"/>
      <c r="O70" s="68"/>
      <c r="P70" s="68"/>
      <c r="Q70" s="65"/>
      <c r="R70" s="68"/>
      <c r="S70" s="68"/>
      <c r="T70" s="68"/>
      <c r="U70" s="56"/>
      <c r="V70" s="56"/>
      <c r="W70" s="56"/>
      <c r="X70" s="56"/>
      <c r="Y70" s="69"/>
      <c r="Z70" s="69"/>
      <c r="AA70" s="69"/>
      <c r="AB70" s="68"/>
      <c r="AC70" s="502"/>
      <c r="AD70" s="88"/>
      <c r="AE70" s="70"/>
      <c r="AF70" s="70"/>
      <c r="AG70" s="71"/>
      <c r="AH70" s="71"/>
      <c r="AI70" s="71"/>
      <c r="AJ70" s="68"/>
      <c r="AK70" s="68"/>
      <c r="AL70" s="68"/>
      <c r="AM70" s="68"/>
      <c r="AN70" s="72"/>
      <c r="AO70" s="56"/>
      <c r="AP70" s="67"/>
      <c r="AQ70" s="68"/>
      <c r="AR70" s="82"/>
      <c r="AS70" s="82"/>
      <c r="AT70" s="66"/>
      <c r="AU70" s="75"/>
      <c r="AV70" s="75"/>
      <c r="AW70" s="75"/>
      <c r="AX70" s="73"/>
      <c r="AY70" s="73"/>
      <c r="AZ70" s="73"/>
      <c r="BA70" s="73"/>
      <c r="BB70" s="66"/>
      <c r="BC70" s="68"/>
      <c r="BD70" s="66"/>
      <c r="BE70" s="66"/>
    </row>
    <row r="71" spans="1:57" ht="33" customHeight="1" x14ac:dyDescent="0.25">
      <c r="A71" s="51">
        <v>63</v>
      </c>
      <c r="B71" s="66"/>
      <c r="C71" s="66"/>
      <c r="D71" s="66"/>
      <c r="E71" s="66"/>
      <c r="F71" s="66"/>
      <c r="G71" s="66"/>
      <c r="H71" s="68"/>
      <c r="I71" s="65"/>
      <c r="J71" s="65"/>
      <c r="K71" s="68"/>
      <c r="L71" s="68"/>
      <c r="M71" s="68"/>
      <c r="N71" s="68"/>
      <c r="O71" s="68"/>
      <c r="P71" s="68"/>
      <c r="Q71" s="65"/>
      <c r="R71" s="68"/>
      <c r="S71" s="68"/>
      <c r="T71" s="68"/>
      <c r="U71" s="56"/>
      <c r="V71" s="56"/>
      <c r="W71" s="56"/>
      <c r="X71" s="56"/>
      <c r="Y71" s="69"/>
      <c r="Z71" s="69"/>
      <c r="AA71" s="69"/>
      <c r="AB71" s="68"/>
      <c r="AC71" s="502"/>
      <c r="AD71" s="88"/>
      <c r="AE71" s="70"/>
      <c r="AF71" s="70"/>
      <c r="AG71" s="71"/>
      <c r="AH71" s="71"/>
      <c r="AI71" s="71"/>
      <c r="AJ71" s="68"/>
      <c r="AK71" s="68"/>
      <c r="AL71" s="68"/>
      <c r="AM71" s="68"/>
      <c r="AN71" s="72"/>
      <c r="AO71" s="56"/>
      <c r="AP71" s="67"/>
      <c r="AQ71" s="68"/>
      <c r="AR71" s="74"/>
      <c r="AS71" s="74"/>
      <c r="AT71" s="66"/>
      <c r="AU71" s="75"/>
      <c r="AV71" s="74"/>
      <c r="AW71" s="74"/>
      <c r="AX71" s="75"/>
      <c r="AY71" s="75"/>
      <c r="AZ71" s="75"/>
      <c r="BA71" s="75"/>
      <c r="BB71" s="66"/>
      <c r="BC71" s="68"/>
      <c r="BD71" s="66"/>
      <c r="BE71" s="66"/>
    </row>
    <row r="72" spans="1:57" ht="33" customHeight="1" x14ac:dyDescent="0.25">
      <c r="A72" s="63">
        <v>64</v>
      </c>
      <c r="B72" s="65"/>
      <c r="C72" s="65"/>
      <c r="D72" s="65"/>
      <c r="E72" s="66"/>
      <c r="F72" s="66"/>
      <c r="G72" s="66"/>
      <c r="H72" s="68"/>
      <c r="I72" s="65"/>
      <c r="J72" s="65"/>
      <c r="K72" s="68"/>
      <c r="L72" s="68"/>
      <c r="M72" s="68"/>
      <c r="N72" s="68"/>
      <c r="O72" s="68"/>
      <c r="P72" s="68"/>
      <c r="Q72" s="65"/>
      <c r="R72" s="68"/>
      <c r="S72" s="68"/>
      <c r="T72" s="68"/>
      <c r="U72" s="56"/>
      <c r="V72" s="56"/>
      <c r="W72" s="56"/>
      <c r="X72" s="56"/>
      <c r="Y72" s="69"/>
      <c r="Z72" s="69"/>
      <c r="AA72" s="69"/>
      <c r="AB72" s="68"/>
      <c r="AC72" s="502"/>
      <c r="AD72" s="88"/>
      <c r="AE72" s="70"/>
      <c r="AF72" s="70"/>
      <c r="AG72" s="71"/>
      <c r="AH72" s="71"/>
      <c r="AI72" s="71"/>
      <c r="AJ72" s="68"/>
      <c r="AK72" s="68"/>
      <c r="AL72" s="68"/>
      <c r="AM72" s="68"/>
      <c r="AN72" s="72"/>
      <c r="AO72" s="56"/>
      <c r="AP72" s="67"/>
      <c r="AQ72" s="68"/>
      <c r="AR72" s="75"/>
      <c r="AS72" s="75"/>
      <c r="AT72" s="66"/>
      <c r="AU72" s="75"/>
      <c r="AV72" s="75"/>
      <c r="AW72" s="75"/>
      <c r="AX72" s="75"/>
      <c r="AY72" s="75"/>
      <c r="AZ72" s="75"/>
      <c r="BA72" s="75"/>
      <c r="BB72" s="66"/>
      <c r="BC72" s="68"/>
      <c r="BD72" s="66"/>
      <c r="BE72" s="66"/>
    </row>
    <row r="73" spans="1:57" ht="33" customHeight="1" x14ac:dyDescent="0.25">
      <c r="A73" s="51">
        <v>65</v>
      </c>
      <c r="B73" s="65"/>
      <c r="C73" s="65"/>
      <c r="D73" s="65"/>
      <c r="E73" s="66"/>
      <c r="F73" s="66"/>
      <c r="G73" s="66"/>
      <c r="H73" s="68"/>
      <c r="I73" s="65"/>
      <c r="J73" s="65"/>
      <c r="K73" s="68"/>
      <c r="L73" s="68"/>
      <c r="M73" s="68"/>
      <c r="N73" s="68"/>
      <c r="O73" s="68"/>
      <c r="P73" s="68"/>
      <c r="Q73" s="65"/>
      <c r="R73" s="68"/>
      <c r="S73" s="65"/>
      <c r="T73" s="68"/>
      <c r="U73" s="56"/>
      <c r="V73" s="56"/>
      <c r="W73" s="56"/>
      <c r="X73" s="56"/>
      <c r="Y73" s="69"/>
      <c r="Z73" s="69"/>
      <c r="AA73" s="69"/>
      <c r="AB73" s="68"/>
      <c r="AC73" s="502"/>
      <c r="AD73" s="88"/>
      <c r="AE73" s="70"/>
      <c r="AF73" s="70"/>
      <c r="AG73" s="71"/>
      <c r="AH73" s="71"/>
      <c r="AI73" s="71"/>
      <c r="AJ73" s="68"/>
      <c r="AK73" s="68"/>
      <c r="AL73" s="68"/>
      <c r="AM73" s="68"/>
      <c r="AN73" s="72"/>
      <c r="AO73" s="56"/>
      <c r="AP73" s="67"/>
      <c r="AQ73" s="68"/>
      <c r="AR73" s="75"/>
      <c r="AS73" s="75"/>
      <c r="AT73" s="66"/>
      <c r="AU73" s="75"/>
      <c r="AV73" s="75"/>
      <c r="AW73" s="75"/>
      <c r="AX73" s="75"/>
      <c r="AY73" s="75"/>
      <c r="AZ73" s="75"/>
      <c r="BA73" s="75"/>
      <c r="BB73" s="66"/>
      <c r="BC73" s="68"/>
      <c r="BD73" s="66"/>
      <c r="BE73" s="66"/>
    </row>
    <row r="74" spans="1:57" ht="33" customHeight="1" x14ac:dyDescent="0.25">
      <c r="A74" s="63">
        <v>66</v>
      </c>
      <c r="B74" s="64"/>
      <c r="C74" s="78"/>
      <c r="D74" s="64"/>
      <c r="E74" s="78"/>
      <c r="F74" s="78"/>
      <c r="G74" s="78"/>
      <c r="H74" s="63"/>
      <c r="I74" s="64"/>
      <c r="J74" s="64"/>
      <c r="K74" s="63"/>
      <c r="L74" s="63"/>
      <c r="M74" s="63"/>
      <c r="N74" s="63"/>
      <c r="O74" s="63"/>
      <c r="P74" s="63"/>
      <c r="Q74" s="64"/>
      <c r="R74" s="63"/>
      <c r="S74" s="64"/>
      <c r="T74" s="86"/>
      <c r="U74" s="79"/>
      <c r="V74" s="79"/>
      <c r="W74" s="79"/>
      <c r="X74" s="79"/>
      <c r="Y74" s="80"/>
      <c r="Z74" s="80"/>
      <c r="AA74" s="80"/>
      <c r="AB74" s="63"/>
      <c r="AC74" s="502"/>
      <c r="AD74" s="88"/>
      <c r="AE74" s="70"/>
      <c r="AF74" s="70"/>
      <c r="AG74" s="71"/>
      <c r="AH74" s="71"/>
      <c r="AI74" s="71"/>
      <c r="AJ74" s="63"/>
      <c r="AK74" s="63"/>
      <c r="AL74" s="63"/>
      <c r="AM74" s="63"/>
      <c r="AN74" s="598"/>
      <c r="AO74" s="79"/>
      <c r="AP74" s="81"/>
      <c r="AQ74" s="63"/>
      <c r="AR74" s="82"/>
      <c r="AS74" s="82"/>
      <c r="AT74" s="78"/>
      <c r="AU74" s="82"/>
      <c r="AV74" s="82"/>
      <c r="AW74" s="82"/>
      <c r="AX74" s="83"/>
      <c r="AY74" s="83"/>
      <c r="AZ74" s="83"/>
      <c r="BA74" s="83"/>
      <c r="BB74" s="78"/>
      <c r="BC74" s="63"/>
      <c r="BD74" s="78"/>
      <c r="BE74" s="78"/>
    </row>
    <row r="75" spans="1:57" ht="33" customHeight="1" x14ac:dyDescent="0.25">
      <c r="A75" s="68">
        <v>67</v>
      </c>
      <c r="B75" s="65"/>
      <c r="C75" s="66"/>
      <c r="D75" s="65"/>
      <c r="E75" s="66"/>
      <c r="F75" s="66"/>
      <c r="G75" s="66"/>
      <c r="H75" s="68"/>
      <c r="I75" s="65"/>
      <c r="J75" s="65"/>
      <c r="K75" s="68"/>
      <c r="L75" s="68"/>
      <c r="M75" s="68"/>
      <c r="N75" s="68"/>
      <c r="O75" s="68"/>
      <c r="P75" s="68"/>
      <c r="Q75" s="65"/>
      <c r="R75" s="68"/>
      <c r="S75" s="65"/>
      <c r="T75" s="68"/>
      <c r="U75" s="56"/>
      <c r="V75" s="56"/>
      <c r="W75" s="56"/>
      <c r="X75" s="56"/>
      <c r="Y75" s="69"/>
      <c r="Z75" s="69"/>
      <c r="AA75" s="69"/>
      <c r="AB75" s="68"/>
      <c r="AC75" s="502"/>
      <c r="AD75" s="88"/>
      <c r="AE75" s="70"/>
      <c r="AF75" s="70"/>
      <c r="AG75" s="71"/>
      <c r="AH75" s="71"/>
      <c r="AI75" s="71"/>
      <c r="AJ75" s="68"/>
      <c r="AK75" s="68"/>
      <c r="AL75" s="68"/>
      <c r="AM75" s="68"/>
      <c r="AN75" s="72"/>
      <c r="AO75" s="56"/>
      <c r="AP75" s="67"/>
      <c r="AQ75" s="68"/>
      <c r="AR75" s="75"/>
      <c r="AS75" s="75"/>
      <c r="AT75" s="66"/>
      <c r="AU75" s="75"/>
      <c r="AV75" s="75"/>
      <c r="AW75" s="75"/>
      <c r="AX75" s="73"/>
      <c r="AY75" s="73"/>
      <c r="AZ75" s="73"/>
      <c r="BA75" s="73"/>
      <c r="BB75" s="66"/>
      <c r="BC75" s="68"/>
      <c r="BD75" s="66"/>
      <c r="BE75" s="66"/>
    </row>
    <row r="76" spans="1:57" ht="33" customHeight="1" x14ac:dyDescent="0.25">
      <c r="A76" s="11"/>
      <c r="B76" s="11"/>
      <c r="C76" s="6"/>
      <c r="D76" s="5"/>
      <c r="E76" s="5"/>
      <c r="F76" s="5"/>
      <c r="G76" s="5"/>
      <c r="H76" s="12"/>
      <c r="I76" s="6"/>
      <c r="J76" s="6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4"/>
      <c r="W76" s="14"/>
      <c r="X76" s="14"/>
      <c r="Y76" s="14"/>
      <c r="Z76" s="14"/>
      <c r="AA76" s="15"/>
      <c r="AB76" s="15"/>
      <c r="AC76" s="505"/>
      <c r="AD76" s="16"/>
      <c r="AE76" s="16"/>
      <c r="AF76" s="16"/>
      <c r="AG76" s="17"/>
      <c r="AH76" s="18"/>
      <c r="AI76" s="487"/>
      <c r="AJ76" s="89"/>
      <c r="AK76" s="13"/>
      <c r="AL76" s="90"/>
      <c r="AM76" s="90"/>
      <c r="AN76" s="19"/>
      <c r="AO76" s="19"/>
      <c r="AP76" s="19"/>
      <c r="AQ76" s="19"/>
      <c r="AR76" s="20"/>
      <c r="AS76" s="20"/>
      <c r="AU76" s="20"/>
      <c r="AV76" s="20"/>
      <c r="AW76" s="20"/>
      <c r="AX76" s="20"/>
      <c r="AY76" s="20"/>
      <c r="AZ76" s="20"/>
      <c r="BA76" s="20"/>
    </row>
    <row r="77" spans="1:57" ht="33" customHeight="1" x14ac:dyDescent="0.25">
      <c r="A77" s="11"/>
      <c r="B77" s="11"/>
      <c r="C77" s="6"/>
      <c r="D77" s="5"/>
      <c r="E77" s="5"/>
      <c r="F77" s="5"/>
      <c r="G77" s="5"/>
      <c r="H77" s="12"/>
      <c r="I77" s="6"/>
      <c r="J77" s="6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14"/>
      <c r="W77" s="14"/>
      <c r="X77" s="14"/>
      <c r="Y77" s="14"/>
      <c r="Z77" s="14"/>
      <c r="AA77" s="15"/>
      <c r="AB77" s="15"/>
      <c r="AC77" s="505"/>
      <c r="AD77" s="16"/>
      <c r="AE77" s="16"/>
      <c r="AF77" s="16"/>
      <c r="AG77" s="17"/>
      <c r="AH77" s="18"/>
      <c r="AI77" s="487"/>
      <c r="AJ77" s="89"/>
      <c r="AK77" s="13"/>
      <c r="AL77" s="90"/>
      <c r="AM77" s="90"/>
      <c r="AN77" s="19"/>
      <c r="AO77" s="19"/>
      <c r="AP77" s="19"/>
      <c r="AQ77" s="19"/>
      <c r="AR77" s="20"/>
      <c r="AS77" s="20"/>
      <c r="AU77" s="20"/>
      <c r="AV77" s="20"/>
      <c r="AW77" s="20"/>
      <c r="AX77" s="20"/>
      <c r="AY77" s="20"/>
      <c r="AZ77" s="20"/>
      <c r="BA77" s="20"/>
    </row>
    <row r="78" spans="1:57" ht="33" customHeight="1" x14ac:dyDescent="0.25">
      <c r="A78" s="6"/>
      <c r="B78" s="6"/>
      <c r="C78" s="6"/>
      <c r="D78" s="5"/>
      <c r="E78" s="5"/>
      <c r="F78" s="5"/>
      <c r="G78" s="5"/>
      <c r="H78" s="12"/>
      <c r="I78" s="6"/>
      <c r="J78" s="6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14"/>
      <c r="W78" s="14"/>
      <c r="X78" s="14"/>
      <c r="Y78" s="14"/>
      <c r="Z78" s="14"/>
      <c r="AA78" s="15"/>
      <c r="AB78" s="15"/>
      <c r="AC78" s="505"/>
      <c r="AD78" s="16"/>
      <c r="AE78" s="16"/>
      <c r="AF78" s="16"/>
      <c r="AG78" s="17"/>
      <c r="AH78" s="18"/>
      <c r="AI78" s="487"/>
      <c r="AJ78" s="89"/>
      <c r="AK78" s="13"/>
      <c r="AL78" s="90"/>
      <c r="AM78" s="90"/>
      <c r="AN78" s="19"/>
      <c r="AO78" s="19"/>
      <c r="AP78" s="19"/>
      <c r="AQ78" s="19"/>
      <c r="AR78" s="20"/>
      <c r="AS78" s="20"/>
      <c r="AU78" s="20"/>
      <c r="AV78" s="20"/>
      <c r="AW78" s="20"/>
      <c r="AX78" s="20"/>
      <c r="AY78" s="20"/>
      <c r="AZ78" s="20"/>
      <c r="BA78" s="20"/>
    </row>
    <row r="79" spans="1:57" ht="33" customHeight="1" x14ac:dyDescent="0.25">
      <c r="A79" s="11"/>
      <c r="B79" s="11"/>
      <c r="C79" s="6"/>
      <c r="D79" s="5"/>
      <c r="E79" s="5"/>
      <c r="F79" s="5"/>
      <c r="G79" s="5"/>
      <c r="H79" s="12"/>
      <c r="I79" s="6"/>
      <c r="J79" s="6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14"/>
      <c r="W79" s="14"/>
      <c r="X79" s="14"/>
      <c r="Y79" s="14"/>
      <c r="Z79" s="14"/>
      <c r="AA79" s="15"/>
      <c r="AB79" s="15"/>
      <c r="AC79" s="505"/>
      <c r="AD79" s="16"/>
      <c r="AE79" s="16"/>
      <c r="AF79" s="16"/>
      <c r="AG79" s="17"/>
      <c r="AH79" s="18"/>
      <c r="AI79" s="487"/>
      <c r="AJ79" s="89"/>
      <c r="AK79" s="13"/>
      <c r="AL79" s="90"/>
      <c r="AM79" s="90"/>
      <c r="AN79" s="19"/>
      <c r="AO79" s="19"/>
      <c r="AP79" s="19"/>
      <c r="AQ79" s="19"/>
      <c r="AR79" s="20"/>
      <c r="AS79" s="20"/>
      <c r="AU79" s="20"/>
      <c r="AV79" s="20"/>
      <c r="AW79" s="20"/>
      <c r="AX79" s="20"/>
      <c r="AY79" s="20"/>
      <c r="AZ79" s="20"/>
      <c r="BA79" s="20"/>
    </row>
    <row r="80" spans="1:57" ht="33" customHeight="1" x14ac:dyDescent="0.25">
      <c r="A80" s="11"/>
      <c r="B80" s="11"/>
      <c r="C80" s="6"/>
      <c r="D80" s="613"/>
      <c r="E80" s="613"/>
      <c r="F80" s="5"/>
      <c r="G80" s="613"/>
      <c r="H80" s="613"/>
      <c r="I80" s="6"/>
      <c r="J80" s="6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14"/>
      <c r="W80" s="14"/>
      <c r="X80" s="14"/>
      <c r="Y80" s="14"/>
      <c r="Z80" s="14"/>
      <c r="AA80" s="15"/>
      <c r="AB80" s="15"/>
      <c r="AC80" s="505"/>
      <c r="AD80" s="16"/>
      <c r="AE80" s="16"/>
      <c r="AF80" s="16"/>
      <c r="AG80" s="17"/>
      <c r="AH80" s="18"/>
      <c r="AI80" s="487"/>
      <c r="AJ80" s="89"/>
      <c r="AK80" s="13"/>
      <c r="AL80" s="90"/>
      <c r="AM80" s="90"/>
      <c r="AN80" s="19"/>
      <c r="AO80" s="19"/>
      <c r="AP80" s="19"/>
      <c r="AQ80" s="19"/>
      <c r="AR80" s="20"/>
      <c r="AS80" s="20"/>
      <c r="AU80" s="20"/>
      <c r="AV80" s="20"/>
      <c r="AW80" s="20"/>
      <c r="AX80" s="20"/>
      <c r="AY80" s="20"/>
      <c r="AZ80" s="20"/>
      <c r="BA80" s="20"/>
    </row>
    <row r="81" spans="1:53" ht="33" customHeight="1" x14ac:dyDescent="0.25">
      <c r="A81" s="11"/>
      <c r="B81" s="11"/>
      <c r="C81" s="47"/>
      <c r="D81" s="13"/>
      <c r="E81" s="5"/>
      <c r="F81" s="5"/>
      <c r="G81" s="613"/>
      <c r="H81" s="613"/>
      <c r="I81" s="6"/>
      <c r="J81" s="6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14"/>
      <c r="W81" s="14"/>
      <c r="X81" s="14"/>
      <c r="Y81" s="14"/>
      <c r="Z81" s="14"/>
      <c r="AA81" s="15"/>
      <c r="AB81" s="15"/>
      <c r="AC81" s="505"/>
      <c r="AD81" s="16"/>
      <c r="AE81" s="16"/>
      <c r="AF81" s="16"/>
      <c r="AG81" s="17"/>
      <c r="AH81" s="18"/>
      <c r="AI81" s="487"/>
      <c r="AJ81" s="89"/>
      <c r="AK81" s="13"/>
      <c r="AL81" s="90"/>
      <c r="AM81" s="90"/>
      <c r="AN81" s="19"/>
      <c r="AO81" s="19"/>
      <c r="AP81" s="19"/>
      <c r="AQ81" s="19"/>
      <c r="AR81" s="20"/>
      <c r="AS81" s="20"/>
      <c r="AU81" s="20"/>
      <c r="AV81" s="20"/>
      <c r="AW81" s="20"/>
      <c r="AX81" s="20"/>
      <c r="AY81" s="20"/>
      <c r="AZ81" s="20"/>
      <c r="BA81" s="20"/>
    </row>
    <row r="82" spans="1:53" ht="33" customHeight="1" x14ac:dyDescent="0.25">
      <c r="A82" s="11"/>
      <c r="B82" s="6"/>
      <c r="C82" s="6"/>
      <c r="D82" s="5"/>
      <c r="E82" s="5"/>
      <c r="F82" s="5"/>
      <c r="G82" s="5"/>
      <c r="H82" s="12"/>
      <c r="I82" s="6"/>
      <c r="J82" s="6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4"/>
      <c r="W82" s="14"/>
      <c r="X82" s="14"/>
      <c r="Y82" s="14"/>
      <c r="Z82" s="14"/>
      <c r="AA82" s="15"/>
      <c r="AB82" s="15"/>
      <c r="AC82" s="505"/>
      <c r="AD82" s="16"/>
      <c r="AE82" s="16"/>
      <c r="AF82" s="16"/>
      <c r="AG82" s="22"/>
      <c r="AH82" s="23"/>
      <c r="AI82" s="22"/>
      <c r="AJ82" s="89"/>
      <c r="AK82" s="13"/>
      <c r="AL82" s="90"/>
      <c r="AM82" s="90"/>
      <c r="AN82" s="19"/>
      <c r="AO82" s="19"/>
      <c r="AP82" s="19"/>
      <c r="AQ82" s="19"/>
      <c r="AR82" s="20"/>
      <c r="AS82" s="20"/>
      <c r="AU82" s="20"/>
      <c r="AV82" s="20"/>
      <c r="AW82" s="20"/>
      <c r="AX82" s="20"/>
      <c r="AY82" s="20"/>
      <c r="AZ82" s="20"/>
      <c r="BA82" s="20"/>
    </row>
    <row r="83" spans="1:53" ht="33" customHeight="1" x14ac:dyDescent="0.25">
      <c r="A83" s="11"/>
      <c r="B83" s="6"/>
      <c r="C83" s="6"/>
      <c r="D83" s="5"/>
      <c r="E83" s="5"/>
      <c r="F83" s="5"/>
      <c r="G83" s="5"/>
      <c r="H83" s="12"/>
      <c r="I83" s="6"/>
      <c r="J83" s="6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4"/>
      <c r="W83" s="14"/>
      <c r="X83" s="14"/>
      <c r="Y83" s="14"/>
      <c r="Z83" s="14"/>
      <c r="AA83" s="15"/>
      <c r="AB83" s="15"/>
      <c r="AC83" s="505"/>
      <c r="AD83" s="16"/>
      <c r="AE83" s="16"/>
      <c r="AF83" s="16"/>
      <c r="AG83" s="22"/>
      <c r="AH83" s="23"/>
      <c r="AI83" s="22"/>
      <c r="AJ83" s="89"/>
      <c r="AK83" s="13"/>
      <c r="AL83" s="90"/>
      <c r="AM83" s="90"/>
      <c r="AN83" s="19"/>
      <c r="AO83" s="19"/>
      <c r="AP83" s="19"/>
      <c r="AQ83" s="19"/>
      <c r="AR83" s="24"/>
      <c r="AS83" s="24"/>
      <c r="AU83" s="24"/>
      <c r="AV83" s="24"/>
      <c r="AW83" s="24"/>
      <c r="AX83" s="24"/>
      <c r="AY83" s="24"/>
      <c r="AZ83" s="24"/>
      <c r="BA83" s="24"/>
    </row>
    <row r="84" spans="1:53" ht="33" customHeight="1" x14ac:dyDescent="0.25">
      <c r="A84" s="11"/>
      <c r="B84" s="6"/>
      <c r="C84" s="6"/>
      <c r="D84" s="5"/>
      <c r="E84" s="5"/>
      <c r="F84" s="5"/>
      <c r="G84" s="5"/>
      <c r="H84" s="12"/>
      <c r="I84" s="6"/>
      <c r="J84" s="6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4"/>
      <c r="W84" s="14"/>
      <c r="X84" s="14"/>
      <c r="Y84" s="14"/>
      <c r="Z84" s="14"/>
      <c r="AA84" s="15"/>
      <c r="AB84" s="15"/>
      <c r="AC84" s="505"/>
      <c r="AD84" s="16"/>
      <c r="AE84" s="16"/>
      <c r="AF84" s="16"/>
      <c r="AG84" s="22"/>
      <c r="AH84" s="23"/>
      <c r="AI84" s="22"/>
      <c r="AJ84" s="89"/>
      <c r="AK84" s="13"/>
      <c r="AL84" s="90"/>
      <c r="AM84" s="90"/>
      <c r="AN84" s="19"/>
      <c r="AO84" s="19"/>
      <c r="AP84" s="19"/>
      <c r="AQ84" s="19"/>
      <c r="AR84" s="20"/>
      <c r="AS84" s="20"/>
      <c r="AU84" s="20"/>
      <c r="AV84" s="20"/>
      <c r="AW84" s="20"/>
      <c r="AX84" s="20"/>
      <c r="AY84" s="20"/>
      <c r="AZ84" s="20"/>
      <c r="BA84" s="20"/>
    </row>
    <row r="85" spans="1:53" ht="33" customHeight="1" x14ac:dyDescent="0.25">
      <c r="A85" s="11"/>
      <c r="B85" s="6"/>
      <c r="C85" s="6"/>
      <c r="D85" s="5"/>
      <c r="E85" s="5"/>
      <c r="F85" s="5"/>
      <c r="G85" s="5"/>
      <c r="H85" s="12"/>
      <c r="I85" s="6"/>
      <c r="J85" s="6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4"/>
      <c r="W85" s="14"/>
      <c r="X85" s="14"/>
      <c r="Y85" s="14"/>
      <c r="Z85" s="14"/>
      <c r="AA85" s="15"/>
      <c r="AB85" s="15"/>
      <c r="AC85" s="505"/>
      <c r="AD85" s="16"/>
      <c r="AE85" s="16"/>
      <c r="AF85" s="16"/>
      <c r="AG85" s="22"/>
      <c r="AH85" s="23"/>
      <c r="AI85" s="22"/>
      <c r="AJ85" s="89"/>
      <c r="AK85" s="13"/>
      <c r="AL85" s="90"/>
      <c r="AM85" s="90"/>
      <c r="AN85" s="19"/>
      <c r="AO85" s="19"/>
      <c r="AP85" s="19"/>
      <c r="AQ85" s="19"/>
      <c r="AR85" s="20"/>
      <c r="AS85" s="20"/>
      <c r="AU85" s="20"/>
      <c r="AV85" s="20"/>
      <c r="AW85" s="20"/>
      <c r="AX85" s="20"/>
      <c r="AY85" s="20"/>
      <c r="AZ85" s="20"/>
      <c r="BA85" s="20"/>
    </row>
    <row r="86" spans="1:53" ht="33" customHeight="1" x14ac:dyDescent="0.25">
      <c r="A86" s="11"/>
      <c r="B86" s="6"/>
      <c r="C86" s="6"/>
      <c r="D86" s="5"/>
      <c r="E86" s="5"/>
      <c r="F86" s="5"/>
      <c r="G86" s="5"/>
      <c r="H86" s="12"/>
      <c r="I86" s="6"/>
      <c r="J86" s="6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4"/>
      <c r="W86" s="14"/>
      <c r="X86" s="14"/>
      <c r="Y86" s="14"/>
      <c r="Z86" s="14"/>
      <c r="AA86" s="15"/>
      <c r="AB86" s="15"/>
      <c r="AC86" s="505"/>
      <c r="AD86" s="16"/>
      <c r="AE86" s="16"/>
      <c r="AF86" s="16"/>
      <c r="AG86" s="22"/>
      <c r="AH86" s="23"/>
      <c r="AI86" s="22"/>
      <c r="AJ86" s="89"/>
      <c r="AK86" s="13"/>
      <c r="AL86" s="90"/>
      <c r="AM86" s="90"/>
      <c r="AN86" s="19"/>
      <c r="AO86" s="19"/>
      <c r="AP86" s="19"/>
      <c r="AQ86" s="19"/>
      <c r="AR86" s="20"/>
      <c r="AS86" s="20"/>
      <c r="AU86" s="20"/>
      <c r="AV86" s="20"/>
      <c r="AW86" s="20"/>
      <c r="AX86" s="20"/>
      <c r="AY86" s="20"/>
      <c r="AZ86" s="20"/>
      <c r="BA86" s="20"/>
    </row>
    <row r="87" spans="1:53" ht="33" customHeight="1" x14ac:dyDescent="0.25">
      <c r="A87" s="11"/>
      <c r="B87" s="6"/>
      <c r="C87" s="6"/>
      <c r="D87" s="5"/>
      <c r="E87" s="5"/>
      <c r="F87" s="5"/>
      <c r="G87" s="5"/>
      <c r="H87" s="12"/>
      <c r="I87" s="6"/>
      <c r="J87" s="6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4"/>
      <c r="W87" s="14"/>
      <c r="X87" s="14"/>
      <c r="Y87" s="14"/>
      <c r="Z87" s="14"/>
      <c r="AA87" s="15"/>
      <c r="AB87" s="15"/>
      <c r="AC87" s="505"/>
      <c r="AD87" s="16"/>
      <c r="AE87" s="16"/>
      <c r="AF87" s="16"/>
      <c r="AG87" s="25"/>
      <c r="AH87" s="23"/>
      <c r="AI87" s="22"/>
      <c r="AJ87" s="89"/>
      <c r="AK87" s="13"/>
      <c r="AL87" s="90"/>
      <c r="AM87" s="90"/>
      <c r="AN87" s="19"/>
      <c r="AO87" s="19"/>
      <c r="AP87" s="19"/>
      <c r="AQ87" s="19"/>
      <c r="AR87" s="20"/>
      <c r="AS87" s="20"/>
      <c r="AU87" s="20"/>
      <c r="AV87" s="20"/>
      <c r="AW87" s="20"/>
      <c r="AX87" s="20"/>
      <c r="AY87" s="20"/>
      <c r="AZ87" s="20"/>
      <c r="BA87" s="20"/>
    </row>
    <row r="88" spans="1:53" ht="33" customHeight="1" x14ac:dyDescent="0.25">
      <c r="A88" s="11"/>
      <c r="B88" s="6"/>
      <c r="C88" s="6"/>
      <c r="D88" s="5"/>
      <c r="E88" s="5"/>
      <c r="F88" s="5"/>
      <c r="G88" s="5"/>
      <c r="H88" s="12"/>
      <c r="I88" s="6"/>
      <c r="J88" s="6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4"/>
      <c r="W88" s="14"/>
      <c r="X88" s="14"/>
      <c r="Y88" s="14"/>
      <c r="Z88" s="14"/>
      <c r="AA88" s="15"/>
      <c r="AB88" s="15"/>
      <c r="AC88" s="505"/>
      <c r="AD88" s="16"/>
      <c r="AE88" s="16"/>
      <c r="AF88" s="16"/>
      <c r="AG88" s="22"/>
      <c r="AH88" s="23"/>
      <c r="AI88" s="22"/>
      <c r="AJ88" s="89"/>
      <c r="AK88" s="13"/>
      <c r="AL88" s="90"/>
      <c r="AM88" s="90"/>
      <c r="AN88" s="19"/>
      <c r="AO88" s="19"/>
      <c r="AP88" s="19"/>
      <c r="AQ88" s="19"/>
      <c r="AR88" s="20"/>
      <c r="AS88" s="20"/>
      <c r="AU88" s="20"/>
      <c r="AV88" s="20"/>
      <c r="AW88" s="20"/>
      <c r="AX88" s="20"/>
      <c r="AY88" s="20"/>
      <c r="AZ88" s="20"/>
      <c r="BA88" s="20"/>
    </row>
    <row r="89" spans="1:53" ht="33" customHeight="1" x14ac:dyDescent="0.25">
      <c r="A89" s="11"/>
      <c r="B89" s="6"/>
      <c r="C89" s="6"/>
      <c r="D89" s="5"/>
      <c r="E89" s="5"/>
      <c r="F89" s="5"/>
      <c r="G89" s="5"/>
      <c r="H89" s="12"/>
      <c r="I89" s="6"/>
      <c r="J89" s="6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4"/>
      <c r="W89" s="14"/>
      <c r="X89" s="14"/>
      <c r="Y89" s="14"/>
      <c r="Z89" s="14"/>
      <c r="AA89" s="15"/>
      <c r="AB89" s="15"/>
      <c r="AC89" s="505"/>
      <c r="AD89" s="16"/>
      <c r="AE89" s="16"/>
      <c r="AF89" s="16"/>
      <c r="AG89" s="22"/>
      <c r="AH89" s="23"/>
      <c r="AI89" s="22"/>
      <c r="AJ89" s="89"/>
      <c r="AK89" s="13"/>
      <c r="AL89" s="90"/>
      <c r="AM89" s="90"/>
      <c r="AN89" s="19"/>
      <c r="AO89" s="19"/>
      <c r="AP89" s="19"/>
      <c r="AQ89" s="19"/>
      <c r="AR89" s="20"/>
      <c r="AS89" s="20"/>
      <c r="AU89" s="20"/>
      <c r="AV89" s="20"/>
      <c r="AW89" s="20"/>
      <c r="AX89" s="26"/>
      <c r="AY89" s="26"/>
      <c r="AZ89" s="26"/>
      <c r="BA89" s="26"/>
    </row>
    <row r="90" spans="1:53" ht="33" customHeight="1" x14ac:dyDescent="0.25">
      <c r="A90" s="11"/>
      <c r="B90" s="11"/>
      <c r="C90" s="6"/>
      <c r="D90" s="5"/>
      <c r="E90" s="5"/>
      <c r="F90" s="5"/>
      <c r="G90" s="5"/>
      <c r="H90" s="12"/>
      <c r="I90" s="6"/>
      <c r="J90" s="6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14"/>
      <c r="W90" s="14"/>
      <c r="X90" s="14"/>
      <c r="Y90" s="14"/>
      <c r="Z90" s="14"/>
      <c r="AA90" s="15"/>
      <c r="AB90" s="15"/>
      <c r="AC90" s="505"/>
      <c r="AD90" s="16"/>
      <c r="AE90" s="16"/>
      <c r="AF90" s="16"/>
      <c r="AG90" s="22"/>
      <c r="AH90" s="23"/>
      <c r="AI90" s="22"/>
      <c r="AJ90" s="89"/>
      <c r="AK90" s="13"/>
      <c r="AL90" s="90"/>
      <c r="AM90" s="90"/>
      <c r="AN90" s="19"/>
      <c r="AO90" s="19"/>
      <c r="AP90" s="19"/>
      <c r="AQ90" s="19"/>
      <c r="AR90" s="20"/>
      <c r="AS90" s="20"/>
      <c r="AU90" s="20"/>
      <c r="AV90" s="20"/>
      <c r="AW90" s="20"/>
      <c r="AX90" s="20"/>
      <c r="AY90" s="20"/>
      <c r="AZ90" s="20"/>
      <c r="BA90" s="20"/>
    </row>
    <row r="91" spans="1:53" ht="33" customHeight="1" x14ac:dyDescent="0.25">
      <c r="A91" s="11"/>
      <c r="B91" s="11"/>
      <c r="C91" s="6"/>
      <c r="D91" s="5"/>
      <c r="E91" s="5"/>
      <c r="F91" s="5"/>
      <c r="G91" s="5"/>
      <c r="H91" s="12"/>
      <c r="I91" s="6"/>
      <c r="J91" s="6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4"/>
      <c r="W91" s="14"/>
      <c r="X91" s="14"/>
      <c r="Y91" s="14"/>
      <c r="Z91" s="14"/>
      <c r="AA91" s="15"/>
      <c r="AB91" s="15"/>
      <c r="AC91" s="505"/>
      <c r="AD91" s="16"/>
      <c r="AE91" s="16"/>
      <c r="AF91" s="16"/>
      <c r="AG91" s="22"/>
      <c r="AH91" s="23"/>
      <c r="AI91" s="22"/>
      <c r="AJ91" s="89"/>
      <c r="AK91" s="13"/>
      <c r="AL91" s="90"/>
      <c r="AM91" s="90"/>
      <c r="AN91" s="19"/>
      <c r="AO91" s="19"/>
      <c r="AP91" s="19"/>
      <c r="AQ91" s="19"/>
      <c r="AR91" s="20"/>
      <c r="AS91" s="20"/>
      <c r="AU91" s="20"/>
      <c r="AV91" s="20"/>
      <c r="AW91" s="20"/>
      <c r="AX91" s="20"/>
      <c r="AY91" s="20"/>
      <c r="AZ91" s="20"/>
      <c r="BA91" s="20"/>
    </row>
    <row r="92" spans="1:53" ht="33" customHeight="1" x14ac:dyDescent="0.25">
      <c r="A92" s="11"/>
      <c r="B92" s="11"/>
      <c r="C92" s="6"/>
      <c r="D92" s="5"/>
      <c r="E92" s="5"/>
      <c r="F92" s="5"/>
      <c r="G92" s="5"/>
      <c r="H92" s="12"/>
      <c r="I92" s="6"/>
      <c r="J92" s="6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4"/>
      <c r="W92" s="14"/>
      <c r="X92" s="14"/>
      <c r="Y92" s="14"/>
      <c r="Z92" s="14"/>
      <c r="AA92" s="15"/>
      <c r="AB92" s="15"/>
      <c r="AC92" s="505"/>
      <c r="AD92" s="16"/>
      <c r="AE92" s="16"/>
      <c r="AF92" s="16"/>
      <c r="AG92" s="22"/>
      <c r="AH92" s="23"/>
      <c r="AI92" s="22"/>
      <c r="AJ92" s="89"/>
      <c r="AK92" s="13"/>
      <c r="AL92" s="90"/>
      <c r="AM92" s="90"/>
      <c r="AN92" s="19"/>
      <c r="AO92" s="19"/>
      <c r="AP92" s="19"/>
      <c r="AQ92" s="19"/>
      <c r="AR92" s="20"/>
      <c r="AS92" s="20"/>
      <c r="AU92" s="20"/>
      <c r="AV92" s="20"/>
      <c r="AW92" s="20"/>
      <c r="AX92" s="20"/>
      <c r="AY92" s="20"/>
      <c r="AZ92" s="20"/>
      <c r="BA92" s="20"/>
    </row>
    <row r="93" spans="1:53" ht="33" customHeight="1" x14ac:dyDescent="0.25">
      <c r="A93" s="11"/>
      <c r="B93" s="6"/>
      <c r="C93" s="5"/>
      <c r="D93" s="5"/>
      <c r="E93" s="5"/>
      <c r="F93" s="5"/>
      <c r="G93" s="5"/>
      <c r="H93" s="12"/>
      <c r="I93" s="6"/>
      <c r="J93" s="6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4"/>
      <c r="W93" s="14"/>
      <c r="X93" s="14"/>
      <c r="Y93" s="14"/>
      <c r="Z93" s="14"/>
      <c r="AA93" s="15"/>
      <c r="AB93" s="15"/>
      <c r="AC93" s="505"/>
      <c r="AD93" s="16"/>
      <c r="AE93" s="16"/>
      <c r="AF93" s="16"/>
      <c r="AG93" s="22"/>
      <c r="AH93" s="23"/>
      <c r="AI93" s="22"/>
      <c r="AJ93" s="89"/>
      <c r="AK93" s="13"/>
      <c r="AL93" s="90"/>
      <c r="AM93" s="90"/>
      <c r="AN93" s="19"/>
      <c r="AO93" s="19"/>
      <c r="AP93" s="19"/>
      <c r="AQ93" s="19"/>
      <c r="AR93" s="20"/>
      <c r="AS93" s="20"/>
      <c r="AU93" s="20"/>
      <c r="AV93" s="20"/>
      <c r="AW93" s="20"/>
      <c r="AX93" s="20"/>
      <c r="AY93" s="20"/>
      <c r="AZ93" s="20"/>
      <c r="BA93" s="20"/>
    </row>
    <row r="94" spans="1:53" ht="33" customHeight="1" x14ac:dyDescent="0.25">
      <c r="A94" s="11"/>
      <c r="B94" s="6"/>
      <c r="C94" s="5"/>
      <c r="D94" s="5"/>
      <c r="E94" s="5"/>
      <c r="F94" s="5"/>
      <c r="G94" s="5"/>
      <c r="H94" s="12"/>
      <c r="I94" s="6"/>
      <c r="J94" s="6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4"/>
      <c r="W94" s="14"/>
      <c r="X94" s="14"/>
      <c r="Y94" s="14"/>
      <c r="Z94" s="14"/>
      <c r="AA94" s="15"/>
      <c r="AB94" s="15"/>
      <c r="AC94" s="505"/>
      <c r="AD94" s="16"/>
      <c r="AE94" s="16"/>
      <c r="AF94" s="16"/>
      <c r="AG94" s="22"/>
      <c r="AH94" s="23"/>
      <c r="AI94" s="22"/>
      <c r="AJ94" s="89"/>
      <c r="AK94" s="13"/>
      <c r="AL94" s="90"/>
      <c r="AM94" s="90"/>
      <c r="AN94" s="19"/>
      <c r="AO94" s="19"/>
      <c r="AP94" s="19"/>
      <c r="AQ94" s="19"/>
      <c r="AR94" s="20"/>
      <c r="AS94" s="20"/>
      <c r="AU94" s="20"/>
      <c r="AV94" s="20"/>
      <c r="AW94" s="20"/>
      <c r="AX94" s="20"/>
      <c r="AY94" s="20"/>
      <c r="AZ94" s="20"/>
      <c r="BA94" s="20"/>
    </row>
    <row r="95" spans="1:53" ht="33" customHeight="1" x14ac:dyDescent="0.25">
      <c r="A95" s="11"/>
      <c r="B95" s="6"/>
      <c r="C95" s="6"/>
      <c r="D95" s="5"/>
      <c r="E95" s="5"/>
      <c r="F95" s="5"/>
      <c r="G95" s="5"/>
      <c r="H95" s="12"/>
      <c r="I95" s="6"/>
      <c r="J95" s="6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4"/>
      <c r="W95" s="14"/>
      <c r="X95" s="14"/>
      <c r="Y95" s="14"/>
      <c r="Z95" s="14"/>
      <c r="AA95" s="15"/>
      <c r="AB95" s="15"/>
      <c r="AC95" s="505"/>
      <c r="AD95" s="16"/>
      <c r="AE95" s="16"/>
      <c r="AF95" s="16"/>
      <c r="AG95" s="22"/>
      <c r="AH95" s="23"/>
      <c r="AI95" s="22"/>
      <c r="AJ95" s="89"/>
      <c r="AK95" s="13"/>
      <c r="AL95" s="90"/>
      <c r="AM95" s="90"/>
      <c r="AN95" s="19"/>
      <c r="AO95" s="19"/>
      <c r="AP95" s="19"/>
      <c r="AQ95" s="19"/>
      <c r="AR95" s="20"/>
      <c r="AS95" s="20"/>
      <c r="AU95" s="20"/>
      <c r="AV95" s="20"/>
      <c r="AW95" s="20"/>
      <c r="AX95" s="20"/>
      <c r="AY95" s="20"/>
      <c r="AZ95" s="20"/>
      <c r="BA95" s="20"/>
    </row>
    <row r="96" spans="1:53" ht="33" customHeight="1" x14ac:dyDescent="0.25">
      <c r="A96" s="11"/>
      <c r="B96" s="11"/>
      <c r="C96" s="6"/>
      <c r="D96" s="5"/>
      <c r="E96" s="5"/>
      <c r="F96" s="5"/>
      <c r="G96" s="5"/>
      <c r="H96" s="12"/>
      <c r="I96" s="6"/>
      <c r="J96" s="6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4"/>
      <c r="W96" s="14"/>
      <c r="X96" s="14"/>
      <c r="Y96" s="14"/>
      <c r="Z96" s="14"/>
      <c r="AA96" s="15"/>
      <c r="AB96" s="15"/>
      <c r="AC96" s="505"/>
      <c r="AD96" s="16"/>
      <c r="AE96" s="16"/>
      <c r="AF96" s="16"/>
      <c r="AG96" s="22"/>
      <c r="AH96" s="23"/>
      <c r="AI96" s="22"/>
      <c r="AJ96" s="89"/>
      <c r="AK96" s="13"/>
      <c r="AL96" s="90"/>
      <c r="AM96" s="90"/>
      <c r="AN96" s="19"/>
      <c r="AO96" s="19"/>
      <c r="AP96" s="19"/>
      <c r="AQ96" s="19"/>
      <c r="AR96" s="20"/>
      <c r="AS96" s="20"/>
      <c r="AU96" s="20"/>
      <c r="AV96" s="20"/>
      <c r="AW96" s="20"/>
      <c r="AX96" s="20"/>
      <c r="AY96" s="20"/>
      <c r="AZ96" s="20"/>
      <c r="BA96" s="20"/>
    </row>
    <row r="97" spans="1:53" ht="33" customHeight="1" x14ac:dyDescent="0.25">
      <c r="A97" s="11"/>
      <c r="B97" s="11"/>
      <c r="C97" s="6"/>
      <c r="D97" s="5"/>
      <c r="E97" s="5"/>
      <c r="F97" s="5"/>
      <c r="G97" s="5"/>
      <c r="H97" s="12"/>
      <c r="I97" s="6"/>
      <c r="J97" s="6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4"/>
      <c r="W97" s="14"/>
      <c r="X97" s="14"/>
      <c r="Y97" s="14"/>
      <c r="Z97" s="14"/>
      <c r="AA97" s="15"/>
      <c r="AB97" s="15"/>
      <c r="AC97" s="505"/>
      <c r="AD97" s="16"/>
      <c r="AE97" s="16"/>
      <c r="AF97" s="16"/>
      <c r="AG97" s="22"/>
      <c r="AH97" s="23"/>
      <c r="AI97" s="22"/>
      <c r="AJ97" s="89"/>
      <c r="AK97" s="13"/>
      <c r="AL97" s="90"/>
      <c r="AM97" s="90"/>
      <c r="AN97" s="19"/>
      <c r="AO97" s="19"/>
      <c r="AP97" s="19"/>
      <c r="AQ97" s="19"/>
      <c r="AR97" s="20"/>
      <c r="AS97" s="20"/>
      <c r="AU97" s="20"/>
      <c r="AV97" s="20"/>
      <c r="AW97" s="20"/>
      <c r="AX97" s="20"/>
      <c r="AY97" s="20"/>
      <c r="AZ97" s="20"/>
      <c r="BA97" s="20"/>
    </row>
    <row r="98" spans="1:53" ht="33" customHeight="1" x14ac:dyDescent="0.25">
      <c r="A98" s="11"/>
      <c r="B98" s="6"/>
      <c r="C98" s="6"/>
      <c r="D98" s="5"/>
      <c r="E98" s="5"/>
      <c r="F98" s="5"/>
      <c r="G98" s="5"/>
      <c r="H98" s="12"/>
      <c r="I98" s="6"/>
      <c r="J98" s="6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4"/>
      <c r="W98" s="14"/>
      <c r="X98" s="14"/>
      <c r="Y98" s="14"/>
      <c r="Z98" s="14"/>
      <c r="AA98" s="15"/>
      <c r="AB98" s="15"/>
      <c r="AC98" s="505"/>
      <c r="AD98" s="16"/>
      <c r="AE98" s="16"/>
      <c r="AF98" s="16"/>
      <c r="AG98" s="22"/>
      <c r="AH98" s="23"/>
      <c r="AI98" s="22"/>
      <c r="AJ98" s="89"/>
      <c r="AK98" s="13"/>
      <c r="AL98" s="90"/>
      <c r="AM98" s="90"/>
      <c r="AN98" s="19"/>
      <c r="AO98" s="19"/>
      <c r="AP98" s="19"/>
      <c r="AQ98" s="19"/>
      <c r="AR98" s="20"/>
      <c r="AS98" s="20"/>
      <c r="AU98" s="20"/>
      <c r="AV98" s="20"/>
      <c r="AW98" s="20"/>
      <c r="AX98" s="20"/>
      <c r="AY98" s="20"/>
      <c r="AZ98" s="20"/>
      <c r="BA98" s="20"/>
    </row>
    <row r="99" spans="1:53" ht="33" customHeight="1" x14ac:dyDescent="0.25">
      <c r="A99" s="11"/>
      <c r="B99" s="6"/>
      <c r="C99" s="6"/>
      <c r="D99" s="5"/>
      <c r="E99" s="5"/>
      <c r="F99" s="5"/>
      <c r="G99" s="27"/>
      <c r="H99" s="28"/>
      <c r="I99" s="11"/>
      <c r="J99" s="11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30"/>
      <c r="W99" s="30"/>
      <c r="X99" s="30"/>
      <c r="Y99" s="30"/>
      <c r="Z99" s="30"/>
      <c r="AA99" s="31"/>
      <c r="AB99" s="31"/>
      <c r="AC99" s="505"/>
      <c r="AD99" s="16"/>
      <c r="AE99" s="16"/>
      <c r="AF99" s="16"/>
      <c r="AG99" s="22"/>
      <c r="AH99" s="23"/>
      <c r="AI99" s="22"/>
      <c r="AJ99" s="89"/>
      <c r="AK99" s="13"/>
      <c r="AL99" s="90"/>
      <c r="AM99" s="90"/>
      <c r="AN99" s="19"/>
      <c r="AO99" s="19"/>
      <c r="AP99" s="19"/>
      <c r="AQ99" s="19"/>
      <c r="AR99" s="20"/>
      <c r="AS99" s="20"/>
      <c r="AU99" s="20"/>
      <c r="AV99" s="20"/>
      <c r="AW99" s="20"/>
      <c r="AX99" s="20"/>
      <c r="AY99" s="20"/>
      <c r="AZ99" s="20"/>
      <c r="BA99" s="20"/>
    </row>
    <row r="100" spans="1:53" ht="33" customHeight="1" x14ac:dyDescent="0.25">
      <c r="A100" s="11"/>
      <c r="B100" s="6"/>
      <c r="C100" s="6"/>
      <c r="D100" s="5"/>
      <c r="E100" s="5"/>
      <c r="F100" s="5"/>
      <c r="G100" s="5"/>
      <c r="H100" s="12"/>
      <c r="I100" s="6"/>
      <c r="J100" s="6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4"/>
      <c r="W100" s="14"/>
      <c r="X100" s="14"/>
      <c r="Y100" s="14"/>
      <c r="Z100" s="14"/>
      <c r="AA100" s="15"/>
      <c r="AB100" s="15"/>
      <c r="AC100" s="505"/>
      <c r="AD100" s="16"/>
      <c r="AE100" s="16"/>
      <c r="AF100" s="16"/>
      <c r="AG100" s="22"/>
      <c r="AH100" s="23"/>
      <c r="AI100" s="22"/>
      <c r="AJ100" s="89"/>
      <c r="AK100" s="13"/>
      <c r="AL100" s="90"/>
      <c r="AM100" s="90"/>
      <c r="AN100" s="19"/>
      <c r="AO100" s="19"/>
      <c r="AP100" s="19"/>
      <c r="AQ100" s="19"/>
      <c r="AR100" s="32"/>
      <c r="AS100" s="32"/>
      <c r="AU100" s="32"/>
      <c r="AV100" s="32"/>
      <c r="AW100" s="32"/>
      <c r="AX100" s="32"/>
      <c r="AY100" s="32"/>
      <c r="AZ100" s="32"/>
      <c r="BA100" s="32"/>
    </row>
    <row r="101" spans="1:53" ht="33" customHeight="1" x14ac:dyDescent="0.25">
      <c r="A101" s="11"/>
      <c r="B101" s="6"/>
      <c r="C101" s="5"/>
      <c r="D101" s="5"/>
      <c r="E101" s="5"/>
      <c r="F101" s="5"/>
      <c r="G101" s="27"/>
      <c r="H101" s="28"/>
      <c r="I101" s="11"/>
      <c r="J101" s="11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30"/>
      <c r="W101" s="30"/>
      <c r="X101" s="30"/>
      <c r="Y101" s="30"/>
      <c r="Z101" s="30"/>
      <c r="AA101" s="31"/>
      <c r="AB101" s="31"/>
      <c r="AC101" s="505"/>
      <c r="AD101" s="16"/>
      <c r="AE101" s="16"/>
      <c r="AF101" s="16"/>
      <c r="AG101" s="22"/>
      <c r="AH101" s="23"/>
      <c r="AI101" s="22"/>
      <c r="AJ101" s="89"/>
      <c r="AK101" s="13"/>
      <c r="AL101" s="90"/>
      <c r="AM101" s="90"/>
      <c r="AN101" s="19"/>
      <c r="AO101" s="19"/>
      <c r="AP101" s="19"/>
      <c r="AQ101" s="19"/>
      <c r="AR101" s="20"/>
      <c r="AS101" s="20"/>
      <c r="AU101" s="20"/>
      <c r="AV101" s="20"/>
      <c r="AW101" s="20"/>
      <c r="AX101" s="20"/>
      <c r="AY101" s="20"/>
      <c r="AZ101" s="20"/>
      <c r="BA101" s="20"/>
    </row>
    <row r="102" spans="1:53" ht="33" customHeight="1" x14ac:dyDescent="0.25">
      <c r="A102" s="11"/>
      <c r="B102" s="6"/>
      <c r="C102" s="5"/>
      <c r="D102" s="5"/>
      <c r="E102" s="5"/>
      <c r="F102" s="5"/>
      <c r="G102" s="5"/>
      <c r="H102" s="12"/>
      <c r="I102" s="6"/>
      <c r="J102" s="6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4"/>
      <c r="W102" s="14"/>
      <c r="X102" s="14"/>
      <c r="Y102" s="14"/>
      <c r="Z102" s="14"/>
      <c r="AA102" s="15"/>
      <c r="AB102" s="15"/>
      <c r="AC102" s="505"/>
      <c r="AD102" s="16"/>
      <c r="AE102" s="16"/>
      <c r="AF102" s="16"/>
      <c r="AG102" s="22"/>
      <c r="AH102" s="23"/>
      <c r="AI102" s="22"/>
      <c r="AJ102" s="89"/>
      <c r="AK102" s="13"/>
      <c r="AL102" s="90"/>
      <c r="AM102" s="90"/>
      <c r="AN102" s="19"/>
      <c r="AO102" s="19"/>
      <c r="AP102" s="19"/>
      <c r="AQ102" s="19"/>
      <c r="AR102" s="20"/>
      <c r="AS102" s="20"/>
      <c r="AU102" s="20"/>
      <c r="AV102" s="20"/>
      <c r="AW102" s="20"/>
      <c r="AX102" s="20"/>
      <c r="AY102" s="20"/>
      <c r="AZ102" s="20"/>
      <c r="BA102" s="20"/>
    </row>
    <row r="103" spans="1:53" ht="33" customHeight="1" x14ac:dyDescent="0.25">
      <c r="A103" s="11"/>
      <c r="B103" s="6"/>
      <c r="C103" s="5"/>
      <c r="D103" s="5"/>
      <c r="E103" s="5"/>
      <c r="F103" s="5"/>
      <c r="G103" s="5"/>
      <c r="H103" s="12"/>
      <c r="I103" s="6"/>
      <c r="J103" s="6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4"/>
      <c r="W103" s="14"/>
      <c r="X103" s="14"/>
      <c r="Y103" s="14"/>
      <c r="Z103" s="14"/>
      <c r="AA103" s="15"/>
      <c r="AB103" s="15"/>
      <c r="AC103" s="505"/>
      <c r="AD103" s="16"/>
      <c r="AE103" s="16"/>
      <c r="AF103" s="16"/>
      <c r="AG103" s="22"/>
      <c r="AH103" s="23"/>
      <c r="AI103" s="22"/>
      <c r="AJ103" s="89"/>
      <c r="AK103" s="13"/>
      <c r="AL103" s="90"/>
      <c r="AM103" s="90"/>
      <c r="AN103" s="19"/>
      <c r="AO103" s="19"/>
      <c r="AP103" s="19"/>
      <c r="AQ103" s="19"/>
      <c r="AR103" s="20"/>
      <c r="AS103" s="20"/>
      <c r="AU103" s="20"/>
      <c r="AV103" s="20"/>
      <c r="AW103" s="20"/>
      <c r="AX103" s="20"/>
      <c r="AY103" s="20"/>
      <c r="AZ103" s="20"/>
      <c r="BA103" s="20"/>
    </row>
    <row r="104" spans="1:53" ht="33" customHeight="1" x14ac:dyDescent="0.25">
      <c r="A104" s="11"/>
      <c r="B104" s="6"/>
      <c r="C104" s="6"/>
      <c r="D104" s="5"/>
      <c r="E104" s="5"/>
      <c r="F104" s="5"/>
      <c r="G104" s="5"/>
      <c r="H104" s="12"/>
      <c r="I104" s="6"/>
      <c r="J104" s="6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4"/>
      <c r="W104" s="14"/>
      <c r="X104" s="14"/>
      <c r="Y104" s="14"/>
      <c r="Z104" s="14"/>
      <c r="AA104" s="15"/>
      <c r="AB104" s="15"/>
      <c r="AC104" s="505"/>
      <c r="AD104" s="16"/>
      <c r="AE104" s="16"/>
      <c r="AF104" s="16"/>
      <c r="AG104" s="22"/>
      <c r="AH104" s="23"/>
      <c r="AI104" s="22"/>
      <c r="AJ104" s="89"/>
      <c r="AK104" s="13"/>
      <c r="AL104" s="90"/>
      <c r="AM104" s="90"/>
      <c r="AN104" s="19"/>
      <c r="AO104" s="19"/>
      <c r="AP104" s="19"/>
      <c r="AQ104" s="19"/>
      <c r="AR104" s="20"/>
      <c r="AS104" s="20"/>
      <c r="AU104" s="20"/>
      <c r="AV104" s="20"/>
      <c r="AW104" s="20"/>
      <c r="AX104" s="20"/>
      <c r="AY104" s="20"/>
      <c r="AZ104" s="20"/>
      <c r="BA104" s="20"/>
    </row>
    <row r="105" spans="1:53" ht="33" customHeight="1" x14ac:dyDescent="0.25">
      <c r="A105" s="11"/>
      <c r="B105" s="6"/>
      <c r="C105" s="6"/>
      <c r="D105" s="5"/>
      <c r="E105" s="5"/>
      <c r="F105" s="5"/>
      <c r="G105" s="5"/>
      <c r="H105" s="12"/>
      <c r="I105" s="6"/>
      <c r="J105" s="6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4"/>
      <c r="W105" s="14"/>
      <c r="X105" s="14"/>
      <c r="Y105" s="14"/>
      <c r="Z105" s="14"/>
      <c r="AA105" s="15"/>
      <c r="AB105" s="15"/>
      <c r="AC105" s="505"/>
      <c r="AD105" s="16"/>
      <c r="AE105" s="16"/>
      <c r="AF105" s="16"/>
      <c r="AG105" s="22"/>
      <c r="AH105" s="23"/>
      <c r="AI105" s="22"/>
      <c r="AJ105" s="89"/>
      <c r="AK105" s="13"/>
      <c r="AL105" s="90"/>
      <c r="AM105" s="90"/>
      <c r="AN105" s="19"/>
      <c r="AO105" s="19"/>
      <c r="AP105" s="19"/>
      <c r="AQ105" s="19"/>
      <c r="AR105" s="20"/>
      <c r="AS105" s="20"/>
      <c r="AU105" s="20"/>
      <c r="AV105" s="20"/>
      <c r="AW105" s="20"/>
      <c r="AX105" s="20"/>
      <c r="AY105" s="20"/>
      <c r="AZ105" s="20"/>
      <c r="BA105" s="20"/>
    </row>
    <row r="106" spans="1:53" ht="33" customHeight="1" x14ac:dyDescent="0.25">
      <c r="A106" s="11"/>
      <c r="B106" s="6"/>
      <c r="C106" s="6"/>
      <c r="D106" s="5"/>
      <c r="E106" s="5"/>
      <c r="F106" s="5"/>
      <c r="G106" s="5"/>
      <c r="H106" s="12"/>
      <c r="I106" s="6"/>
      <c r="J106" s="6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4"/>
      <c r="W106" s="14"/>
      <c r="X106" s="14"/>
      <c r="Y106" s="14"/>
      <c r="Z106" s="14"/>
      <c r="AA106" s="15"/>
      <c r="AB106" s="15"/>
      <c r="AC106" s="505"/>
      <c r="AD106" s="16"/>
      <c r="AE106" s="16"/>
      <c r="AF106" s="16"/>
      <c r="AG106" s="22"/>
      <c r="AH106" s="23"/>
      <c r="AI106" s="22"/>
      <c r="AJ106" s="89"/>
      <c r="AK106" s="13"/>
      <c r="AL106" s="90"/>
      <c r="AM106" s="90"/>
      <c r="AN106" s="19"/>
      <c r="AO106" s="19"/>
      <c r="AP106" s="19"/>
      <c r="AQ106" s="19"/>
      <c r="AR106" s="20"/>
      <c r="AS106" s="20"/>
      <c r="AU106" s="20"/>
      <c r="AV106" s="20"/>
      <c r="AW106" s="20"/>
      <c r="AX106" s="20"/>
      <c r="AY106" s="20"/>
      <c r="AZ106" s="20"/>
      <c r="BA106" s="20"/>
    </row>
    <row r="107" spans="1:53" ht="33" customHeight="1" x14ac:dyDescent="0.25">
      <c r="A107" s="11"/>
      <c r="B107" s="6"/>
      <c r="C107" s="6"/>
      <c r="D107" s="5"/>
      <c r="E107" s="5"/>
      <c r="F107" s="5"/>
      <c r="G107" s="5"/>
      <c r="H107" s="12"/>
      <c r="I107" s="6"/>
      <c r="J107" s="6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4"/>
      <c r="W107" s="14"/>
      <c r="X107" s="14"/>
      <c r="Y107" s="14"/>
      <c r="Z107" s="14"/>
      <c r="AA107" s="15"/>
      <c r="AB107" s="15"/>
      <c r="AC107" s="505"/>
      <c r="AD107" s="16"/>
      <c r="AE107" s="16"/>
      <c r="AF107" s="16"/>
      <c r="AG107" s="25"/>
      <c r="AH107" s="23"/>
      <c r="AI107" s="22"/>
      <c r="AJ107" s="89"/>
      <c r="AK107" s="13"/>
      <c r="AL107" s="90"/>
      <c r="AM107" s="90"/>
      <c r="AN107" s="19"/>
      <c r="AO107" s="19"/>
      <c r="AP107" s="19"/>
      <c r="AQ107" s="19"/>
      <c r="AR107" s="20"/>
      <c r="AS107" s="20"/>
      <c r="AU107" s="20"/>
      <c r="AV107" s="20"/>
      <c r="AW107" s="20"/>
      <c r="AX107" s="20"/>
      <c r="AY107" s="20"/>
      <c r="AZ107" s="20"/>
      <c r="BA107" s="20"/>
    </row>
    <row r="108" spans="1:53" ht="33" customHeight="1" x14ac:dyDescent="0.25">
      <c r="A108" s="11"/>
      <c r="B108" s="6"/>
      <c r="C108" s="6"/>
      <c r="D108" s="5"/>
      <c r="E108" s="5"/>
      <c r="F108" s="5"/>
      <c r="G108" s="5"/>
      <c r="H108" s="33"/>
      <c r="V108" s="14"/>
      <c r="W108" s="14"/>
      <c r="X108" s="14"/>
      <c r="Y108" s="14"/>
      <c r="Z108" s="14"/>
      <c r="AA108" s="15"/>
      <c r="AB108" s="15"/>
      <c r="AC108" s="505"/>
      <c r="AD108" s="16"/>
      <c r="AE108" s="16"/>
      <c r="AF108" s="16"/>
      <c r="AG108" s="22"/>
      <c r="AH108" s="23"/>
      <c r="AI108" s="22"/>
      <c r="AJ108" s="89"/>
      <c r="AK108" s="13"/>
      <c r="AL108" s="90"/>
      <c r="AM108" s="90"/>
      <c r="AN108" s="19"/>
      <c r="AO108" s="19"/>
      <c r="AP108" s="19"/>
      <c r="AQ108" s="19"/>
      <c r="AR108" s="20"/>
      <c r="AS108" s="20"/>
      <c r="AU108" s="20"/>
      <c r="AV108" s="20"/>
      <c r="AW108" s="20"/>
      <c r="AX108" s="20"/>
      <c r="AY108" s="20"/>
      <c r="AZ108" s="20"/>
      <c r="BA108" s="20"/>
    </row>
    <row r="109" spans="1:53" ht="33" customHeight="1" x14ac:dyDescent="0.25">
      <c r="A109" s="11"/>
      <c r="B109" s="6"/>
      <c r="C109" s="6"/>
      <c r="D109" s="5"/>
      <c r="E109" s="5"/>
      <c r="F109" s="5"/>
      <c r="G109" s="5"/>
      <c r="H109" s="12"/>
      <c r="I109" s="6"/>
      <c r="J109" s="6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4"/>
      <c r="W109" s="14"/>
      <c r="X109" s="14"/>
      <c r="Y109" s="14"/>
      <c r="Z109" s="14"/>
      <c r="AA109" s="15"/>
      <c r="AB109" s="15"/>
      <c r="AC109" s="505"/>
      <c r="AD109" s="16"/>
      <c r="AE109" s="16"/>
      <c r="AF109" s="16"/>
      <c r="AG109" s="22"/>
      <c r="AH109" s="23"/>
      <c r="AI109" s="22"/>
      <c r="AJ109" s="89"/>
      <c r="AK109" s="13"/>
      <c r="AL109" s="90"/>
      <c r="AM109" s="90"/>
      <c r="AN109" s="19"/>
      <c r="AO109" s="19"/>
      <c r="AP109" s="19"/>
      <c r="AQ109" s="19"/>
      <c r="AR109" s="20"/>
      <c r="AS109" s="20"/>
      <c r="AU109" s="20"/>
      <c r="AV109" s="20"/>
      <c r="AW109" s="20"/>
      <c r="AX109" s="20"/>
      <c r="AY109" s="20"/>
      <c r="AZ109" s="20"/>
      <c r="BA109" s="20"/>
    </row>
    <row r="110" spans="1:53" ht="33" customHeight="1" x14ac:dyDescent="0.25">
      <c r="A110" s="11"/>
      <c r="B110" s="11"/>
      <c r="C110" s="6"/>
      <c r="D110" s="5"/>
      <c r="E110" s="5"/>
      <c r="F110" s="5"/>
      <c r="G110" s="5"/>
      <c r="H110" s="12"/>
      <c r="I110" s="6"/>
      <c r="J110" s="6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4"/>
      <c r="W110" s="14"/>
      <c r="X110" s="14"/>
      <c r="Y110" s="14"/>
      <c r="Z110" s="14"/>
      <c r="AA110" s="15"/>
      <c r="AB110" s="15"/>
      <c r="AC110" s="505"/>
      <c r="AD110" s="16"/>
      <c r="AE110" s="16"/>
      <c r="AF110" s="16"/>
      <c r="AG110" s="22"/>
      <c r="AH110" s="23"/>
      <c r="AI110" s="22"/>
      <c r="AJ110" s="89"/>
      <c r="AK110" s="13"/>
      <c r="AL110" s="90"/>
      <c r="AM110" s="90"/>
      <c r="AN110" s="19"/>
      <c r="AO110" s="19"/>
      <c r="AP110" s="19"/>
      <c r="AQ110" s="19"/>
      <c r="AR110" s="20"/>
      <c r="AS110" s="20"/>
      <c r="AU110" s="20"/>
      <c r="AV110" s="20"/>
      <c r="AW110" s="20"/>
      <c r="AX110" s="20"/>
      <c r="AY110" s="20"/>
      <c r="AZ110" s="20"/>
      <c r="BA110" s="20"/>
    </row>
    <row r="111" spans="1:53" ht="33" customHeight="1" x14ac:dyDescent="0.25">
      <c r="A111" s="11"/>
      <c r="B111" s="6"/>
      <c r="C111" s="6"/>
      <c r="D111" s="5"/>
      <c r="E111" s="5"/>
      <c r="F111" s="5"/>
      <c r="G111" s="5"/>
      <c r="H111" s="12"/>
      <c r="I111" s="6"/>
      <c r="J111" s="6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4"/>
      <c r="W111" s="14"/>
      <c r="X111" s="14"/>
      <c r="Y111" s="14"/>
      <c r="Z111" s="14"/>
      <c r="AA111" s="15"/>
      <c r="AB111" s="15"/>
      <c r="AC111" s="505"/>
      <c r="AD111" s="16"/>
      <c r="AE111" s="16"/>
      <c r="AF111" s="16"/>
      <c r="AG111" s="17"/>
      <c r="AH111" s="18"/>
      <c r="AI111" s="487"/>
      <c r="AJ111" s="89"/>
      <c r="AK111" s="13"/>
      <c r="AL111" s="90"/>
      <c r="AM111" s="90"/>
      <c r="AN111" s="19"/>
      <c r="AO111" s="19"/>
      <c r="AP111" s="19"/>
      <c r="AQ111" s="19"/>
      <c r="AR111" s="20"/>
      <c r="AS111" s="20"/>
      <c r="AU111" s="20"/>
      <c r="AV111" s="20"/>
      <c r="AW111" s="20"/>
      <c r="AX111" s="20"/>
      <c r="AY111" s="20"/>
      <c r="AZ111" s="20"/>
      <c r="BA111" s="20"/>
    </row>
    <row r="112" spans="1:53" ht="33" customHeight="1" x14ac:dyDescent="0.25">
      <c r="A112" s="11"/>
      <c r="B112" s="6"/>
      <c r="C112" s="6"/>
      <c r="D112" s="5"/>
      <c r="E112" s="5"/>
      <c r="F112" s="5"/>
      <c r="G112" s="5"/>
      <c r="H112" s="12"/>
      <c r="I112" s="6"/>
      <c r="J112" s="6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4"/>
      <c r="W112" s="14"/>
      <c r="X112" s="14"/>
      <c r="Y112" s="14"/>
      <c r="Z112" s="14"/>
      <c r="AA112" s="15"/>
      <c r="AB112" s="15"/>
      <c r="AC112" s="505"/>
      <c r="AD112" s="16"/>
      <c r="AE112" s="16"/>
      <c r="AF112" s="16"/>
      <c r="AG112" s="17"/>
      <c r="AH112" s="18"/>
      <c r="AI112" s="487"/>
      <c r="AJ112" s="89"/>
      <c r="AK112" s="13"/>
      <c r="AL112" s="90"/>
      <c r="AM112" s="90"/>
      <c r="AN112" s="19"/>
      <c r="AO112" s="19"/>
      <c r="AP112" s="19"/>
      <c r="AQ112" s="19"/>
      <c r="AR112" s="20"/>
      <c r="AS112" s="20"/>
      <c r="AU112" s="20"/>
      <c r="AV112" s="20"/>
      <c r="AW112" s="20"/>
      <c r="AX112" s="20"/>
      <c r="AY112" s="20"/>
      <c r="AZ112" s="20"/>
      <c r="BA112" s="20"/>
    </row>
    <row r="113" spans="1:53" ht="33" customHeight="1" x14ac:dyDescent="0.25">
      <c r="A113" s="11"/>
      <c r="B113" s="6"/>
      <c r="C113" s="6"/>
      <c r="D113" s="5"/>
      <c r="E113" s="5"/>
      <c r="F113" s="5"/>
      <c r="G113" s="5"/>
      <c r="H113" s="12"/>
      <c r="I113" s="6"/>
      <c r="J113" s="6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4"/>
      <c r="W113" s="14"/>
      <c r="X113" s="14"/>
      <c r="Y113" s="14"/>
      <c r="Z113" s="14"/>
      <c r="AA113" s="15"/>
      <c r="AB113" s="15"/>
      <c r="AC113" s="505"/>
      <c r="AD113" s="16"/>
      <c r="AE113" s="16"/>
      <c r="AF113" s="16"/>
      <c r="AG113" s="17"/>
      <c r="AH113" s="18"/>
      <c r="AI113" s="487"/>
      <c r="AJ113" s="89"/>
      <c r="AK113" s="13"/>
      <c r="AL113" s="90"/>
      <c r="AM113" s="90"/>
      <c r="AN113" s="19"/>
      <c r="AO113" s="19"/>
      <c r="AP113" s="19"/>
      <c r="AQ113" s="19"/>
      <c r="AR113" s="34"/>
      <c r="AS113" s="34"/>
      <c r="AU113" s="34"/>
      <c r="AV113" s="34"/>
      <c r="AW113" s="34"/>
      <c r="AX113" s="34"/>
      <c r="AY113" s="34"/>
      <c r="AZ113" s="34"/>
      <c r="BA113" s="34"/>
    </row>
    <row r="114" spans="1:53" ht="33" customHeight="1" x14ac:dyDescent="0.25">
      <c r="A114" s="11"/>
      <c r="B114" s="6"/>
      <c r="C114" s="6"/>
      <c r="D114" s="5"/>
      <c r="E114" s="5"/>
      <c r="F114" s="5"/>
      <c r="G114" s="5"/>
      <c r="H114" s="12"/>
      <c r="I114" s="6"/>
      <c r="J114" s="6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4"/>
      <c r="W114" s="14"/>
      <c r="X114" s="14"/>
      <c r="Y114" s="14"/>
      <c r="Z114" s="14"/>
      <c r="AA114" s="15"/>
      <c r="AB114" s="15"/>
      <c r="AC114" s="505"/>
      <c r="AD114" s="16"/>
      <c r="AE114" s="16"/>
      <c r="AF114" s="16"/>
      <c r="AG114" s="35"/>
      <c r="AH114" s="18"/>
      <c r="AI114" s="487"/>
      <c r="AJ114" s="89"/>
      <c r="AK114" s="13"/>
      <c r="AL114" s="90"/>
      <c r="AM114" s="90"/>
      <c r="AN114" s="19"/>
      <c r="AO114" s="19"/>
      <c r="AP114" s="19"/>
      <c r="AQ114" s="19"/>
      <c r="AR114" s="20"/>
      <c r="AS114" s="20"/>
      <c r="AU114" s="20"/>
      <c r="AV114" s="20"/>
      <c r="AW114" s="20"/>
      <c r="AX114" s="20"/>
      <c r="AY114" s="20"/>
      <c r="AZ114" s="20"/>
      <c r="BA114" s="20"/>
    </row>
    <row r="115" spans="1:53" ht="33" customHeight="1" x14ac:dyDescent="0.25">
      <c r="A115" s="11"/>
      <c r="B115" s="6"/>
      <c r="C115" s="6"/>
      <c r="D115" s="5"/>
      <c r="E115" s="5"/>
      <c r="F115" s="5"/>
      <c r="G115" s="5"/>
      <c r="H115" s="12"/>
      <c r="I115" s="6"/>
      <c r="J115" s="6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4"/>
      <c r="W115" s="14"/>
      <c r="X115" s="14"/>
      <c r="Y115" s="14"/>
      <c r="Z115" s="14"/>
      <c r="AA115" s="15"/>
      <c r="AB115" s="15"/>
      <c r="AC115" s="505"/>
      <c r="AD115" s="16"/>
      <c r="AE115" s="16"/>
      <c r="AF115" s="16"/>
      <c r="AG115" s="17"/>
      <c r="AH115" s="18"/>
      <c r="AI115" s="487"/>
      <c r="AJ115" s="89"/>
      <c r="AK115" s="13"/>
      <c r="AL115" s="90"/>
      <c r="AM115" s="90"/>
      <c r="AN115" s="19"/>
      <c r="AO115" s="19"/>
      <c r="AP115" s="19"/>
      <c r="AQ115" s="19"/>
      <c r="AR115" s="20"/>
      <c r="AS115" s="20"/>
      <c r="AU115" s="20"/>
      <c r="AV115" s="20"/>
      <c r="AW115" s="20"/>
      <c r="AX115" s="20"/>
      <c r="AY115" s="20"/>
      <c r="AZ115" s="20"/>
      <c r="BA115" s="20"/>
    </row>
    <row r="116" spans="1:53" ht="33" customHeight="1" x14ac:dyDescent="0.25">
      <c r="A116" s="11"/>
      <c r="B116" s="6"/>
      <c r="C116" s="6"/>
      <c r="D116" s="5"/>
      <c r="E116" s="5"/>
      <c r="F116" s="5"/>
      <c r="G116" s="5"/>
      <c r="H116" s="12"/>
      <c r="I116" s="6"/>
      <c r="J116" s="6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4"/>
      <c r="W116" s="14"/>
      <c r="X116" s="14"/>
      <c r="Y116" s="14"/>
      <c r="Z116" s="14"/>
      <c r="AA116" s="15"/>
      <c r="AB116" s="15"/>
      <c r="AC116" s="505"/>
      <c r="AD116" s="16"/>
      <c r="AE116" s="16"/>
      <c r="AF116" s="16"/>
      <c r="AG116" s="17"/>
      <c r="AH116" s="18"/>
      <c r="AI116" s="487"/>
      <c r="AJ116" s="89"/>
      <c r="AK116" s="13"/>
      <c r="AL116" s="90"/>
      <c r="AM116" s="90"/>
      <c r="AN116" s="19"/>
      <c r="AO116" s="19"/>
      <c r="AP116" s="19"/>
      <c r="AQ116" s="19"/>
      <c r="AR116" s="20"/>
      <c r="AS116" s="20"/>
      <c r="AU116" s="20"/>
      <c r="AV116" s="20"/>
      <c r="AW116" s="20"/>
      <c r="AX116" s="20"/>
      <c r="AY116" s="20"/>
      <c r="AZ116" s="20"/>
      <c r="BA116" s="20"/>
    </row>
    <row r="117" spans="1:53" ht="33" customHeight="1" x14ac:dyDescent="0.25">
      <c r="A117" s="11"/>
      <c r="B117" s="6"/>
      <c r="C117" s="6"/>
      <c r="D117" s="5"/>
      <c r="E117" s="5"/>
      <c r="F117" s="5"/>
      <c r="G117" s="5"/>
      <c r="H117" s="12"/>
      <c r="I117" s="6"/>
      <c r="J117" s="6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4"/>
      <c r="W117" s="14"/>
      <c r="X117" s="14"/>
      <c r="Y117" s="14"/>
      <c r="Z117" s="14"/>
      <c r="AA117" s="15"/>
      <c r="AB117" s="15"/>
      <c r="AC117" s="505"/>
      <c r="AD117" s="16"/>
      <c r="AE117" s="16"/>
      <c r="AF117" s="16"/>
      <c r="AG117" s="17"/>
      <c r="AH117" s="18"/>
      <c r="AI117" s="487"/>
      <c r="AJ117" s="89"/>
      <c r="AK117" s="13"/>
      <c r="AL117" s="90"/>
      <c r="AM117" s="90"/>
      <c r="AN117" s="19"/>
      <c r="AO117" s="19"/>
      <c r="AP117" s="19"/>
      <c r="AQ117" s="19"/>
      <c r="AR117" s="20"/>
      <c r="AS117" s="20"/>
      <c r="AU117" s="20"/>
      <c r="AV117" s="20"/>
      <c r="AW117" s="20"/>
      <c r="AX117" s="20"/>
      <c r="AY117" s="20"/>
      <c r="AZ117" s="20"/>
      <c r="BA117" s="20"/>
    </row>
    <row r="118" spans="1:53" ht="33" customHeight="1" x14ac:dyDescent="0.25">
      <c r="A118" s="11"/>
      <c r="B118" s="6"/>
      <c r="C118" s="6"/>
      <c r="D118" s="5"/>
      <c r="E118" s="5"/>
      <c r="F118" s="5"/>
      <c r="G118" s="5"/>
      <c r="H118" s="12"/>
      <c r="I118" s="6"/>
      <c r="J118" s="6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4"/>
      <c r="W118" s="14"/>
      <c r="X118" s="14"/>
      <c r="Y118" s="14"/>
      <c r="Z118" s="14"/>
      <c r="AA118" s="15"/>
      <c r="AB118" s="15"/>
      <c r="AC118" s="505"/>
      <c r="AD118" s="16"/>
      <c r="AE118" s="16"/>
      <c r="AF118" s="16"/>
      <c r="AG118" s="17"/>
      <c r="AH118" s="18"/>
      <c r="AI118" s="487"/>
      <c r="AJ118" s="89"/>
      <c r="AK118" s="13"/>
      <c r="AL118" s="90"/>
      <c r="AM118" s="90"/>
      <c r="AN118" s="19"/>
      <c r="AO118" s="19"/>
      <c r="AP118" s="19"/>
      <c r="AQ118" s="19"/>
      <c r="AR118" s="20"/>
      <c r="AS118" s="20"/>
      <c r="AU118" s="20"/>
      <c r="AV118" s="20"/>
      <c r="AW118" s="20"/>
      <c r="AX118" s="20"/>
      <c r="AY118" s="20"/>
      <c r="AZ118" s="20"/>
      <c r="BA118" s="20"/>
    </row>
    <row r="119" spans="1:53" ht="33" customHeight="1" x14ac:dyDescent="0.25">
      <c r="A119" s="11"/>
      <c r="B119" s="6"/>
      <c r="C119" s="6"/>
      <c r="D119" s="5"/>
      <c r="E119" s="5"/>
      <c r="F119" s="5"/>
      <c r="G119" s="5"/>
      <c r="H119" s="12"/>
      <c r="I119" s="6"/>
      <c r="J119" s="6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4"/>
      <c r="W119" s="14"/>
      <c r="X119" s="14"/>
      <c r="Y119" s="14"/>
      <c r="Z119" s="14"/>
      <c r="AA119" s="15"/>
      <c r="AB119" s="15"/>
      <c r="AC119" s="505"/>
      <c r="AD119" s="16"/>
      <c r="AE119" s="16"/>
      <c r="AF119" s="16"/>
      <c r="AG119" s="17"/>
      <c r="AH119" s="18"/>
      <c r="AI119" s="487"/>
      <c r="AJ119" s="89"/>
      <c r="AK119" s="13"/>
      <c r="AL119" s="90"/>
      <c r="AM119" s="90"/>
      <c r="AN119" s="19"/>
      <c r="AO119" s="19"/>
      <c r="AP119" s="19"/>
      <c r="AQ119" s="19"/>
      <c r="AR119" s="20"/>
      <c r="AS119" s="20"/>
      <c r="AU119" s="20"/>
      <c r="AV119" s="20"/>
      <c r="AW119" s="20"/>
      <c r="AX119" s="20"/>
      <c r="AY119" s="20"/>
      <c r="AZ119" s="20"/>
      <c r="BA119" s="20"/>
    </row>
    <row r="120" spans="1:53" ht="33" customHeight="1" x14ac:dyDescent="0.25">
      <c r="A120" s="11"/>
      <c r="B120" s="6"/>
      <c r="C120" s="6"/>
      <c r="D120" s="5"/>
      <c r="E120" s="5"/>
      <c r="F120" s="5"/>
      <c r="G120" s="5"/>
      <c r="H120" s="12"/>
      <c r="I120" s="6"/>
      <c r="J120" s="6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4"/>
      <c r="W120" s="14"/>
      <c r="X120" s="14"/>
      <c r="Y120" s="14"/>
      <c r="Z120" s="14"/>
      <c r="AA120" s="15"/>
      <c r="AB120" s="15"/>
      <c r="AC120" s="505"/>
      <c r="AD120" s="16"/>
      <c r="AE120" s="16"/>
      <c r="AF120" s="16"/>
      <c r="AG120" s="17"/>
      <c r="AH120" s="18"/>
      <c r="AI120" s="487"/>
      <c r="AJ120" s="89"/>
      <c r="AK120" s="13"/>
      <c r="AL120" s="90"/>
      <c r="AM120" s="90"/>
      <c r="AN120" s="19"/>
      <c r="AO120" s="19"/>
      <c r="AP120" s="19"/>
      <c r="AQ120" s="19"/>
      <c r="AR120" s="20"/>
      <c r="AS120" s="20"/>
      <c r="AU120" s="20"/>
      <c r="AV120" s="20"/>
      <c r="AW120" s="20"/>
      <c r="AX120" s="20"/>
      <c r="AY120" s="20"/>
      <c r="AZ120" s="20"/>
      <c r="BA120" s="20"/>
    </row>
    <row r="121" spans="1:53" ht="33" customHeight="1" x14ac:dyDescent="0.25">
      <c r="A121" s="11"/>
      <c r="B121" s="6"/>
      <c r="C121" s="6"/>
      <c r="D121" s="5"/>
      <c r="E121" s="5"/>
      <c r="F121" s="5"/>
      <c r="G121" s="5"/>
      <c r="H121" s="12"/>
      <c r="I121" s="6"/>
      <c r="J121" s="6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4"/>
      <c r="W121" s="14"/>
      <c r="X121" s="14"/>
      <c r="Y121" s="14"/>
      <c r="Z121" s="14"/>
      <c r="AA121" s="15"/>
      <c r="AB121" s="15"/>
      <c r="AC121" s="505"/>
      <c r="AD121" s="16"/>
      <c r="AE121" s="16"/>
      <c r="AF121" s="16"/>
      <c r="AG121" s="17"/>
      <c r="AH121" s="18"/>
      <c r="AI121" s="487"/>
      <c r="AJ121" s="89"/>
      <c r="AK121" s="13"/>
      <c r="AL121" s="90"/>
      <c r="AM121" s="90"/>
      <c r="AN121" s="19"/>
      <c r="AO121" s="19"/>
      <c r="AP121" s="19"/>
      <c r="AQ121" s="19"/>
      <c r="AR121" s="20"/>
      <c r="AS121" s="20"/>
      <c r="AU121" s="20"/>
      <c r="AV121" s="20"/>
      <c r="AW121" s="20"/>
      <c r="AX121" s="20"/>
      <c r="AY121" s="20"/>
      <c r="AZ121" s="20"/>
      <c r="BA121" s="20"/>
    </row>
    <row r="122" spans="1:53" ht="33" customHeight="1" x14ac:dyDescent="0.25">
      <c r="A122" s="11"/>
      <c r="B122" s="6"/>
      <c r="C122" s="6"/>
      <c r="D122" s="5"/>
      <c r="E122" s="5"/>
      <c r="F122" s="5"/>
      <c r="G122" s="5"/>
      <c r="H122" s="12"/>
      <c r="I122" s="6"/>
      <c r="J122" s="6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4"/>
      <c r="W122" s="14"/>
      <c r="X122" s="14"/>
      <c r="Y122" s="14"/>
      <c r="Z122" s="14"/>
      <c r="AA122" s="15"/>
      <c r="AB122" s="15"/>
      <c r="AC122" s="505"/>
      <c r="AD122" s="16"/>
      <c r="AE122" s="16"/>
      <c r="AF122" s="16"/>
      <c r="AG122" s="17"/>
      <c r="AH122" s="18"/>
      <c r="AI122" s="487"/>
      <c r="AJ122" s="89"/>
      <c r="AK122" s="13"/>
      <c r="AL122" s="90"/>
      <c r="AM122" s="90"/>
      <c r="AN122" s="19"/>
      <c r="AO122" s="19"/>
      <c r="AP122" s="19"/>
      <c r="AQ122" s="19"/>
      <c r="AR122" s="20"/>
      <c r="AS122" s="20"/>
      <c r="AU122" s="20"/>
      <c r="AV122" s="20"/>
      <c r="AW122" s="20"/>
      <c r="AX122" s="20"/>
      <c r="AY122" s="20"/>
      <c r="AZ122" s="20"/>
      <c r="BA122" s="20"/>
    </row>
    <row r="123" spans="1:53" ht="33" customHeight="1" x14ac:dyDescent="0.25">
      <c r="A123" s="11"/>
      <c r="B123" s="6"/>
      <c r="C123" s="6"/>
      <c r="D123" s="5"/>
      <c r="E123" s="5"/>
      <c r="F123" s="5"/>
      <c r="G123" s="5"/>
      <c r="H123" s="12"/>
      <c r="I123" s="6"/>
      <c r="J123" s="6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4"/>
      <c r="W123" s="14"/>
      <c r="X123" s="14"/>
      <c r="Y123" s="14"/>
      <c r="Z123" s="14"/>
      <c r="AA123" s="15"/>
      <c r="AB123" s="15"/>
      <c r="AC123" s="505"/>
      <c r="AD123" s="16"/>
      <c r="AE123" s="16"/>
      <c r="AF123" s="16"/>
      <c r="AG123" s="17"/>
      <c r="AH123" s="18"/>
      <c r="AI123" s="487"/>
      <c r="AJ123" s="89"/>
      <c r="AK123" s="13"/>
      <c r="AL123" s="90"/>
      <c r="AM123" s="90"/>
      <c r="AN123" s="19"/>
      <c r="AO123" s="19"/>
      <c r="AP123" s="19"/>
      <c r="AQ123" s="19"/>
      <c r="AR123" s="20"/>
      <c r="AS123" s="20"/>
      <c r="AU123" s="20"/>
      <c r="AV123" s="20"/>
      <c r="AW123" s="20"/>
      <c r="AX123" s="20"/>
      <c r="AY123" s="20"/>
      <c r="AZ123" s="20"/>
      <c r="BA123" s="20"/>
    </row>
    <row r="124" spans="1:53" ht="33" customHeight="1" x14ac:dyDescent="0.25">
      <c r="A124" s="11"/>
      <c r="B124" s="6"/>
      <c r="C124" s="6"/>
      <c r="D124" s="5"/>
      <c r="E124" s="5"/>
      <c r="F124" s="5"/>
      <c r="G124" s="5"/>
      <c r="H124" s="12"/>
      <c r="I124" s="6"/>
      <c r="J124" s="6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4"/>
      <c r="W124" s="14"/>
      <c r="X124" s="14"/>
      <c r="Y124" s="14"/>
      <c r="Z124" s="14"/>
      <c r="AA124" s="15"/>
      <c r="AB124" s="15"/>
      <c r="AC124" s="505"/>
      <c r="AD124" s="16"/>
      <c r="AE124" s="16"/>
      <c r="AF124" s="16"/>
      <c r="AG124" s="17"/>
      <c r="AH124" s="18"/>
      <c r="AI124" s="487"/>
      <c r="AJ124" s="89"/>
      <c r="AK124" s="13"/>
      <c r="AL124" s="90"/>
      <c r="AM124" s="90"/>
      <c r="AN124" s="19"/>
      <c r="AO124" s="19"/>
      <c r="AP124" s="19"/>
      <c r="AQ124" s="19"/>
      <c r="AR124" s="20"/>
      <c r="AS124" s="20"/>
      <c r="AU124" s="20"/>
      <c r="AV124" s="20"/>
      <c r="AW124" s="20"/>
      <c r="AX124" s="20"/>
      <c r="AY124" s="20"/>
      <c r="AZ124" s="20"/>
      <c r="BA124" s="20"/>
    </row>
    <row r="125" spans="1:53" ht="33" customHeight="1" x14ac:dyDescent="0.25">
      <c r="A125" s="11"/>
      <c r="B125" s="6"/>
      <c r="C125" s="6"/>
      <c r="D125" s="5"/>
      <c r="E125" s="5"/>
      <c r="F125" s="5"/>
      <c r="G125" s="5"/>
      <c r="H125" s="12"/>
      <c r="I125" s="6"/>
      <c r="J125" s="6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4"/>
      <c r="W125" s="14"/>
      <c r="X125" s="14"/>
      <c r="Y125" s="14"/>
      <c r="Z125" s="14"/>
      <c r="AA125" s="15"/>
      <c r="AB125" s="15"/>
      <c r="AC125" s="505"/>
      <c r="AD125" s="16"/>
      <c r="AE125" s="16"/>
      <c r="AF125" s="16"/>
      <c r="AG125" s="17"/>
      <c r="AH125" s="18"/>
      <c r="AI125" s="487"/>
      <c r="AJ125" s="89"/>
      <c r="AK125" s="13"/>
      <c r="AL125" s="90"/>
      <c r="AM125" s="90"/>
      <c r="AN125" s="19"/>
      <c r="AO125" s="19"/>
      <c r="AP125" s="19"/>
      <c r="AQ125" s="19"/>
      <c r="AR125" s="20"/>
      <c r="AS125" s="20"/>
      <c r="AU125" s="20"/>
      <c r="AV125" s="20"/>
      <c r="AW125" s="20"/>
      <c r="AX125" s="20"/>
      <c r="AY125" s="20"/>
      <c r="AZ125" s="20"/>
      <c r="BA125" s="20"/>
    </row>
    <row r="126" spans="1:53" ht="33" customHeight="1" x14ac:dyDescent="0.25">
      <c r="A126" s="11"/>
      <c r="B126" s="6"/>
      <c r="C126" s="6"/>
      <c r="D126" s="5"/>
      <c r="E126" s="5"/>
      <c r="F126" s="5"/>
      <c r="G126" s="5"/>
      <c r="H126" s="12"/>
      <c r="I126" s="6"/>
      <c r="J126" s="6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4"/>
      <c r="W126" s="14"/>
      <c r="X126" s="14"/>
      <c r="Y126" s="14"/>
      <c r="Z126" s="14"/>
      <c r="AA126" s="15"/>
      <c r="AB126" s="15"/>
      <c r="AC126" s="505"/>
      <c r="AD126" s="16"/>
      <c r="AE126" s="16"/>
      <c r="AF126" s="16"/>
      <c r="AG126" s="17"/>
      <c r="AH126" s="18"/>
      <c r="AI126" s="487"/>
      <c r="AJ126" s="89"/>
      <c r="AK126" s="13"/>
      <c r="AL126" s="90"/>
      <c r="AM126" s="90"/>
      <c r="AN126" s="19"/>
      <c r="AO126" s="19"/>
      <c r="AP126" s="19"/>
      <c r="AQ126" s="19"/>
      <c r="AR126" s="20"/>
      <c r="AS126" s="20"/>
      <c r="AU126" s="20"/>
      <c r="AV126" s="20"/>
      <c r="AW126" s="20"/>
      <c r="AX126" s="20"/>
      <c r="AY126" s="20"/>
      <c r="AZ126" s="20"/>
      <c r="BA126" s="20"/>
    </row>
    <row r="127" spans="1:53" ht="33" customHeight="1" x14ac:dyDescent="0.25">
      <c r="A127" s="11"/>
      <c r="B127" s="6"/>
      <c r="C127" s="6"/>
      <c r="D127" s="5"/>
      <c r="E127" s="5"/>
      <c r="F127" s="5"/>
      <c r="G127" s="5"/>
      <c r="H127" s="12"/>
      <c r="I127" s="6"/>
      <c r="J127" s="6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4"/>
      <c r="W127" s="14"/>
      <c r="X127" s="14"/>
      <c r="Y127" s="14"/>
      <c r="Z127" s="14"/>
      <c r="AA127" s="15"/>
      <c r="AB127" s="15"/>
      <c r="AC127" s="505"/>
      <c r="AD127" s="16"/>
      <c r="AE127" s="16"/>
      <c r="AF127" s="16"/>
      <c r="AG127" s="17"/>
      <c r="AH127" s="18"/>
      <c r="AI127" s="487"/>
      <c r="AJ127" s="89"/>
      <c r="AK127" s="13"/>
      <c r="AL127" s="90"/>
      <c r="AM127" s="90"/>
      <c r="AN127" s="19"/>
      <c r="AO127" s="19"/>
      <c r="AP127" s="19"/>
      <c r="AQ127" s="19"/>
      <c r="AR127" s="20"/>
      <c r="AS127" s="20"/>
      <c r="AU127" s="20"/>
      <c r="AV127" s="20"/>
      <c r="AW127" s="20"/>
      <c r="AX127" s="20"/>
      <c r="AY127" s="20"/>
      <c r="AZ127" s="20"/>
      <c r="BA127" s="20"/>
    </row>
    <row r="128" spans="1:53" ht="33" customHeight="1" x14ac:dyDescent="0.25">
      <c r="A128" s="11"/>
      <c r="B128" s="6"/>
      <c r="C128" s="6"/>
      <c r="D128" s="5"/>
      <c r="E128" s="5"/>
      <c r="F128" s="5"/>
      <c r="G128" s="5"/>
      <c r="H128" s="12"/>
      <c r="I128" s="6"/>
      <c r="J128" s="6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4"/>
      <c r="W128" s="14"/>
      <c r="X128" s="14"/>
      <c r="Y128" s="14"/>
      <c r="Z128" s="14"/>
      <c r="AA128" s="15"/>
      <c r="AB128" s="15"/>
      <c r="AC128" s="505"/>
      <c r="AD128" s="16"/>
      <c r="AE128" s="16"/>
      <c r="AF128" s="16"/>
      <c r="AG128" s="17"/>
      <c r="AH128" s="18"/>
      <c r="AI128" s="487"/>
      <c r="AJ128" s="89"/>
      <c r="AK128" s="13"/>
      <c r="AL128" s="90"/>
      <c r="AM128" s="90"/>
      <c r="AN128" s="19"/>
      <c r="AO128" s="19"/>
      <c r="AP128" s="19"/>
      <c r="AQ128" s="19"/>
      <c r="AR128" s="36"/>
      <c r="AS128" s="36"/>
      <c r="AU128" s="36"/>
      <c r="AV128" s="36"/>
      <c r="AW128" s="36"/>
      <c r="AX128" s="36"/>
      <c r="AY128" s="36"/>
      <c r="AZ128" s="36"/>
      <c r="BA128" s="36"/>
    </row>
    <row r="129" spans="1:53" ht="33" customHeight="1" x14ac:dyDescent="0.25">
      <c r="A129" s="11"/>
      <c r="B129" s="6"/>
      <c r="C129" s="6"/>
      <c r="D129" s="5"/>
      <c r="E129" s="5"/>
      <c r="F129" s="5"/>
      <c r="G129" s="5"/>
      <c r="H129" s="12"/>
      <c r="I129" s="6"/>
      <c r="J129" s="6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4"/>
      <c r="W129" s="14"/>
      <c r="X129" s="14"/>
      <c r="Y129" s="14"/>
      <c r="Z129" s="14"/>
      <c r="AA129" s="15"/>
      <c r="AB129" s="15"/>
      <c r="AC129" s="505"/>
      <c r="AD129" s="16"/>
      <c r="AE129" s="16"/>
      <c r="AF129" s="16"/>
      <c r="AG129" s="17"/>
      <c r="AH129" s="18"/>
      <c r="AI129" s="487"/>
      <c r="AJ129" s="89"/>
      <c r="AK129" s="13"/>
      <c r="AL129" s="90"/>
      <c r="AM129" s="90"/>
      <c r="AN129" s="19"/>
      <c r="AO129" s="19"/>
      <c r="AP129" s="19"/>
      <c r="AQ129" s="19"/>
      <c r="AR129" s="20"/>
      <c r="AS129" s="20"/>
      <c r="AU129" s="20"/>
      <c r="AV129" s="20"/>
      <c r="AW129" s="20"/>
      <c r="AX129" s="20"/>
      <c r="AY129" s="20"/>
      <c r="AZ129" s="20"/>
      <c r="BA129" s="20"/>
    </row>
    <row r="130" spans="1:53" ht="33" customHeight="1" x14ac:dyDescent="0.25">
      <c r="A130" s="11"/>
      <c r="B130" s="6"/>
      <c r="C130" s="6"/>
      <c r="D130" s="5"/>
      <c r="E130" s="5"/>
      <c r="F130" s="5"/>
      <c r="G130" s="5"/>
      <c r="H130" s="12"/>
      <c r="I130" s="6"/>
      <c r="J130" s="6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4"/>
      <c r="W130" s="14"/>
      <c r="X130" s="14"/>
      <c r="Y130" s="14"/>
      <c r="Z130" s="14"/>
      <c r="AA130" s="15"/>
      <c r="AB130" s="15"/>
      <c r="AC130" s="505"/>
      <c r="AD130" s="16"/>
      <c r="AE130" s="16"/>
      <c r="AF130" s="16"/>
      <c r="AG130" s="17"/>
      <c r="AH130" s="18"/>
      <c r="AI130" s="487"/>
      <c r="AJ130" s="89"/>
      <c r="AK130" s="13"/>
      <c r="AL130" s="90"/>
      <c r="AM130" s="90"/>
      <c r="AN130" s="19"/>
      <c r="AO130" s="19"/>
      <c r="AP130" s="19"/>
      <c r="AQ130" s="19"/>
      <c r="AR130" s="20"/>
      <c r="AS130" s="20"/>
      <c r="AU130" s="20"/>
      <c r="AV130" s="20"/>
      <c r="AW130" s="20"/>
      <c r="AX130" s="20"/>
      <c r="AY130" s="20"/>
      <c r="AZ130" s="20"/>
      <c r="BA130" s="20"/>
    </row>
    <row r="131" spans="1:53" ht="33" customHeight="1" x14ac:dyDescent="0.25">
      <c r="A131" s="11"/>
      <c r="B131" s="6"/>
      <c r="C131" s="6"/>
      <c r="D131" s="5"/>
      <c r="E131" s="5"/>
      <c r="F131" s="5"/>
      <c r="G131" s="5"/>
      <c r="H131" s="12"/>
      <c r="I131" s="6"/>
      <c r="J131" s="6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4"/>
      <c r="W131" s="14"/>
      <c r="X131" s="14"/>
      <c r="Y131" s="14"/>
      <c r="Z131" s="14"/>
      <c r="AA131" s="15"/>
      <c r="AB131" s="15"/>
      <c r="AC131" s="505"/>
      <c r="AD131" s="16"/>
      <c r="AE131" s="16"/>
      <c r="AF131" s="16"/>
      <c r="AG131" s="17"/>
      <c r="AH131" s="18"/>
      <c r="AI131" s="487"/>
      <c r="AJ131" s="89"/>
      <c r="AK131" s="13"/>
      <c r="AL131" s="90"/>
      <c r="AM131" s="90"/>
      <c r="AN131" s="19"/>
      <c r="AO131" s="19"/>
      <c r="AP131" s="19"/>
      <c r="AQ131" s="19"/>
      <c r="AR131" s="20"/>
      <c r="AS131" s="20"/>
      <c r="AU131" s="20"/>
      <c r="AV131" s="20"/>
      <c r="AW131" s="20"/>
      <c r="AX131" s="20"/>
      <c r="AY131" s="20"/>
      <c r="AZ131" s="20"/>
      <c r="BA131" s="20"/>
    </row>
    <row r="132" spans="1:53" ht="33" customHeight="1" x14ac:dyDescent="0.25">
      <c r="A132" s="11"/>
      <c r="B132" s="6"/>
      <c r="C132" s="6"/>
      <c r="D132" s="5"/>
      <c r="E132" s="5"/>
      <c r="F132" s="5"/>
      <c r="G132" s="5"/>
      <c r="H132" s="12"/>
      <c r="I132" s="6"/>
      <c r="J132" s="6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4"/>
      <c r="W132" s="14"/>
      <c r="X132" s="14"/>
      <c r="Y132" s="14"/>
      <c r="Z132" s="14"/>
      <c r="AA132" s="15"/>
      <c r="AB132" s="15"/>
      <c r="AC132" s="505"/>
      <c r="AD132" s="16"/>
      <c r="AE132" s="16"/>
      <c r="AF132" s="16"/>
      <c r="AG132" s="17"/>
      <c r="AH132" s="18"/>
      <c r="AI132" s="487"/>
      <c r="AJ132" s="89"/>
      <c r="AK132" s="13"/>
      <c r="AL132" s="90"/>
      <c r="AM132" s="90"/>
      <c r="AN132" s="19"/>
      <c r="AO132" s="19"/>
      <c r="AP132" s="19"/>
      <c r="AQ132" s="19"/>
      <c r="AR132" s="20"/>
      <c r="AS132" s="20"/>
      <c r="AU132" s="20"/>
      <c r="AV132" s="20"/>
      <c r="AW132" s="20"/>
      <c r="AX132" s="20"/>
      <c r="AY132" s="20"/>
      <c r="AZ132" s="20"/>
      <c r="BA132" s="20"/>
    </row>
    <row r="133" spans="1:53" ht="33" customHeight="1" x14ac:dyDescent="0.25">
      <c r="A133" s="11"/>
      <c r="B133" s="6"/>
      <c r="C133" s="6"/>
      <c r="D133" s="5"/>
      <c r="E133" s="5"/>
      <c r="F133" s="5"/>
      <c r="G133" s="5"/>
      <c r="H133" s="12"/>
      <c r="I133" s="6"/>
      <c r="J133" s="6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4"/>
      <c r="W133" s="14"/>
      <c r="X133" s="14"/>
      <c r="Y133" s="14"/>
      <c r="Z133" s="14"/>
      <c r="AA133" s="15"/>
      <c r="AB133" s="15"/>
      <c r="AC133" s="505"/>
      <c r="AD133" s="16"/>
      <c r="AE133" s="16"/>
      <c r="AF133" s="16"/>
      <c r="AG133" s="17"/>
      <c r="AH133" s="18"/>
      <c r="AI133" s="487"/>
      <c r="AJ133" s="89"/>
      <c r="AK133" s="13"/>
      <c r="AL133" s="90"/>
      <c r="AM133" s="90"/>
      <c r="AN133" s="19"/>
      <c r="AO133" s="19"/>
      <c r="AP133" s="19"/>
      <c r="AQ133" s="19"/>
      <c r="AR133" s="20"/>
      <c r="AS133" s="20"/>
      <c r="AU133" s="20"/>
      <c r="AV133" s="20"/>
      <c r="AW133" s="20"/>
      <c r="AX133" s="20"/>
      <c r="AY133" s="20"/>
      <c r="AZ133" s="20"/>
      <c r="BA133" s="20"/>
    </row>
    <row r="134" spans="1:53" ht="33" customHeight="1" x14ac:dyDescent="0.25">
      <c r="A134" s="11"/>
      <c r="B134" s="6"/>
      <c r="C134" s="6"/>
      <c r="D134" s="5"/>
      <c r="E134" s="5"/>
      <c r="F134" s="5"/>
      <c r="G134" s="5"/>
      <c r="H134" s="12"/>
      <c r="I134" s="6"/>
      <c r="J134" s="6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4"/>
      <c r="W134" s="14"/>
      <c r="X134" s="14"/>
      <c r="Y134" s="14"/>
      <c r="Z134" s="14"/>
      <c r="AA134" s="15"/>
      <c r="AB134" s="15"/>
      <c r="AC134" s="505"/>
      <c r="AD134" s="16"/>
      <c r="AE134" s="16"/>
      <c r="AF134" s="16"/>
      <c r="AG134" s="17"/>
      <c r="AH134" s="18"/>
      <c r="AI134" s="487"/>
      <c r="AJ134" s="89"/>
      <c r="AK134" s="13"/>
      <c r="AL134" s="90"/>
      <c r="AM134" s="90"/>
      <c r="AN134" s="19"/>
      <c r="AO134" s="19"/>
      <c r="AP134" s="19"/>
      <c r="AQ134" s="19"/>
      <c r="AR134" s="20"/>
      <c r="AS134" s="20"/>
      <c r="AU134" s="20"/>
      <c r="AV134" s="20"/>
      <c r="AW134" s="20"/>
      <c r="AX134" s="20"/>
      <c r="AY134" s="20"/>
      <c r="AZ134" s="20"/>
      <c r="BA134" s="20"/>
    </row>
    <row r="135" spans="1:53" ht="33" customHeight="1" x14ac:dyDescent="0.25">
      <c r="A135" s="11"/>
      <c r="B135" s="6"/>
      <c r="C135" s="6"/>
      <c r="D135" s="5"/>
      <c r="E135" s="5"/>
      <c r="F135" s="5"/>
      <c r="G135" s="5"/>
      <c r="H135" s="12"/>
      <c r="I135" s="6"/>
      <c r="J135" s="6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4"/>
      <c r="W135" s="14"/>
      <c r="X135" s="14"/>
      <c r="Y135" s="14"/>
      <c r="Z135" s="14"/>
      <c r="AA135" s="15"/>
      <c r="AB135" s="15"/>
      <c r="AC135" s="505"/>
      <c r="AD135" s="16"/>
      <c r="AE135" s="16"/>
      <c r="AF135" s="16"/>
      <c r="AG135" s="17"/>
      <c r="AH135" s="18"/>
      <c r="AI135" s="487"/>
      <c r="AJ135" s="89"/>
      <c r="AK135" s="13"/>
      <c r="AL135" s="90"/>
      <c r="AM135" s="90"/>
      <c r="AN135" s="19"/>
      <c r="AO135" s="19"/>
      <c r="AP135" s="19"/>
      <c r="AQ135" s="19"/>
      <c r="AR135" s="20"/>
      <c r="AS135" s="20"/>
      <c r="AU135" s="20"/>
      <c r="AV135" s="20"/>
      <c r="AW135" s="20"/>
      <c r="AX135" s="20"/>
      <c r="AY135" s="20"/>
      <c r="AZ135" s="20"/>
      <c r="BA135" s="20"/>
    </row>
    <row r="136" spans="1:53" ht="33" customHeight="1" x14ac:dyDescent="0.25">
      <c r="A136" s="11"/>
      <c r="B136" s="6"/>
      <c r="C136" s="6"/>
      <c r="D136" s="5"/>
      <c r="E136" s="5"/>
      <c r="F136" s="5"/>
      <c r="G136" s="5"/>
      <c r="H136" s="12"/>
      <c r="I136" s="6"/>
      <c r="J136" s="6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4"/>
      <c r="W136" s="14"/>
      <c r="X136" s="14"/>
      <c r="Y136" s="14"/>
      <c r="Z136" s="14"/>
      <c r="AA136" s="15"/>
      <c r="AB136" s="15"/>
      <c r="AC136" s="505"/>
      <c r="AD136" s="16"/>
      <c r="AE136" s="16"/>
      <c r="AF136" s="16"/>
      <c r="AG136" s="17"/>
      <c r="AH136" s="18"/>
      <c r="AI136" s="487"/>
      <c r="AJ136" s="89"/>
      <c r="AK136" s="13"/>
      <c r="AL136" s="90"/>
      <c r="AM136" s="90"/>
      <c r="AN136" s="19"/>
      <c r="AO136" s="19"/>
      <c r="AP136" s="19"/>
      <c r="AQ136" s="19"/>
      <c r="AR136" s="20"/>
      <c r="AS136" s="20"/>
      <c r="AU136" s="20"/>
      <c r="AV136" s="20"/>
      <c r="AW136" s="20"/>
      <c r="AX136" s="20"/>
      <c r="AY136" s="20"/>
      <c r="AZ136" s="20"/>
      <c r="BA136" s="20"/>
    </row>
    <row r="137" spans="1:53" ht="33" customHeight="1" x14ac:dyDescent="0.25">
      <c r="A137" s="11"/>
      <c r="B137" s="11"/>
      <c r="C137" s="6"/>
      <c r="D137" s="5"/>
      <c r="E137" s="5"/>
      <c r="F137" s="5"/>
      <c r="G137" s="5"/>
      <c r="H137" s="12"/>
      <c r="I137" s="6"/>
      <c r="J137" s="6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4"/>
      <c r="W137" s="14"/>
      <c r="X137" s="14"/>
      <c r="Y137" s="14"/>
      <c r="Z137" s="14"/>
      <c r="AA137" s="15"/>
      <c r="AB137" s="15"/>
      <c r="AC137" s="505"/>
      <c r="AD137" s="16"/>
      <c r="AE137" s="16"/>
      <c r="AF137" s="16"/>
      <c r="AG137" s="17"/>
      <c r="AH137" s="18"/>
      <c r="AI137" s="487"/>
      <c r="AJ137" s="89"/>
      <c r="AK137" s="13"/>
      <c r="AL137" s="90"/>
      <c r="AM137" s="90"/>
      <c r="AN137" s="19"/>
      <c r="AO137" s="19"/>
      <c r="AP137" s="19"/>
      <c r="AQ137" s="19"/>
      <c r="AR137" s="20"/>
      <c r="AS137" s="20"/>
      <c r="AU137" s="20"/>
      <c r="AV137" s="20"/>
      <c r="AW137" s="20"/>
      <c r="AX137" s="20"/>
      <c r="AY137" s="20"/>
      <c r="AZ137" s="20"/>
      <c r="BA137" s="20"/>
    </row>
    <row r="138" spans="1:53" ht="33" customHeight="1" x14ac:dyDescent="0.25">
      <c r="A138" s="11"/>
      <c r="B138" s="11"/>
      <c r="C138" s="6"/>
      <c r="D138" s="5"/>
      <c r="E138" s="5"/>
      <c r="F138" s="5"/>
      <c r="G138" s="5"/>
      <c r="H138" s="12"/>
      <c r="I138" s="6"/>
      <c r="J138" s="6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4"/>
      <c r="W138" s="14"/>
      <c r="X138" s="14"/>
      <c r="Y138" s="14"/>
      <c r="Z138" s="14"/>
      <c r="AA138" s="15"/>
      <c r="AB138" s="15"/>
      <c r="AC138" s="505"/>
      <c r="AD138" s="16"/>
      <c r="AE138" s="16"/>
      <c r="AF138" s="16"/>
      <c r="AG138" s="17"/>
      <c r="AH138" s="18"/>
      <c r="AI138" s="487"/>
      <c r="AJ138" s="89"/>
      <c r="AK138" s="13"/>
      <c r="AL138" s="90"/>
      <c r="AM138" s="90"/>
      <c r="AN138" s="19"/>
      <c r="AO138" s="19"/>
      <c r="AP138" s="19"/>
      <c r="AQ138" s="19"/>
      <c r="AR138" s="20"/>
      <c r="AS138" s="20"/>
      <c r="AU138" s="20"/>
      <c r="AV138" s="20"/>
      <c r="AW138" s="20"/>
      <c r="AX138" s="20"/>
      <c r="AY138" s="20"/>
      <c r="AZ138" s="20"/>
      <c r="BA138" s="20"/>
    </row>
    <row r="139" spans="1:53" ht="33" customHeight="1" x14ac:dyDescent="0.25">
      <c r="A139" s="11"/>
      <c r="B139" s="6"/>
      <c r="C139" s="5"/>
      <c r="D139" s="5"/>
      <c r="E139" s="5"/>
      <c r="F139" s="5"/>
      <c r="G139" s="5"/>
      <c r="H139" s="12"/>
      <c r="I139" s="6"/>
      <c r="J139" s="6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4"/>
      <c r="W139" s="14"/>
      <c r="X139" s="14"/>
      <c r="Y139" s="14"/>
      <c r="Z139" s="14"/>
      <c r="AA139" s="15"/>
      <c r="AB139" s="15"/>
      <c r="AC139" s="505"/>
      <c r="AD139" s="16"/>
      <c r="AE139" s="16"/>
      <c r="AF139" s="16"/>
      <c r="AG139" s="17"/>
      <c r="AH139" s="18"/>
      <c r="AI139" s="487"/>
      <c r="AJ139" s="89"/>
      <c r="AK139" s="13"/>
      <c r="AL139" s="90"/>
      <c r="AM139" s="90"/>
      <c r="AN139" s="19"/>
      <c r="AO139" s="19"/>
      <c r="AP139" s="19"/>
      <c r="AQ139" s="19"/>
      <c r="AR139" s="20"/>
      <c r="AS139" s="20"/>
      <c r="AU139" s="20"/>
      <c r="AV139" s="20"/>
      <c r="AW139" s="20"/>
      <c r="AX139" s="20"/>
      <c r="AY139" s="20"/>
      <c r="AZ139" s="20"/>
      <c r="BA139" s="20"/>
    </row>
    <row r="140" spans="1:53" ht="33" customHeight="1" x14ac:dyDescent="0.25">
      <c r="A140" s="11"/>
      <c r="B140" s="11"/>
      <c r="C140" s="6"/>
      <c r="D140" s="5"/>
      <c r="E140" s="5"/>
      <c r="F140" s="5"/>
      <c r="G140" s="5"/>
      <c r="H140" s="12"/>
      <c r="I140" s="6"/>
      <c r="J140" s="6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4"/>
      <c r="W140" s="14"/>
      <c r="X140" s="14"/>
      <c r="Y140" s="14"/>
      <c r="Z140" s="14"/>
      <c r="AA140" s="15"/>
      <c r="AB140" s="15"/>
      <c r="AC140" s="505"/>
      <c r="AD140" s="16"/>
      <c r="AE140" s="16"/>
      <c r="AF140" s="16"/>
      <c r="AG140" s="17"/>
      <c r="AH140" s="18"/>
      <c r="AI140" s="487"/>
      <c r="AJ140" s="89"/>
      <c r="AK140" s="13"/>
      <c r="AL140" s="90"/>
      <c r="AM140" s="90"/>
      <c r="AN140" s="19"/>
      <c r="AO140" s="19"/>
      <c r="AP140" s="19"/>
      <c r="AQ140" s="19"/>
      <c r="AR140" s="20"/>
      <c r="AS140" s="20"/>
      <c r="AU140" s="20"/>
      <c r="AV140" s="20"/>
      <c r="AW140" s="20"/>
      <c r="AX140" s="20"/>
      <c r="AY140" s="20"/>
      <c r="AZ140" s="20"/>
      <c r="BA140" s="20"/>
    </row>
    <row r="141" spans="1:53" ht="33" customHeight="1" x14ac:dyDescent="0.25">
      <c r="A141" s="11"/>
      <c r="B141" s="6"/>
      <c r="C141" s="5"/>
      <c r="D141" s="5"/>
      <c r="E141" s="5"/>
      <c r="F141" s="5"/>
      <c r="G141" s="5"/>
      <c r="H141" s="12"/>
      <c r="I141" s="6"/>
      <c r="J141" s="6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4"/>
      <c r="W141" s="14"/>
      <c r="X141" s="14"/>
      <c r="Y141" s="14"/>
      <c r="Z141" s="14"/>
      <c r="AA141" s="15"/>
      <c r="AB141" s="15"/>
      <c r="AC141" s="505"/>
      <c r="AD141" s="16"/>
      <c r="AE141" s="16"/>
      <c r="AF141" s="16"/>
      <c r="AG141" s="17"/>
      <c r="AH141" s="18"/>
      <c r="AI141" s="487"/>
      <c r="AJ141" s="89"/>
      <c r="AK141" s="13"/>
      <c r="AL141" s="90"/>
      <c r="AM141" s="90"/>
      <c r="AN141" s="19"/>
      <c r="AO141" s="19"/>
      <c r="AP141" s="19"/>
      <c r="AQ141" s="19"/>
      <c r="AR141" s="20"/>
      <c r="AS141" s="20"/>
      <c r="AU141" s="20"/>
      <c r="AV141" s="20"/>
      <c r="AW141" s="20"/>
      <c r="AX141" s="20"/>
      <c r="AY141" s="20"/>
      <c r="AZ141" s="20"/>
      <c r="BA141" s="20"/>
    </row>
    <row r="142" spans="1:53" ht="33" customHeight="1" x14ac:dyDescent="0.25">
      <c r="A142" s="11"/>
      <c r="B142" s="6"/>
      <c r="C142" s="5"/>
      <c r="D142" s="5"/>
      <c r="E142" s="5"/>
      <c r="F142" s="5"/>
      <c r="G142" s="5"/>
      <c r="H142" s="12"/>
      <c r="I142" s="6"/>
      <c r="J142" s="6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14"/>
      <c r="W142" s="14"/>
      <c r="X142" s="14"/>
      <c r="Y142" s="14"/>
      <c r="Z142" s="14"/>
      <c r="AA142" s="15"/>
      <c r="AB142" s="15"/>
      <c r="AC142" s="505"/>
      <c r="AD142" s="16"/>
      <c r="AE142" s="16"/>
      <c r="AF142" s="16"/>
      <c r="AG142" s="17"/>
      <c r="AH142" s="18"/>
      <c r="AI142" s="487"/>
      <c r="AJ142" s="89"/>
      <c r="AK142" s="13"/>
      <c r="AL142" s="90"/>
      <c r="AM142" s="90"/>
      <c r="AN142" s="19"/>
      <c r="AO142" s="19"/>
      <c r="AP142" s="19"/>
      <c r="AQ142" s="19"/>
      <c r="AR142" s="20"/>
      <c r="AS142" s="20"/>
      <c r="AU142" s="20"/>
      <c r="AV142" s="20"/>
      <c r="AW142" s="20"/>
      <c r="AX142" s="20"/>
      <c r="AY142" s="20"/>
      <c r="AZ142" s="20"/>
      <c r="BA142" s="20"/>
    </row>
    <row r="143" spans="1:53" ht="33" customHeight="1" x14ac:dyDescent="0.25">
      <c r="A143" s="11"/>
      <c r="B143" s="6"/>
      <c r="C143" s="5"/>
      <c r="D143" s="5"/>
      <c r="E143" s="5"/>
      <c r="F143" s="5"/>
      <c r="G143" s="5"/>
      <c r="H143" s="12"/>
      <c r="I143" s="6"/>
      <c r="J143" s="6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4"/>
      <c r="W143" s="14"/>
      <c r="X143" s="14"/>
      <c r="Y143" s="14"/>
      <c r="Z143" s="14"/>
      <c r="AA143" s="15"/>
      <c r="AB143" s="15"/>
      <c r="AC143" s="505"/>
      <c r="AD143" s="16"/>
      <c r="AE143" s="16"/>
      <c r="AF143" s="16"/>
      <c r="AG143" s="17"/>
      <c r="AH143" s="18"/>
      <c r="AI143" s="487"/>
      <c r="AJ143" s="89"/>
      <c r="AK143" s="13"/>
      <c r="AL143" s="90"/>
      <c r="AM143" s="90"/>
      <c r="AN143" s="19"/>
      <c r="AO143" s="19"/>
      <c r="AP143" s="19"/>
      <c r="AQ143" s="19"/>
      <c r="AR143" s="20"/>
      <c r="AS143" s="20"/>
      <c r="AU143" s="20"/>
      <c r="AV143" s="20"/>
      <c r="AW143" s="20"/>
      <c r="AX143" s="20"/>
      <c r="AY143" s="20"/>
      <c r="AZ143" s="20"/>
      <c r="BA143" s="20"/>
    </row>
    <row r="144" spans="1:53" ht="33" customHeight="1" x14ac:dyDescent="0.25">
      <c r="A144" s="11"/>
      <c r="B144" s="11"/>
      <c r="C144" s="6"/>
      <c r="D144" s="5"/>
      <c r="E144" s="5"/>
      <c r="F144" s="5"/>
      <c r="G144" s="6"/>
      <c r="H144" s="12"/>
      <c r="I144" s="6"/>
      <c r="J144" s="6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4"/>
      <c r="W144" s="14"/>
      <c r="X144" s="14"/>
      <c r="Y144" s="14"/>
      <c r="Z144" s="14"/>
      <c r="AA144" s="15"/>
      <c r="AB144" s="15"/>
      <c r="AC144" s="505"/>
      <c r="AD144" s="16"/>
      <c r="AE144" s="16"/>
      <c r="AF144" s="16"/>
      <c r="AG144" s="17"/>
      <c r="AH144" s="18"/>
      <c r="AI144" s="487"/>
      <c r="AJ144" s="89"/>
      <c r="AK144" s="13"/>
      <c r="AL144" s="90"/>
      <c r="AM144" s="90"/>
      <c r="AN144" s="19"/>
      <c r="AO144" s="19"/>
      <c r="AP144" s="19"/>
      <c r="AQ144" s="19"/>
      <c r="AR144" s="20"/>
      <c r="AS144" s="20"/>
      <c r="AU144" s="20"/>
      <c r="AV144" s="20"/>
      <c r="AW144" s="20"/>
      <c r="AX144" s="20"/>
      <c r="AY144" s="20"/>
      <c r="AZ144" s="20"/>
      <c r="BA144" s="20"/>
    </row>
    <row r="145" spans="1:53" ht="33" customHeight="1" x14ac:dyDescent="0.25">
      <c r="A145" s="11"/>
      <c r="B145" s="6"/>
      <c r="C145" s="6"/>
      <c r="D145" s="5"/>
      <c r="E145" s="5"/>
      <c r="F145" s="5"/>
      <c r="G145" s="5"/>
      <c r="H145" s="12"/>
      <c r="I145" s="6"/>
      <c r="J145" s="6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4"/>
      <c r="W145" s="14"/>
      <c r="X145" s="14"/>
      <c r="Y145" s="14"/>
      <c r="Z145" s="14"/>
      <c r="AA145" s="15"/>
      <c r="AB145" s="15"/>
      <c r="AC145" s="505"/>
      <c r="AD145" s="16"/>
      <c r="AE145" s="16"/>
      <c r="AF145" s="16"/>
      <c r="AG145" s="17"/>
      <c r="AH145" s="18"/>
      <c r="AI145" s="487"/>
      <c r="AJ145" s="89"/>
      <c r="AK145" s="13"/>
      <c r="AL145" s="90"/>
      <c r="AM145" s="90"/>
      <c r="AN145" s="19"/>
      <c r="AO145" s="19"/>
      <c r="AP145" s="19"/>
      <c r="AQ145" s="19"/>
      <c r="AR145" s="20"/>
      <c r="AS145" s="20"/>
      <c r="AU145" s="20"/>
      <c r="AV145" s="20"/>
      <c r="AW145" s="20"/>
      <c r="AX145" s="20"/>
      <c r="AY145" s="20"/>
      <c r="AZ145" s="20"/>
      <c r="BA145" s="20"/>
    </row>
    <row r="146" spans="1:53" ht="33" customHeight="1" x14ac:dyDescent="0.25">
      <c r="A146" s="11"/>
      <c r="B146" s="6"/>
      <c r="C146" s="6"/>
      <c r="D146" s="5"/>
      <c r="E146" s="5"/>
      <c r="F146" s="5"/>
      <c r="G146" s="5"/>
      <c r="H146" s="12"/>
      <c r="I146" s="6"/>
      <c r="J146" s="6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4"/>
      <c r="W146" s="14"/>
      <c r="X146" s="14"/>
      <c r="Y146" s="14"/>
      <c r="Z146" s="14"/>
      <c r="AA146" s="15"/>
      <c r="AB146" s="15"/>
      <c r="AC146" s="505"/>
      <c r="AD146" s="16"/>
      <c r="AE146" s="16"/>
      <c r="AF146" s="16"/>
      <c r="AG146" s="17"/>
      <c r="AH146" s="18"/>
      <c r="AI146" s="487"/>
      <c r="AJ146" s="89"/>
      <c r="AK146" s="13"/>
      <c r="AL146" s="90"/>
      <c r="AM146" s="90"/>
      <c r="AN146" s="19"/>
      <c r="AO146" s="19"/>
      <c r="AP146" s="19"/>
      <c r="AQ146" s="19"/>
      <c r="AR146" s="20"/>
      <c r="AS146" s="20"/>
      <c r="AU146" s="20"/>
      <c r="AV146" s="20"/>
      <c r="AW146" s="20"/>
      <c r="AX146" s="20"/>
      <c r="AY146" s="20"/>
      <c r="AZ146" s="20"/>
      <c r="BA146" s="20"/>
    </row>
    <row r="147" spans="1:53" ht="33" customHeight="1" x14ac:dyDescent="0.25">
      <c r="A147" s="11"/>
      <c r="B147" s="11"/>
      <c r="C147" s="6"/>
      <c r="D147" s="5"/>
      <c r="E147" s="5"/>
      <c r="F147" s="5"/>
      <c r="G147" s="5"/>
      <c r="H147" s="12"/>
      <c r="I147" s="6"/>
      <c r="J147" s="6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4"/>
      <c r="W147" s="14"/>
      <c r="X147" s="14"/>
      <c r="Y147" s="14"/>
      <c r="Z147" s="14"/>
      <c r="AA147" s="15"/>
      <c r="AB147" s="15"/>
      <c r="AC147" s="505"/>
      <c r="AD147" s="16"/>
      <c r="AE147" s="16"/>
      <c r="AF147" s="16"/>
      <c r="AG147" s="17"/>
      <c r="AH147" s="18"/>
      <c r="AI147" s="487"/>
      <c r="AJ147" s="89"/>
      <c r="AK147" s="13"/>
      <c r="AL147" s="90"/>
      <c r="AM147" s="90"/>
      <c r="AN147" s="19"/>
      <c r="AO147" s="19"/>
      <c r="AP147" s="19"/>
      <c r="AQ147" s="19"/>
      <c r="AR147" s="20"/>
      <c r="AS147" s="20"/>
      <c r="AU147" s="20"/>
      <c r="AV147" s="20"/>
      <c r="AW147" s="20"/>
      <c r="AX147" s="20"/>
      <c r="AY147" s="20"/>
      <c r="AZ147" s="20"/>
      <c r="BA147" s="20"/>
    </row>
    <row r="148" spans="1:53" ht="33" customHeight="1" x14ac:dyDescent="0.25">
      <c r="A148" s="11"/>
      <c r="B148" s="11"/>
      <c r="C148" s="6"/>
      <c r="D148" s="5"/>
      <c r="E148" s="5"/>
      <c r="F148" s="5"/>
      <c r="G148" s="5"/>
      <c r="H148" s="12"/>
      <c r="I148" s="6"/>
      <c r="J148" s="6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4"/>
      <c r="W148" s="14"/>
      <c r="X148" s="14"/>
      <c r="Y148" s="14"/>
      <c r="Z148" s="14"/>
      <c r="AA148" s="15"/>
      <c r="AB148" s="15"/>
      <c r="AC148" s="505"/>
      <c r="AD148" s="16"/>
      <c r="AE148" s="16"/>
      <c r="AF148" s="16"/>
      <c r="AG148" s="17"/>
      <c r="AH148" s="18"/>
      <c r="AI148" s="487"/>
      <c r="AJ148" s="89"/>
      <c r="AK148" s="13"/>
      <c r="AL148" s="90"/>
      <c r="AM148" s="90"/>
      <c r="AN148" s="19"/>
      <c r="AO148" s="19"/>
      <c r="AP148" s="19"/>
      <c r="AQ148" s="19"/>
      <c r="AR148" s="34"/>
      <c r="AS148" s="34"/>
      <c r="AU148" s="34"/>
      <c r="AV148" s="34"/>
      <c r="AW148" s="34"/>
      <c r="AX148" s="34"/>
      <c r="AY148" s="34"/>
      <c r="AZ148" s="34"/>
      <c r="BA148" s="34"/>
    </row>
    <row r="149" spans="1:53" ht="33" customHeight="1" x14ac:dyDescent="0.25">
      <c r="A149" s="11"/>
      <c r="B149" s="6"/>
      <c r="C149" s="6"/>
      <c r="D149" s="5"/>
      <c r="E149" s="5"/>
      <c r="F149" s="5"/>
      <c r="G149" s="5"/>
      <c r="H149" s="12"/>
      <c r="I149" s="6"/>
      <c r="J149" s="6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4"/>
      <c r="W149" s="14"/>
      <c r="X149" s="14"/>
      <c r="Y149" s="14"/>
      <c r="Z149" s="14"/>
      <c r="AA149" s="15"/>
      <c r="AB149" s="15"/>
      <c r="AC149" s="505"/>
      <c r="AD149" s="16"/>
      <c r="AE149" s="16"/>
      <c r="AF149" s="16"/>
      <c r="AG149" s="17"/>
      <c r="AH149" s="18"/>
      <c r="AI149" s="487"/>
      <c r="AJ149" s="89"/>
      <c r="AK149" s="13"/>
      <c r="AL149" s="90"/>
      <c r="AM149" s="90"/>
      <c r="AN149" s="19"/>
      <c r="AO149" s="19"/>
      <c r="AP149" s="19"/>
      <c r="AQ149" s="19"/>
      <c r="AR149" s="20"/>
      <c r="AS149" s="20"/>
      <c r="AU149" s="20"/>
      <c r="AV149" s="20"/>
      <c r="AW149" s="20"/>
      <c r="AX149" s="20"/>
      <c r="AY149" s="20"/>
      <c r="AZ149" s="20"/>
      <c r="BA149" s="20"/>
    </row>
    <row r="150" spans="1:53" ht="33" customHeight="1" x14ac:dyDescent="0.25">
      <c r="A150" s="11"/>
      <c r="B150" s="6"/>
      <c r="C150" s="5"/>
      <c r="D150" s="5"/>
      <c r="E150" s="5"/>
      <c r="F150" s="5"/>
      <c r="G150" s="5"/>
      <c r="H150" s="12"/>
      <c r="I150" s="6"/>
      <c r="J150" s="6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4"/>
      <c r="W150" s="14"/>
      <c r="X150" s="14"/>
      <c r="Y150" s="14"/>
      <c r="Z150" s="14"/>
      <c r="AA150" s="15"/>
      <c r="AB150" s="15"/>
      <c r="AC150" s="505"/>
      <c r="AD150" s="16"/>
      <c r="AE150" s="16"/>
      <c r="AF150" s="16"/>
      <c r="AG150" s="17"/>
      <c r="AH150" s="18"/>
      <c r="AI150" s="487"/>
      <c r="AJ150" s="89"/>
      <c r="AK150" s="13"/>
      <c r="AL150" s="90"/>
      <c r="AM150" s="90"/>
      <c r="AN150" s="19"/>
      <c r="AO150" s="19"/>
      <c r="AP150" s="19"/>
      <c r="AQ150" s="19"/>
      <c r="AR150" s="20"/>
      <c r="AS150" s="20"/>
      <c r="AU150" s="20"/>
      <c r="AV150" s="20"/>
      <c r="AW150" s="20"/>
      <c r="AX150" s="20"/>
      <c r="AY150" s="20"/>
      <c r="AZ150" s="20"/>
      <c r="BA150" s="20"/>
    </row>
    <row r="151" spans="1:53" ht="33" customHeight="1" x14ac:dyDescent="0.25">
      <c r="A151" s="6"/>
      <c r="B151" s="11"/>
      <c r="C151" s="6"/>
      <c r="D151" s="5"/>
      <c r="E151" s="5"/>
      <c r="F151" s="5"/>
      <c r="G151" s="5"/>
      <c r="H151" s="12"/>
      <c r="I151" s="6"/>
      <c r="J151" s="6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4"/>
      <c r="W151" s="14"/>
      <c r="X151" s="14"/>
      <c r="Y151" s="14"/>
      <c r="Z151" s="14"/>
      <c r="AA151" s="15"/>
      <c r="AB151" s="15"/>
      <c r="AC151" s="505"/>
      <c r="AD151" s="16"/>
      <c r="AE151" s="16"/>
      <c r="AF151" s="16"/>
      <c r="AG151" s="17"/>
      <c r="AH151" s="18"/>
      <c r="AI151" s="487"/>
      <c r="AJ151" s="89"/>
      <c r="AK151" s="13"/>
      <c r="AL151" s="90"/>
      <c r="AM151" s="90"/>
      <c r="AN151" s="19"/>
      <c r="AO151" s="19"/>
      <c r="AP151" s="19"/>
      <c r="AQ151" s="19"/>
      <c r="AR151" s="20"/>
      <c r="AS151" s="20"/>
      <c r="AU151" s="20"/>
      <c r="AV151" s="20"/>
      <c r="AW151" s="20"/>
      <c r="AX151" s="20"/>
      <c r="AY151" s="20"/>
      <c r="AZ151" s="20"/>
      <c r="BA151" s="20"/>
    </row>
    <row r="152" spans="1:53" ht="33" customHeight="1" x14ac:dyDescent="0.25">
      <c r="A152" s="6"/>
      <c r="B152" s="6"/>
      <c r="C152" s="5"/>
      <c r="D152" s="5"/>
      <c r="E152" s="5"/>
      <c r="F152" s="5"/>
      <c r="G152" s="5"/>
      <c r="H152" s="12"/>
      <c r="I152" s="6"/>
      <c r="J152" s="6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4"/>
      <c r="W152" s="14"/>
      <c r="X152" s="14"/>
      <c r="Y152" s="14"/>
      <c r="Z152" s="14"/>
      <c r="AA152" s="15"/>
      <c r="AB152" s="15"/>
      <c r="AC152" s="505"/>
      <c r="AD152" s="16"/>
      <c r="AE152" s="16"/>
      <c r="AF152" s="16"/>
      <c r="AG152" s="17"/>
      <c r="AH152" s="18"/>
      <c r="AI152" s="487"/>
      <c r="AJ152" s="89"/>
      <c r="AK152" s="13"/>
      <c r="AL152" s="90"/>
      <c r="AM152" s="90"/>
      <c r="AN152" s="19"/>
      <c r="AO152" s="19"/>
      <c r="AP152" s="19"/>
      <c r="AQ152" s="19"/>
      <c r="AR152" s="20"/>
      <c r="AS152" s="20"/>
      <c r="AU152" s="20"/>
      <c r="AV152" s="20"/>
      <c r="AW152" s="20"/>
      <c r="AX152" s="20"/>
      <c r="AY152" s="20"/>
      <c r="AZ152" s="20"/>
      <c r="BA152" s="20"/>
    </row>
    <row r="153" spans="1:53" ht="33" customHeight="1" x14ac:dyDescent="0.25">
      <c r="A153" s="6"/>
      <c r="B153" s="6"/>
      <c r="C153" s="6"/>
      <c r="D153" s="5"/>
      <c r="E153" s="5"/>
      <c r="F153" s="5"/>
      <c r="G153" s="5"/>
      <c r="H153" s="12"/>
      <c r="I153" s="6"/>
      <c r="J153" s="6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4"/>
      <c r="W153" s="14"/>
      <c r="X153" s="14"/>
      <c r="Y153" s="14"/>
      <c r="Z153" s="14"/>
      <c r="AA153" s="15"/>
      <c r="AB153" s="15"/>
      <c r="AC153" s="505"/>
      <c r="AD153" s="16"/>
      <c r="AE153" s="16"/>
      <c r="AF153" s="16"/>
      <c r="AG153" s="17"/>
      <c r="AH153" s="18"/>
      <c r="AI153" s="487"/>
      <c r="AJ153" s="89"/>
      <c r="AK153" s="13"/>
      <c r="AL153" s="90"/>
      <c r="AM153" s="90"/>
      <c r="AN153" s="19"/>
      <c r="AO153" s="19"/>
      <c r="AP153" s="19"/>
      <c r="AQ153" s="19"/>
      <c r="AR153" s="20"/>
      <c r="AS153" s="20"/>
      <c r="AU153" s="20"/>
      <c r="AV153" s="20"/>
      <c r="AW153" s="20"/>
      <c r="AX153" s="20"/>
      <c r="AY153" s="20"/>
      <c r="AZ153" s="20"/>
      <c r="BA153" s="20"/>
    </row>
    <row r="154" spans="1:53" ht="33" customHeight="1" x14ac:dyDescent="0.25">
      <c r="A154" s="6"/>
      <c r="B154" s="11"/>
      <c r="C154" s="6"/>
      <c r="D154" s="5"/>
      <c r="E154" s="5"/>
      <c r="F154" s="5"/>
      <c r="G154" s="5"/>
      <c r="H154" s="12"/>
      <c r="I154" s="6"/>
      <c r="J154" s="6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4"/>
      <c r="W154" s="14"/>
      <c r="X154" s="14"/>
      <c r="Y154" s="14"/>
      <c r="Z154" s="14"/>
      <c r="AA154" s="15"/>
      <c r="AB154" s="15"/>
      <c r="AC154" s="505"/>
      <c r="AD154" s="16"/>
      <c r="AE154" s="16"/>
      <c r="AF154" s="16"/>
      <c r="AG154" s="17"/>
      <c r="AH154" s="37"/>
      <c r="AI154" s="488"/>
      <c r="AJ154" s="89"/>
      <c r="AK154" s="13"/>
      <c r="AL154" s="90"/>
      <c r="AM154" s="90"/>
      <c r="AN154" s="19"/>
      <c r="AO154" s="19"/>
      <c r="AP154" s="19"/>
      <c r="AQ154" s="19"/>
      <c r="AR154" s="20"/>
      <c r="AS154" s="20"/>
      <c r="AU154" s="20"/>
      <c r="AV154" s="20"/>
      <c r="AW154" s="20"/>
      <c r="AX154" s="20"/>
      <c r="AY154" s="20"/>
      <c r="AZ154" s="20"/>
      <c r="BA154" s="20"/>
    </row>
    <row r="155" spans="1:53" ht="33" customHeight="1" x14ac:dyDescent="0.25">
      <c r="A155" s="6"/>
      <c r="B155" s="11"/>
      <c r="C155" s="6"/>
      <c r="D155" s="5"/>
      <c r="E155" s="5"/>
      <c r="F155" s="5"/>
      <c r="G155" s="5"/>
      <c r="H155" s="12"/>
      <c r="I155" s="6"/>
      <c r="J155" s="6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4"/>
      <c r="W155" s="14"/>
      <c r="X155" s="14"/>
      <c r="Y155" s="14"/>
      <c r="Z155" s="14"/>
      <c r="AA155" s="15"/>
      <c r="AB155" s="15"/>
      <c r="AC155" s="505"/>
      <c r="AD155" s="16"/>
      <c r="AE155" s="16"/>
      <c r="AF155" s="16"/>
      <c r="AG155" s="17"/>
      <c r="AH155" s="18"/>
      <c r="AI155" s="487"/>
      <c r="AJ155" s="89"/>
      <c r="AK155" s="13"/>
      <c r="AL155" s="90"/>
      <c r="AM155" s="90"/>
      <c r="AN155" s="19"/>
      <c r="AO155" s="19"/>
      <c r="AP155" s="19"/>
      <c r="AQ155" s="19"/>
      <c r="AR155" s="20"/>
      <c r="AS155" s="20"/>
      <c r="AU155" s="20"/>
      <c r="AV155" s="20"/>
      <c r="AW155" s="20"/>
      <c r="AX155" s="20"/>
      <c r="AY155" s="20"/>
      <c r="AZ155" s="20"/>
      <c r="BA155" s="20"/>
    </row>
    <row r="156" spans="1:53" ht="33" customHeight="1" x14ac:dyDescent="0.25">
      <c r="A156" s="6"/>
      <c r="B156" s="11"/>
      <c r="C156" s="6"/>
      <c r="D156" s="5"/>
      <c r="E156" s="5"/>
      <c r="F156" s="5"/>
      <c r="G156" s="5"/>
      <c r="H156" s="12"/>
      <c r="I156" s="6"/>
      <c r="J156" s="6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4"/>
      <c r="W156" s="14"/>
      <c r="X156" s="14"/>
      <c r="Y156" s="14"/>
      <c r="Z156" s="14"/>
      <c r="AA156" s="15"/>
      <c r="AB156" s="15"/>
      <c r="AC156" s="505"/>
      <c r="AD156" s="16"/>
      <c r="AE156" s="16"/>
      <c r="AF156" s="16"/>
      <c r="AG156" s="17"/>
      <c r="AH156" s="18"/>
      <c r="AI156" s="487"/>
      <c r="AJ156" s="89"/>
      <c r="AK156" s="13"/>
      <c r="AL156" s="90"/>
      <c r="AM156" s="90"/>
      <c r="AN156" s="19"/>
      <c r="AO156" s="19"/>
      <c r="AP156" s="19"/>
      <c r="AQ156" s="19"/>
      <c r="AR156" s="20"/>
      <c r="AS156" s="20"/>
      <c r="AU156" s="20"/>
      <c r="AV156" s="20"/>
      <c r="AW156" s="20"/>
      <c r="AX156" s="20"/>
      <c r="AY156" s="20"/>
      <c r="AZ156" s="20"/>
      <c r="BA156" s="20"/>
    </row>
    <row r="157" spans="1:53" ht="33" customHeight="1" x14ac:dyDescent="0.25">
      <c r="A157" s="6"/>
      <c r="B157" s="6"/>
      <c r="C157" s="6"/>
      <c r="D157" s="5"/>
      <c r="E157" s="5"/>
      <c r="F157" s="5"/>
      <c r="G157" s="5"/>
      <c r="H157" s="12"/>
      <c r="I157" s="6"/>
      <c r="J157" s="6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4"/>
      <c r="W157" s="14"/>
      <c r="X157" s="14"/>
      <c r="Y157" s="14"/>
      <c r="Z157" s="14"/>
      <c r="AA157" s="15"/>
      <c r="AB157" s="15"/>
      <c r="AC157" s="505"/>
      <c r="AD157" s="16"/>
      <c r="AE157" s="16"/>
      <c r="AF157" s="16"/>
      <c r="AG157" s="17"/>
      <c r="AH157" s="18"/>
      <c r="AI157" s="487"/>
      <c r="AJ157" s="89"/>
      <c r="AK157" s="13"/>
      <c r="AL157" s="90"/>
      <c r="AM157" s="90"/>
      <c r="AN157" s="19"/>
      <c r="AO157" s="19"/>
      <c r="AP157" s="19"/>
      <c r="AQ157" s="19"/>
      <c r="AR157" s="20"/>
      <c r="AS157" s="20"/>
      <c r="AU157" s="20"/>
      <c r="AV157" s="20"/>
      <c r="AW157" s="20"/>
      <c r="AX157" s="20"/>
      <c r="AY157" s="20"/>
      <c r="AZ157" s="20"/>
      <c r="BA157" s="20"/>
    </row>
    <row r="158" spans="1:53" ht="33" customHeight="1" x14ac:dyDescent="0.25">
      <c r="A158" s="6"/>
      <c r="B158" s="6"/>
      <c r="C158" s="6"/>
      <c r="D158" s="5"/>
      <c r="E158" s="5"/>
      <c r="F158" s="5"/>
      <c r="G158" s="5"/>
      <c r="H158" s="12"/>
      <c r="I158" s="6"/>
      <c r="J158" s="6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4"/>
      <c r="W158" s="14"/>
      <c r="X158" s="14"/>
      <c r="Y158" s="14"/>
      <c r="Z158" s="14"/>
      <c r="AA158" s="15"/>
      <c r="AB158" s="15"/>
      <c r="AC158" s="505"/>
      <c r="AD158" s="16"/>
      <c r="AE158" s="16"/>
      <c r="AF158" s="16"/>
      <c r="AG158" s="17"/>
      <c r="AH158" s="18"/>
      <c r="AI158" s="487"/>
      <c r="AJ158" s="89"/>
      <c r="AK158" s="13"/>
      <c r="AL158" s="90"/>
      <c r="AM158" s="90"/>
      <c r="AN158" s="19"/>
      <c r="AO158" s="19"/>
      <c r="AP158" s="19"/>
      <c r="AQ158" s="19"/>
      <c r="AR158" s="20"/>
      <c r="AS158" s="20"/>
      <c r="AU158" s="20"/>
      <c r="AV158" s="20"/>
      <c r="AW158" s="20"/>
      <c r="AX158" s="20"/>
      <c r="AY158" s="20"/>
      <c r="AZ158" s="20"/>
      <c r="BA158" s="20"/>
    </row>
    <row r="159" spans="1:53" ht="33" customHeight="1" x14ac:dyDescent="0.25">
      <c r="A159" s="6"/>
      <c r="B159" s="6"/>
      <c r="C159" s="5"/>
      <c r="D159" s="5"/>
      <c r="E159" s="5"/>
      <c r="F159" s="5"/>
      <c r="G159" s="5"/>
      <c r="H159" s="12"/>
      <c r="I159" s="6"/>
      <c r="J159" s="5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4"/>
      <c r="W159" s="14"/>
      <c r="X159" s="14"/>
      <c r="Y159" s="14"/>
      <c r="Z159" s="14"/>
      <c r="AA159" s="15"/>
      <c r="AB159" s="15"/>
      <c r="AC159" s="505"/>
      <c r="AD159" s="16"/>
      <c r="AE159" s="16"/>
      <c r="AF159" s="16"/>
      <c r="AG159" s="17"/>
      <c r="AH159" s="18"/>
      <c r="AI159" s="487"/>
      <c r="AJ159" s="89"/>
      <c r="AK159" s="13"/>
      <c r="AL159" s="90"/>
      <c r="AM159" s="90"/>
      <c r="AN159" s="19"/>
      <c r="AO159" s="19"/>
      <c r="AP159" s="19"/>
      <c r="AQ159" s="19"/>
      <c r="AR159" s="20"/>
      <c r="AS159" s="20"/>
      <c r="AU159" s="20"/>
      <c r="AV159" s="20"/>
      <c r="AW159" s="20"/>
      <c r="AX159" s="20"/>
      <c r="AY159" s="20"/>
      <c r="AZ159" s="20"/>
      <c r="BA159" s="20"/>
    </row>
    <row r="160" spans="1:53" ht="33" customHeight="1" x14ac:dyDescent="0.25">
      <c r="A160" s="6"/>
      <c r="B160" s="6"/>
      <c r="C160" s="6"/>
      <c r="D160" s="5"/>
      <c r="E160" s="5"/>
      <c r="F160" s="5"/>
      <c r="G160" s="5"/>
      <c r="H160" s="12"/>
      <c r="I160" s="6"/>
      <c r="J160" s="6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4"/>
      <c r="W160" s="14"/>
      <c r="X160" s="14"/>
      <c r="Y160" s="14"/>
      <c r="Z160" s="14"/>
      <c r="AA160" s="15"/>
      <c r="AB160" s="15"/>
      <c r="AC160" s="505"/>
      <c r="AD160" s="16"/>
      <c r="AE160" s="16"/>
      <c r="AF160" s="16"/>
      <c r="AG160" s="17"/>
      <c r="AH160" s="18"/>
      <c r="AI160" s="487"/>
      <c r="AJ160" s="89"/>
      <c r="AK160" s="13"/>
      <c r="AL160" s="90"/>
      <c r="AM160" s="90"/>
      <c r="AN160" s="19"/>
      <c r="AO160" s="19"/>
      <c r="AP160" s="19"/>
      <c r="AQ160" s="19"/>
      <c r="AR160" s="20"/>
      <c r="AS160" s="20"/>
      <c r="AU160" s="20"/>
      <c r="AV160" s="20"/>
      <c r="AW160" s="20"/>
      <c r="AX160" s="20"/>
      <c r="AY160" s="20"/>
      <c r="AZ160" s="20"/>
      <c r="BA160" s="20"/>
    </row>
    <row r="161" spans="1:53" ht="33" customHeight="1" x14ac:dyDescent="0.25">
      <c r="A161" s="6"/>
      <c r="B161" s="6"/>
      <c r="C161" s="6"/>
      <c r="D161" s="5"/>
      <c r="E161" s="5"/>
      <c r="F161" s="5"/>
      <c r="G161" s="5"/>
      <c r="H161" s="12"/>
      <c r="I161" s="6"/>
      <c r="J161" s="6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4"/>
      <c r="W161" s="14"/>
      <c r="X161" s="14"/>
      <c r="Y161" s="14"/>
      <c r="Z161" s="14"/>
      <c r="AA161" s="15"/>
      <c r="AB161" s="15"/>
      <c r="AC161" s="505"/>
      <c r="AD161" s="16"/>
      <c r="AE161" s="16"/>
      <c r="AF161" s="16"/>
      <c r="AG161" s="17"/>
      <c r="AH161" s="18"/>
      <c r="AI161" s="487"/>
      <c r="AJ161" s="89"/>
      <c r="AK161" s="13"/>
      <c r="AL161" s="90"/>
      <c r="AM161" s="90"/>
      <c r="AN161" s="19"/>
      <c r="AO161" s="19"/>
      <c r="AP161" s="19"/>
      <c r="AQ161" s="19"/>
      <c r="AR161" s="20"/>
      <c r="AS161" s="20"/>
      <c r="AU161" s="20"/>
      <c r="AV161" s="20"/>
      <c r="AW161" s="20"/>
      <c r="AX161" s="20"/>
      <c r="AY161" s="20"/>
      <c r="AZ161" s="20"/>
      <c r="BA161" s="20"/>
    </row>
    <row r="162" spans="1:53" ht="33" customHeight="1" x14ac:dyDescent="0.25">
      <c r="A162" s="6"/>
      <c r="B162" s="6"/>
      <c r="C162" s="6"/>
      <c r="D162" s="5"/>
      <c r="E162" s="5"/>
      <c r="F162" s="5"/>
      <c r="G162" s="5"/>
      <c r="H162" s="12"/>
      <c r="I162" s="6"/>
      <c r="J162" s="6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4"/>
      <c r="W162" s="14"/>
      <c r="X162" s="14"/>
      <c r="Y162" s="14"/>
      <c r="Z162" s="14"/>
      <c r="AA162" s="15"/>
      <c r="AB162" s="15"/>
      <c r="AC162" s="505"/>
      <c r="AD162" s="16"/>
      <c r="AE162" s="16"/>
      <c r="AF162" s="16"/>
      <c r="AG162" s="17"/>
      <c r="AH162" s="18"/>
      <c r="AI162" s="487"/>
      <c r="AJ162" s="89"/>
      <c r="AK162" s="13"/>
      <c r="AL162" s="90"/>
      <c r="AM162" s="90"/>
      <c r="AN162" s="19"/>
      <c r="AO162" s="19"/>
      <c r="AP162" s="19"/>
      <c r="AQ162" s="19"/>
      <c r="AR162" s="34"/>
      <c r="AS162" s="34"/>
      <c r="AU162" s="34"/>
      <c r="AV162" s="34"/>
      <c r="AW162" s="34"/>
      <c r="AX162" s="34"/>
      <c r="AY162" s="34"/>
      <c r="AZ162" s="34"/>
      <c r="BA162" s="34"/>
    </row>
    <row r="163" spans="1:53" ht="33" customHeight="1" x14ac:dyDescent="0.25">
      <c r="A163" s="6"/>
      <c r="B163" s="6"/>
      <c r="C163" s="5"/>
      <c r="D163" s="5"/>
      <c r="E163" s="5"/>
      <c r="F163" s="5"/>
      <c r="G163" s="5"/>
      <c r="H163" s="12"/>
      <c r="I163" s="6"/>
      <c r="J163" s="6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4"/>
      <c r="W163" s="14"/>
      <c r="X163" s="14"/>
      <c r="Y163" s="14"/>
      <c r="Z163" s="14"/>
      <c r="AA163" s="15"/>
      <c r="AB163" s="15"/>
      <c r="AC163" s="505"/>
      <c r="AD163" s="16"/>
      <c r="AE163" s="16"/>
      <c r="AF163" s="16"/>
      <c r="AG163" s="17"/>
      <c r="AH163" s="18"/>
      <c r="AI163" s="487"/>
      <c r="AJ163" s="89"/>
      <c r="AK163" s="13"/>
      <c r="AL163" s="90"/>
      <c r="AM163" s="90"/>
      <c r="AN163" s="19"/>
      <c r="AO163" s="19"/>
      <c r="AP163" s="19"/>
      <c r="AQ163" s="19"/>
      <c r="AR163" s="34"/>
      <c r="AS163" s="34"/>
      <c r="AU163" s="34"/>
      <c r="AV163" s="34"/>
      <c r="AW163" s="34"/>
      <c r="AX163" s="34"/>
      <c r="AY163" s="34"/>
      <c r="AZ163" s="34"/>
      <c r="BA163" s="34"/>
    </row>
    <row r="164" spans="1:53" ht="33" customHeight="1" x14ac:dyDescent="0.25">
      <c r="A164" s="6"/>
      <c r="B164" s="6"/>
      <c r="C164" s="5"/>
      <c r="D164" s="5"/>
      <c r="E164" s="5"/>
      <c r="F164" s="5"/>
      <c r="G164" s="5"/>
      <c r="H164" s="12"/>
      <c r="I164" s="6"/>
      <c r="J164" s="6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4"/>
      <c r="W164" s="14"/>
      <c r="X164" s="14"/>
      <c r="Y164" s="14"/>
      <c r="Z164" s="14"/>
      <c r="AA164" s="15"/>
      <c r="AB164" s="15"/>
      <c r="AC164" s="505"/>
      <c r="AD164" s="16"/>
      <c r="AE164" s="16"/>
      <c r="AF164" s="16"/>
      <c r="AG164" s="17"/>
      <c r="AH164" s="18"/>
      <c r="AI164" s="487"/>
      <c r="AJ164" s="89"/>
      <c r="AK164" s="13"/>
      <c r="AL164" s="90"/>
      <c r="AM164" s="90"/>
      <c r="AN164" s="19"/>
      <c r="AO164" s="19"/>
      <c r="AP164" s="19"/>
      <c r="AQ164" s="19"/>
      <c r="AR164" s="20"/>
      <c r="AS164" s="20"/>
      <c r="AU164" s="20"/>
      <c r="AV164" s="20"/>
      <c r="AW164" s="20"/>
      <c r="AX164" s="20"/>
      <c r="AY164" s="20"/>
      <c r="AZ164" s="20"/>
      <c r="BA164" s="20"/>
    </row>
    <row r="165" spans="1:53" ht="33" customHeight="1" x14ac:dyDescent="0.25">
      <c r="A165" s="6"/>
      <c r="B165" s="6"/>
      <c r="C165" s="6"/>
      <c r="D165" s="5"/>
      <c r="E165" s="5"/>
      <c r="F165" s="5"/>
      <c r="G165" s="5"/>
      <c r="H165" s="12"/>
      <c r="I165" s="6"/>
      <c r="J165" s="6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4"/>
      <c r="W165" s="14"/>
      <c r="X165" s="14"/>
      <c r="Y165" s="14"/>
      <c r="Z165" s="14"/>
      <c r="AA165" s="15"/>
      <c r="AB165" s="15"/>
      <c r="AC165" s="505"/>
      <c r="AD165" s="16"/>
      <c r="AE165" s="16"/>
      <c r="AF165" s="16"/>
      <c r="AG165" s="17"/>
      <c r="AH165" s="18"/>
      <c r="AI165" s="487"/>
      <c r="AJ165" s="89"/>
      <c r="AK165" s="13"/>
      <c r="AL165" s="90"/>
      <c r="AM165" s="90"/>
      <c r="AN165" s="19"/>
      <c r="AO165" s="19"/>
      <c r="AP165" s="19"/>
      <c r="AQ165" s="19"/>
      <c r="AR165" s="20"/>
      <c r="AS165" s="20"/>
      <c r="AU165" s="20"/>
      <c r="AV165" s="20"/>
      <c r="AW165" s="20"/>
      <c r="AX165" s="20"/>
      <c r="AY165" s="20"/>
      <c r="AZ165" s="20"/>
      <c r="BA165" s="20"/>
    </row>
    <row r="166" spans="1:53" ht="33" customHeight="1" x14ac:dyDescent="0.25">
      <c r="A166" s="6"/>
      <c r="B166" s="6"/>
      <c r="C166" s="6"/>
      <c r="D166" s="5"/>
      <c r="E166" s="5"/>
      <c r="F166" s="5"/>
      <c r="G166" s="5"/>
      <c r="H166" s="12"/>
      <c r="I166" s="6"/>
      <c r="J166" s="6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4"/>
      <c r="W166" s="14"/>
      <c r="X166" s="14"/>
      <c r="Y166" s="14"/>
      <c r="Z166" s="14"/>
      <c r="AA166" s="15"/>
      <c r="AB166" s="15"/>
      <c r="AC166" s="505"/>
      <c r="AD166" s="16"/>
      <c r="AE166" s="16"/>
      <c r="AF166" s="16"/>
      <c r="AG166" s="17"/>
      <c r="AH166" s="18"/>
      <c r="AI166" s="487"/>
      <c r="AJ166" s="89"/>
      <c r="AK166" s="13"/>
      <c r="AL166" s="90"/>
      <c r="AM166" s="90"/>
      <c r="AN166" s="19"/>
      <c r="AO166" s="19"/>
      <c r="AP166" s="19"/>
      <c r="AQ166" s="19"/>
      <c r="AR166" s="20"/>
      <c r="AS166" s="20"/>
      <c r="AU166" s="20"/>
      <c r="AV166" s="20"/>
      <c r="AW166" s="20"/>
      <c r="AX166" s="20"/>
      <c r="AY166" s="20"/>
      <c r="AZ166" s="20"/>
      <c r="BA166" s="20"/>
    </row>
    <row r="167" spans="1:53" ht="33" customHeight="1" x14ac:dyDescent="0.25">
      <c r="A167" s="6"/>
      <c r="B167" s="11"/>
      <c r="C167" s="6"/>
      <c r="D167" s="5"/>
      <c r="E167" s="5"/>
      <c r="F167" s="5"/>
      <c r="G167" s="5"/>
      <c r="H167" s="12"/>
      <c r="I167" s="6"/>
      <c r="J167" s="6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4"/>
      <c r="W167" s="14"/>
      <c r="X167" s="14"/>
      <c r="Y167" s="14"/>
      <c r="Z167" s="14"/>
      <c r="AA167" s="15"/>
      <c r="AB167" s="15"/>
      <c r="AC167" s="505"/>
      <c r="AD167" s="16"/>
      <c r="AE167" s="16"/>
      <c r="AF167" s="16"/>
      <c r="AG167" s="17"/>
      <c r="AH167" s="18"/>
      <c r="AI167" s="487"/>
      <c r="AJ167" s="89"/>
      <c r="AK167" s="13"/>
      <c r="AL167" s="90"/>
      <c r="AM167" s="90"/>
      <c r="AN167" s="19"/>
      <c r="AO167" s="19"/>
      <c r="AP167" s="19"/>
      <c r="AQ167" s="19"/>
      <c r="AR167" s="20"/>
      <c r="AS167" s="20"/>
      <c r="AU167" s="20"/>
      <c r="AV167" s="20"/>
      <c r="AW167" s="20"/>
      <c r="AX167" s="20"/>
      <c r="AY167" s="20"/>
      <c r="AZ167" s="20"/>
      <c r="BA167" s="20"/>
    </row>
    <row r="168" spans="1:53" ht="33" customHeight="1" x14ac:dyDescent="0.25">
      <c r="A168" s="6"/>
      <c r="B168" s="11"/>
      <c r="C168" s="6"/>
      <c r="D168" s="5"/>
      <c r="E168" s="5"/>
      <c r="F168" s="5"/>
      <c r="G168" s="5"/>
      <c r="H168" s="12"/>
      <c r="I168" s="6"/>
      <c r="J168" s="6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4"/>
      <c r="W168" s="14"/>
      <c r="X168" s="14"/>
      <c r="Y168" s="14"/>
      <c r="Z168" s="14"/>
      <c r="AA168" s="15"/>
      <c r="AB168" s="15"/>
      <c r="AC168" s="505"/>
      <c r="AD168" s="16"/>
      <c r="AE168" s="16"/>
      <c r="AF168" s="16"/>
      <c r="AG168" s="17"/>
      <c r="AH168" s="18"/>
      <c r="AI168" s="487"/>
      <c r="AJ168" s="89"/>
      <c r="AK168" s="13"/>
      <c r="AL168" s="90"/>
      <c r="AM168" s="90"/>
      <c r="AN168" s="19"/>
      <c r="AO168" s="19"/>
      <c r="AP168" s="19"/>
      <c r="AQ168" s="19"/>
      <c r="AR168" s="20"/>
      <c r="AS168" s="20"/>
      <c r="AU168" s="20"/>
      <c r="AV168" s="20"/>
      <c r="AW168" s="20"/>
      <c r="AX168" s="20"/>
      <c r="AY168" s="20"/>
      <c r="AZ168" s="20"/>
      <c r="BA168" s="20"/>
    </row>
    <row r="169" spans="1:53" ht="33" customHeight="1" x14ac:dyDescent="0.25">
      <c r="A169" s="6"/>
      <c r="B169" s="6"/>
      <c r="C169" s="5"/>
      <c r="D169" s="5"/>
      <c r="E169" s="5"/>
      <c r="F169" s="5"/>
      <c r="G169" s="5"/>
      <c r="H169" s="12"/>
      <c r="I169" s="6"/>
      <c r="J169" s="6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4"/>
      <c r="W169" s="14"/>
      <c r="X169" s="14"/>
      <c r="Y169" s="14"/>
      <c r="Z169" s="14"/>
      <c r="AA169" s="15"/>
      <c r="AB169" s="15"/>
      <c r="AC169" s="505"/>
      <c r="AD169" s="16"/>
      <c r="AE169" s="16"/>
      <c r="AF169" s="16"/>
      <c r="AG169" s="17"/>
      <c r="AH169" s="18"/>
      <c r="AI169" s="487"/>
      <c r="AJ169" s="89"/>
      <c r="AK169" s="13"/>
      <c r="AL169" s="90"/>
      <c r="AM169" s="90"/>
      <c r="AN169" s="19"/>
      <c r="AO169" s="19"/>
      <c r="AP169" s="19"/>
      <c r="AQ169" s="19"/>
      <c r="AR169" s="20"/>
      <c r="AS169" s="20"/>
      <c r="AU169" s="20"/>
      <c r="AV169" s="20"/>
      <c r="AW169" s="20"/>
      <c r="AX169" s="20"/>
      <c r="AY169" s="20"/>
      <c r="AZ169" s="20"/>
      <c r="BA169" s="20"/>
    </row>
    <row r="170" spans="1:53" ht="33" customHeight="1" x14ac:dyDescent="0.25">
      <c r="A170" s="6"/>
      <c r="B170" s="6"/>
      <c r="C170" s="6"/>
      <c r="D170" s="5"/>
      <c r="E170" s="5"/>
      <c r="F170" s="5"/>
      <c r="G170" s="5"/>
      <c r="H170" s="12"/>
      <c r="I170" s="6"/>
      <c r="J170" s="6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4"/>
      <c r="W170" s="14"/>
      <c r="X170" s="14"/>
      <c r="Y170" s="14"/>
      <c r="Z170" s="14"/>
      <c r="AA170" s="15"/>
      <c r="AB170" s="15"/>
      <c r="AC170" s="505"/>
      <c r="AD170" s="16"/>
      <c r="AE170" s="16"/>
      <c r="AF170" s="16"/>
      <c r="AG170" s="17"/>
      <c r="AH170" s="18"/>
      <c r="AI170" s="487"/>
      <c r="AJ170" s="89"/>
      <c r="AK170" s="13"/>
      <c r="AL170" s="90"/>
      <c r="AM170" s="90"/>
      <c r="AN170" s="19"/>
      <c r="AO170" s="19"/>
      <c r="AP170" s="19"/>
      <c r="AQ170" s="19"/>
      <c r="AR170" s="20"/>
      <c r="AS170" s="20"/>
      <c r="AU170" s="20"/>
      <c r="AV170" s="20"/>
      <c r="AW170" s="20"/>
      <c r="AX170" s="20"/>
      <c r="AY170" s="20"/>
      <c r="AZ170" s="20"/>
      <c r="BA170" s="20"/>
    </row>
    <row r="171" spans="1:53" ht="33" customHeight="1" x14ac:dyDescent="0.25">
      <c r="A171" s="6"/>
      <c r="B171" s="6"/>
      <c r="C171" s="6"/>
      <c r="D171" s="5"/>
      <c r="E171" s="5"/>
      <c r="F171" s="5"/>
      <c r="G171" s="5"/>
      <c r="H171" s="12"/>
      <c r="I171" s="6"/>
      <c r="J171" s="6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4"/>
      <c r="W171" s="14"/>
      <c r="X171" s="14"/>
      <c r="Y171" s="14"/>
      <c r="Z171" s="14"/>
      <c r="AA171" s="15"/>
      <c r="AB171" s="15"/>
      <c r="AC171" s="505"/>
      <c r="AD171" s="16"/>
      <c r="AE171" s="16"/>
      <c r="AF171" s="16"/>
      <c r="AG171" s="17"/>
      <c r="AH171" s="18"/>
      <c r="AI171" s="487"/>
      <c r="AJ171" s="89"/>
      <c r="AK171" s="13"/>
      <c r="AL171" s="90"/>
      <c r="AM171" s="90"/>
      <c r="AN171" s="19"/>
      <c r="AO171" s="19"/>
      <c r="AP171" s="19"/>
      <c r="AQ171" s="19"/>
      <c r="AR171" s="20"/>
      <c r="AS171" s="20"/>
      <c r="AU171" s="20"/>
      <c r="AV171" s="20"/>
      <c r="AW171" s="20"/>
      <c r="AX171" s="20"/>
      <c r="AY171" s="20"/>
      <c r="AZ171" s="20"/>
      <c r="BA171" s="20"/>
    </row>
    <row r="172" spans="1:53" ht="33" customHeight="1" x14ac:dyDescent="0.25">
      <c r="A172" s="6"/>
      <c r="B172" s="6"/>
      <c r="C172" s="6"/>
      <c r="D172" s="5"/>
      <c r="E172" s="5"/>
      <c r="F172" s="5"/>
      <c r="G172" s="5"/>
      <c r="H172" s="33"/>
      <c r="V172" s="14"/>
      <c r="W172" s="14"/>
      <c r="X172" s="14"/>
      <c r="Y172" s="14"/>
      <c r="Z172" s="14"/>
      <c r="AA172" s="15"/>
      <c r="AB172" s="15"/>
      <c r="AC172" s="505"/>
      <c r="AD172" s="16"/>
      <c r="AE172" s="16"/>
      <c r="AF172" s="16"/>
      <c r="AG172" s="17"/>
      <c r="AH172" s="18"/>
      <c r="AI172" s="487"/>
      <c r="AJ172" s="89"/>
      <c r="AK172" s="13"/>
      <c r="AL172" s="90"/>
      <c r="AM172" s="90"/>
      <c r="AN172" s="19"/>
      <c r="AO172" s="19"/>
      <c r="AP172" s="19"/>
      <c r="AQ172" s="19"/>
      <c r="AR172" s="20"/>
      <c r="AS172" s="20"/>
      <c r="AU172" s="20"/>
      <c r="AV172" s="20"/>
      <c r="AW172" s="20"/>
      <c r="AX172" s="20"/>
      <c r="AY172" s="20"/>
      <c r="AZ172" s="20"/>
      <c r="BA172" s="20"/>
    </row>
    <row r="173" spans="1:53" ht="33" customHeight="1" x14ac:dyDescent="0.25">
      <c r="A173" s="6"/>
      <c r="B173" s="6"/>
      <c r="C173" s="6"/>
      <c r="D173" s="5"/>
      <c r="E173" s="5"/>
      <c r="F173" s="5"/>
      <c r="G173" s="5"/>
      <c r="H173" s="12"/>
      <c r="I173" s="6"/>
      <c r="J173" s="6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4"/>
      <c r="W173" s="14"/>
      <c r="X173" s="14"/>
      <c r="Y173" s="14"/>
      <c r="Z173" s="14"/>
      <c r="AA173" s="15"/>
      <c r="AB173" s="15"/>
      <c r="AC173" s="505"/>
      <c r="AD173" s="16"/>
      <c r="AE173" s="16"/>
      <c r="AF173" s="16"/>
      <c r="AG173" s="17"/>
      <c r="AH173" s="18"/>
      <c r="AI173" s="487"/>
      <c r="AJ173" s="89"/>
      <c r="AK173" s="13"/>
      <c r="AL173" s="90"/>
      <c r="AM173" s="90"/>
      <c r="AN173" s="19"/>
      <c r="AO173" s="19"/>
      <c r="AP173" s="19"/>
      <c r="AQ173" s="19"/>
      <c r="AR173" s="20"/>
      <c r="AS173" s="20"/>
      <c r="AU173" s="20"/>
      <c r="AV173" s="20"/>
      <c r="AW173" s="20"/>
      <c r="AX173" s="20"/>
      <c r="AY173" s="20"/>
      <c r="AZ173" s="20"/>
      <c r="BA173" s="20"/>
    </row>
    <row r="174" spans="1:53" ht="33" customHeight="1" x14ac:dyDescent="0.25">
      <c r="A174" s="6"/>
      <c r="B174" s="11"/>
      <c r="C174" s="6"/>
      <c r="D174" s="5"/>
      <c r="E174" s="5"/>
      <c r="F174" s="5"/>
      <c r="G174" s="5"/>
      <c r="H174" s="12"/>
      <c r="I174" s="6"/>
      <c r="J174" s="6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4"/>
      <c r="W174" s="14"/>
      <c r="X174" s="14"/>
      <c r="Y174" s="14"/>
      <c r="Z174" s="14"/>
      <c r="AA174" s="15"/>
      <c r="AB174" s="15"/>
      <c r="AC174" s="505"/>
      <c r="AD174" s="16"/>
      <c r="AE174" s="16"/>
      <c r="AF174" s="16"/>
      <c r="AG174" s="17"/>
      <c r="AH174" s="18"/>
      <c r="AI174" s="487"/>
      <c r="AJ174" s="89"/>
      <c r="AK174" s="13"/>
      <c r="AL174" s="90"/>
      <c r="AM174" s="90"/>
      <c r="AN174" s="19"/>
      <c r="AO174" s="19"/>
      <c r="AP174" s="19"/>
      <c r="AQ174" s="19"/>
      <c r="AR174" s="20"/>
      <c r="AS174" s="20"/>
      <c r="AU174" s="20"/>
      <c r="AV174" s="20"/>
      <c r="AW174" s="20"/>
      <c r="AX174" s="20"/>
      <c r="AY174" s="20"/>
      <c r="AZ174" s="20"/>
      <c r="BA174" s="20"/>
    </row>
    <row r="175" spans="1:53" ht="33" customHeight="1" x14ac:dyDescent="0.25">
      <c r="A175" s="6"/>
      <c r="B175" s="11"/>
      <c r="C175" s="6"/>
      <c r="D175" s="5"/>
      <c r="E175" s="5"/>
      <c r="F175" s="5"/>
      <c r="G175" s="5"/>
      <c r="H175" s="12"/>
      <c r="I175" s="6"/>
      <c r="J175" s="6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4"/>
      <c r="W175" s="14"/>
      <c r="X175" s="14"/>
      <c r="Y175" s="14"/>
      <c r="Z175" s="14"/>
      <c r="AA175" s="15"/>
      <c r="AB175" s="15"/>
      <c r="AC175" s="505"/>
      <c r="AD175" s="16"/>
      <c r="AE175" s="16"/>
      <c r="AF175" s="16"/>
      <c r="AG175" s="17"/>
      <c r="AH175" s="18"/>
      <c r="AI175" s="487"/>
      <c r="AJ175" s="89"/>
      <c r="AK175" s="13"/>
      <c r="AL175" s="90"/>
      <c r="AM175" s="90"/>
      <c r="AN175" s="19"/>
      <c r="AO175" s="19"/>
      <c r="AP175" s="19"/>
      <c r="AQ175" s="19"/>
      <c r="AR175" s="20"/>
      <c r="AS175" s="20"/>
      <c r="AU175" s="20"/>
      <c r="AV175" s="20"/>
      <c r="AW175" s="20"/>
      <c r="AX175" s="20"/>
      <c r="AY175" s="20"/>
      <c r="AZ175" s="20"/>
      <c r="BA175" s="20"/>
    </row>
    <row r="176" spans="1:53" ht="33" customHeight="1" x14ac:dyDescent="0.25">
      <c r="A176" s="6"/>
      <c r="B176" s="11"/>
      <c r="C176" s="6"/>
      <c r="D176" s="5"/>
      <c r="E176" s="5"/>
      <c r="F176" s="5"/>
      <c r="G176" s="5"/>
      <c r="H176" s="12"/>
      <c r="I176" s="6"/>
      <c r="J176" s="6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4"/>
      <c r="W176" s="14"/>
      <c r="X176" s="14"/>
      <c r="Y176" s="14"/>
      <c r="Z176" s="14"/>
      <c r="AA176" s="15"/>
      <c r="AB176" s="15"/>
      <c r="AC176" s="505"/>
      <c r="AD176" s="16"/>
      <c r="AE176" s="16"/>
      <c r="AF176" s="16"/>
      <c r="AG176" s="17"/>
      <c r="AH176" s="18"/>
      <c r="AI176" s="487"/>
      <c r="AJ176" s="89"/>
      <c r="AK176" s="13"/>
      <c r="AL176" s="90"/>
      <c r="AM176" s="90"/>
      <c r="AN176" s="19"/>
      <c r="AO176" s="19"/>
      <c r="AP176" s="19"/>
      <c r="AQ176" s="19"/>
      <c r="AR176" s="20"/>
      <c r="AS176" s="20"/>
      <c r="AU176" s="20"/>
      <c r="AV176" s="20"/>
      <c r="AW176" s="20"/>
      <c r="AX176" s="20"/>
      <c r="AY176" s="20"/>
      <c r="AZ176" s="20"/>
      <c r="BA176" s="20"/>
    </row>
    <row r="177" spans="1:53" ht="33" customHeight="1" x14ac:dyDescent="0.25">
      <c r="A177" s="6"/>
      <c r="B177" s="11"/>
      <c r="C177" s="6"/>
      <c r="D177" s="5"/>
      <c r="E177" s="5"/>
      <c r="F177" s="5"/>
      <c r="G177" s="5"/>
      <c r="H177" s="12"/>
      <c r="I177" s="6"/>
      <c r="J177" s="6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4"/>
      <c r="W177" s="14"/>
      <c r="X177" s="14"/>
      <c r="Y177" s="14"/>
      <c r="Z177" s="14"/>
      <c r="AA177" s="15"/>
      <c r="AB177" s="15"/>
      <c r="AC177" s="505"/>
      <c r="AD177" s="16"/>
      <c r="AE177" s="16"/>
      <c r="AF177" s="16"/>
      <c r="AG177" s="17"/>
      <c r="AH177" s="18"/>
      <c r="AI177" s="487"/>
      <c r="AJ177" s="89"/>
      <c r="AK177" s="13"/>
      <c r="AL177" s="90"/>
      <c r="AM177" s="90"/>
      <c r="AN177" s="19"/>
      <c r="AO177" s="19"/>
      <c r="AP177" s="19"/>
      <c r="AQ177" s="19"/>
      <c r="AR177" s="20"/>
      <c r="AS177" s="20"/>
      <c r="AU177" s="20"/>
      <c r="AV177" s="20"/>
      <c r="AW177" s="20"/>
      <c r="AX177" s="20"/>
      <c r="AY177" s="20"/>
      <c r="AZ177" s="20"/>
      <c r="BA177" s="20"/>
    </row>
    <row r="178" spans="1:53" ht="33" customHeight="1" x14ac:dyDescent="0.25">
      <c r="A178" s="6"/>
      <c r="B178" s="6"/>
      <c r="C178" s="6"/>
      <c r="D178" s="5"/>
      <c r="E178" s="5"/>
      <c r="F178" s="5"/>
      <c r="G178" s="5"/>
      <c r="H178" s="12"/>
      <c r="I178" s="6"/>
      <c r="J178" s="6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4"/>
      <c r="W178" s="14"/>
      <c r="X178" s="14"/>
      <c r="Y178" s="14"/>
      <c r="Z178" s="14"/>
      <c r="AA178" s="15"/>
      <c r="AB178" s="15"/>
      <c r="AC178" s="505"/>
      <c r="AD178" s="16"/>
      <c r="AE178" s="16"/>
      <c r="AF178" s="16"/>
      <c r="AG178" s="17"/>
      <c r="AH178" s="18"/>
      <c r="AI178" s="487"/>
      <c r="AJ178" s="89"/>
      <c r="AK178" s="13"/>
      <c r="AL178" s="90"/>
      <c r="AM178" s="90"/>
      <c r="AN178" s="19"/>
      <c r="AO178" s="19"/>
      <c r="AP178" s="19"/>
      <c r="AQ178" s="19"/>
      <c r="AR178" s="20"/>
      <c r="AS178" s="20"/>
      <c r="AU178" s="20"/>
      <c r="AV178" s="20"/>
      <c r="AW178" s="20"/>
      <c r="AX178" s="20"/>
      <c r="AY178" s="20"/>
      <c r="AZ178" s="20"/>
      <c r="BA178" s="20"/>
    </row>
    <row r="179" spans="1:53" ht="33" customHeight="1" x14ac:dyDescent="0.25">
      <c r="A179" s="6"/>
      <c r="B179" s="6"/>
      <c r="C179" s="6"/>
      <c r="D179" s="5"/>
      <c r="E179" s="5"/>
      <c r="F179" s="5"/>
      <c r="G179" s="5"/>
      <c r="H179" s="12"/>
      <c r="I179" s="6"/>
      <c r="J179" s="6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4"/>
      <c r="W179" s="14"/>
      <c r="X179" s="14"/>
      <c r="Y179" s="14"/>
      <c r="Z179" s="14"/>
      <c r="AA179" s="15"/>
      <c r="AB179" s="15"/>
      <c r="AC179" s="505"/>
      <c r="AD179" s="16"/>
      <c r="AE179" s="16"/>
      <c r="AF179" s="16"/>
      <c r="AG179" s="17"/>
      <c r="AH179" s="18"/>
      <c r="AI179" s="487"/>
      <c r="AJ179" s="89"/>
      <c r="AK179" s="13"/>
      <c r="AL179" s="90"/>
      <c r="AM179" s="90"/>
      <c r="AN179" s="19"/>
      <c r="AO179" s="19"/>
      <c r="AP179" s="19"/>
      <c r="AQ179" s="19"/>
      <c r="AR179" s="20"/>
      <c r="AS179" s="20"/>
      <c r="AU179" s="20"/>
      <c r="AV179" s="20"/>
      <c r="AW179" s="20"/>
      <c r="AX179" s="20"/>
      <c r="AY179" s="20"/>
      <c r="AZ179" s="20"/>
      <c r="BA179" s="20"/>
    </row>
    <row r="180" spans="1:53" ht="33" customHeight="1" x14ac:dyDescent="0.25">
      <c r="A180" s="6"/>
      <c r="B180" s="6"/>
      <c r="C180" s="6"/>
      <c r="D180" s="5"/>
      <c r="E180" s="5"/>
      <c r="F180" s="5"/>
      <c r="G180" s="5"/>
      <c r="H180" s="12"/>
      <c r="I180" s="6"/>
      <c r="J180" s="6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4"/>
      <c r="W180" s="14"/>
      <c r="X180" s="14"/>
      <c r="Y180" s="14"/>
      <c r="Z180" s="14"/>
      <c r="AA180" s="15"/>
      <c r="AB180" s="15"/>
      <c r="AC180" s="505"/>
      <c r="AD180" s="16"/>
      <c r="AE180" s="16"/>
      <c r="AF180" s="16"/>
      <c r="AG180" s="17"/>
      <c r="AH180" s="18"/>
      <c r="AI180" s="487"/>
      <c r="AJ180" s="89"/>
      <c r="AK180" s="13"/>
      <c r="AL180" s="90"/>
      <c r="AM180" s="90"/>
      <c r="AN180" s="19"/>
      <c r="AO180" s="19"/>
      <c r="AP180" s="19"/>
      <c r="AQ180" s="19"/>
      <c r="AR180" s="20"/>
      <c r="AS180" s="20"/>
      <c r="AU180" s="20"/>
      <c r="AV180" s="20"/>
      <c r="AW180" s="20"/>
      <c r="AX180" s="20"/>
      <c r="AY180" s="20"/>
      <c r="AZ180" s="20"/>
      <c r="BA180" s="20"/>
    </row>
    <row r="181" spans="1:53" ht="33" customHeight="1" x14ac:dyDescent="0.25">
      <c r="A181" s="6"/>
      <c r="B181" s="6"/>
      <c r="C181" s="6"/>
      <c r="D181" s="5"/>
      <c r="E181" s="5"/>
      <c r="F181" s="5"/>
      <c r="G181" s="5"/>
      <c r="H181" s="12"/>
      <c r="I181" s="6"/>
      <c r="J181" s="6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4"/>
      <c r="W181" s="14"/>
      <c r="X181" s="14"/>
      <c r="Y181" s="14"/>
      <c r="Z181" s="14"/>
      <c r="AA181" s="15"/>
      <c r="AB181" s="15"/>
      <c r="AC181" s="505"/>
      <c r="AD181" s="16"/>
      <c r="AE181" s="16"/>
      <c r="AF181" s="16"/>
      <c r="AG181" s="17"/>
      <c r="AH181" s="18"/>
      <c r="AI181" s="487"/>
      <c r="AJ181" s="89"/>
      <c r="AK181" s="13"/>
      <c r="AL181" s="90"/>
      <c r="AM181" s="90"/>
      <c r="AN181" s="19"/>
      <c r="AO181" s="19"/>
      <c r="AP181" s="19"/>
      <c r="AQ181" s="19"/>
      <c r="AR181" s="20"/>
      <c r="AS181" s="20"/>
      <c r="AU181" s="20"/>
      <c r="AV181" s="20"/>
      <c r="AW181" s="20"/>
      <c r="AX181" s="20"/>
      <c r="AY181" s="20"/>
      <c r="AZ181" s="20"/>
      <c r="BA181" s="20"/>
    </row>
    <row r="182" spans="1:53" ht="33" customHeight="1" x14ac:dyDescent="0.25">
      <c r="A182" s="6"/>
      <c r="B182" s="6"/>
      <c r="C182" s="6"/>
      <c r="D182" s="5"/>
      <c r="E182" s="5"/>
      <c r="F182" s="5"/>
      <c r="G182" s="5"/>
      <c r="H182" s="12"/>
      <c r="I182" s="6"/>
      <c r="J182" s="6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4"/>
      <c r="W182" s="14"/>
      <c r="X182" s="14"/>
      <c r="Y182" s="14"/>
      <c r="Z182" s="14"/>
      <c r="AA182" s="15"/>
      <c r="AB182" s="15"/>
      <c r="AC182" s="505"/>
      <c r="AD182" s="16"/>
      <c r="AE182" s="16"/>
      <c r="AF182" s="16"/>
      <c r="AG182" s="17"/>
      <c r="AH182" s="18"/>
      <c r="AI182" s="487"/>
      <c r="AJ182" s="89"/>
      <c r="AK182" s="13"/>
      <c r="AL182" s="90"/>
      <c r="AM182" s="90"/>
      <c r="AN182" s="19"/>
      <c r="AO182" s="19"/>
      <c r="AP182" s="19"/>
      <c r="AQ182" s="19"/>
      <c r="AR182" s="20"/>
      <c r="AS182" s="20"/>
      <c r="AU182" s="20"/>
      <c r="AV182" s="20"/>
      <c r="AW182" s="20"/>
      <c r="AX182" s="20"/>
      <c r="AY182" s="20"/>
      <c r="AZ182" s="20"/>
      <c r="BA182" s="20"/>
    </row>
    <row r="183" spans="1:53" ht="33" customHeight="1" x14ac:dyDescent="0.25">
      <c r="A183" s="6"/>
      <c r="B183" s="6"/>
      <c r="C183" s="6"/>
      <c r="D183" s="5"/>
      <c r="E183" s="5"/>
      <c r="F183" s="5"/>
      <c r="G183" s="5"/>
      <c r="H183" s="12"/>
      <c r="I183" s="6"/>
      <c r="J183" s="6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4"/>
      <c r="W183" s="14"/>
      <c r="X183" s="14"/>
      <c r="Y183" s="14"/>
      <c r="Z183" s="14"/>
      <c r="AA183" s="15"/>
      <c r="AB183" s="15"/>
      <c r="AC183" s="505"/>
      <c r="AD183" s="16"/>
      <c r="AE183" s="16"/>
      <c r="AF183" s="16"/>
      <c r="AG183" s="17"/>
      <c r="AH183" s="18"/>
      <c r="AI183" s="487"/>
      <c r="AJ183" s="89"/>
      <c r="AK183" s="13"/>
      <c r="AL183" s="90"/>
      <c r="AM183" s="90"/>
      <c r="AN183" s="19"/>
      <c r="AO183" s="19"/>
      <c r="AP183" s="19"/>
      <c r="AQ183" s="19"/>
      <c r="AR183" s="20"/>
      <c r="AS183" s="20"/>
      <c r="AU183" s="20"/>
      <c r="AV183" s="20"/>
      <c r="AW183" s="20"/>
      <c r="AX183" s="20"/>
      <c r="AY183" s="20"/>
      <c r="AZ183" s="20"/>
      <c r="BA183" s="20"/>
    </row>
    <row r="184" spans="1:53" ht="33" customHeight="1" x14ac:dyDescent="0.25">
      <c r="A184" s="6"/>
      <c r="B184" s="6"/>
      <c r="C184" s="5"/>
      <c r="D184" s="5"/>
      <c r="E184" s="5"/>
      <c r="F184" s="5"/>
      <c r="G184" s="5"/>
      <c r="H184" s="12"/>
      <c r="I184" s="6"/>
      <c r="J184" s="6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4"/>
      <c r="W184" s="14"/>
      <c r="X184" s="14"/>
      <c r="Y184" s="14"/>
      <c r="Z184" s="14"/>
      <c r="AA184" s="15"/>
      <c r="AB184" s="15"/>
      <c r="AC184" s="505"/>
      <c r="AD184" s="16"/>
      <c r="AE184" s="16"/>
      <c r="AF184" s="16"/>
      <c r="AG184" s="17"/>
      <c r="AH184" s="18"/>
      <c r="AI184" s="487"/>
      <c r="AJ184" s="89"/>
      <c r="AK184" s="13"/>
      <c r="AL184" s="90"/>
      <c r="AM184" s="90"/>
      <c r="AN184" s="19"/>
      <c r="AO184" s="19"/>
      <c r="AP184" s="19"/>
      <c r="AQ184" s="19"/>
      <c r="AR184" s="20"/>
      <c r="AS184" s="20"/>
      <c r="AU184" s="20"/>
      <c r="AV184" s="20"/>
      <c r="AW184" s="20"/>
      <c r="AX184" s="20"/>
      <c r="AY184" s="20"/>
      <c r="AZ184" s="20"/>
      <c r="BA184" s="20"/>
    </row>
    <row r="185" spans="1:53" ht="33" customHeight="1" x14ac:dyDescent="0.25">
      <c r="A185" s="6"/>
      <c r="B185" s="6"/>
      <c r="C185" s="6"/>
      <c r="D185" s="5"/>
      <c r="E185" s="5"/>
      <c r="F185" s="5"/>
      <c r="G185" s="5"/>
      <c r="H185" s="12"/>
      <c r="I185" s="6"/>
      <c r="J185" s="6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4"/>
      <c r="W185" s="14"/>
      <c r="X185" s="14"/>
      <c r="Y185" s="14"/>
      <c r="Z185" s="14"/>
      <c r="AA185" s="15"/>
      <c r="AB185" s="15"/>
      <c r="AC185" s="505"/>
      <c r="AD185" s="16"/>
      <c r="AE185" s="16"/>
      <c r="AF185" s="16"/>
      <c r="AG185" s="17"/>
      <c r="AH185" s="18"/>
      <c r="AI185" s="487"/>
      <c r="AJ185" s="89"/>
      <c r="AK185" s="13"/>
      <c r="AL185" s="90"/>
      <c r="AM185" s="90"/>
      <c r="AN185" s="19"/>
      <c r="AO185" s="19"/>
      <c r="AP185" s="19"/>
      <c r="AQ185" s="19"/>
      <c r="AR185" s="20"/>
      <c r="AS185" s="20"/>
      <c r="AU185" s="20"/>
      <c r="AV185" s="20"/>
      <c r="AW185" s="20"/>
      <c r="AX185" s="20"/>
      <c r="AY185" s="20"/>
      <c r="AZ185" s="20"/>
      <c r="BA185" s="20"/>
    </row>
    <row r="186" spans="1:53" ht="33" customHeight="1" x14ac:dyDescent="0.25">
      <c r="A186" s="6"/>
      <c r="B186" s="6"/>
      <c r="C186" s="5"/>
      <c r="D186" s="5"/>
      <c r="E186" s="5"/>
      <c r="F186" s="5"/>
      <c r="G186" s="5"/>
      <c r="H186" s="12"/>
      <c r="I186" s="6"/>
      <c r="J186" s="6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4"/>
      <c r="W186" s="14"/>
      <c r="X186" s="14"/>
      <c r="Y186" s="14"/>
      <c r="Z186" s="14"/>
      <c r="AA186" s="15"/>
      <c r="AB186" s="15"/>
      <c r="AC186" s="505"/>
      <c r="AD186" s="16"/>
      <c r="AE186" s="16"/>
      <c r="AF186" s="16"/>
      <c r="AG186" s="17"/>
      <c r="AH186" s="18"/>
      <c r="AI186" s="487"/>
      <c r="AJ186" s="89"/>
      <c r="AK186" s="13"/>
      <c r="AL186" s="90"/>
      <c r="AM186" s="90"/>
      <c r="AN186" s="19"/>
      <c r="AO186" s="19"/>
      <c r="AP186" s="19"/>
      <c r="AQ186" s="19"/>
      <c r="AR186" s="20"/>
      <c r="AS186" s="20"/>
      <c r="AU186" s="20"/>
      <c r="AV186" s="20"/>
      <c r="AW186" s="20"/>
      <c r="AX186" s="20"/>
      <c r="AY186" s="20"/>
      <c r="AZ186" s="20"/>
      <c r="BA186" s="20"/>
    </row>
    <row r="187" spans="1:53" ht="33" customHeight="1" x14ac:dyDescent="0.25">
      <c r="A187" s="6"/>
      <c r="B187" s="11"/>
      <c r="C187" s="6"/>
      <c r="D187" s="5"/>
      <c r="E187" s="5"/>
      <c r="F187" s="5"/>
      <c r="G187" s="5"/>
      <c r="H187" s="12"/>
      <c r="I187" s="6"/>
      <c r="J187" s="6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4"/>
      <c r="W187" s="14"/>
      <c r="X187" s="14"/>
      <c r="Y187" s="14"/>
      <c r="Z187" s="14"/>
      <c r="AA187" s="15"/>
      <c r="AB187" s="15"/>
      <c r="AC187" s="505"/>
      <c r="AD187" s="16"/>
      <c r="AE187" s="16"/>
      <c r="AF187" s="16"/>
      <c r="AG187" s="17"/>
      <c r="AH187" s="18"/>
      <c r="AI187" s="487"/>
      <c r="AJ187" s="89"/>
      <c r="AK187" s="13"/>
      <c r="AL187" s="90"/>
      <c r="AM187" s="90"/>
      <c r="AN187" s="19"/>
      <c r="AO187" s="19"/>
      <c r="AP187" s="19"/>
      <c r="AQ187" s="19"/>
      <c r="AR187" s="20"/>
      <c r="AS187" s="20"/>
      <c r="AU187" s="20"/>
      <c r="AV187" s="20"/>
      <c r="AW187" s="20"/>
      <c r="AX187" s="20"/>
      <c r="AY187" s="20"/>
      <c r="AZ187" s="20"/>
      <c r="BA187" s="20"/>
    </row>
    <row r="188" spans="1:53" ht="33" customHeight="1" x14ac:dyDescent="0.25">
      <c r="A188" s="6"/>
      <c r="B188" s="6"/>
      <c r="C188" s="6"/>
      <c r="D188" s="5"/>
      <c r="E188" s="5"/>
      <c r="F188" s="5"/>
      <c r="G188" s="5"/>
      <c r="H188" s="12"/>
      <c r="I188" s="6"/>
      <c r="J188" s="6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4"/>
      <c r="W188" s="14"/>
      <c r="X188" s="14"/>
      <c r="Y188" s="14"/>
      <c r="Z188" s="14"/>
      <c r="AA188" s="15"/>
      <c r="AB188" s="15"/>
      <c r="AC188" s="505"/>
      <c r="AD188" s="16"/>
      <c r="AE188" s="16"/>
      <c r="AF188" s="16"/>
      <c r="AG188" s="17"/>
      <c r="AH188" s="18"/>
      <c r="AI188" s="487"/>
      <c r="AJ188" s="89"/>
      <c r="AK188" s="13"/>
      <c r="AL188" s="90"/>
      <c r="AM188" s="90"/>
      <c r="AN188" s="19"/>
      <c r="AO188" s="19"/>
      <c r="AP188" s="19"/>
      <c r="AQ188" s="19"/>
      <c r="AR188" s="20"/>
      <c r="AS188" s="20"/>
      <c r="AU188" s="20"/>
      <c r="AV188" s="20"/>
      <c r="AW188" s="20"/>
      <c r="AX188" s="20"/>
      <c r="AY188" s="20"/>
      <c r="AZ188" s="20"/>
      <c r="BA188" s="20"/>
    </row>
    <row r="189" spans="1:53" ht="33" customHeight="1" x14ac:dyDescent="0.25">
      <c r="A189" s="6"/>
      <c r="B189" s="6"/>
      <c r="C189" s="6"/>
      <c r="D189" s="5"/>
      <c r="E189" s="5"/>
      <c r="F189" s="5"/>
      <c r="G189" s="5"/>
      <c r="H189" s="12"/>
      <c r="I189" s="6"/>
      <c r="J189" s="6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4"/>
      <c r="W189" s="14"/>
      <c r="X189" s="14"/>
      <c r="Y189" s="14"/>
      <c r="Z189" s="14"/>
      <c r="AA189" s="15"/>
      <c r="AB189" s="15"/>
      <c r="AC189" s="505"/>
      <c r="AD189" s="16"/>
      <c r="AE189" s="16"/>
      <c r="AF189" s="16"/>
      <c r="AG189" s="17"/>
      <c r="AH189" s="18"/>
      <c r="AI189" s="487"/>
      <c r="AJ189" s="89"/>
      <c r="AK189" s="13"/>
      <c r="AL189" s="90"/>
      <c r="AM189" s="90"/>
      <c r="AN189" s="19"/>
      <c r="AO189" s="19"/>
      <c r="AP189" s="19"/>
      <c r="AQ189" s="19"/>
      <c r="AR189" s="20"/>
      <c r="AS189" s="20"/>
      <c r="AU189" s="20"/>
      <c r="AV189" s="20"/>
      <c r="AW189" s="20"/>
      <c r="AX189" s="20"/>
      <c r="AY189" s="20"/>
      <c r="AZ189" s="20"/>
      <c r="BA189" s="20"/>
    </row>
    <row r="190" spans="1:53" ht="33" customHeight="1" x14ac:dyDescent="0.25">
      <c r="A190" s="6"/>
      <c r="B190" s="6"/>
      <c r="C190" s="6"/>
      <c r="D190" s="5"/>
      <c r="E190" s="5"/>
      <c r="F190" s="5"/>
      <c r="G190" s="5"/>
      <c r="H190" s="12"/>
      <c r="I190" s="6"/>
      <c r="J190" s="6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4"/>
      <c r="W190" s="14"/>
      <c r="X190" s="14"/>
      <c r="Y190" s="14"/>
      <c r="Z190" s="14"/>
      <c r="AA190" s="15"/>
      <c r="AB190" s="15"/>
      <c r="AC190" s="505"/>
      <c r="AD190" s="16"/>
      <c r="AE190" s="16"/>
      <c r="AF190" s="16"/>
      <c r="AG190" s="17"/>
      <c r="AH190" s="18"/>
      <c r="AI190" s="487"/>
      <c r="AJ190" s="89"/>
      <c r="AK190" s="13"/>
      <c r="AL190" s="90"/>
      <c r="AM190" s="90"/>
      <c r="AN190" s="19"/>
      <c r="AO190" s="19"/>
      <c r="AP190" s="19"/>
      <c r="AQ190" s="19"/>
      <c r="AR190" s="20"/>
      <c r="AS190" s="20"/>
      <c r="AU190" s="20"/>
      <c r="AV190" s="20"/>
      <c r="AW190" s="20"/>
      <c r="AX190" s="20"/>
      <c r="AY190" s="20"/>
      <c r="AZ190" s="20"/>
      <c r="BA190" s="20"/>
    </row>
    <row r="191" spans="1:53" ht="33" customHeight="1" x14ac:dyDescent="0.25">
      <c r="A191" s="6"/>
      <c r="B191" s="6"/>
      <c r="C191" s="6"/>
      <c r="D191" s="5"/>
      <c r="E191" s="5"/>
      <c r="F191" s="5"/>
      <c r="G191" s="5"/>
      <c r="H191" s="12"/>
      <c r="I191" s="6"/>
      <c r="J191" s="6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4"/>
      <c r="W191" s="14"/>
      <c r="X191" s="14"/>
      <c r="Y191" s="14"/>
      <c r="Z191" s="14"/>
      <c r="AA191" s="15"/>
      <c r="AB191" s="15"/>
      <c r="AC191" s="505"/>
      <c r="AD191" s="16"/>
      <c r="AE191" s="16"/>
      <c r="AF191" s="16"/>
      <c r="AG191" s="17"/>
      <c r="AH191" s="18"/>
      <c r="AI191" s="487"/>
      <c r="AJ191" s="89"/>
      <c r="AK191" s="13"/>
      <c r="AL191" s="90"/>
      <c r="AM191" s="90"/>
      <c r="AN191" s="19"/>
      <c r="AO191" s="19"/>
      <c r="AP191" s="19"/>
      <c r="AQ191" s="19"/>
      <c r="AR191" s="20"/>
      <c r="AS191" s="20"/>
      <c r="AU191" s="20"/>
      <c r="AV191" s="20"/>
      <c r="AW191" s="20"/>
      <c r="AX191" s="20"/>
      <c r="AY191" s="20"/>
      <c r="AZ191" s="20"/>
      <c r="BA191" s="20"/>
    </row>
    <row r="192" spans="1:53" ht="33" customHeight="1" x14ac:dyDescent="0.25">
      <c r="A192" s="6"/>
      <c r="B192" s="11"/>
      <c r="C192" s="6"/>
      <c r="D192" s="5"/>
      <c r="E192" s="5"/>
      <c r="F192" s="5"/>
      <c r="G192" s="5"/>
      <c r="H192" s="12"/>
      <c r="I192" s="6"/>
      <c r="J192" s="6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4"/>
      <c r="W192" s="14"/>
      <c r="X192" s="14"/>
      <c r="Y192" s="14"/>
      <c r="Z192" s="14"/>
      <c r="AA192" s="15"/>
      <c r="AB192" s="15"/>
      <c r="AC192" s="505"/>
      <c r="AD192" s="16"/>
      <c r="AE192" s="16"/>
      <c r="AF192" s="16"/>
      <c r="AG192" s="17"/>
      <c r="AH192" s="18"/>
      <c r="AI192" s="487"/>
      <c r="AJ192" s="89"/>
      <c r="AK192" s="13"/>
      <c r="AL192" s="90"/>
      <c r="AM192" s="90"/>
      <c r="AN192" s="19"/>
      <c r="AO192" s="19"/>
      <c r="AP192" s="19"/>
      <c r="AQ192" s="19"/>
      <c r="AR192" s="20"/>
      <c r="AS192" s="20"/>
      <c r="AU192" s="20"/>
      <c r="AV192" s="20"/>
      <c r="AW192" s="20"/>
      <c r="AX192" s="26"/>
      <c r="AY192" s="26"/>
      <c r="AZ192" s="26"/>
      <c r="BA192" s="26"/>
    </row>
    <row r="193" spans="1:53" ht="33" customHeight="1" x14ac:dyDescent="0.25">
      <c r="A193" s="6"/>
      <c r="B193" s="11"/>
      <c r="C193" s="6"/>
      <c r="D193" s="5"/>
      <c r="E193" s="5"/>
      <c r="F193" s="5"/>
      <c r="G193" s="5"/>
      <c r="H193" s="12"/>
      <c r="I193" s="6"/>
      <c r="J193" s="6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4"/>
      <c r="W193" s="14"/>
      <c r="X193" s="14"/>
      <c r="Y193" s="14"/>
      <c r="Z193" s="14"/>
      <c r="AA193" s="15"/>
      <c r="AB193" s="15"/>
      <c r="AC193" s="505"/>
      <c r="AD193" s="16"/>
      <c r="AE193" s="16"/>
      <c r="AF193" s="16"/>
      <c r="AG193" s="17"/>
      <c r="AH193" s="18"/>
      <c r="AI193" s="487"/>
      <c r="AJ193" s="89"/>
      <c r="AK193" s="13"/>
      <c r="AL193" s="90"/>
      <c r="AM193" s="90"/>
      <c r="AN193" s="19"/>
      <c r="AO193" s="19"/>
      <c r="AP193" s="19"/>
      <c r="AQ193" s="19"/>
      <c r="AR193" s="20"/>
      <c r="AS193" s="20"/>
      <c r="AU193" s="20"/>
      <c r="AV193" s="20"/>
      <c r="AW193" s="20"/>
      <c r="AX193" s="20"/>
      <c r="AY193" s="20"/>
      <c r="AZ193" s="20"/>
      <c r="BA193" s="20"/>
    </row>
    <row r="194" spans="1:53" ht="33" customHeight="1" x14ac:dyDescent="0.25">
      <c r="A194" s="6"/>
      <c r="B194" s="11"/>
      <c r="C194" s="6"/>
      <c r="D194" s="5"/>
      <c r="E194" s="5"/>
      <c r="F194" s="5"/>
      <c r="G194" s="5"/>
      <c r="H194" s="12"/>
      <c r="I194" s="6"/>
      <c r="J194" s="6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4"/>
      <c r="W194" s="14"/>
      <c r="X194" s="14"/>
      <c r="Y194" s="14"/>
      <c r="Z194" s="14"/>
      <c r="AA194" s="15"/>
      <c r="AB194" s="15"/>
      <c r="AC194" s="505"/>
      <c r="AD194" s="16"/>
      <c r="AE194" s="16"/>
      <c r="AF194" s="16"/>
      <c r="AG194" s="17"/>
      <c r="AH194" s="18"/>
      <c r="AI194" s="487"/>
      <c r="AJ194" s="89"/>
      <c r="AK194" s="13"/>
      <c r="AL194" s="90"/>
      <c r="AM194" s="90"/>
      <c r="AN194" s="19"/>
      <c r="AO194" s="19"/>
      <c r="AP194" s="19"/>
      <c r="AQ194" s="19"/>
      <c r="AR194" s="20"/>
      <c r="AS194" s="20"/>
      <c r="AU194" s="20"/>
      <c r="AV194" s="20"/>
      <c r="AW194" s="20"/>
      <c r="AX194" s="20"/>
      <c r="AY194" s="20"/>
      <c r="AZ194" s="20"/>
      <c r="BA194" s="20"/>
    </row>
    <row r="195" spans="1:53" ht="33" customHeight="1" x14ac:dyDescent="0.25">
      <c r="A195" s="6"/>
      <c r="B195" s="6"/>
      <c r="C195" s="6"/>
      <c r="D195" s="5"/>
      <c r="E195" s="5"/>
      <c r="F195" s="5"/>
      <c r="G195" s="5"/>
      <c r="H195" s="12"/>
      <c r="I195" s="6"/>
      <c r="J195" s="6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4"/>
      <c r="W195" s="14"/>
      <c r="X195" s="14"/>
      <c r="Y195" s="14"/>
      <c r="Z195" s="14"/>
      <c r="AA195" s="15"/>
      <c r="AB195" s="15"/>
      <c r="AC195" s="505"/>
      <c r="AD195" s="16"/>
      <c r="AE195" s="16"/>
      <c r="AF195" s="16"/>
      <c r="AG195" s="38"/>
      <c r="AH195" s="18"/>
      <c r="AI195" s="487"/>
      <c r="AJ195" s="89"/>
      <c r="AK195" s="13"/>
      <c r="AL195" s="90"/>
      <c r="AM195" s="90"/>
      <c r="AN195" s="19"/>
      <c r="AO195" s="19"/>
      <c r="AP195" s="19"/>
      <c r="AQ195" s="19"/>
      <c r="AR195" s="20"/>
      <c r="AS195" s="20"/>
      <c r="AU195" s="20"/>
      <c r="AV195" s="20"/>
      <c r="AW195" s="20"/>
      <c r="AX195" s="20"/>
      <c r="AY195" s="20"/>
      <c r="AZ195" s="20"/>
      <c r="BA195" s="20"/>
    </row>
    <row r="196" spans="1:53" ht="33" customHeight="1" x14ac:dyDescent="0.25">
      <c r="A196" s="6"/>
      <c r="B196" s="11"/>
      <c r="C196" s="6"/>
      <c r="D196" s="5"/>
      <c r="E196" s="5"/>
      <c r="F196" s="5"/>
      <c r="G196" s="5"/>
      <c r="H196" s="12"/>
      <c r="I196" s="6"/>
      <c r="J196" s="6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4"/>
      <c r="W196" s="14"/>
      <c r="X196" s="14"/>
      <c r="Y196" s="14"/>
      <c r="Z196" s="14"/>
      <c r="AA196" s="15"/>
      <c r="AB196" s="15"/>
      <c r="AC196" s="505"/>
      <c r="AD196" s="16"/>
      <c r="AE196" s="16"/>
      <c r="AF196" s="16"/>
      <c r="AG196" s="17"/>
      <c r="AH196" s="18"/>
      <c r="AI196" s="487"/>
      <c r="AJ196" s="89"/>
      <c r="AK196" s="13"/>
      <c r="AL196" s="90"/>
      <c r="AM196" s="90"/>
      <c r="AN196" s="19"/>
      <c r="AO196" s="19"/>
      <c r="AP196" s="19"/>
      <c r="AQ196" s="19"/>
      <c r="AR196" s="20"/>
      <c r="AS196" s="20"/>
      <c r="AU196" s="20"/>
      <c r="AV196" s="20"/>
      <c r="AW196" s="20"/>
      <c r="AX196" s="20"/>
      <c r="AY196" s="20"/>
      <c r="AZ196" s="20"/>
      <c r="BA196" s="20"/>
    </row>
    <row r="197" spans="1:53" ht="33" customHeight="1" x14ac:dyDescent="0.25">
      <c r="A197" s="6"/>
      <c r="B197" s="6"/>
      <c r="C197" s="6"/>
      <c r="D197" s="5"/>
      <c r="E197" s="5"/>
      <c r="F197" s="5"/>
      <c r="G197" s="5"/>
      <c r="H197" s="12"/>
      <c r="I197" s="6"/>
      <c r="J197" s="6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4"/>
      <c r="W197" s="14"/>
      <c r="X197" s="14"/>
      <c r="Y197" s="14"/>
      <c r="Z197" s="14"/>
      <c r="AA197" s="15"/>
      <c r="AB197" s="15"/>
      <c r="AC197" s="505"/>
      <c r="AD197" s="16"/>
      <c r="AE197" s="16"/>
      <c r="AF197" s="16"/>
      <c r="AG197" s="17"/>
      <c r="AH197" s="18"/>
      <c r="AI197" s="487"/>
      <c r="AJ197" s="89"/>
      <c r="AK197" s="13"/>
      <c r="AL197" s="90"/>
      <c r="AM197" s="90"/>
      <c r="AN197" s="19"/>
      <c r="AO197" s="19"/>
      <c r="AP197" s="19"/>
      <c r="AQ197" s="19"/>
      <c r="AR197" s="20"/>
      <c r="AS197" s="20"/>
      <c r="AU197" s="20"/>
      <c r="AV197" s="20"/>
      <c r="AW197" s="20"/>
      <c r="AX197" s="20"/>
      <c r="AY197" s="20"/>
      <c r="AZ197" s="20"/>
      <c r="BA197" s="20"/>
    </row>
    <row r="198" spans="1:53" ht="33" customHeight="1" x14ac:dyDescent="0.25">
      <c r="A198" s="6"/>
      <c r="B198" s="6"/>
      <c r="C198" s="5"/>
      <c r="D198" s="5"/>
      <c r="E198" s="5"/>
      <c r="F198" s="5"/>
      <c r="G198" s="5"/>
      <c r="H198" s="12"/>
      <c r="I198" s="6"/>
      <c r="J198" s="6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4"/>
      <c r="W198" s="14"/>
      <c r="X198" s="14"/>
      <c r="Y198" s="14"/>
      <c r="Z198" s="14"/>
      <c r="AA198" s="15"/>
      <c r="AB198" s="15"/>
      <c r="AC198" s="505"/>
      <c r="AD198" s="16"/>
      <c r="AE198" s="16"/>
      <c r="AF198" s="16"/>
      <c r="AG198" s="17"/>
      <c r="AH198" s="18"/>
      <c r="AI198" s="487"/>
      <c r="AJ198" s="89"/>
      <c r="AK198" s="13"/>
      <c r="AL198" s="90"/>
      <c r="AM198" s="90"/>
      <c r="AN198" s="19"/>
      <c r="AO198" s="19"/>
      <c r="AP198" s="19"/>
      <c r="AQ198" s="19"/>
      <c r="AR198" s="20"/>
      <c r="AS198" s="20"/>
      <c r="AU198" s="20"/>
      <c r="AV198" s="20"/>
      <c r="AW198" s="20"/>
      <c r="AX198" s="20"/>
      <c r="AY198" s="20"/>
      <c r="AZ198" s="20"/>
      <c r="BA198" s="20"/>
    </row>
    <row r="199" spans="1:53" ht="33" customHeight="1" x14ac:dyDescent="0.25">
      <c r="A199" s="6"/>
      <c r="B199" s="6"/>
      <c r="C199" s="5"/>
      <c r="D199" s="5"/>
      <c r="E199" s="5"/>
      <c r="F199" s="5"/>
      <c r="G199" s="5"/>
      <c r="H199" s="12"/>
      <c r="I199" s="6"/>
      <c r="J199" s="6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4"/>
      <c r="W199" s="14"/>
      <c r="X199" s="14"/>
      <c r="Y199" s="14"/>
      <c r="Z199" s="14"/>
      <c r="AA199" s="15"/>
      <c r="AB199" s="15"/>
      <c r="AC199" s="505"/>
      <c r="AD199" s="16"/>
      <c r="AE199" s="16"/>
      <c r="AF199" s="16"/>
      <c r="AG199" s="17"/>
      <c r="AH199" s="18"/>
      <c r="AI199" s="487"/>
      <c r="AJ199" s="89"/>
      <c r="AK199" s="13"/>
      <c r="AL199" s="90"/>
      <c r="AM199" s="90"/>
      <c r="AN199" s="19"/>
      <c r="AO199" s="19"/>
      <c r="AP199" s="19"/>
      <c r="AQ199" s="19"/>
      <c r="AR199" s="20"/>
      <c r="AS199" s="20"/>
      <c r="AU199" s="20"/>
      <c r="AV199" s="20"/>
      <c r="AW199" s="20"/>
      <c r="AX199" s="20"/>
      <c r="AY199" s="20"/>
      <c r="AZ199" s="20"/>
      <c r="BA199" s="20"/>
    </row>
    <row r="200" spans="1:53" ht="33" customHeight="1" x14ac:dyDescent="0.25">
      <c r="A200" s="6"/>
      <c r="B200" s="6"/>
      <c r="C200" s="5"/>
      <c r="D200" s="5"/>
      <c r="E200" s="5"/>
      <c r="F200" s="5"/>
      <c r="G200" s="5"/>
      <c r="H200" s="12"/>
      <c r="I200" s="6"/>
      <c r="J200" s="6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4"/>
      <c r="W200" s="14"/>
      <c r="X200" s="14"/>
      <c r="Y200" s="14"/>
      <c r="Z200" s="14"/>
      <c r="AA200" s="15"/>
      <c r="AB200" s="15"/>
      <c r="AC200" s="505"/>
      <c r="AD200" s="16"/>
      <c r="AE200" s="16"/>
      <c r="AF200" s="16"/>
      <c r="AG200" s="17"/>
      <c r="AH200" s="18"/>
      <c r="AI200" s="487"/>
      <c r="AJ200" s="89"/>
      <c r="AK200" s="13"/>
      <c r="AL200" s="90"/>
      <c r="AM200" s="90"/>
      <c r="AN200" s="19"/>
      <c r="AO200" s="19"/>
      <c r="AP200" s="19"/>
      <c r="AQ200" s="19"/>
      <c r="AR200" s="20"/>
      <c r="AS200" s="20"/>
      <c r="AU200" s="20"/>
      <c r="AV200" s="20"/>
      <c r="AW200" s="20"/>
      <c r="AX200" s="20"/>
      <c r="AY200" s="20"/>
      <c r="AZ200" s="20"/>
      <c r="BA200" s="20"/>
    </row>
    <row r="201" spans="1:53" ht="33" customHeight="1" x14ac:dyDescent="0.25">
      <c r="A201" s="6"/>
      <c r="B201" s="6"/>
      <c r="C201" s="6"/>
      <c r="D201" s="5"/>
      <c r="E201" s="5"/>
      <c r="F201" s="5"/>
      <c r="G201" s="6"/>
      <c r="H201" s="12"/>
      <c r="I201" s="6"/>
      <c r="J201" s="6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4"/>
      <c r="W201" s="14"/>
      <c r="X201" s="14"/>
      <c r="Y201" s="14"/>
      <c r="Z201" s="14"/>
      <c r="AA201" s="15"/>
      <c r="AB201" s="15"/>
      <c r="AC201" s="505"/>
      <c r="AD201" s="16"/>
      <c r="AE201" s="16"/>
      <c r="AF201" s="16"/>
      <c r="AG201" s="17"/>
      <c r="AH201" s="18"/>
      <c r="AI201" s="487"/>
      <c r="AJ201" s="89"/>
      <c r="AK201" s="13"/>
      <c r="AL201" s="90"/>
      <c r="AM201" s="90"/>
      <c r="AN201" s="19"/>
      <c r="AO201" s="19"/>
      <c r="AP201" s="19"/>
      <c r="AQ201" s="19"/>
      <c r="AR201" s="20"/>
      <c r="AS201" s="20"/>
      <c r="AU201" s="20"/>
      <c r="AV201" s="20"/>
      <c r="AW201" s="20"/>
      <c r="AX201" s="20"/>
      <c r="AY201" s="20"/>
      <c r="AZ201" s="20"/>
      <c r="BA201" s="20"/>
    </row>
    <row r="202" spans="1:53" ht="33" customHeight="1" x14ac:dyDescent="0.25">
      <c r="A202" s="6"/>
      <c r="B202" s="11"/>
      <c r="C202" s="6"/>
      <c r="D202" s="5"/>
      <c r="E202" s="5"/>
      <c r="F202" s="5"/>
      <c r="G202" s="5"/>
      <c r="H202" s="12"/>
      <c r="I202" s="6"/>
      <c r="J202" s="6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4"/>
      <c r="W202" s="14"/>
      <c r="X202" s="14"/>
      <c r="Y202" s="14"/>
      <c r="Z202" s="14"/>
      <c r="AA202" s="15"/>
      <c r="AB202" s="15"/>
      <c r="AC202" s="505"/>
      <c r="AD202" s="16"/>
      <c r="AE202" s="16"/>
      <c r="AF202" s="16"/>
      <c r="AG202" s="17"/>
      <c r="AH202" s="18"/>
      <c r="AI202" s="487"/>
      <c r="AJ202" s="89"/>
      <c r="AK202" s="13"/>
      <c r="AL202" s="90"/>
      <c r="AM202" s="90"/>
      <c r="AN202" s="19"/>
      <c r="AO202" s="19"/>
      <c r="AP202" s="19"/>
      <c r="AQ202" s="19"/>
      <c r="AR202" s="20"/>
      <c r="AS202" s="20"/>
      <c r="AU202" s="20"/>
      <c r="AV202" s="20"/>
      <c r="AW202" s="20"/>
      <c r="AX202" s="20"/>
      <c r="AY202" s="20"/>
      <c r="AZ202" s="20"/>
      <c r="BA202" s="20"/>
    </row>
    <row r="203" spans="1:53" ht="33" customHeight="1" x14ac:dyDescent="0.25">
      <c r="A203" s="6"/>
      <c r="B203" s="6"/>
      <c r="C203" s="6"/>
      <c r="D203" s="5"/>
      <c r="E203" s="5"/>
      <c r="F203" s="5"/>
      <c r="G203" s="5"/>
      <c r="H203" s="12"/>
      <c r="I203" s="6"/>
      <c r="J203" s="6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4"/>
      <c r="W203" s="14"/>
      <c r="X203" s="14"/>
      <c r="Y203" s="14"/>
      <c r="Z203" s="14"/>
      <c r="AA203" s="15"/>
      <c r="AB203" s="15"/>
      <c r="AC203" s="505"/>
      <c r="AD203" s="16"/>
      <c r="AE203" s="16"/>
      <c r="AF203" s="16"/>
      <c r="AG203" s="38"/>
      <c r="AH203" s="18"/>
      <c r="AI203" s="487"/>
      <c r="AJ203" s="89"/>
      <c r="AK203" s="13"/>
      <c r="AL203" s="90"/>
      <c r="AM203" s="90"/>
      <c r="AN203" s="19"/>
      <c r="AO203" s="19"/>
      <c r="AP203" s="19"/>
      <c r="AQ203" s="19"/>
      <c r="AR203" s="20"/>
      <c r="AS203" s="20"/>
      <c r="AU203" s="20"/>
      <c r="AV203" s="20"/>
      <c r="AW203" s="20"/>
      <c r="AX203" s="20"/>
      <c r="AY203" s="20"/>
      <c r="AZ203" s="20"/>
      <c r="BA203" s="20"/>
    </row>
    <row r="204" spans="1:53" ht="33" customHeight="1" x14ac:dyDescent="0.25">
      <c r="A204" s="6"/>
      <c r="B204" s="6"/>
      <c r="C204" s="5"/>
      <c r="D204" s="5"/>
      <c r="E204" s="5"/>
      <c r="F204" s="5"/>
      <c r="G204" s="5"/>
      <c r="H204" s="12"/>
      <c r="I204" s="6"/>
      <c r="J204" s="6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14"/>
      <c r="W204" s="14"/>
      <c r="X204" s="14"/>
      <c r="Y204" s="14"/>
      <c r="Z204" s="14"/>
      <c r="AA204" s="15"/>
      <c r="AB204" s="15"/>
      <c r="AC204" s="505"/>
      <c r="AD204" s="16"/>
      <c r="AE204" s="16"/>
      <c r="AF204" s="16"/>
      <c r="AG204" s="17"/>
      <c r="AH204" s="18"/>
      <c r="AI204" s="487"/>
      <c r="AJ204" s="89"/>
      <c r="AK204" s="13"/>
      <c r="AL204" s="90"/>
      <c r="AM204" s="90"/>
      <c r="AN204" s="19"/>
      <c r="AO204" s="19"/>
      <c r="AP204" s="19"/>
      <c r="AQ204" s="19"/>
      <c r="AR204" s="20"/>
      <c r="AS204" s="20"/>
      <c r="AU204" s="20"/>
      <c r="AV204" s="20"/>
      <c r="AW204" s="20"/>
      <c r="AX204" s="20"/>
      <c r="AY204" s="20"/>
      <c r="AZ204" s="20"/>
      <c r="BA204" s="20"/>
    </row>
    <row r="205" spans="1:53" ht="33" customHeight="1" x14ac:dyDescent="0.25">
      <c r="A205" s="6"/>
      <c r="B205" s="6"/>
      <c r="C205" s="6"/>
      <c r="D205" s="5"/>
      <c r="E205" s="5"/>
      <c r="F205" s="5"/>
      <c r="G205" s="5"/>
      <c r="H205" s="12"/>
      <c r="I205" s="6"/>
      <c r="J205" s="6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4"/>
      <c r="W205" s="14"/>
      <c r="X205" s="14"/>
      <c r="Y205" s="14"/>
      <c r="Z205" s="14"/>
      <c r="AA205" s="15"/>
      <c r="AB205" s="15"/>
      <c r="AC205" s="505"/>
      <c r="AD205" s="16"/>
      <c r="AE205" s="16"/>
      <c r="AF205" s="16"/>
      <c r="AG205" s="17"/>
      <c r="AH205" s="18"/>
      <c r="AI205" s="487"/>
      <c r="AJ205" s="89"/>
      <c r="AK205" s="13"/>
      <c r="AL205" s="90"/>
      <c r="AM205" s="90"/>
      <c r="AN205" s="19"/>
      <c r="AO205" s="19"/>
      <c r="AP205" s="19"/>
      <c r="AQ205" s="19"/>
      <c r="AR205" s="20"/>
      <c r="AS205" s="20"/>
      <c r="AU205" s="20"/>
      <c r="AV205" s="20"/>
      <c r="AW205" s="20"/>
      <c r="AX205" s="20"/>
      <c r="AY205" s="20"/>
      <c r="AZ205" s="20"/>
      <c r="BA205" s="20"/>
    </row>
    <row r="206" spans="1:53" ht="33" customHeight="1" x14ac:dyDescent="0.25">
      <c r="A206" s="6"/>
      <c r="B206" s="11"/>
      <c r="C206" s="6"/>
      <c r="D206" s="5"/>
      <c r="E206" s="5"/>
      <c r="F206" s="5"/>
      <c r="G206" s="5"/>
      <c r="H206" s="12"/>
      <c r="I206" s="6"/>
      <c r="J206" s="6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4"/>
      <c r="W206" s="14"/>
      <c r="X206" s="14"/>
      <c r="Y206" s="14"/>
      <c r="Z206" s="14"/>
      <c r="AA206" s="15"/>
      <c r="AB206" s="15"/>
      <c r="AC206" s="505"/>
      <c r="AD206" s="16"/>
      <c r="AE206" s="16"/>
      <c r="AF206" s="16"/>
      <c r="AG206" s="17"/>
      <c r="AH206" s="18"/>
      <c r="AI206" s="487"/>
      <c r="AJ206" s="89"/>
      <c r="AK206" s="13"/>
      <c r="AL206" s="90"/>
      <c r="AM206" s="90"/>
      <c r="AN206" s="19"/>
      <c r="AO206" s="19"/>
      <c r="AP206" s="19"/>
      <c r="AQ206" s="19"/>
      <c r="AR206" s="20"/>
      <c r="AS206" s="20"/>
      <c r="AU206" s="20"/>
      <c r="AV206" s="20"/>
      <c r="AW206" s="20"/>
      <c r="AX206" s="20"/>
      <c r="AY206" s="20"/>
      <c r="AZ206" s="20"/>
      <c r="BA206" s="20"/>
    </row>
    <row r="207" spans="1:53" ht="33" customHeight="1" x14ac:dyDescent="0.25">
      <c r="A207" s="6"/>
      <c r="B207" s="11"/>
      <c r="C207" s="6"/>
      <c r="D207" s="5"/>
      <c r="E207" s="5"/>
      <c r="F207" s="5"/>
      <c r="G207" s="5"/>
      <c r="H207" s="12"/>
      <c r="I207" s="6"/>
      <c r="J207" s="6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4"/>
      <c r="W207" s="14"/>
      <c r="X207" s="14"/>
      <c r="Y207" s="14"/>
      <c r="Z207" s="14"/>
      <c r="AA207" s="15"/>
      <c r="AB207" s="15"/>
      <c r="AC207" s="505"/>
      <c r="AD207" s="16"/>
      <c r="AE207" s="16"/>
      <c r="AF207" s="16"/>
      <c r="AG207" s="17"/>
      <c r="AH207" s="18"/>
      <c r="AI207" s="487"/>
      <c r="AJ207" s="89"/>
      <c r="AK207" s="13"/>
      <c r="AL207" s="90"/>
      <c r="AM207" s="90"/>
      <c r="AN207" s="19"/>
      <c r="AO207" s="19"/>
      <c r="AP207" s="19"/>
      <c r="AQ207" s="19"/>
      <c r="AR207" s="20"/>
      <c r="AS207" s="20"/>
      <c r="AU207" s="20"/>
      <c r="AV207" s="20"/>
      <c r="AW207" s="20"/>
      <c r="AX207" s="20"/>
      <c r="AY207" s="20"/>
      <c r="AZ207" s="20"/>
      <c r="BA207" s="20"/>
    </row>
    <row r="208" spans="1:53" ht="33" customHeight="1" x14ac:dyDescent="0.25">
      <c r="A208" s="6"/>
      <c r="B208" s="6"/>
      <c r="C208" s="6"/>
      <c r="D208" s="5"/>
      <c r="E208" s="5"/>
      <c r="F208" s="5"/>
      <c r="G208" s="5"/>
      <c r="H208" s="12"/>
      <c r="I208" s="6"/>
      <c r="J208" s="6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4"/>
      <c r="W208" s="14"/>
      <c r="X208" s="14"/>
      <c r="Y208" s="14"/>
      <c r="Z208" s="14"/>
      <c r="AA208" s="15"/>
      <c r="AB208" s="15"/>
      <c r="AC208" s="505"/>
      <c r="AD208" s="16"/>
      <c r="AE208" s="16"/>
      <c r="AF208" s="16"/>
      <c r="AG208" s="17"/>
      <c r="AH208" s="18"/>
      <c r="AI208" s="487"/>
      <c r="AJ208" s="89"/>
      <c r="AK208" s="13"/>
      <c r="AL208" s="90"/>
      <c r="AM208" s="90"/>
      <c r="AN208" s="19"/>
      <c r="AO208" s="19"/>
      <c r="AP208" s="19"/>
      <c r="AQ208" s="19"/>
      <c r="AR208" s="20"/>
      <c r="AS208" s="20"/>
      <c r="AU208" s="20"/>
      <c r="AV208" s="20"/>
      <c r="AW208" s="20"/>
      <c r="AX208" s="20"/>
      <c r="AY208" s="20"/>
      <c r="AZ208" s="20"/>
      <c r="BA208" s="20"/>
    </row>
    <row r="209" spans="1:53" ht="33" customHeight="1" x14ac:dyDescent="0.25">
      <c r="A209" s="6"/>
      <c r="B209" s="6"/>
      <c r="C209" s="6"/>
      <c r="D209" s="5"/>
      <c r="E209" s="5"/>
      <c r="F209" s="5"/>
      <c r="G209" s="5"/>
      <c r="H209" s="12"/>
      <c r="I209" s="6"/>
      <c r="J209" s="6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4"/>
      <c r="W209" s="14"/>
      <c r="X209" s="14"/>
      <c r="Y209" s="14"/>
      <c r="Z209" s="14"/>
      <c r="AA209" s="15"/>
      <c r="AB209" s="15"/>
      <c r="AC209" s="505"/>
      <c r="AD209" s="16"/>
      <c r="AE209" s="16"/>
      <c r="AF209" s="16"/>
      <c r="AG209" s="17"/>
      <c r="AH209" s="18"/>
      <c r="AI209" s="487"/>
      <c r="AJ209" s="89"/>
      <c r="AK209" s="13"/>
      <c r="AL209" s="90"/>
      <c r="AM209" s="90"/>
      <c r="AN209" s="19"/>
      <c r="AO209" s="19"/>
      <c r="AP209" s="19"/>
      <c r="AQ209" s="19"/>
      <c r="AR209" s="20"/>
      <c r="AS209" s="20"/>
      <c r="AU209" s="20"/>
      <c r="AV209" s="20"/>
      <c r="AW209" s="20"/>
      <c r="AX209" s="20"/>
      <c r="AY209" s="20"/>
      <c r="AZ209" s="20"/>
      <c r="BA209" s="20"/>
    </row>
    <row r="210" spans="1:53" ht="33" customHeight="1" x14ac:dyDescent="0.25">
      <c r="A210" s="6"/>
      <c r="B210" s="6"/>
      <c r="C210" s="6"/>
      <c r="D210" s="5"/>
      <c r="E210" s="5"/>
      <c r="F210" s="5"/>
      <c r="G210" s="5"/>
      <c r="H210" s="12"/>
      <c r="I210" s="6"/>
      <c r="J210" s="6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4"/>
      <c r="W210" s="14"/>
      <c r="X210" s="14"/>
      <c r="Y210" s="14"/>
      <c r="Z210" s="14"/>
      <c r="AA210" s="15"/>
      <c r="AB210" s="15"/>
      <c r="AC210" s="505"/>
      <c r="AD210" s="16"/>
      <c r="AE210" s="16"/>
      <c r="AF210" s="16"/>
      <c r="AG210" s="17"/>
      <c r="AH210" s="18"/>
      <c r="AI210" s="487"/>
      <c r="AJ210" s="89"/>
      <c r="AK210" s="13"/>
      <c r="AL210" s="90"/>
      <c r="AM210" s="90"/>
      <c r="AN210" s="19"/>
      <c r="AO210" s="19"/>
      <c r="AP210" s="19"/>
      <c r="AQ210" s="19"/>
      <c r="AR210" s="20"/>
      <c r="AS210" s="20"/>
      <c r="AU210" s="20"/>
      <c r="AV210" s="20"/>
      <c r="AW210" s="20"/>
      <c r="AX210" s="20"/>
      <c r="AY210" s="20"/>
      <c r="AZ210" s="20"/>
      <c r="BA210" s="20"/>
    </row>
    <row r="211" spans="1:53" ht="33" customHeight="1" x14ac:dyDescent="0.25">
      <c r="A211" s="6"/>
      <c r="B211" s="11"/>
      <c r="C211" s="6"/>
      <c r="D211" s="5"/>
      <c r="E211" s="5"/>
      <c r="F211" s="5"/>
      <c r="G211" s="5"/>
      <c r="H211" s="12"/>
      <c r="I211" s="6"/>
      <c r="J211" s="6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4"/>
      <c r="W211" s="14"/>
      <c r="X211" s="14"/>
      <c r="Y211" s="14"/>
      <c r="Z211" s="14"/>
      <c r="AA211" s="15"/>
      <c r="AB211" s="15"/>
      <c r="AC211" s="505"/>
      <c r="AD211" s="16"/>
      <c r="AE211" s="16"/>
      <c r="AF211" s="16"/>
      <c r="AG211" s="17"/>
      <c r="AH211" s="18"/>
      <c r="AI211" s="487"/>
      <c r="AJ211" s="89"/>
      <c r="AK211" s="13"/>
      <c r="AL211" s="90"/>
      <c r="AM211" s="90"/>
      <c r="AN211" s="19"/>
      <c r="AO211" s="19"/>
      <c r="AP211" s="19"/>
      <c r="AQ211" s="19"/>
      <c r="AR211" s="20"/>
      <c r="AS211" s="20"/>
      <c r="AU211" s="20"/>
      <c r="AV211" s="20"/>
      <c r="AW211" s="20"/>
      <c r="AX211" s="20"/>
      <c r="AY211" s="20"/>
      <c r="AZ211" s="20"/>
      <c r="BA211" s="20"/>
    </row>
    <row r="212" spans="1:53" ht="33" customHeight="1" x14ac:dyDescent="0.25">
      <c r="A212" s="6"/>
      <c r="B212" s="11"/>
      <c r="C212" s="6"/>
      <c r="D212" s="5"/>
      <c r="E212" s="5"/>
      <c r="F212" s="5"/>
      <c r="G212" s="5"/>
      <c r="H212" s="12"/>
      <c r="I212" s="6"/>
      <c r="J212" s="6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4"/>
      <c r="W212" s="14"/>
      <c r="X212" s="14"/>
      <c r="Y212" s="14"/>
      <c r="Z212" s="14"/>
      <c r="AA212" s="15"/>
      <c r="AB212" s="15"/>
      <c r="AC212" s="505"/>
      <c r="AD212" s="16"/>
      <c r="AE212" s="16"/>
      <c r="AF212" s="16"/>
      <c r="AG212" s="17"/>
      <c r="AH212" s="18"/>
      <c r="AI212" s="487"/>
      <c r="AJ212" s="89"/>
      <c r="AK212" s="13"/>
      <c r="AL212" s="90"/>
      <c r="AM212" s="90"/>
      <c r="AN212" s="19"/>
      <c r="AO212" s="19"/>
      <c r="AP212" s="19"/>
      <c r="AQ212" s="19"/>
      <c r="AR212" s="20"/>
      <c r="AS212" s="20"/>
      <c r="AU212" s="20"/>
      <c r="AV212" s="20"/>
      <c r="AW212" s="20"/>
      <c r="AX212" s="20"/>
      <c r="AY212" s="20"/>
      <c r="AZ212" s="20"/>
      <c r="BA212" s="20"/>
    </row>
    <row r="213" spans="1:53" ht="33" customHeight="1" x14ac:dyDescent="0.25">
      <c r="A213" s="6"/>
      <c r="B213" s="11"/>
      <c r="C213" s="6"/>
      <c r="D213" s="5"/>
      <c r="E213" s="5"/>
      <c r="F213" s="5"/>
      <c r="G213" s="5"/>
      <c r="H213" s="12"/>
      <c r="I213" s="6"/>
      <c r="J213" s="6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4"/>
      <c r="W213" s="14"/>
      <c r="X213" s="14"/>
      <c r="Y213" s="14"/>
      <c r="Z213" s="14"/>
      <c r="AA213" s="15"/>
      <c r="AB213" s="15"/>
      <c r="AC213" s="505"/>
      <c r="AD213" s="16"/>
      <c r="AE213" s="16"/>
      <c r="AF213" s="16"/>
      <c r="AG213" s="17"/>
      <c r="AH213" s="18"/>
      <c r="AI213" s="487"/>
      <c r="AJ213" s="89"/>
      <c r="AK213" s="13"/>
      <c r="AL213" s="90"/>
      <c r="AM213" s="90"/>
      <c r="AN213" s="19"/>
      <c r="AO213" s="19"/>
      <c r="AP213" s="19"/>
      <c r="AQ213" s="19"/>
      <c r="AR213" s="34"/>
      <c r="AS213" s="34"/>
      <c r="AU213" s="34"/>
      <c r="AV213" s="34"/>
      <c r="AW213" s="34"/>
      <c r="AX213" s="34"/>
      <c r="AY213" s="34"/>
      <c r="AZ213" s="34"/>
      <c r="BA213" s="34"/>
    </row>
    <row r="214" spans="1:53" ht="33" customHeight="1" x14ac:dyDescent="0.25">
      <c r="A214" s="6"/>
      <c r="B214" s="6"/>
      <c r="C214" s="6"/>
      <c r="D214" s="5"/>
      <c r="E214" s="5"/>
      <c r="F214" s="5"/>
      <c r="G214" s="5"/>
      <c r="H214" s="12"/>
      <c r="I214" s="6"/>
      <c r="J214" s="6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4"/>
      <c r="W214" s="14"/>
      <c r="X214" s="14"/>
      <c r="Y214" s="14"/>
      <c r="Z214" s="14"/>
      <c r="AA214" s="15"/>
      <c r="AB214" s="15"/>
      <c r="AC214" s="505"/>
      <c r="AD214" s="16"/>
      <c r="AE214" s="16"/>
      <c r="AF214" s="16"/>
      <c r="AG214" s="17"/>
      <c r="AH214" s="18"/>
      <c r="AI214" s="487"/>
      <c r="AJ214" s="89"/>
      <c r="AK214" s="13"/>
      <c r="AL214" s="90"/>
      <c r="AM214" s="90"/>
      <c r="AN214" s="19"/>
      <c r="AO214" s="19"/>
      <c r="AP214" s="19"/>
      <c r="AQ214" s="19"/>
      <c r="AR214" s="20"/>
      <c r="AS214" s="20"/>
      <c r="AU214" s="20"/>
      <c r="AV214" s="20"/>
      <c r="AW214" s="20"/>
      <c r="AX214" s="20"/>
      <c r="AY214" s="20"/>
      <c r="AZ214" s="20"/>
      <c r="BA214" s="20"/>
    </row>
    <row r="215" spans="1:53" ht="33" customHeight="1" x14ac:dyDescent="0.25">
      <c r="A215" s="6"/>
      <c r="B215" s="6"/>
      <c r="C215" s="5"/>
      <c r="D215" s="5"/>
      <c r="E215" s="5"/>
      <c r="F215" s="5"/>
      <c r="G215" s="5"/>
      <c r="H215" s="12"/>
      <c r="I215" s="6"/>
      <c r="J215" s="6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4"/>
      <c r="W215" s="14"/>
      <c r="X215" s="14"/>
      <c r="Y215" s="14"/>
      <c r="Z215" s="14"/>
      <c r="AA215" s="15"/>
      <c r="AB215" s="15"/>
      <c r="AC215" s="505"/>
      <c r="AD215" s="16"/>
      <c r="AE215" s="16"/>
      <c r="AF215" s="16"/>
      <c r="AG215" s="17"/>
      <c r="AH215" s="18"/>
      <c r="AI215" s="487"/>
      <c r="AJ215" s="89"/>
      <c r="AK215" s="13"/>
      <c r="AL215" s="90"/>
      <c r="AM215" s="90"/>
      <c r="AN215" s="19"/>
      <c r="AO215" s="19"/>
      <c r="AP215" s="19"/>
      <c r="AQ215" s="19"/>
      <c r="AR215" s="20"/>
      <c r="AS215" s="20"/>
      <c r="AU215" s="20"/>
      <c r="AV215" s="20"/>
      <c r="AW215" s="20"/>
      <c r="AX215" s="20"/>
      <c r="AY215" s="20"/>
      <c r="AZ215" s="20"/>
      <c r="BA215" s="20"/>
    </row>
    <row r="216" spans="1:53" ht="33" customHeight="1" x14ac:dyDescent="0.25">
      <c r="A216" s="6"/>
      <c r="B216" s="6"/>
      <c r="C216" s="5"/>
      <c r="D216" s="5"/>
      <c r="E216" s="5"/>
      <c r="F216" s="5"/>
      <c r="G216" s="5"/>
      <c r="H216" s="12"/>
      <c r="I216" s="6"/>
      <c r="J216" s="6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4"/>
      <c r="W216" s="14"/>
      <c r="X216" s="14"/>
      <c r="Y216" s="14"/>
      <c r="Z216" s="14"/>
      <c r="AA216" s="15"/>
      <c r="AB216" s="15"/>
      <c r="AC216" s="505"/>
      <c r="AD216" s="16"/>
      <c r="AE216" s="16"/>
      <c r="AF216" s="16"/>
      <c r="AG216" s="17"/>
      <c r="AH216" s="18"/>
      <c r="AI216" s="487"/>
      <c r="AJ216" s="89"/>
      <c r="AK216" s="13"/>
      <c r="AL216" s="90"/>
      <c r="AM216" s="90"/>
      <c r="AN216" s="19"/>
      <c r="AO216" s="19"/>
      <c r="AP216" s="19"/>
      <c r="AQ216" s="19"/>
      <c r="AR216" s="20"/>
      <c r="AS216" s="20"/>
      <c r="AU216" s="20"/>
      <c r="AV216" s="20"/>
      <c r="AW216" s="20"/>
      <c r="AX216" s="20"/>
      <c r="AY216" s="20"/>
      <c r="AZ216" s="20"/>
      <c r="BA216" s="20"/>
    </row>
    <row r="217" spans="1:53" ht="33" customHeight="1" x14ac:dyDescent="0.25">
      <c r="A217" s="6"/>
      <c r="B217" s="6"/>
      <c r="C217" s="5"/>
      <c r="D217" s="5"/>
      <c r="E217" s="5"/>
      <c r="F217" s="5"/>
      <c r="G217" s="5"/>
      <c r="H217" s="12"/>
      <c r="I217" s="6"/>
      <c r="J217" s="6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4"/>
      <c r="W217" s="14"/>
      <c r="X217" s="14"/>
      <c r="Y217" s="14"/>
      <c r="Z217" s="14"/>
      <c r="AA217" s="15"/>
      <c r="AB217" s="15"/>
      <c r="AC217" s="505"/>
      <c r="AD217" s="16"/>
      <c r="AE217" s="16"/>
      <c r="AF217" s="16"/>
      <c r="AG217" s="17"/>
      <c r="AH217" s="18"/>
      <c r="AI217" s="487"/>
      <c r="AJ217" s="89"/>
      <c r="AK217" s="13"/>
      <c r="AL217" s="90"/>
      <c r="AM217" s="90"/>
      <c r="AN217" s="19"/>
      <c r="AO217" s="19"/>
      <c r="AP217" s="19"/>
      <c r="AQ217" s="19"/>
      <c r="AR217" s="20"/>
      <c r="AS217" s="20"/>
      <c r="AU217" s="20"/>
      <c r="AV217" s="20"/>
      <c r="AW217" s="20"/>
      <c r="AX217" s="20"/>
      <c r="AY217" s="20"/>
      <c r="AZ217" s="20"/>
      <c r="BA217" s="20"/>
    </row>
    <row r="218" spans="1:53" ht="33" customHeight="1" x14ac:dyDescent="0.25">
      <c r="A218" s="6"/>
      <c r="B218" s="6"/>
      <c r="C218" s="5"/>
      <c r="D218" s="5"/>
      <c r="E218" s="5"/>
      <c r="F218" s="5"/>
      <c r="G218" s="5"/>
      <c r="H218" s="12"/>
      <c r="I218" s="6"/>
      <c r="J218" s="6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4"/>
      <c r="W218" s="14"/>
      <c r="X218" s="14"/>
      <c r="Y218" s="14"/>
      <c r="Z218" s="14"/>
      <c r="AA218" s="15"/>
      <c r="AB218" s="15"/>
      <c r="AC218" s="505"/>
      <c r="AD218" s="16"/>
      <c r="AE218" s="16"/>
      <c r="AF218" s="16"/>
      <c r="AG218" s="17"/>
      <c r="AH218" s="18"/>
      <c r="AI218" s="487"/>
      <c r="AJ218" s="89"/>
      <c r="AK218" s="13"/>
      <c r="AL218" s="90"/>
      <c r="AM218" s="90"/>
      <c r="AN218" s="19"/>
      <c r="AO218" s="19"/>
      <c r="AP218" s="19"/>
      <c r="AQ218" s="19"/>
      <c r="AR218" s="20"/>
      <c r="AS218" s="20"/>
      <c r="AU218" s="20"/>
      <c r="AV218" s="20"/>
      <c r="AW218" s="20"/>
      <c r="AX218" s="26"/>
      <c r="AY218" s="26"/>
      <c r="AZ218" s="26"/>
      <c r="BA218" s="26"/>
    </row>
    <row r="219" spans="1:53" ht="33" customHeight="1" x14ac:dyDescent="0.25">
      <c r="A219" s="6"/>
      <c r="B219" s="6"/>
      <c r="C219" s="6"/>
      <c r="D219" s="5"/>
      <c r="E219" s="5"/>
      <c r="F219" s="5"/>
      <c r="G219" s="5"/>
      <c r="H219" s="33"/>
      <c r="V219" s="14"/>
      <c r="W219" s="14"/>
      <c r="X219" s="14"/>
      <c r="Y219" s="14"/>
      <c r="Z219" s="14"/>
      <c r="AA219" s="15"/>
      <c r="AB219" s="15"/>
      <c r="AC219" s="505"/>
      <c r="AD219" s="16"/>
      <c r="AE219" s="16"/>
      <c r="AF219" s="16"/>
      <c r="AG219" s="17"/>
      <c r="AH219" s="18"/>
      <c r="AI219" s="487"/>
      <c r="AJ219" s="89"/>
      <c r="AK219" s="13"/>
      <c r="AL219" s="90"/>
      <c r="AM219" s="90"/>
      <c r="AN219" s="19"/>
      <c r="AO219" s="19"/>
      <c r="AP219" s="19"/>
      <c r="AQ219" s="19"/>
      <c r="AR219" s="20"/>
      <c r="AS219" s="20"/>
      <c r="AU219" s="20"/>
      <c r="AV219" s="20"/>
      <c r="AW219" s="20"/>
      <c r="AX219" s="20"/>
      <c r="AY219" s="20"/>
      <c r="AZ219" s="20"/>
      <c r="BA219" s="20"/>
    </row>
    <row r="220" spans="1:53" ht="33" customHeight="1" x14ac:dyDescent="0.25">
      <c r="A220" s="6"/>
      <c r="B220" s="6"/>
      <c r="C220" s="6"/>
      <c r="D220" s="5"/>
      <c r="E220" s="5"/>
      <c r="F220" s="5"/>
      <c r="G220" s="5"/>
      <c r="H220" s="12"/>
      <c r="I220" s="6"/>
      <c r="J220" s="6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4"/>
      <c r="W220" s="14"/>
      <c r="X220" s="14"/>
      <c r="Y220" s="14"/>
      <c r="Z220" s="14"/>
      <c r="AA220" s="15"/>
      <c r="AB220" s="15"/>
      <c r="AC220" s="505"/>
      <c r="AD220" s="16"/>
      <c r="AE220" s="16"/>
      <c r="AF220" s="16"/>
      <c r="AG220" s="17"/>
      <c r="AH220" s="18"/>
      <c r="AI220" s="487"/>
      <c r="AJ220" s="89"/>
      <c r="AK220" s="13"/>
      <c r="AL220" s="90"/>
      <c r="AM220" s="90"/>
      <c r="AN220" s="19"/>
      <c r="AO220" s="19"/>
      <c r="AP220" s="19"/>
      <c r="AQ220" s="19"/>
      <c r="AR220" s="20"/>
      <c r="AS220" s="20"/>
      <c r="AU220" s="20"/>
      <c r="AV220" s="20"/>
      <c r="AW220" s="20"/>
      <c r="AX220" s="20"/>
      <c r="AY220" s="20"/>
      <c r="AZ220" s="20"/>
      <c r="BA220" s="20"/>
    </row>
    <row r="221" spans="1:53" ht="33" customHeight="1" x14ac:dyDescent="0.25">
      <c r="A221" s="6"/>
      <c r="B221" s="6"/>
      <c r="C221" s="6"/>
      <c r="D221" s="5"/>
      <c r="E221" s="5"/>
      <c r="F221" s="5"/>
      <c r="G221" s="5"/>
      <c r="H221" s="12"/>
      <c r="I221" s="6"/>
      <c r="J221" s="6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4"/>
      <c r="W221" s="14"/>
      <c r="X221" s="14"/>
      <c r="Y221" s="14"/>
      <c r="Z221" s="14"/>
      <c r="AA221" s="15"/>
      <c r="AB221" s="15"/>
      <c r="AC221" s="505"/>
      <c r="AD221" s="16"/>
      <c r="AE221" s="16"/>
      <c r="AF221" s="16"/>
      <c r="AG221" s="17"/>
      <c r="AH221" s="18"/>
      <c r="AI221" s="487"/>
      <c r="AJ221" s="89"/>
      <c r="AK221" s="13"/>
      <c r="AL221" s="90"/>
      <c r="AM221" s="90"/>
      <c r="AN221" s="19"/>
      <c r="AO221" s="19"/>
      <c r="AP221" s="19"/>
      <c r="AQ221" s="19"/>
      <c r="AR221" s="20"/>
      <c r="AS221" s="20"/>
      <c r="AU221" s="20"/>
      <c r="AV221" s="20"/>
      <c r="AW221" s="20"/>
      <c r="AX221" s="20"/>
      <c r="AY221" s="20"/>
      <c r="AZ221" s="20"/>
      <c r="BA221" s="20"/>
    </row>
    <row r="222" spans="1:53" ht="33" customHeight="1" x14ac:dyDescent="0.25">
      <c r="A222" s="6"/>
      <c r="B222" s="6"/>
      <c r="C222" s="6"/>
      <c r="D222" s="5"/>
      <c r="E222" s="5"/>
      <c r="F222" s="5"/>
      <c r="G222" s="5"/>
      <c r="H222" s="12"/>
      <c r="I222" s="6"/>
      <c r="J222" s="6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4"/>
      <c r="W222" s="14"/>
      <c r="X222" s="14"/>
      <c r="Y222" s="14"/>
      <c r="Z222" s="14"/>
      <c r="AA222" s="15"/>
      <c r="AB222" s="15"/>
      <c r="AC222" s="505"/>
      <c r="AD222" s="16"/>
      <c r="AE222" s="16"/>
      <c r="AF222" s="16"/>
      <c r="AG222" s="17"/>
      <c r="AH222" s="18"/>
      <c r="AI222" s="487"/>
      <c r="AJ222" s="89"/>
      <c r="AK222" s="13"/>
      <c r="AL222" s="90"/>
      <c r="AM222" s="90"/>
      <c r="AN222" s="19"/>
      <c r="AO222" s="19"/>
      <c r="AP222" s="19"/>
      <c r="AQ222" s="19"/>
      <c r="AR222" s="20"/>
      <c r="AS222" s="20"/>
      <c r="AU222" s="20"/>
      <c r="AV222" s="20"/>
      <c r="AW222" s="20"/>
      <c r="AX222" s="20"/>
      <c r="AY222" s="20"/>
      <c r="AZ222" s="20"/>
      <c r="BA222" s="20"/>
    </row>
    <row r="223" spans="1:53" ht="33" customHeight="1" x14ac:dyDescent="0.25">
      <c r="A223" s="6"/>
      <c r="B223" s="6"/>
      <c r="C223" s="6"/>
      <c r="D223" s="5"/>
      <c r="E223" s="5"/>
      <c r="F223" s="5"/>
      <c r="G223" s="5"/>
      <c r="H223" s="12"/>
      <c r="I223" s="6"/>
      <c r="J223" s="6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4"/>
      <c r="W223" s="14"/>
      <c r="X223" s="14"/>
      <c r="Y223" s="14"/>
      <c r="Z223" s="14"/>
      <c r="AA223" s="15"/>
      <c r="AB223" s="15"/>
      <c r="AC223" s="505"/>
      <c r="AD223" s="16"/>
      <c r="AE223" s="16"/>
      <c r="AF223" s="16"/>
      <c r="AG223" s="17"/>
      <c r="AH223" s="18"/>
      <c r="AI223" s="487"/>
      <c r="AJ223" s="89"/>
      <c r="AK223" s="13"/>
      <c r="AL223" s="90"/>
      <c r="AM223" s="90"/>
      <c r="AN223" s="19"/>
      <c r="AO223" s="19"/>
      <c r="AP223" s="19"/>
      <c r="AQ223" s="19"/>
      <c r="AR223" s="20"/>
      <c r="AS223" s="20"/>
      <c r="AU223" s="20"/>
      <c r="AV223" s="20"/>
      <c r="AW223" s="20"/>
      <c r="AX223" s="20"/>
      <c r="AY223" s="20"/>
      <c r="AZ223" s="20"/>
      <c r="BA223" s="20"/>
    </row>
    <row r="224" spans="1:53" ht="33" customHeight="1" x14ac:dyDescent="0.25">
      <c r="A224" s="6"/>
      <c r="B224" s="6"/>
      <c r="C224" s="6"/>
      <c r="D224" s="5"/>
      <c r="E224" s="5"/>
      <c r="F224" s="5"/>
      <c r="G224" s="1"/>
      <c r="H224" s="33"/>
      <c r="V224" s="14"/>
      <c r="W224" s="14"/>
      <c r="X224" s="14"/>
      <c r="Y224" s="14"/>
      <c r="Z224" s="14"/>
      <c r="AA224" s="15"/>
      <c r="AB224" s="15"/>
      <c r="AC224" s="505"/>
      <c r="AD224" s="16"/>
      <c r="AE224" s="16"/>
      <c r="AF224" s="16"/>
      <c r="AG224" s="17"/>
      <c r="AH224" s="18"/>
      <c r="AI224" s="487"/>
      <c r="AJ224" s="89"/>
      <c r="AK224" s="13"/>
      <c r="AL224" s="90"/>
      <c r="AM224" s="90"/>
      <c r="AN224" s="19"/>
      <c r="AO224" s="19"/>
      <c r="AP224" s="19"/>
      <c r="AQ224" s="19"/>
      <c r="AR224" s="20"/>
      <c r="AS224" s="20"/>
      <c r="AU224" s="20"/>
      <c r="AV224" s="20"/>
      <c r="AW224" s="20"/>
      <c r="AX224" s="20"/>
      <c r="AY224" s="20"/>
      <c r="AZ224" s="20"/>
      <c r="BA224" s="20"/>
    </row>
    <row r="225" spans="1:53" ht="33" customHeight="1" x14ac:dyDescent="0.25">
      <c r="A225" s="6"/>
      <c r="B225" s="6"/>
      <c r="C225" s="6"/>
      <c r="D225" s="5"/>
      <c r="E225" s="5"/>
      <c r="F225" s="5"/>
      <c r="G225" s="5"/>
      <c r="H225" s="12"/>
      <c r="I225" s="6"/>
      <c r="J225" s="6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4"/>
      <c r="W225" s="14"/>
      <c r="X225" s="14"/>
      <c r="Y225" s="14"/>
      <c r="Z225" s="14"/>
      <c r="AA225" s="15"/>
      <c r="AB225" s="15"/>
      <c r="AC225" s="505"/>
      <c r="AD225" s="16"/>
      <c r="AE225" s="16"/>
      <c r="AF225" s="16"/>
      <c r="AG225" s="17"/>
      <c r="AH225" s="18"/>
      <c r="AI225" s="487"/>
      <c r="AJ225" s="89"/>
      <c r="AK225" s="13"/>
      <c r="AL225" s="90"/>
      <c r="AM225" s="90"/>
      <c r="AN225" s="19"/>
      <c r="AO225" s="19"/>
      <c r="AP225" s="19"/>
      <c r="AQ225" s="19"/>
      <c r="AR225" s="34"/>
      <c r="AS225" s="34"/>
      <c r="AU225" s="34"/>
      <c r="AV225" s="34"/>
      <c r="AW225" s="34"/>
      <c r="AX225" s="20"/>
      <c r="AY225" s="20"/>
      <c r="AZ225" s="20"/>
      <c r="BA225" s="20"/>
    </row>
    <row r="226" spans="1:53" ht="33" customHeight="1" x14ac:dyDescent="0.25">
      <c r="A226" s="6"/>
      <c r="B226" s="11"/>
      <c r="C226" s="6"/>
      <c r="D226" s="5"/>
      <c r="E226" s="5"/>
      <c r="F226" s="5"/>
      <c r="G226" s="5"/>
      <c r="H226" s="12"/>
      <c r="I226" s="6"/>
      <c r="J226" s="6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4"/>
      <c r="W226" s="14"/>
      <c r="X226" s="14"/>
      <c r="Y226" s="14"/>
      <c r="Z226" s="14"/>
      <c r="AA226" s="15"/>
      <c r="AB226" s="15"/>
      <c r="AC226" s="505"/>
      <c r="AD226" s="16"/>
      <c r="AE226" s="16"/>
      <c r="AF226" s="16"/>
      <c r="AG226" s="17"/>
      <c r="AH226" s="18"/>
      <c r="AI226" s="487"/>
      <c r="AJ226" s="89"/>
      <c r="AK226" s="13"/>
      <c r="AL226" s="90"/>
      <c r="AM226" s="90"/>
      <c r="AN226" s="19"/>
      <c r="AO226" s="19"/>
      <c r="AP226" s="19"/>
      <c r="AQ226" s="19"/>
      <c r="AR226" s="20"/>
      <c r="AS226" s="20"/>
      <c r="AU226" s="20"/>
      <c r="AV226" s="20"/>
      <c r="AW226" s="20"/>
      <c r="AX226" s="20"/>
      <c r="AY226" s="20"/>
      <c r="AZ226" s="20"/>
      <c r="BA226" s="20"/>
    </row>
    <row r="227" spans="1:53" ht="33" customHeight="1" x14ac:dyDescent="0.25">
      <c r="A227" s="6"/>
      <c r="B227" s="11"/>
      <c r="C227" s="6"/>
      <c r="D227" s="5"/>
      <c r="E227" s="5"/>
      <c r="F227" s="5"/>
      <c r="G227" s="5"/>
      <c r="H227" s="12"/>
      <c r="I227" s="6"/>
      <c r="J227" s="6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4"/>
      <c r="W227" s="14"/>
      <c r="X227" s="14"/>
      <c r="Y227" s="14"/>
      <c r="Z227" s="14"/>
      <c r="AA227" s="15"/>
      <c r="AB227" s="15"/>
      <c r="AC227" s="505"/>
      <c r="AD227" s="16"/>
      <c r="AE227" s="16"/>
      <c r="AF227" s="16"/>
      <c r="AG227" s="17"/>
      <c r="AH227" s="18"/>
      <c r="AI227" s="487"/>
      <c r="AJ227" s="89"/>
      <c r="AK227" s="13"/>
      <c r="AL227" s="90"/>
      <c r="AM227" s="90"/>
      <c r="AN227" s="19"/>
      <c r="AO227" s="19"/>
      <c r="AP227" s="19"/>
      <c r="AQ227" s="19"/>
      <c r="AR227" s="20"/>
      <c r="AS227" s="20"/>
      <c r="AU227" s="20"/>
      <c r="AV227" s="20"/>
      <c r="AW227" s="20"/>
      <c r="AX227" s="20"/>
      <c r="AY227" s="20"/>
      <c r="AZ227" s="20"/>
      <c r="BA227" s="20"/>
    </row>
    <row r="228" spans="1:53" ht="33" customHeight="1" x14ac:dyDescent="0.25">
      <c r="A228" s="6"/>
      <c r="B228" s="11"/>
      <c r="C228" s="6"/>
      <c r="D228" s="5"/>
      <c r="E228" s="5"/>
      <c r="F228" s="5"/>
      <c r="G228" s="5"/>
      <c r="H228" s="12"/>
      <c r="I228" s="6"/>
      <c r="J228" s="6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4"/>
      <c r="W228" s="14"/>
      <c r="X228" s="14"/>
      <c r="Y228" s="14"/>
      <c r="Z228" s="14"/>
      <c r="AA228" s="15"/>
      <c r="AB228" s="15"/>
      <c r="AC228" s="505"/>
      <c r="AD228" s="16"/>
      <c r="AE228" s="16"/>
      <c r="AF228" s="16"/>
      <c r="AG228" s="17"/>
      <c r="AH228" s="18"/>
      <c r="AI228" s="487"/>
      <c r="AJ228" s="89"/>
      <c r="AK228" s="13"/>
      <c r="AL228" s="90"/>
      <c r="AM228" s="90"/>
      <c r="AN228" s="19"/>
      <c r="AO228" s="19"/>
      <c r="AP228" s="19"/>
      <c r="AQ228" s="19"/>
      <c r="AR228" s="39"/>
      <c r="AS228" s="39"/>
      <c r="AU228" s="39"/>
      <c r="AV228" s="39"/>
      <c r="AW228" s="39"/>
      <c r="AX228" s="39"/>
      <c r="AY228" s="39"/>
      <c r="AZ228" s="39"/>
      <c r="BA228" s="39"/>
    </row>
    <row r="229" spans="1:53" ht="33" customHeight="1" x14ac:dyDescent="0.25">
      <c r="A229" s="6"/>
      <c r="B229" s="11"/>
      <c r="C229" s="6"/>
      <c r="D229" s="5"/>
      <c r="E229" s="5"/>
      <c r="F229" s="5"/>
      <c r="G229" s="5"/>
      <c r="H229" s="12"/>
      <c r="I229" s="6"/>
      <c r="J229" s="6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4"/>
      <c r="W229" s="14"/>
      <c r="X229" s="14"/>
      <c r="Y229" s="14"/>
      <c r="Z229" s="14"/>
      <c r="AA229" s="15"/>
      <c r="AB229" s="15"/>
      <c r="AC229" s="505"/>
      <c r="AD229" s="16"/>
      <c r="AE229" s="16"/>
      <c r="AF229" s="16"/>
      <c r="AG229" s="17"/>
      <c r="AH229" s="18"/>
      <c r="AI229" s="487"/>
      <c r="AJ229" s="89"/>
      <c r="AK229" s="13"/>
      <c r="AL229" s="90"/>
      <c r="AM229" s="90"/>
      <c r="AN229" s="19"/>
      <c r="AO229" s="19"/>
      <c r="AP229" s="19"/>
      <c r="AQ229" s="19"/>
      <c r="AR229" s="20"/>
      <c r="AS229" s="20"/>
      <c r="AU229" s="20"/>
      <c r="AV229" s="20"/>
      <c r="AW229" s="20"/>
      <c r="AX229" s="20"/>
      <c r="AY229" s="20"/>
      <c r="AZ229" s="20"/>
      <c r="BA229" s="20"/>
    </row>
    <row r="230" spans="1:53" ht="33" customHeight="1" x14ac:dyDescent="0.25">
      <c r="A230" s="6"/>
      <c r="B230" s="11"/>
      <c r="C230" s="6"/>
      <c r="D230" s="5"/>
      <c r="E230" s="5"/>
      <c r="F230" s="5"/>
      <c r="G230" s="5"/>
      <c r="H230" s="12"/>
      <c r="I230" s="6"/>
      <c r="J230" s="6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4"/>
      <c r="W230" s="14"/>
      <c r="X230" s="14"/>
      <c r="Y230" s="14"/>
      <c r="Z230" s="14"/>
      <c r="AA230" s="15"/>
      <c r="AB230" s="15"/>
      <c r="AC230" s="505"/>
      <c r="AD230" s="16"/>
      <c r="AE230" s="16"/>
      <c r="AF230" s="16"/>
      <c r="AG230" s="17"/>
      <c r="AH230" s="18"/>
      <c r="AI230" s="487"/>
      <c r="AJ230" s="89"/>
      <c r="AK230" s="13"/>
      <c r="AL230" s="90"/>
      <c r="AM230" s="90"/>
      <c r="AN230" s="19"/>
      <c r="AO230" s="19"/>
      <c r="AP230" s="19"/>
      <c r="AQ230" s="19"/>
      <c r="AR230" s="20"/>
      <c r="AS230" s="20"/>
      <c r="AU230" s="20"/>
      <c r="AV230" s="20"/>
      <c r="AW230" s="20"/>
      <c r="AX230" s="20"/>
      <c r="AY230" s="20"/>
      <c r="AZ230" s="20"/>
      <c r="BA230" s="20"/>
    </row>
    <row r="231" spans="1:53" ht="33" customHeight="1" x14ac:dyDescent="0.25">
      <c r="A231" s="6"/>
      <c r="B231" s="6"/>
      <c r="C231" s="6"/>
      <c r="D231" s="5"/>
      <c r="E231" s="5"/>
      <c r="F231" s="5"/>
      <c r="G231" s="5"/>
      <c r="H231" s="12"/>
      <c r="I231" s="6"/>
      <c r="J231" s="6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4"/>
      <c r="W231" s="14"/>
      <c r="X231" s="14"/>
      <c r="Y231" s="14"/>
      <c r="Z231" s="14"/>
      <c r="AA231" s="15"/>
      <c r="AB231" s="15"/>
      <c r="AC231" s="505"/>
      <c r="AD231" s="16"/>
      <c r="AE231" s="16"/>
      <c r="AF231" s="16"/>
      <c r="AG231" s="17"/>
      <c r="AH231" s="18"/>
      <c r="AI231" s="487"/>
      <c r="AJ231" s="89"/>
      <c r="AK231" s="13"/>
      <c r="AL231" s="90"/>
      <c r="AM231" s="90"/>
      <c r="AN231" s="19"/>
      <c r="AO231" s="19"/>
      <c r="AP231" s="19"/>
      <c r="AQ231" s="19"/>
      <c r="AR231" s="20"/>
      <c r="AS231" s="20"/>
      <c r="AU231" s="20"/>
      <c r="AV231" s="20"/>
      <c r="AW231" s="20"/>
      <c r="AX231" s="20"/>
      <c r="AY231" s="20"/>
      <c r="AZ231" s="20"/>
      <c r="BA231" s="20"/>
    </row>
    <row r="232" spans="1:53" ht="33" customHeight="1" x14ac:dyDescent="0.25">
      <c r="A232" s="6"/>
      <c r="B232" s="6"/>
      <c r="C232" s="6"/>
      <c r="D232" s="5"/>
      <c r="E232" s="5"/>
      <c r="F232" s="5"/>
      <c r="G232" s="5"/>
      <c r="H232" s="12"/>
      <c r="I232" s="6"/>
      <c r="J232" s="6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4"/>
      <c r="W232" s="14"/>
      <c r="X232" s="14"/>
      <c r="Y232" s="14"/>
      <c r="Z232" s="14"/>
      <c r="AA232" s="15"/>
      <c r="AB232" s="15"/>
      <c r="AC232" s="505"/>
      <c r="AD232" s="16"/>
      <c r="AE232" s="16"/>
      <c r="AF232" s="16"/>
      <c r="AG232" s="17"/>
      <c r="AH232" s="18"/>
      <c r="AI232" s="487"/>
      <c r="AJ232" s="89"/>
      <c r="AK232" s="13"/>
      <c r="AL232" s="90"/>
      <c r="AM232" s="90"/>
      <c r="AN232" s="19"/>
      <c r="AO232" s="19"/>
      <c r="AP232" s="19"/>
      <c r="AQ232" s="19"/>
      <c r="AR232" s="20"/>
      <c r="AS232" s="20"/>
      <c r="AU232" s="20"/>
      <c r="AV232" s="20"/>
      <c r="AW232" s="20"/>
      <c r="AX232" s="20"/>
      <c r="AY232" s="20"/>
      <c r="AZ232" s="20"/>
      <c r="BA232" s="20"/>
    </row>
    <row r="233" spans="1:53" ht="33" customHeight="1" x14ac:dyDescent="0.25">
      <c r="A233" s="6"/>
      <c r="B233" s="6"/>
      <c r="C233" s="5"/>
      <c r="D233" s="5"/>
      <c r="E233" s="5"/>
      <c r="F233" s="5"/>
      <c r="G233" s="5"/>
      <c r="H233" s="12"/>
      <c r="I233" s="6"/>
      <c r="J233" s="6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4"/>
      <c r="W233" s="14"/>
      <c r="X233" s="14"/>
      <c r="Y233" s="14"/>
      <c r="Z233" s="14"/>
      <c r="AA233" s="15"/>
      <c r="AB233" s="15"/>
      <c r="AC233" s="505"/>
      <c r="AD233" s="16"/>
      <c r="AE233" s="16"/>
      <c r="AF233" s="16"/>
      <c r="AG233" s="17"/>
      <c r="AH233" s="18"/>
      <c r="AI233" s="487"/>
      <c r="AJ233" s="89"/>
      <c r="AK233" s="13"/>
      <c r="AL233" s="90"/>
      <c r="AM233" s="90"/>
      <c r="AN233" s="19"/>
      <c r="AO233" s="19"/>
      <c r="AP233" s="19"/>
      <c r="AQ233" s="19"/>
      <c r="AR233" s="20"/>
      <c r="AS233" s="20"/>
      <c r="AU233" s="20"/>
      <c r="AV233" s="20"/>
      <c r="AW233" s="20"/>
      <c r="AX233" s="20"/>
      <c r="AY233" s="20"/>
      <c r="AZ233" s="20"/>
      <c r="BA233" s="20"/>
    </row>
    <row r="234" spans="1:53" ht="33" customHeight="1" x14ac:dyDescent="0.25">
      <c r="A234" s="6"/>
      <c r="B234" s="6"/>
      <c r="C234" s="5"/>
      <c r="D234" s="5"/>
      <c r="E234" s="5"/>
      <c r="F234" s="5"/>
      <c r="G234" s="5"/>
      <c r="H234" s="12"/>
      <c r="I234" s="6"/>
      <c r="J234" s="6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4"/>
      <c r="W234" s="14"/>
      <c r="X234" s="14"/>
      <c r="Y234" s="14"/>
      <c r="Z234" s="14"/>
      <c r="AA234" s="15"/>
      <c r="AB234" s="15"/>
      <c r="AC234" s="505"/>
      <c r="AD234" s="16"/>
      <c r="AE234" s="16"/>
      <c r="AF234" s="16"/>
      <c r="AG234" s="40"/>
      <c r="AH234" s="37"/>
      <c r="AI234" s="488"/>
      <c r="AJ234" s="89"/>
      <c r="AK234" s="13"/>
      <c r="AL234" s="90"/>
      <c r="AM234" s="90"/>
      <c r="AN234" s="19"/>
      <c r="AO234" s="19"/>
      <c r="AP234" s="19"/>
      <c r="AQ234" s="19"/>
      <c r="AR234" s="20"/>
      <c r="AS234" s="20"/>
      <c r="AU234" s="20"/>
      <c r="AV234" s="20"/>
      <c r="AW234" s="20"/>
      <c r="AX234" s="20"/>
      <c r="AY234" s="20"/>
      <c r="AZ234" s="20"/>
      <c r="BA234" s="20"/>
    </row>
    <row r="235" spans="1:53" ht="33" customHeight="1" x14ac:dyDescent="0.25">
      <c r="A235" s="6"/>
      <c r="B235" s="6"/>
      <c r="C235" s="5"/>
      <c r="D235" s="5"/>
      <c r="E235" s="5"/>
      <c r="F235" s="5"/>
      <c r="G235" s="5"/>
      <c r="H235" s="12"/>
      <c r="I235" s="6"/>
      <c r="J235" s="6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14"/>
      <c r="W235" s="14"/>
      <c r="X235" s="14"/>
      <c r="Y235" s="14"/>
      <c r="Z235" s="14"/>
      <c r="AA235" s="15"/>
      <c r="AB235" s="15"/>
      <c r="AC235" s="505"/>
      <c r="AD235" s="16"/>
      <c r="AE235" s="16"/>
      <c r="AF235" s="16"/>
      <c r="AG235" s="17"/>
      <c r="AH235" s="18"/>
      <c r="AI235" s="487"/>
      <c r="AJ235" s="89"/>
      <c r="AK235" s="13"/>
      <c r="AL235" s="90"/>
      <c r="AM235" s="90"/>
      <c r="AN235" s="19"/>
      <c r="AO235" s="19"/>
      <c r="AP235" s="19"/>
      <c r="AQ235" s="19"/>
      <c r="AR235" s="20"/>
      <c r="AS235" s="20"/>
      <c r="AU235" s="20"/>
      <c r="AV235" s="20"/>
      <c r="AW235" s="20"/>
      <c r="AX235" s="20"/>
      <c r="AY235" s="20"/>
      <c r="AZ235" s="20"/>
      <c r="BA235" s="20"/>
    </row>
    <row r="236" spans="1:53" ht="33" customHeight="1" x14ac:dyDescent="0.25">
      <c r="A236" s="6"/>
      <c r="B236" s="6"/>
      <c r="C236" s="5"/>
      <c r="D236" s="5"/>
      <c r="E236" s="5"/>
      <c r="F236" s="5"/>
      <c r="G236" s="5"/>
      <c r="H236" s="12"/>
      <c r="I236" s="6"/>
      <c r="J236" s="6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4"/>
      <c r="W236" s="14"/>
      <c r="X236" s="14"/>
      <c r="Y236" s="14"/>
      <c r="Z236" s="14"/>
      <c r="AA236" s="15"/>
      <c r="AB236" s="15"/>
      <c r="AC236" s="505"/>
      <c r="AD236" s="16"/>
      <c r="AE236" s="16"/>
      <c r="AF236" s="16"/>
      <c r="AG236" s="17"/>
      <c r="AH236" s="18"/>
      <c r="AI236" s="487"/>
      <c r="AJ236" s="89"/>
      <c r="AK236" s="13"/>
      <c r="AL236" s="90"/>
      <c r="AM236" s="90"/>
      <c r="AN236" s="19"/>
      <c r="AO236" s="19"/>
      <c r="AP236" s="19"/>
      <c r="AQ236" s="19"/>
      <c r="AR236" s="39"/>
      <c r="AS236" s="39"/>
      <c r="AU236" s="39"/>
      <c r="AV236" s="39"/>
      <c r="AW236" s="39"/>
      <c r="AX236" s="20"/>
      <c r="AY236" s="20"/>
      <c r="AZ236" s="20"/>
      <c r="BA236" s="20"/>
    </row>
    <row r="237" spans="1:53" ht="33" customHeight="1" x14ac:dyDescent="0.25">
      <c r="A237" s="6"/>
      <c r="B237" s="6"/>
      <c r="C237" s="5"/>
      <c r="D237" s="5"/>
      <c r="E237" s="5"/>
      <c r="F237" s="5"/>
      <c r="G237" s="5"/>
      <c r="H237" s="12"/>
      <c r="I237" s="6"/>
      <c r="J237" s="6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4"/>
      <c r="W237" s="14"/>
      <c r="X237" s="14"/>
      <c r="Y237" s="14"/>
      <c r="Z237" s="14"/>
      <c r="AA237" s="15"/>
      <c r="AB237" s="15"/>
      <c r="AC237" s="505"/>
      <c r="AD237" s="16"/>
      <c r="AE237" s="16"/>
      <c r="AF237" s="16"/>
      <c r="AG237" s="17"/>
      <c r="AH237" s="18"/>
      <c r="AI237" s="487"/>
      <c r="AJ237" s="89"/>
      <c r="AK237" s="13"/>
      <c r="AL237" s="90"/>
      <c r="AM237" s="90"/>
      <c r="AN237" s="19"/>
      <c r="AO237" s="19"/>
      <c r="AP237" s="19"/>
      <c r="AQ237" s="19"/>
      <c r="AR237" s="20"/>
      <c r="AS237" s="20"/>
      <c r="AU237" s="20"/>
      <c r="AV237" s="20"/>
      <c r="AW237" s="20"/>
      <c r="AX237" s="20"/>
      <c r="AY237" s="20"/>
      <c r="AZ237" s="20"/>
      <c r="BA237" s="20"/>
    </row>
    <row r="238" spans="1:53" ht="33" customHeight="1" x14ac:dyDescent="0.25">
      <c r="A238" s="6"/>
      <c r="B238" s="6"/>
      <c r="C238" s="6"/>
      <c r="D238" s="5"/>
      <c r="E238" s="5"/>
      <c r="F238" s="5"/>
      <c r="G238" s="5"/>
      <c r="H238" s="12"/>
      <c r="I238" s="6"/>
      <c r="J238" s="6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4"/>
      <c r="W238" s="14"/>
      <c r="X238" s="14"/>
      <c r="Y238" s="14"/>
      <c r="Z238" s="14"/>
      <c r="AA238" s="15"/>
      <c r="AB238" s="15"/>
      <c r="AC238" s="505"/>
      <c r="AD238" s="16"/>
      <c r="AE238" s="16"/>
      <c r="AF238" s="16"/>
      <c r="AG238" s="17"/>
      <c r="AH238" s="18"/>
      <c r="AI238" s="487"/>
      <c r="AJ238" s="89"/>
      <c r="AK238" s="13"/>
      <c r="AL238" s="90"/>
      <c r="AM238" s="90"/>
      <c r="AN238" s="19"/>
      <c r="AO238" s="19"/>
      <c r="AP238" s="19"/>
      <c r="AQ238" s="19"/>
      <c r="AR238" s="20"/>
      <c r="AS238" s="20"/>
      <c r="AU238" s="20"/>
      <c r="AV238" s="20"/>
      <c r="AW238" s="20"/>
      <c r="AX238" s="20"/>
      <c r="AY238" s="20"/>
      <c r="AZ238" s="20"/>
      <c r="BA238" s="20"/>
    </row>
    <row r="239" spans="1:53" ht="33" customHeight="1" x14ac:dyDescent="0.25">
      <c r="A239" s="6"/>
      <c r="B239" s="6"/>
      <c r="C239" s="6"/>
      <c r="D239" s="5"/>
      <c r="E239" s="5"/>
      <c r="F239" s="5"/>
      <c r="G239" s="5"/>
      <c r="H239" s="12"/>
      <c r="I239" s="6"/>
      <c r="J239" s="6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4"/>
      <c r="W239" s="14"/>
      <c r="X239" s="14"/>
      <c r="Y239" s="14"/>
      <c r="Z239" s="14"/>
      <c r="AA239" s="15"/>
      <c r="AB239" s="15"/>
      <c r="AC239" s="505"/>
      <c r="AD239" s="16"/>
      <c r="AE239" s="16"/>
      <c r="AF239" s="16"/>
      <c r="AG239" s="17"/>
      <c r="AH239" s="18"/>
      <c r="AI239" s="487"/>
      <c r="AJ239" s="89"/>
      <c r="AK239" s="13"/>
      <c r="AL239" s="90"/>
      <c r="AM239" s="90"/>
      <c r="AN239" s="19"/>
      <c r="AO239" s="19"/>
      <c r="AP239" s="19"/>
      <c r="AQ239" s="19"/>
      <c r="AR239" s="20"/>
      <c r="AS239" s="20"/>
      <c r="AU239" s="20"/>
      <c r="AV239" s="20"/>
      <c r="AW239" s="20"/>
      <c r="AX239" s="20"/>
      <c r="AY239" s="20"/>
      <c r="AZ239" s="20"/>
      <c r="BA239" s="20"/>
    </row>
    <row r="240" spans="1:53" ht="33" customHeight="1" x14ac:dyDescent="0.25">
      <c r="A240" s="6"/>
      <c r="B240" s="6"/>
      <c r="C240" s="6"/>
      <c r="D240" s="5"/>
      <c r="E240" s="5"/>
      <c r="F240" s="5"/>
      <c r="G240" s="5"/>
      <c r="H240" s="12"/>
      <c r="I240" s="6"/>
      <c r="J240" s="6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4"/>
      <c r="W240" s="14"/>
      <c r="X240" s="14"/>
      <c r="Y240" s="14"/>
      <c r="Z240" s="14"/>
      <c r="AA240" s="15"/>
      <c r="AB240" s="15"/>
      <c r="AC240" s="505"/>
      <c r="AD240" s="16"/>
      <c r="AE240" s="16"/>
      <c r="AF240" s="16"/>
      <c r="AG240" s="17"/>
      <c r="AH240" s="18"/>
      <c r="AI240" s="487"/>
      <c r="AJ240" s="89"/>
      <c r="AK240" s="13"/>
      <c r="AL240" s="90"/>
      <c r="AM240" s="90"/>
      <c r="AN240" s="19"/>
      <c r="AO240" s="19"/>
      <c r="AP240" s="19"/>
      <c r="AQ240" s="19"/>
      <c r="AR240" s="20"/>
      <c r="AS240" s="20"/>
      <c r="AU240" s="20"/>
      <c r="AV240" s="20"/>
      <c r="AW240" s="20"/>
      <c r="AX240" s="20"/>
      <c r="AY240" s="20"/>
      <c r="AZ240" s="20"/>
      <c r="BA240" s="20"/>
    </row>
    <row r="241" spans="1:53" ht="33" customHeight="1" x14ac:dyDescent="0.25">
      <c r="A241" s="6"/>
      <c r="B241" s="6"/>
      <c r="C241" s="6"/>
      <c r="D241" s="5"/>
      <c r="E241" s="5"/>
      <c r="F241" s="5"/>
      <c r="G241" s="5"/>
      <c r="H241" s="12"/>
      <c r="I241" s="6"/>
      <c r="J241" s="6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4"/>
      <c r="W241" s="14"/>
      <c r="X241" s="14"/>
      <c r="Y241" s="14"/>
      <c r="Z241" s="14"/>
      <c r="AA241" s="15"/>
      <c r="AB241" s="15"/>
      <c r="AC241" s="505"/>
      <c r="AD241" s="16"/>
      <c r="AE241" s="16"/>
      <c r="AF241" s="16"/>
      <c r="AG241" s="17"/>
      <c r="AH241" s="18"/>
      <c r="AI241" s="487"/>
      <c r="AJ241" s="89"/>
      <c r="AK241" s="13"/>
      <c r="AL241" s="90"/>
      <c r="AM241" s="90"/>
      <c r="AN241" s="19"/>
      <c r="AO241" s="19"/>
      <c r="AP241" s="19"/>
      <c r="AQ241" s="19"/>
      <c r="AR241" s="20"/>
      <c r="AS241" s="20"/>
      <c r="AU241" s="20"/>
      <c r="AV241" s="20"/>
      <c r="AW241" s="20"/>
      <c r="AX241" s="20"/>
      <c r="AY241" s="20"/>
      <c r="AZ241" s="20"/>
      <c r="BA241" s="20"/>
    </row>
    <row r="242" spans="1:53" ht="33" customHeight="1" x14ac:dyDescent="0.25">
      <c r="A242" s="6"/>
      <c r="B242" s="6"/>
      <c r="C242" s="6"/>
      <c r="D242" s="5"/>
      <c r="E242" s="5"/>
      <c r="F242" s="5"/>
      <c r="G242" s="5"/>
      <c r="H242" s="12"/>
      <c r="I242" s="6"/>
      <c r="J242" s="6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4"/>
      <c r="W242" s="14"/>
      <c r="X242" s="14"/>
      <c r="Y242" s="14"/>
      <c r="Z242" s="14"/>
      <c r="AA242" s="15"/>
      <c r="AB242" s="15"/>
      <c r="AC242" s="505"/>
      <c r="AD242" s="16"/>
      <c r="AE242" s="16"/>
      <c r="AF242" s="16"/>
      <c r="AG242" s="17"/>
      <c r="AH242" s="18"/>
      <c r="AI242" s="487"/>
      <c r="AJ242" s="89"/>
      <c r="AK242" s="13"/>
      <c r="AL242" s="90"/>
      <c r="AM242" s="90"/>
      <c r="AN242" s="19"/>
      <c r="AO242" s="19"/>
      <c r="AP242" s="19"/>
      <c r="AQ242" s="19"/>
      <c r="AR242" s="20"/>
      <c r="AS242" s="20"/>
      <c r="AU242" s="20"/>
      <c r="AV242" s="20"/>
      <c r="AW242" s="20"/>
      <c r="AX242" s="20"/>
      <c r="AY242" s="20"/>
      <c r="AZ242" s="20"/>
      <c r="BA242" s="20"/>
    </row>
    <row r="243" spans="1:53" ht="33" customHeight="1" x14ac:dyDescent="0.25">
      <c r="A243" s="6"/>
      <c r="B243" s="11"/>
      <c r="C243" s="6"/>
      <c r="D243" s="5"/>
      <c r="E243" s="5"/>
      <c r="F243" s="5"/>
      <c r="G243" s="5"/>
      <c r="H243" s="12"/>
      <c r="I243" s="6"/>
      <c r="J243" s="6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4"/>
      <c r="W243" s="14"/>
      <c r="X243" s="14"/>
      <c r="Y243" s="14"/>
      <c r="Z243" s="14"/>
      <c r="AA243" s="15"/>
      <c r="AB243" s="15"/>
      <c r="AC243" s="505"/>
      <c r="AD243" s="16"/>
      <c r="AE243" s="16"/>
      <c r="AF243" s="16"/>
      <c r="AG243" s="17"/>
      <c r="AH243" s="18"/>
      <c r="AI243" s="487"/>
      <c r="AJ243" s="89"/>
      <c r="AK243" s="13"/>
      <c r="AL243" s="90"/>
      <c r="AM243" s="90"/>
      <c r="AN243" s="19"/>
      <c r="AO243" s="19"/>
      <c r="AP243" s="19"/>
      <c r="AQ243" s="19"/>
      <c r="AR243" s="20"/>
      <c r="AS243" s="20"/>
      <c r="AU243" s="20"/>
      <c r="AV243" s="20"/>
      <c r="AW243" s="20"/>
      <c r="AX243" s="20"/>
      <c r="AY243" s="20"/>
      <c r="AZ243" s="20"/>
      <c r="BA243" s="20"/>
    </row>
    <row r="244" spans="1:53" ht="33" customHeight="1" x14ac:dyDescent="0.25">
      <c r="A244" s="6"/>
      <c r="B244" s="11"/>
      <c r="C244" s="6"/>
      <c r="D244" s="5"/>
      <c r="E244" s="5"/>
      <c r="F244" s="5"/>
      <c r="G244" s="5"/>
      <c r="H244" s="12"/>
      <c r="I244" s="6"/>
      <c r="J244" s="6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4"/>
      <c r="W244" s="14"/>
      <c r="X244" s="14"/>
      <c r="Y244" s="14"/>
      <c r="Z244" s="14"/>
      <c r="AA244" s="15"/>
      <c r="AB244" s="15"/>
      <c r="AC244" s="505"/>
      <c r="AD244" s="16"/>
      <c r="AE244" s="16"/>
      <c r="AF244" s="16"/>
      <c r="AG244" s="17"/>
      <c r="AH244" s="18"/>
      <c r="AI244" s="487"/>
      <c r="AJ244" s="89"/>
      <c r="AK244" s="13"/>
      <c r="AL244" s="90"/>
      <c r="AM244" s="90"/>
      <c r="AN244" s="19"/>
      <c r="AO244" s="19"/>
      <c r="AP244" s="19"/>
      <c r="AQ244" s="19"/>
      <c r="AR244" s="20"/>
      <c r="AS244" s="20"/>
      <c r="AU244" s="20"/>
      <c r="AV244" s="20"/>
      <c r="AW244" s="20"/>
      <c r="AX244" s="20"/>
      <c r="AY244" s="20"/>
      <c r="AZ244" s="20"/>
      <c r="BA244" s="20"/>
    </row>
    <row r="245" spans="1:53" ht="33" customHeight="1" x14ac:dyDescent="0.25">
      <c r="A245" s="6"/>
      <c r="B245" s="6"/>
      <c r="C245" s="6"/>
      <c r="D245" s="5"/>
      <c r="E245" s="5"/>
      <c r="F245" s="5"/>
      <c r="G245" s="5"/>
      <c r="H245" s="12"/>
      <c r="I245" s="6"/>
      <c r="J245" s="6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4"/>
      <c r="W245" s="14"/>
      <c r="X245" s="14"/>
      <c r="Y245" s="14"/>
      <c r="Z245" s="14"/>
      <c r="AA245" s="15"/>
      <c r="AB245" s="15"/>
      <c r="AC245" s="505"/>
      <c r="AD245" s="16"/>
      <c r="AE245" s="16"/>
      <c r="AF245" s="16"/>
      <c r="AG245" s="17"/>
      <c r="AH245" s="18"/>
      <c r="AI245" s="487"/>
      <c r="AJ245" s="89"/>
      <c r="AK245" s="13"/>
      <c r="AL245" s="90"/>
      <c r="AM245" s="90"/>
      <c r="AN245" s="19"/>
      <c r="AO245" s="19"/>
      <c r="AP245" s="19"/>
      <c r="AQ245" s="19"/>
      <c r="AR245" s="20"/>
      <c r="AS245" s="20"/>
      <c r="AU245" s="20"/>
      <c r="AV245" s="20"/>
      <c r="AW245" s="20"/>
      <c r="AX245" s="20"/>
      <c r="AY245" s="20"/>
      <c r="AZ245" s="20"/>
      <c r="BA245" s="20"/>
    </row>
    <row r="246" spans="1:53" ht="33" customHeight="1" x14ac:dyDescent="0.25">
      <c r="A246" s="6"/>
      <c r="B246" s="6"/>
      <c r="C246" s="5"/>
      <c r="D246" s="5"/>
      <c r="E246" s="5"/>
      <c r="F246" s="5"/>
      <c r="G246" s="5"/>
      <c r="H246" s="12"/>
      <c r="I246" s="6"/>
      <c r="J246" s="6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4"/>
      <c r="W246" s="14"/>
      <c r="X246" s="14"/>
      <c r="Y246" s="14"/>
      <c r="Z246" s="14"/>
      <c r="AA246" s="15"/>
      <c r="AB246" s="15"/>
      <c r="AC246" s="505"/>
      <c r="AD246" s="16"/>
      <c r="AE246" s="16"/>
      <c r="AF246" s="16"/>
      <c r="AG246" s="17"/>
      <c r="AH246" s="18"/>
      <c r="AI246" s="487"/>
      <c r="AJ246" s="89"/>
      <c r="AK246" s="13"/>
      <c r="AL246" s="90"/>
      <c r="AM246" s="90"/>
      <c r="AN246" s="19"/>
      <c r="AO246" s="19"/>
      <c r="AP246" s="19"/>
      <c r="AQ246" s="19"/>
      <c r="AR246" s="20"/>
      <c r="AS246" s="20"/>
      <c r="AU246" s="20"/>
      <c r="AV246" s="20"/>
      <c r="AW246" s="20"/>
      <c r="AX246" s="20"/>
      <c r="AY246" s="20"/>
      <c r="AZ246" s="20"/>
      <c r="BA246" s="20"/>
    </row>
    <row r="247" spans="1:53" ht="33" customHeight="1" x14ac:dyDescent="0.25">
      <c r="A247" s="6"/>
      <c r="B247" s="6"/>
      <c r="C247" s="5"/>
      <c r="D247" s="5"/>
      <c r="E247" s="5"/>
      <c r="F247" s="5"/>
      <c r="G247" s="5"/>
      <c r="H247" s="12"/>
      <c r="I247" s="6"/>
      <c r="J247" s="6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4"/>
      <c r="W247" s="14"/>
      <c r="X247" s="14"/>
      <c r="Y247" s="14"/>
      <c r="Z247" s="14"/>
      <c r="AA247" s="15"/>
      <c r="AB247" s="15"/>
      <c r="AC247" s="505"/>
      <c r="AD247" s="16"/>
      <c r="AE247" s="16"/>
      <c r="AF247" s="16"/>
      <c r="AG247" s="17"/>
      <c r="AH247" s="18"/>
      <c r="AI247" s="487"/>
      <c r="AJ247" s="89"/>
      <c r="AK247" s="13"/>
      <c r="AL247" s="90"/>
      <c r="AM247" s="90"/>
      <c r="AN247" s="19" t="s">
        <v>34</v>
      </c>
      <c r="AO247" s="19" t="s">
        <v>35</v>
      </c>
      <c r="AP247" s="19"/>
      <c r="AQ247" s="19"/>
      <c r="AR247" s="20"/>
      <c r="AS247" s="20"/>
      <c r="AU247" s="20"/>
      <c r="AV247" s="20"/>
      <c r="AW247" s="20"/>
      <c r="AX247" s="20"/>
      <c r="AY247" s="20"/>
      <c r="AZ247" s="20"/>
      <c r="BA247" s="20"/>
    </row>
    <row r="248" spans="1:53" ht="33" customHeight="1" x14ac:dyDescent="0.25">
      <c r="A248" s="6"/>
      <c r="B248" s="11"/>
      <c r="C248" s="6"/>
      <c r="D248" s="5"/>
      <c r="E248" s="5"/>
      <c r="F248" s="5"/>
      <c r="G248" s="5"/>
      <c r="H248" s="12"/>
      <c r="I248" s="6"/>
      <c r="J248" s="6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4"/>
      <c r="W248" s="14"/>
      <c r="X248" s="14"/>
      <c r="Y248" s="14"/>
      <c r="Z248" s="14"/>
      <c r="AA248" s="15"/>
      <c r="AB248" s="15"/>
      <c r="AC248" s="505"/>
      <c r="AD248" s="16"/>
      <c r="AE248" s="16"/>
      <c r="AF248" s="16"/>
      <c r="AG248" s="41"/>
      <c r="AH248" s="42"/>
      <c r="AI248" s="489"/>
      <c r="AJ248" s="89"/>
      <c r="AK248" s="13"/>
      <c r="AL248" s="90"/>
      <c r="AM248" s="90"/>
      <c r="AN248" s="19"/>
      <c r="AO248" s="19"/>
      <c r="AP248" s="19"/>
      <c r="AQ248" s="19"/>
      <c r="AR248" s="39"/>
      <c r="AS248" s="39"/>
      <c r="AU248" s="39"/>
      <c r="AV248" s="39"/>
      <c r="AW248" s="39"/>
      <c r="AX248" s="39"/>
      <c r="AY248" s="39"/>
      <c r="AZ248" s="39"/>
      <c r="BA248" s="39"/>
    </row>
    <row r="249" spans="1:53" ht="33" customHeight="1" x14ac:dyDescent="0.25">
      <c r="A249" s="6"/>
      <c r="B249" s="11"/>
      <c r="C249" s="6"/>
      <c r="D249" s="5"/>
      <c r="E249" s="5"/>
      <c r="F249" s="5"/>
      <c r="G249" s="6"/>
      <c r="H249" s="12"/>
      <c r="I249" s="6"/>
      <c r="J249" s="6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4"/>
      <c r="W249" s="14"/>
      <c r="X249" s="14"/>
      <c r="Y249" s="14"/>
      <c r="Z249" s="14"/>
      <c r="AA249" s="15"/>
      <c r="AB249" s="15"/>
      <c r="AC249" s="505"/>
      <c r="AD249" s="16"/>
      <c r="AE249" s="16"/>
      <c r="AF249" s="16"/>
      <c r="AG249" s="17"/>
      <c r="AH249" s="18"/>
      <c r="AI249" s="487"/>
      <c r="AJ249" s="89"/>
      <c r="AK249" s="13"/>
      <c r="AL249" s="90"/>
      <c r="AM249" s="90"/>
      <c r="AN249" s="19"/>
      <c r="AO249" s="19"/>
      <c r="AP249" s="19"/>
      <c r="AQ249" s="19"/>
      <c r="AR249" s="24"/>
      <c r="AS249" s="24"/>
      <c r="AU249" s="24"/>
      <c r="AV249" s="24"/>
      <c r="AW249" s="24"/>
      <c r="AX249" s="24"/>
      <c r="AY249" s="24"/>
      <c r="AZ249" s="24"/>
      <c r="BA249" s="24"/>
    </row>
    <row r="250" spans="1:53" ht="33" customHeight="1" x14ac:dyDescent="0.25">
      <c r="A250" s="6"/>
      <c r="B250" s="6"/>
      <c r="C250" s="6"/>
      <c r="D250" s="5"/>
      <c r="E250" s="5"/>
      <c r="F250" s="5"/>
      <c r="G250" s="5"/>
      <c r="H250" s="12"/>
      <c r="I250" s="6"/>
      <c r="J250" s="6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4"/>
      <c r="W250" s="14"/>
      <c r="X250" s="14"/>
      <c r="Y250" s="14"/>
      <c r="Z250" s="14"/>
      <c r="AA250" s="15"/>
      <c r="AB250" s="15"/>
      <c r="AC250" s="505"/>
      <c r="AD250" s="16"/>
      <c r="AE250" s="16"/>
      <c r="AF250" s="16"/>
      <c r="AG250" s="17"/>
      <c r="AH250" s="18"/>
      <c r="AI250" s="487"/>
      <c r="AJ250" s="89"/>
      <c r="AK250" s="13"/>
      <c r="AL250" s="90"/>
      <c r="AM250" s="90"/>
      <c r="AN250" s="19"/>
      <c r="AO250" s="19"/>
      <c r="AP250" s="19"/>
      <c r="AQ250" s="19"/>
      <c r="AR250" s="20"/>
      <c r="AS250" s="20"/>
      <c r="AU250" s="20"/>
      <c r="AV250" s="20"/>
      <c r="AW250" s="20"/>
      <c r="AX250" s="20"/>
      <c r="AY250" s="20"/>
      <c r="AZ250" s="20"/>
      <c r="BA250" s="20"/>
    </row>
    <row r="251" spans="1:53" ht="33" customHeight="1" x14ac:dyDescent="0.25">
      <c r="A251" s="6"/>
      <c r="B251" s="6"/>
      <c r="C251" s="6"/>
      <c r="D251" s="5"/>
      <c r="E251" s="5"/>
      <c r="F251" s="5"/>
      <c r="G251" s="5"/>
      <c r="H251" s="12"/>
      <c r="I251" s="6"/>
      <c r="J251" s="6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4"/>
      <c r="W251" s="14"/>
      <c r="X251" s="14"/>
      <c r="Y251" s="14"/>
      <c r="Z251" s="14"/>
      <c r="AA251" s="15"/>
      <c r="AB251" s="15"/>
      <c r="AC251" s="505"/>
      <c r="AD251" s="16"/>
      <c r="AE251" s="16"/>
      <c r="AF251" s="16"/>
      <c r="AG251" s="17"/>
      <c r="AH251" s="18"/>
      <c r="AI251" s="487"/>
      <c r="AJ251" s="89"/>
      <c r="AK251" s="13"/>
      <c r="AL251" s="90"/>
      <c r="AM251" s="90"/>
      <c r="AN251" s="19"/>
      <c r="AO251" s="19"/>
      <c r="AP251" s="19"/>
      <c r="AQ251" s="19"/>
      <c r="AR251" s="20"/>
      <c r="AS251" s="20"/>
      <c r="AU251" s="20"/>
      <c r="AV251" s="20"/>
      <c r="AW251" s="20"/>
      <c r="AX251" s="20"/>
      <c r="AY251" s="20"/>
      <c r="AZ251" s="20"/>
      <c r="BA251" s="20"/>
    </row>
    <row r="252" spans="1:53" ht="33" customHeight="1" x14ac:dyDescent="0.25">
      <c r="A252" s="6"/>
      <c r="B252" s="11"/>
      <c r="C252" s="6"/>
      <c r="D252" s="5"/>
      <c r="E252" s="5"/>
      <c r="F252" s="5"/>
      <c r="G252" s="5"/>
      <c r="H252" s="12"/>
      <c r="I252" s="6"/>
      <c r="J252" s="6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4"/>
      <c r="W252" s="14"/>
      <c r="X252" s="14"/>
      <c r="Y252" s="14"/>
      <c r="Z252" s="14"/>
      <c r="AA252" s="15"/>
      <c r="AB252" s="15"/>
      <c r="AC252" s="505"/>
      <c r="AD252" s="16"/>
      <c r="AE252" s="16"/>
      <c r="AF252" s="16"/>
      <c r="AG252" s="17"/>
      <c r="AH252" s="18"/>
      <c r="AI252" s="487"/>
      <c r="AJ252" s="89"/>
      <c r="AK252" s="13"/>
      <c r="AL252" s="90"/>
      <c r="AM252" s="90"/>
      <c r="AN252" s="19"/>
      <c r="AO252" s="19"/>
      <c r="AP252" s="19"/>
      <c r="AQ252" s="19"/>
      <c r="AR252" s="20"/>
      <c r="AS252" s="20"/>
      <c r="AU252" s="20"/>
      <c r="AV252" s="20"/>
      <c r="AW252" s="20"/>
      <c r="AX252" s="20"/>
      <c r="AY252" s="20"/>
      <c r="AZ252" s="20"/>
      <c r="BA252" s="20"/>
    </row>
    <row r="253" spans="1:53" ht="33" customHeight="1" x14ac:dyDescent="0.25">
      <c r="A253" s="6"/>
      <c r="B253" s="11"/>
      <c r="C253" s="6"/>
      <c r="D253" s="5"/>
      <c r="E253" s="5"/>
      <c r="F253" s="5"/>
      <c r="G253" s="5"/>
      <c r="H253" s="12"/>
      <c r="I253" s="6"/>
      <c r="J253" s="6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4"/>
      <c r="W253" s="14"/>
      <c r="X253" s="14"/>
      <c r="Y253" s="14"/>
      <c r="Z253" s="14"/>
      <c r="AA253" s="15"/>
      <c r="AB253" s="15"/>
      <c r="AC253" s="505"/>
      <c r="AD253" s="16"/>
      <c r="AE253" s="16"/>
      <c r="AF253" s="16"/>
      <c r="AG253" s="17"/>
      <c r="AH253" s="18"/>
      <c r="AI253" s="487"/>
      <c r="AJ253" s="89"/>
      <c r="AK253" s="13"/>
      <c r="AL253" s="90"/>
      <c r="AM253" s="90"/>
      <c r="AN253" s="19"/>
      <c r="AO253" s="19"/>
      <c r="AP253" s="19"/>
      <c r="AQ253" s="19"/>
      <c r="AR253" s="20"/>
      <c r="AS253" s="20"/>
      <c r="AU253" s="20"/>
      <c r="AV253" s="20"/>
      <c r="AW253" s="20"/>
      <c r="AX253" s="20"/>
      <c r="AY253" s="20"/>
      <c r="AZ253" s="20"/>
      <c r="BA253" s="20"/>
    </row>
    <row r="254" spans="1:53" ht="33" customHeight="1" x14ac:dyDescent="0.25">
      <c r="A254" s="6"/>
      <c r="B254" s="11"/>
      <c r="C254" s="6"/>
      <c r="D254" s="5"/>
      <c r="E254" s="5"/>
      <c r="F254" s="5"/>
      <c r="G254" s="5"/>
      <c r="H254" s="12"/>
      <c r="I254" s="6"/>
      <c r="J254" s="6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4"/>
      <c r="W254" s="14"/>
      <c r="X254" s="14"/>
      <c r="Y254" s="14"/>
      <c r="Z254" s="14"/>
      <c r="AA254" s="15"/>
      <c r="AB254" s="15"/>
      <c r="AC254" s="505"/>
      <c r="AD254" s="16"/>
      <c r="AE254" s="16"/>
      <c r="AF254" s="16"/>
      <c r="AG254" s="17"/>
      <c r="AH254" s="18"/>
      <c r="AI254" s="487"/>
      <c r="AJ254" s="89"/>
      <c r="AK254" s="13"/>
      <c r="AL254" s="90"/>
      <c r="AM254" s="90"/>
      <c r="AN254" s="19"/>
      <c r="AO254" s="19"/>
      <c r="AP254" s="19"/>
      <c r="AQ254" s="19"/>
      <c r="AR254" s="20"/>
      <c r="AS254" s="20"/>
      <c r="AU254" s="20"/>
      <c r="AV254" s="20"/>
      <c r="AW254" s="20"/>
      <c r="AX254" s="20"/>
      <c r="AY254" s="20"/>
      <c r="AZ254" s="20"/>
      <c r="BA254" s="20"/>
    </row>
    <row r="255" spans="1:53" ht="33" customHeight="1" x14ac:dyDescent="0.25">
      <c r="A255" s="6"/>
      <c r="B255" s="11"/>
      <c r="C255" s="6"/>
      <c r="D255" s="5"/>
      <c r="E255" s="5"/>
      <c r="F255" s="5"/>
      <c r="G255" s="5"/>
      <c r="H255" s="12"/>
      <c r="I255" s="6"/>
      <c r="J255" s="6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4"/>
      <c r="W255" s="14"/>
      <c r="X255" s="14"/>
      <c r="Y255" s="14"/>
      <c r="Z255" s="14"/>
      <c r="AA255" s="15"/>
      <c r="AB255" s="15"/>
      <c r="AC255" s="505"/>
      <c r="AD255" s="16"/>
      <c r="AE255" s="16"/>
      <c r="AF255" s="16"/>
      <c r="AG255" s="17"/>
      <c r="AH255" s="18"/>
      <c r="AI255" s="487"/>
      <c r="AJ255" s="89"/>
      <c r="AK255" s="13"/>
      <c r="AL255" s="90"/>
      <c r="AM255" s="90"/>
      <c r="AN255" s="19"/>
      <c r="AO255" s="19"/>
      <c r="AP255" s="19"/>
      <c r="AQ255" s="19"/>
      <c r="AR255" s="34"/>
      <c r="AS255" s="34"/>
      <c r="AU255" s="34"/>
      <c r="AV255" s="34"/>
      <c r="AW255" s="34"/>
      <c r="AX255" s="34"/>
      <c r="AY255" s="34"/>
      <c r="AZ255" s="34"/>
      <c r="BA255" s="34"/>
    </row>
    <row r="256" spans="1:53" ht="33" customHeight="1" x14ac:dyDescent="0.25">
      <c r="A256" s="6"/>
      <c r="B256" s="11"/>
      <c r="C256" s="6"/>
      <c r="D256" s="5"/>
      <c r="E256" s="5"/>
      <c r="F256" s="5"/>
      <c r="G256" s="5"/>
      <c r="H256" s="12"/>
      <c r="I256" s="6"/>
      <c r="J256" s="6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4"/>
      <c r="W256" s="14"/>
      <c r="X256" s="14"/>
      <c r="Y256" s="14"/>
      <c r="Z256" s="14"/>
      <c r="AA256" s="15"/>
      <c r="AB256" s="15"/>
      <c r="AC256" s="505"/>
      <c r="AD256" s="16"/>
      <c r="AE256" s="16"/>
      <c r="AF256" s="16"/>
      <c r="AG256" s="17"/>
      <c r="AH256" s="18"/>
      <c r="AI256" s="487"/>
      <c r="AJ256" s="89"/>
      <c r="AK256" s="13"/>
      <c r="AL256" s="90"/>
      <c r="AM256" s="90"/>
      <c r="AN256" s="19"/>
      <c r="AO256" s="19"/>
      <c r="AP256" s="19"/>
      <c r="AQ256" s="19"/>
      <c r="AR256" s="20"/>
      <c r="AS256" s="20"/>
      <c r="AU256" s="20"/>
      <c r="AV256" s="20"/>
      <c r="AW256" s="20"/>
      <c r="AX256" s="20"/>
      <c r="AY256" s="20"/>
      <c r="AZ256" s="20"/>
      <c r="BA256" s="20"/>
    </row>
    <row r="257" spans="1:53" ht="33" customHeight="1" x14ac:dyDescent="0.25">
      <c r="A257" s="6"/>
      <c r="B257" s="6"/>
      <c r="C257" s="6"/>
      <c r="D257" s="5"/>
      <c r="E257" s="5"/>
      <c r="F257" s="5"/>
      <c r="G257" s="5"/>
      <c r="H257" s="12"/>
      <c r="I257" s="6"/>
      <c r="J257" s="6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4"/>
      <c r="W257" s="14"/>
      <c r="X257" s="14"/>
      <c r="Y257" s="14"/>
      <c r="Z257" s="14"/>
      <c r="AA257" s="15"/>
      <c r="AB257" s="15"/>
      <c r="AC257" s="505"/>
      <c r="AD257" s="16"/>
      <c r="AE257" s="16"/>
      <c r="AF257" s="16"/>
      <c r="AG257" s="17"/>
      <c r="AH257" s="18"/>
      <c r="AI257" s="487"/>
      <c r="AJ257" s="89"/>
      <c r="AK257" s="13"/>
      <c r="AL257" s="90"/>
      <c r="AM257" s="90"/>
      <c r="AN257" s="19"/>
      <c r="AO257" s="19"/>
      <c r="AP257" s="19"/>
      <c r="AQ257" s="19"/>
      <c r="AR257" s="20"/>
      <c r="AS257" s="20"/>
      <c r="AU257" s="20"/>
      <c r="AV257" s="20"/>
      <c r="AW257" s="20"/>
      <c r="AX257" s="20"/>
      <c r="AY257" s="20"/>
      <c r="AZ257" s="20"/>
      <c r="BA257" s="20"/>
    </row>
    <row r="258" spans="1:53" ht="33" customHeight="1" x14ac:dyDescent="0.25">
      <c r="A258" s="6"/>
      <c r="B258" s="6"/>
      <c r="C258" s="6"/>
      <c r="D258" s="5"/>
      <c r="E258" s="5"/>
      <c r="F258" s="5"/>
      <c r="G258" s="5"/>
      <c r="H258" s="12"/>
      <c r="I258" s="6"/>
      <c r="J258" s="6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4"/>
      <c r="W258" s="14"/>
      <c r="X258" s="14"/>
      <c r="Y258" s="14"/>
      <c r="Z258" s="14"/>
      <c r="AA258" s="15"/>
      <c r="AB258" s="15"/>
      <c r="AC258" s="505"/>
      <c r="AD258" s="16"/>
      <c r="AE258" s="16"/>
      <c r="AF258" s="16"/>
      <c r="AG258" s="17"/>
      <c r="AH258" s="18"/>
      <c r="AI258" s="487"/>
      <c r="AJ258" s="89"/>
      <c r="AK258" s="13"/>
      <c r="AL258" s="90"/>
      <c r="AM258" s="90"/>
      <c r="AN258" s="19"/>
      <c r="AO258" s="19"/>
      <c r="AP258" s="19"/>
      <c r="AQ258" s="19"/>
      <c r="AR258" s="20"/>
      <c r="AS258" s="20"/>
      <c r="AU258" s="20"/>
      <c r="AV258" s="20"/>
      <c r="AW258" s="20"/>
      <c r="AX258" s="20"/>
      <c r="AY258" s="20"/>
      <c r="AZ258" s="20"/>
      <c r="BA258" s="20"/>
    </row>
    <row r="259" spans="1:53" ht="33" customHeight="1" x14ac:dyDescent="0.25">
      <c r="A259" s="6"/>
      <c r="B259" s="6"/>
      <c r="C259" s="6"/>
      <c r="D259" s="5"/>
      <c r="E259" s="5"/>
      <c r="F259" s="5"/>
      <c r="G259" s="5"/>
      <c r="H259" s="12"/>
      <c r="I259" s="6"/>
      <c r="J259" s="6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4"/>
      <c r="W259" s="14"/>
      <c r="X259" s="14"/>
      <c r="Y259" s="14"/>
      <c r="Z259" s="14"/>
      <c r="AA259" s="15"/>
      <c r="AB259" s="15"/>
      <c r="AC259" s="505"/>
      <c r="AD259" s="16"/>
      <c r="AE259" s="16"/>
      <c r="AF259" s="16"/>
      <c r="AG259" s="17"/>
      <c r="AH259" s="18"/>
      <c r="AI259" s="487"/>
      <c r="AJ259" s="89"/>
      <c r="AK259" s="13"/>
      <c r="AL259" s="90"/>
      <c r="AM259" s="90"/>
      <c r="AN259" s="19"/>
      <c r="AO259" s="19"/>
      <c r="AP259" s="19"/>
      <c r="AQ259" s="19"/>
      <c r="AR259" s="20"/>
      <c r="AS259" s="20"/>
      <c r="AU259" s="20"/>
      <c r="AV259" s="20"/>
      <c r="AW259" s="20"/>
      <c r="AX259" s="20"/>
      <c r="AY259" s="20"/>
      <c r="AZ259" s="20"/>
      <c r="BA259" s="20"/>
    </row>
    <row r="260" spans="1:53" ht="33" customHeight="1" x14ac:dyDescent="0.25">
      <c r="A260" s="6"/>
      <c r="B260" s="6"/>
      <c r="C260" s="6"/>
      <c r="D260" s="5"/>
      <c r="E260" s="5"/>
      <c r="F260" s="5"/>
      <c r="G260" s="5"/>
      <c r="H260" s="12"/>
      <c r="I260" s="6"/>
      <c r="J260" s="6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4"/>
      <c r="W260" s="14"/>
      <c r="X260" s="14"/>
      <c r="Y260" s="14"/>
      <c r="Z260" s="14"/>
      <c r="AA260" s="15"/>
      <c r="AB260" s="15"/>
      <c r="AC260" s="505"/>
      <c r="AD260" s="16"/>
      <c r="AE260" s="16"/>
      <c r="AF260" s="16"/>
      <c r="AG260" s="17"/>
      <c r="AH260" s="18"/>
      <c r="AI260" s="487"/>
      <c r="AJ260" s="89"/>
      <c r="AK260" s="13"/>
      <c r="AL260" s="90"/>
      <c r="AM260" s="90"/>
      <c r="AN260" s="19"/>
      <c r="AO260" s="19"/>
      <c r="AP260" s="19"/>
      <c r="AQ260" s="19"/>
      <c r="AR260" s="20"/>
      <c r="AS260" s="20"/>
      <c r="AU260" s="20"/>
      <c r="AV260" s="20"/>
      <c r="AW260" s="20"/>
      <c r="AX260" s="20"/>
      <c r="AY260" s="20"/>
      <c r="AZ260" s="20"/>
      <c r="BA260" s="20"/>
    </row>
    <row r="261" spans="1:53" ht="33" customHeight="1" x14ac:dyDescent="0.25">
      <c r="A261" s="6"/>
      <c r="B261" s="6"/>
      <c r="C261" s="6"/>
      <c r="D261" s="5"/>
      <c r="E261" s="5"/>
      <c r="F261" s="5"/>
      <c r="G261" s="5"/>
      <c r="H261" s="12"/>
      <c r="I261" s="6"/>
      <c r="J261" s="6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4"/>
      <c r="W261" s="14"/>
      <c r="X261" s="14"/>
      <c r="Y261" s="14"/>
      <c r="Z261" s="14"/>
      <c r="AA261" s="15"/>
      <c r="AB261" s="15"/>
      <c r="AC261" s="505"/>
      <c r="AD261" s="16"/>
      <c r="AE261" s="16"/>
      <c r="AF261" s="16"/>
      <c r="AG261" s="17"/>
      <c r="AH261" s="18"/>
      <c r="AI261" s="487"/>
      <c r="AJ261" s="89"/>
      <c r="AK261" s="13"/>
      <c r="AL261" s="90"/>
      <c r="AM261" s="90"/>
      <c r="AN261" s="19"/>
      <c r="AO261" s="19"/>
      <c r="AP261" s="19"/>
      <c r="AQ261" s="19"/>
      <c r="AR261" s="20"/>
      <c r="AS261" s="20"/>
      <c r="AU261" s="20"/>
      <c r="AV261" s="20"/>
      <c r="AW261" s="20"/>
      <c r="AX261" s="26"/>
      <c r="AY261" s="26"/>
      <c r="AZ261" s="26"/>
      <c r="BA261" s="26"/>
    </row>
    <row r="262" spans="1:53" ht="33" customHeight="1" x14ac:dyDescent="0.25">
      <c r="A262" s="6"/>
      <c r="B262" s="6"/>
      <c r="C262" s="6"/>
      <c r="D262" s="5"/>
      <c r="E262" s="5"/>
      <c r="F262" s="5"/>
      <c r="G262" s="5"/>
      <c r="H262" s="12"/>
      <c r="I262" s="6"/>
      <c r="J262" s="6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4"/>
      <c r="W262" s="14"/>
      <c r="X262" s="14"/>
      <c r="Y262" s="14"/>
      <c r="Z262" s="14"/>
      <c r="AA262" s="15"/>
      <c r="AB262" s="15"/>
      <c r="AC262" s="505"/>
      <c r="AD262" s="16"/>
      <c r="AE262" s="16"/>
      <c r="AF262" s="16"/>
      <c r="AG262" s="17"/>
      <c r="AH262" s="18"/>
      <c r="AI262" s="487"/>
      <c r="AJ262" s="89"/>
      <c r="AK262" s="13"/>
      <c r="AL262" s="90"/>
      <c r="AM262" s="90"/>
      <c r="AN262" s="19"/>
      <c r="AO262" s="19"/>
      <c r="AP262" s="19"/>
      <c r="AQ262" s="19"/>
      <c r="AR262" s="20"/>
      <c r="AS262" s="20"/>
      <c r="AU262" s="20"/>
      <c r="AV262" s="20"/>
      <c r="AW262" s="20"/>
      <c r="AX262" s="20"/>
      <c r="AY262" s="20"/>
      <c r="AZ262" s="20"/>
      <c r="BA262" s="20"/>
    </row>
    <row r="263" spans="1:53" ht="33" customHeight="1" x14ac:dyDescent="0.25">
      <c r="A263" s="6"/>
      <c r="B263" s="11"/>
      <c r="C263" s="6"/>
      <c r="D263" s="5"/>
      <c r="E263" s="5"/>
      <c r="F263" s="5"/>
      <c r="G263" s="6"/>
      <c r="H263" s="12"/>
      <c r="I263" s="6"/>
      <c r="J263" s="6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4"/>
      <c r="W263" s="14"/>
      <c r="X263" s="14"/>
      <c r="Y263" s="14"/>
      <c r="Z263" s="14"/>
      <c r="AA263" s="15"/>
      <c r="AB263" s="15"/>
      <c r="AC263" s="505"/>
      <c r="AD263" s="16"/>
      <c r="AE263" s="16"/>
      <c r="AF263" s="16"/>
      <c r="AG263" s="17"/>
      <c r="AH263" s="18"/>
      <c r="AI263" s="487"/>
      <c r="AJ263" s="89"/>
      <c r="AK263" s="13"/>
      <c r="AL263" s="90"/>
      <c r="AM263" s="90"/>
      <c r="AN263" s="19"/>
      <c r="AO263" s="19"/>
      <c r="AP263" s="19"/>
      <c r="AQ263" s="19"/>
      <c r="AR263" s="20"/>
      <c r="AS263" s="20"/>
      <c r="AU263" s="20"/>
      <c r="AV263" s="20"/>
      <c r="AW263" s="20"/>
      <c r="AX263" s="20"/>
      <c r="AY263" s="20"/>
      <c r="AZ263" s="20"/>
      <c r="BA263" s="20"/>
    </row>
    <row r="264" spans="1:53" ht="33" customHeight="1" x14ac:dyDescent="0.25">
      <c r="A264" s="6"/>
      <c r="B264" s="11"/>
      <c r="C264" s="6"/>
      <c r="D264" s="5"/>
      <c r="E264" s="5"/>
      <c r="F264" s="5"/>
      <c r="G264" s="5"/>
      <c r="H264" s="12"/>
      <c r="I264" s="6"/>
      <c r="J264" s="6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4"/>
      <c r="W264" s="14"/>
      <c r="X264" s="14"/>
      <c r="Y264" s="14"/>
      <c r="Z264" s="14"/>
      <c r="AA264" s="15"/>
      <c r="AB264" s="15"/>
      <c r="AC264" s="505"/>
      <c r="AD264" s="16"/>
      <c r="AE264" s="16"/>
      <c r="AF264" s="16"/>
      <c r="AG264" s="17"/>
      <c r="AH264" s="18"/>
      <c r="AI264" s="487"/>
      <c r="AJ264" s="89"/>
      <c r="AK264" s="13"/>
      <c r="AL264" s="90"/>
      <c r="AM264" s="90"/>
      <c r="AN264" s="19"/>
      <c r="AO264" s="19"/>
      <c r="AP264" s="19"/>
      <c r="AQ264" s="19"/>
      <c r="AR264" s="20"/>
      <c r="AS264" s="20"/>
      <c r="AU264" s="20"/>
      <c r="AV264" s="20"/>
      <c r="AW264" s="20"/>
      <c r="AX264" s="20"/>
      <c r="AY264" s="20"/>
      <c r="AZ264" s="20"/>
      <c r="BA264" s="20"/>
    </row>
    <row r="265" spans="1:53" ht="33" customHeight="1" x14ac:dyDescent="0.25">
      <c r="A265" s="6"/>
      <c r="B265" s="6"/>
      <c r="C265" s="6"/>
      <c r="D265" s="5"/>
      <c r="E265" s="5"/>
      <c r="F265" s="5"/>
      <c r="G265" s="5"/>
      <c r="H265" s="12"/>
      <c r="I265" s="6"/>
      <c r="J265" s="6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4"/>
      <c r="W265" s="14"/>
      <c r="X265" s="14"/>
      <c r="Y265" s="14"/>
      <c r="Z265" s="14"/>
      <c r="AA265" s="15"/>
      <c r="AB265" s="15"/>
      <c r="AC265" s="505"/>
      <c r="AD265" s="16"/>
      <c r="AE265" s="16"/>
      <c r="AF265" s="16"/>
      <c r="AG265" s="17"/>
      <c r="AH265" s="18"/>
      <c r="AI265" s="487"/>
      <c r="AJ265" s="89"/>
      <c r="AK265" s="13"/>
      <c r="AL265" s="90"/>
      <c r="AM265" s="90"/>
      <c r="AN265" s="19"/>
      <c r="AO265" s="19"/>
      <c r="AP265" s="19"/>
      <c r="AQ265" s="19"/>
      <c r="AR265" s="20"/>
      <c r="AS265" s="20"/>
      <c r="AU265" s="20"/>
      <c r="AV265" s="20"/>
      <c r="AW265" s="20"/>
      <c r="AX265" s="20"/>
      <c r="AY265" s="20"/>
      <c r="AZ265" s="20"/>
      <c r="BA265" s="20"/>
    </row>
    <row r="266" spans="1:53" ht="33" customHeight="1" x14ac:dyDescent="0.25">
      <c r="A266" s="6"/>
      <c r="B266" s="6"/>
      <c r="C266" s="6"/>
      <c r="D266" s="5"/>
      <c r="E266" s="5"/>
      <c r="F266" s="5"/>
      <c r="G266" s="5"/>
      <c r="H266" s="12"/>
      <c r="I266" s="6"/>
      <c r="J266" s="6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4"/>
      <c r="W266" s="14"/>
      <c r="X266" s="14"/>
      <c r="Y266" s="14"/>
      <c r="Z266" s="14"/>
      <c r="AA266" s="15"/>
      <c r="AB266" s="15"/>
      <c r="AC266" s="505"/>
      <c r="AD266" s="16"/>
      <c r="AE266" s="16"/>
      <c r="AF266" s="16"/>
      <c r="AG266" s="17"/>
      <c r="AH266" s="18"/>
      <c r="AI266" s="487"/>
      <c r="AJ266" s="89"/>
      <c r="AK266" s="13"/>
      <c r="AL266" s="90"/>
      <c r="AM266" s="90"/>
      <c r="AN266" s="19"/>
      <c r="AO266" s="19"/>
      <c r="AP266" s="19"/>
      <c r="AQ266" s="19"/>
      <c r="AR266" s="20"/>
      <c r="AS266" s="20"/>
      <c r="AU266" s="20"/>
      <c r="AV266" s="20"/>
      <c r="AW266" s="20"/>
      <c r="AX266" s="20"/>
      <c r="AY266" s="20"/>
      <c r="AZ266" s="20"/>
      <c r="BA266" s="20"/>
    </row>
    <row r="267" spans="1:53" ht="33" customHeight="1" x14ac:dyDescent="0.25">
      <c r="A267" s="6"/>
      <c r="B267" s="6"/>
      <c r="C267" s="5"/>
      <c r="D267" s="5"/>
      <c r="E267" s="5"/>
      <c r="F267" s="5"/>
      <c r="G267" s="5"/>
      <c r="H267" s="12"/>
      <c r="I267" s="6"/>
      <c r="J267" s="6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14"/>
      <c r="W267" s="14"/>
      <c r="X267" s="14"/>
      <c r="Y267" s="14"/>
      <c r="Z267" s="14"/>
      <c r="AA267" s="15"/>
      <c r="AB267" s="15"/>
      <c r="AC267" s="505"/>
      <c r="AD267" s="16"/>
      <c r="AE267" s="16"/>
      <c r="AF267" s="16"/>
      <c r="AG267" s="17"/>
      <c r="AH267" s="18"/>
      <c r="AI267" s="487"/>
      <c r="AJ267" s="89"/>
      <c r="AK267" s="13"/>
      <c r="AL267" s="90"/>
      <c r="AM267" s="90"/>
      <c r="AN267" s="19"/>
      <c r="AO267" s="19"/>
      <c r="AP267" s="19"/>
      <c r="AQ267" s="19"/>
      <c r="AR267" s="20"/>
      <c r="AS267" s="20"/>
      <c r="AU267" s="20"/>
      <c r="AV267" s="20"/>
      <c r="AW267" s="20"/>
      <c r="AX267" s="20"/>
      <c r="AY267" s="20"/>
      <c r="AZ267" s="20"/>
      <c r="BA267" s="20"/>
    </row>
    <row r="268" spans="1:53" ht="33" customHeight="1" x14ac:dyDescent="0.25">
      <c r="A268" s="6"/>
      <c r="B268" s="6"/>
      <c r="C268" s="5"/>
      <c r="D268" s="5"/>
      <c r="E268" s="5"/>
      <c r="F268" s="5"/>
      <c r="G268" s="5"/>
      <c r="H268" s="12"/>
      <c r="I268" s="6"/>
      <c r="J268" s="6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4"/>
      <c r="W268" s="14"/>
      <c r="X268" s="14"/>
      <c r="Y268" s="14"/>
      <c r="Z268" s="14"/>
      <c r="AA268" s="15"/>
      <c r="AB268" s="15"/>
      <c r="AC268" s="505"/>
      <c r="AD268" s="16"/>
      <c r="AE268" s="16"/>
      <c r="AF268" s="16"/>
      <c r="AG268" s="17"/>
      <c r="AH268" s="18"/>
      <c r="AI268" s="487"/>
      <c r="AJ268" s="89"/>
      <c r="AK268" s="13"/>
      <c r="AL268" s="90"/>
      <c r="AM268" s="90"/>
      <c r="AN268" s="19"/>
      <c r="AO268" s="19"/>
      <c r="AP268" s="19"/>
      <c r="AQ268" s="19"/>
      <c r="AR268" s="20"/>
      <c r="AS268" s="20"/>
      <c r="AU268" s="20"/>
      <c r="AV268" s="20"/>
      <c r="AW268" s="20"/>
      <c r="AX268" s="20"/>
      <c r="AY268" s="20"/>
      <c r="AZ268" s="20"/>
      <c r="BA268" s="20"/>
    </row>
    <row r="269" spans="1:53" ht="33" customHeight="1" x14ac:dyDescent="0.25">
      <c r="A269" s="6"/>
      <c r="B269" s="6"/>
      <c r="C269" s="5"/>
      <c r="D269" s="5"/>
      <c r="E269" s="5"/>
      <c r="F269" s="5"/>
      <c r="G269" s="5"/>
      <c r="H269" s="12"/>
      <c r="I269" s="6"/>
      <c r="J269" s="6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4"/>
      <c r="W269" s="14"/>
      <c r="X269" s="14"/>
      <c r="Y269" s="14"/>
      <c r="Z269" s="14"/>
      <c r="AA269" s="15"/>
      <c r="AB269" s="15"/>
      <c r="AC269" s="505"/>
      <c r="AD269" s="16"/>
      <c r="AE269" s="16"/>
      <c r="AF269" s="16"/>
      <c r="AG269" s="17"/>
      <c r="AH269" s="18"/>
      <c r="AI269" s="487"/>
      <c r="AJ269" s="89"/>
      <c r="AK269" s="13"/>
      <c r="AL269" s="90"/>
      <c r="AM269" s="90"/>
      <c r="AN269" s="19"/>
      <c r="AO269" s="19"/>
      <c r="AP269" s="19"/>
      <c r="AQ269" s="19"/>
      <c r="AR269" s="20"/>
      <c r="AS269" s="20"/>
      <c r="AU269" s="20"/>
      <c r="AV269" s="20"/>
      <c r="AW269" s="20"/>
      <c r="AX269" s="20"/>
      <c r="AY269" s="20"/>
      <c r="AZ269" s="20"/>
      <c r="BA269" s="20"/>
    </row>
    <row r="270" spans="1:53" ht="33" customHeight="1" x14ac:dyDescent="0.25">
      <c r="A270" s="6"/>
      <c r="B270" s="11"/>
      <c r="C270" s="6"/>
      <c r="D270" s="5"/>
      <c r="E270" s="5"/>
      <c r="F270" s="5"/>
      <c r="G270" s="5"/>
      <c r="H270" s="12"/>
      <c r="I270" s="6"/>
      <c r="J270" s="6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4"/>
      <c r="W270" s="14"/>
      <c r="X270" s="14"/>
      <c r="Y270" s="14"/>
      <c r="Z270" s="14"/>
      <c r="AA270" s="15"/>
      <c r="AB270" s="15"/>
      <c r="AC270" s="505"/>
      <c r="AD270" s="16"/>
      <c r="AE270" s="16"/>
      <c r="AF270" s="16"/>
      <c r="AG270" s="17"/>
      <c r="AH270" s="18"/>
      <c r="AI270" s="487"/>
      <c r="AJ270" s="89"/>
      <c r="AK270" s="13"/>
      <c r="AL270" s="90"/>
      <c r="AM270" s="90"/>
      <c r="AN270" s="19"/>
      <c r="AO270" s="19"/>
      <c r="AP270" s="19"/>
      <c r="AQ270" s="19"/>
      <c r="AR270" s="20"/>
      <c r="AS270" s="20"/>
      <c r="AU270" s="20"/>
      <c r="AV270" s="20"/>
      <c r="AW270" s="20"/>
      <c r="AX270" s="20"/>
      <c r="AY270" s="20"/>
      <c r="AZ270" s="20"/>
      <c r="BA270" s="20"/>
    </row>
    <row r="271" spans="1:53" ht="33" customHeight="1" x14ac:dyDescent="0.25">
      <c r="A271" s="6"/>
      <c r="B271" s="6"/>
      <c r="C271" s="6"/>
      <c r="D271" s="5"/>
      <c r="E271" s="5"/>
      <c r="F271" s="5"/>
      <c r="G271" s="5"/>
      <c r="H271" s="12"/>
      <c r="I271" s="6"/>
      <c r="J271" s="6"/>
      <c r="K271" s="21"/>
      <c r="L271" s="21"/>
      <c r="M271" s="21"/>
      <c r="N271" s="43" t="s">
        <v>28</v>
      </c>
      <c r="O271" s="43" t="s">
        <v>29</v>
      </c>
      <c r="P271" s="21"/>
      <c r="Q271" s="21"/>
      <c r="R271" s="21"/>
      <c r="S271" s="21"/>
      <c r="T271" s="21"/>
      <c r="U271" s="21"/>
      <c r="V271" s="14"/>
      <c r="W271" s="14"/>
      <c r="X271" s="14"/>
      <c r="Y271" s="14"/>
      <c r="Z271" s="14"/>
      <c r="AA271" s="15"/>
      <c r="AB271" s="15"/>
      <c r="AC271" s="43" t="s">
        <v>36</v>
      </c>
      <c r="AD271" s="43" t="s">
        <v>37</v>
      </c>
      <c r="AE271" s="43" t="s">
        <v>38</v>
      </c>
      <c r="AF271" s="43" t="s">
        <v>39</v>
      </c>
      <c r="AG271" s="17"/>
      <c r="AH271" s="18"/>
      <c r="AI271" s="487"/>
      <c r="AJ271" s="89"/>
      <c r="AK271" s="13"/>
      <c r="AL271" s="90"/>
      <c r="AM271" s="90"/>
      <c r="AN271" s="44" t="s">
        <v>34</v>
      </c>
      <c r="AO271" s="44" t="s">
        <v>40</v>
      </c>
      <c r="AP271" s="44"/>
      <c r="AQ271" s="44"/>
      <c r="AR271" s="20"/>
      <c r="AS271" s="20"/>
      <c r="AU271" s="20"/>
      <c r="AV271" s="20"/>
      <c r="AW271" s="20"/>
      <c r="AX271" s="20"/>
      <c r="AY271" s="20"/>
      <c r="AZ271" s="20"/>
      <c r="BA271" s="20"/>
    </row>
    <row r="272" spans="1:53" ht="33" customHeight="1" x14ac:dyDescent="0.25">
      <c r="A272" s="6"/>
      <c r="B272" s="6"/>
      <c r="C272" s="6"/>
      <c r="D272" s="5"/>
      <c r="E272" s="5"/>
      <c r="F272" s="5"/>
      <c r="G272" s="5"/>
      <c r="H272" s="12"/>
      <c r="I272" s="6"/>
      <c r="J272" s="6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14"/>
      <c r="W272" s="14"/>
      <c r="X272" s="14"/>
      <c r="Y272" s="14"/>
      <c r="Z272" s="14"/>
      <c r="AA272" s="15"/>
      <c r="AB272" s="15"/>
      <c r="AC272" s="505"/>
      <c r="AD272" s="16"/>
      <c r="AE272" s="16"/>
      <c r="AF272" s="16"/>
      <c r="AG272" s="17"/>
      <c r="AH272" s="18"/>
      <c r="AI272" s="487"/>
      <c r="AJ272" s="89"/>
      <c r="AK272" s="13"/>
      <c r="AL272" s="90"/>
      <c r="AM272" s="90"/>
      <c r="AN272" s="19"/>
      <c r="AO272" s="19"/>
      <c r="AP272" s="19"/>
      <c r="AQ272" s="19"/>
      <c r="AR272" s="20"/>
      <c r="AS272" s="20"/>
      <c r="AU272" s="20"/>
      <c r="AV272" s="20"/>
      <c r="AW272" s="20"/>
      <c r="AX272" s="20"/>
      <c r="AY272" s="20"/>
      <c r="AZ272" s="20"/>
      <c r="BA272" s="20"/>
    </row>
    <row r="273" spans="1:53" ht="33" customHeight="1" x14ac:dyDescent="0.25">
      <c r="A273" s="6"/>
      <c r="B273" s="6"/>
      <c r="C273" s="6"/>
      <c r="D273" s="5"/>
      <c r="E273" s="5"/>
      <c r="F273" s="5"/>
      <c r="G273" s="5"/>
      <c r="H273" s="12"/>
      <c r="I273" s="6"/>
      <c r="J273" s="6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14"/>
      <c r="W273" s="14"/>
      <c r="X273" s="14"/>
      <c r="Y273" s="14"/>
      <c r="Z273" s="14"/>
      <c r="AA273" s="15"/>
      <c r="AB273" s="15"/>
      <c r="AC273" s="505"/>
      <c r="AD273" s="16"/>
      <c r="AE273" s="16"/>
      <c r="AF273" s="16"/>
      <c r="AG273" s="17"/>
      <c r="AH273" s="18"/>
      <c r="AI273" s="487"/>
      <c r="AJ273" s="89"/>
      <c r="AK273" s="13"/>
      <c r="AL273" s="90"/>
      <c r="AM273" s="90"/>
      <c r="AN273" s="19"/>
      <c r="AO273" s="19"/>
      <c r="AP273" s="19"/>
      <c r="AQ273" s="19"/>
      <c r="AR273" s="20"/>
      <c r="AS273" s="20"/>
      <c r="AU273" s="20"/>
      <c r="AV273" s="20"/>
      <c r="AW273" s="20"/>
      <c r="AX273" s="20"/>
      <c r="AY273" s="20"/>
      <c r="AZ273" s="20"/>
      <c r="BA273" s="20"/>
    </row>
    <row r="274" spans="1:53" ht="33" customHeight="1" x14ac:dyDescent="0.25">
      <c r="A274" s="6"/>
      <c r="B274" s="5"/>
      <c r="C274" s="6"/>
      <c r="D274" s="5"/>
      <c r="E274" s="5"/>
      <c r="F274" s="5"/>
      <c r="G274" s="5"/>
      <c r="H274" s="12"/>
      <c r="I274" s="6"/>
      <c r="J274" s="6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4"/>
      <c r="W274" s="14"/>
      <c r="X274" s="14"/>
      <c r="Y274" s="14"/>
      <c r="Z274" s="14"/>
      <c r="AA274" s="15"/>
      <c r="AB274" s="15"/>
      <c r="AC274" s="505"/>
      <c r="AD274" s="16"/>
      <c r="AE274" s="16"/>
      <c r="AF274" s="16"/>
      <c r="AG274" s="17"/>
      <c r="AH274" s="18"/>
      <c r="AI274" s="487"/>
      <c r="AJ274" s="89"/>
      <c r="AK274" s="13"/>
      <c r="AL274" s="90"/>
      <c r="AM274" s="90"/>
      <c r="AN274" s="19"/>
      <c r="AO274" s="19"/>
      <c r="AP274" s="19"/>
      <c r="AQ274" s="19"/>
      <c r="AR274" s="20"/>
      <c r="AS274" s="20"/>
      <c r="AU274" s="20"/>
      <c r="AV274" s="20"/>
      <c r="AW274" s="20"/>
      <c r="AX274" s="20"/>
      <c r="AY274" s="20"/>
      <c r="AZ274" s="20"/>
      <c r="BA274" s="20"/>
    </row>
    <row r="275" spans="1:53" ht="33" customHeight="1" x14ac:dyDescent="0.25">
      <c r="A275" s="6"/>
      <c r="B275" s="6"/>
      <c r="C275" s="5"/>
      <c r="D275" s="5"/>
      <c r="E275" s="5"/>
      <c r="F275" s="5"/>
      <c r="G275" s="5"/>
      <c r="H275" s="12"/>
      <c r="I275" s="6"/>
      <c r="J275" s="6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14"/>
      <c r="W275" s="14"/>
      <c r="X275" s="14"/>
      <c r="Y275" s="14"/>
      <c r="Z275" s="14"/>
      <c r="AA275" s="15"/>
      <c r="AB275" s="15"/>
      <c r="AC275" s="505"/>
      <c r="AD275" s="16"/>
      <c r="AE275" s="16"/>
      <c r="AF275" s="16"/>
      <c r="AG275" s="17"/>
      <c r="AH275" s="18"/>
      <c r="AI275" s="487"/>
      <c r="AJ275" s="89"/>
      <c r="AK275" s="13"/>
      <c r="AL275" s="90"/>
      <c r="AM275" s="90"/>
      <c r="AN275" s="19"/>
      <c r="AO275" s="19"/>
      <c r="AP275" s="19"/>
      <c r="AQ275" s="19"/>
      <c r="AR275" s="20"/>
      <c r="AS275" s="20"/>
      <c r="AU275" s="20"/>
      <c r="AV275" s="20"/>
      <c r="AW275" s="20"/>
      <c r="AX275" s="20"/>
      <c r="AY275" s="20"/>
      <c r="AZ275" s="20"/>
      <c r="BA275" s="20"/>
    </row>
    <row r="276" spans="1:53" ht="33" customHeight="1" x14ac:dyDescent="0.25">
      <c r="A276" s="6"/>
      <c r="B276" s="6"/>
      <c r="C276" s="5"/>
      <c r="D276" s="5"/>
      <c r="E276" s="5"/>
      <c r="F276" s="5"/>
      <c r="G276" s="5"/>
      <c r="H276" s="12"/>
      <c r="I276" s="6"/>
      <c r="J276" s="6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14"/>
      <c r="W276" s="14"/>
      <c r="X276" s="14"/>
      <c r="Y276" s="14"/>
      <c r="Z276" s="14"/>
      <c r="AA276" s="15"/>
      <c r="AB276" s="15"/>
      <c r="AC276" s="505"/>
      <c r="AD276" s="16"/>
      <c r="AE276" s="16"/>
      <c r="AF276" s="16"/>
      <c r="AG276" s="38"/>
      <c r="AH276" s="18"/>
      <c r="AI276" s="487"/>
      <c r="AJ276" s="89"/>
      <c r="AK276" s="13"/>
      <c r="AL276" s="90"/>
      <c r="AM276" s="90"/>
      <c r="AN276" s="19"/>
      <c r="AO276" s="19"/>
      <c r="AP276" s="19"/>
      <c r="AQ276" s="19"/>
      <c r="AR276" s="20"/>
      <c r="AS276" s="20"/>
      <c r="AU276" s="20"/>
      <c r="AV276" s="20"/>
      <c r="AW276" s="20"/>
      <c r="AX276" s="20"/>
      <c r="AY276" s="20"/>
      <c r="AZ276" s="20"/>
      <c r="BA276" s="20"/>
    </row>
    <row r="277" spans="1:53" ht="33" customHeight="1" x14ac:dyDescent="0.25">
      <c r="A277" s="6"/>
      <c r="B277" s="6"/>
      <c r="C277" s="6"/>
      <c r="D277" s="5"/>
      <c r="E277" s="5"/>
      <c r="F277" s="5"/>
      <c r="G277" s="5"/>
      <c r="H277" s="12"/>
      <c r="I277" s="6"/>
      <c r="J277" s="6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14"/>
      <c r="W277" s="14"/>
      <c r="X277" s="14"/>
      <c r="Y277" s="14"/>
      <c r="Z277" s="14"/>
      <c r="AA277" s="15"/>
      <c r="AB277" s="15"/>
      <c r="AC277" s="505"/>
      <c r="AD277" s="16"/>
      <c r="AE277" s="16"/>
      <c r="AF277" s="16"/>
      <c r="AG277" s="45"/>
      <c r="AH277" s="18"/>
      <c r="AI277" s="487"/>
      <c r="AJ277" s="89"/>
      <c r="AK277" s="13"/>
      <c r="AL277" s="90"/>
      <c r="AM277" s="90"/>
      <c r="AN277" s="19"/>
      <c r="AO277" s="19"/>
      <c r="AP277" s="19"/>
      <c r="AQ277" s="19"/>
      <c r="AR277" s="20"/>
      <c r="AS277" s="20"/>
      <c r="AU277" s="20"/>
      <c r="AV277" s="20"/>
      <c r="AW277" s="20"/>
      <c r="AX277" s="20"/>
      <c r="AY277" s="20"/>
      <c r="AZ277" s="20"/>
      <c r="BA277" s="20"/>
    </row>
    <row r="278" spans="1:53" ht="33" customHeight="1" x14ac:dyDescent="0.25">
      <c r="A278" s="6"/>
      <c r="B278" s="11"/>
      <c r="C278" s="6"/>
      <c r="D278" s="5"/>
      <c r="E278" s="5"/>
      <c r="F278" s="5"/>
      <c r="G278" s="5"/>
      <c r="H278" s="12"/>
      <c r="I278" s="6"/>
      <c r="J278" s="6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14"/>
      <c r="W278" s="14"/>
      <c r="X278" s="14"/>
      <c r="Y278" s="14"/>
      <c r="Z278" s="14"/>
      <c r="AA278" s="15"/>
      <c r="AB278" s="15"/>
      <c r="AC278" s="505"/>
      <c r="AD278" s="16"/>
      <c r="AE278" s="16"/>
      <c r="AF278" s="16"/>
      <c r="AG278" s="17"/>
      <c r="AH278" s="17"/>
      <c r="AI278" s="487"/>
      <c r="AJ278" s="89"/>
      <c r="AK278" s="13"/>
      <c r="AL278" s="90"/>
      <c r="AM278" s="90"/>
      <c r="AN278" s="19"/>
      <c r="AO278" s="19"/>
      <c r="AP278" s="19"/>
      <c r="AQ278" s="19"/>
      <c r="AR278" s="36"/>
      <c r="AS278" s="36"/>
      <c r="AU278" s="36"/>
      <c r="AV278" s="36"/>
      <c r="AW278" s="36"/>
      <c r="AX278" s="36"/>
      <c r="AY278" s="36"/>
      <c r="AZ278" s="36"/>
      <c r="BA278" s="36"/>
    </row>
    <row r="279" spans="1:53" ht="33" customHeight="1" x14ac:dyDescent="0.25">
      <c r="A279" s="6"/>
      <c r="B279" s="11"/>
      <c r="C279" s="6"/>
      <c r="D279" s="5"/>
      <c r="E279" s="5"/>
      <c r="F279" s="5"/>
      <c r="G279" s="5"/>
      <c r="H279" s="12"/>
      <c r="I279" s="6"/>
      <c r="J279" s="6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14"/>
      <c r="W279" s="14"/>
      <c r="X279" s="14"/>
      <c r="Y279" s="14"/>
      <c r="Z279" s="14"/>
      <c r="AA279" s="15"/>
      <c r="AB279" s="15"/>
      <c r="AC279" s="505"/>
      <c r="AD279" s="16"/>
      <c r="AE279" s="16"/>
      <c r="AF279" s="16"/>
      <c r="AG279" s="38"/>
      <c r="AH279" s="18"/>
      <c r="AI279" s="487"/>
      <c r="AJ279" s="89"/>
      <c r="AK279" s="13"/>
      <c r="AL279" s="90"/>
      <c r="AM279" s="90"/>
      <c r="AN279" s="19"/>
      <c r="AO279" s="19"/>
      <c r="AP279" s="19"/>
      <c r="AQ279" s="19"/>
      <c r="AR279" s="20"/>
      <c r="AS279" s="20"/>
      <c r="AU279" s="20"/>
      <c r="AV279" s="20"/>
      <c r="AW279" s="20"/>
      <c r="AX279" s="20"/>
      <c r="AY279" s="20"/>
      <c r="AZ279" s="20"/>
      <c r="BA279" s="20"/>
    </row>
    <row r="280" spans="1:53" ht="33" customHeight="1" x14ac:dyDescent="0.25">
      <c r="A280" s="6"/>
      <c r="B280" s="6"/>
      <c r="C280" s="6"/>
      <c r="D280" s="5"/>
      <c r="E280" s="5"/>
      <c r="F280" s="5"/>
      <c r="G280" s="5"/>
      <c r="H280" s="12"/>
      <c r="I280" s="6"/>
      <c r="J280" s="6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14"/>
      <c r="W280" s="14"/>
      <c r="X280" s="14"/>
      <c r="Y280" s="14"/>
      <c r="Z280" s="14"/>
      <c r="AA280" s="15"/>
      <c r="AB280" s="15"/>
      <c r="AC280" s="505"/>
      <c r="AD280" s="16"/>
      <c r="AE280" s="16"/>
      <c r="AF280" s="16"/>
      <c r="AG280" s="17"/>
      <c r="AH280" s="37"/>
      <c r="AI280" s="488"/>
      <c r="AJ280" s="89"/>
      <c r="AK280" s="13"/>
      <c r="AL280" s="90"/>
      <c r="AM280" s="90"/>
      <c r="AN280" s="19"/>
      <c r="AO280" s="19"/>
      <c r="AP280" s="19"/>
      <c r="AQ280" s="19"/>
      <c r="AR280" s="20"/>
      <c r="AS280" s="20"/>
      <c r="AU280" s="20"/>
      <c r="AV280" s="20"/>
      <c r="AW280" s="20"/>
      <c r="AX280" s="20"/>
      <c r="AY280" s="20"/>
      <c r="AZ280" s="20"/>
      <c r="BA280" s="20"/>
    </row>
    <row r="281" spans="1:53" ht="33" customHeight="1" x14ac:dyDescent="0.25">
      <c r="C281" s="4"/>
    </row>
    <row r="283" spans="1:53" ht="33" customHeight="1" x14ac:dyDescent="0.25">
      <c r="B283" s="3"/>
      <c r="C283" s="4"/>
      <c r="D283" s="5"/>
      <c r="E283" s="5"/>
      <c r="F283" s="5"/>
      <c r="G283" s="5"/>
    </row>
    <row r="284" spans="1:53" ht="33" customHeight="1" x14ac:dyDescent="0.25">
      <c r="B284" s="3"/>
      <c r="C284" s="4"/>
      <c r="D284" s="5"/>
      <c r="E284" s="5"/>
      <c r="F284" s="5"/>
      <c r="G284" s="5"/>
    </row>
    <row r="285" spans="1:53" ht="33" customHeight="1" x14ac:dyDescent="0.25">
      <c r="B285" s="3"/>
      <c r="C285" s="6"/>
      <c r="D285" s="5"/>
      <c r="E285" s="5"/>
      <c r="F285" s="5"/>
    </row>
  </sheetData>
  <autoFilter ref="A7:BE75" xr:uid="{00000000-0009-0000-0000-000000000000}">
    <filterColumn colId="13" showButton="0"/>
    <filterColumn colId="24" showButton="0"/>
    <filterColumn colId="25" showButton="0"/>
    <filterColumn colId="26" showButton="0"/>
    <filterColumn colId="28" showButton="0"/>
    <filterColumn colId="29" showButton="0"/>
    <filterColumn colId="30" showButton="0"/>
    <filterColumn colId="32" showButton="0"/>
    <filterColumn colId="35" showButton="0"/>
    <filterColumn colId="36" showButton="0"/>
    <filterColumn colId="37" showButton="0"/>
    <filterColumn colId="39" showButton="0"/>
    <filterColumn colId="41" showButton="0"/>
    <filterColumn colId="47" showButton="0"/>
    <filterColumn colId="51" showButton="0"/>
    <filterColumn colId="52" showButton="0"/>
  </autoFilter>
  <mergeCells count="45">
    <mergeCell ref="A1:K6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V7:V8"/>
    <mergeCell ref="J7:J8"/>
    <mergeCell ref="K7:K8"/>
    <mergeCell ref="L7:L8"/>
    <mergeCell ref="M7:M8"/>
    <mergeCell ref="N7:O7"/>
    <mergeCell ref="P7:P8"/>
    <mergeCell ref="Q7:Q8"/>
    <mergeCell ref="R7:R8"/>
    <mergeCell ref="S7:S8"/>
    <mergeCell ref="T7:T8"/>
    <mergeCell ref="U7:U8"/>
    <mergeCell ref="AT7:AT8"/>
    <mergeCell ref="W7:W8"/>
    <mergeCell ref="X7:X8"/>
    <mergeCell ref="Y7:AB7"/>
    <mergeCell ref="AC7:AF7"/>
    <mergeCell ref="AG7:AH7"/>
    <mergeCell ref="AI7:AI8"/>
    <mergeCell ref="BD7:BD8"/>
    <mergeCell ref="BE7:BE8"/>
    <mergeCell ref="D80:E80"/>
    <mergeCell ref="G80:H80"/>
    <mergeCell ref="G81:H81"/>
    <mergeCell ref="AU7:AU8"/>
    <mergeCell ref="AV7:AW7"/>
    <mergeCell ref="AX7:AX8"/>
    <mergeCell ref="AY7:AY8"/>
    <mergeCell ref="AZ7:BB7"/>
    <mergeCell ref="BC7:BC8"/>
    <mergeCell ref="AJ7:AM7"/>
    <mergeCell ref="AN7:AO7"/>
    <mergeCell ref="AP7:AQ7"/>
    <mergeCell ref="AR7:AR8"/>
    <mergeCell ref="AS7:AS8"/>
  </mergeCells>
  <dataValidations disablePrompts="1" count="1">
    <dataValidation allowBlank="1" showErrorMessage="1" promptTitle="Tipo de Vialidad" prompt="Seleccione el tipo de vialidad" sqref="F30:F70 F72:F1048576 F24:F28" xr:uid="{FF8F934E-5FA1-4DE0-96B6-66D590CC991B}"/>
  </dataValidation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2B3328-9615-485A-957C-F29A9EF63B2F}">
  <sheetPr>
    <tabColor rgb="FFE30D87"/>
  </sheetPr>
  <dimension ref="A1:BE285"/>
  <sheetViews>
    <sheetView zoomScale="70" zoomScaleNormal="70" workbookViewId="0">
      <pane ySplit="8" topLeftCell="A9" activePane="bottomLeft" state="frozen"/>
      <selection activeCell="A7" sqref="A7:A8"/>
      <selection pane="bottomLeft" activeCell="C24" sqref="C24"/>
    </sheetView>
  </sheetViews>
  <sheetFormatPr baseColWidth="10" defaultRowHeight="33" customHeight="1" x14ac:dyDescent="0.25"/>
  <cols>
    <col min="2" max="2" width="23.140625" bestFit="1" customWidth="1"/>
    <col min="3" max="3" width="55" customWidth="1"/>
    <col min="4" max="4" width="31.140625" hidden="1" customWidth="1"/>
    <col min="5" max="5" width="33.5703125" customWidth="1"/>
    <col min="6" max="6" width="28.42578125" customWidth="1"/>
    <col min="7" max="7" width="38" customWidth="1"/>
    <col min="8" max="8" width="19" style="1" customWidth="1"/>
    <col min="9" max="9" width="21" style="1" customWidth="1"/>
    <col min="10" max="10" width="27" style="1" customWidth="1"/>
    <col min="11" max="12" width="17" style="2" customWidth="1"/>
    <col min="13" max="13" width="21.28515625" style="2" customWidth="1"/>
    <col min="14" max="15" width="17" style="2" customWidth="1"/>
    <col min="16" max="16" width="23.140625" style="2" customWidth="1"/>
    <col min="17" max="17" width="18.42578125" style="2" customWidth="1"/>
    <col min="18" max="18" width="20.140625" style="2" customWidth="1"/>
    <col min="19" max="19" width="21.42578125" style="2" customWidth="1"/>
    <col min="20" max="20" width="17" style="2" customWidth="1"/>
    <col min="21" max="21" width="20.5703125" style="2" customWidth="1"/>
    <col min="22" max="23" width="17.7109375" style="7" customWidth="1"/>
    <col min="24" max="24" width="22" style="7" customWidth="1"/>
    <col min="25" max="25" width="18.85546875" style="7" customWidth="1"/>
    <col min="26" max="26" width="17.7109375" style="7" customWidth="1"/>
    <col min="27" max="27" width="17.140625" style="8" customWidth="1"/>
    <col min="28" max="28" width="23.5703125" style="8" customWidth="1"/>
    <col min="29" max="29" width="19.85546875" customWidth="1"/>
    <col min="30" max="32" width="19.85546875" style="7" customWidth="1"/>
    <col min="33" max="33" width="27.5703125" style="7" customWidth="1"/>
    <col min="34" max="34" width="27" style="7" customWidth="1"/>
    <col min="35" max="35" width="16.7109375" customWidth="1"/>
    <col min="36" max="36" width="18.5703125" style="2" customWidth="1"/>
    <col min="37" max="37" width="19" style="2" customWidth="1"/>
    <col min="38" max="38" width="19.140625" style="2" customWidth="1"/>
    <col min="39" max="39" width="20.42578125" style="2" customWidth="1"/>
    <col min="40" max="40" width="18.5703125" customWidth="1"/>
    <col min="41" max="41" width="22" customWidth="1"/>
    <col min="42" max="42" width="26" customWidth="1"/>
    <col min="43" max="43" width="22" customWidth="1"/>
    <col min="44" max="45" width="26.42578125" customWidth="1"/>
    <col min="46" max="46" width="61.85546875" customWidth="1"/>
    <col min="47" max="48" width="19" customWidth="1"/>
    <col min="49" max="49" width="20.7109375" customWidth="1"/>
    <col min="50" max="50" width="23.42578125" customWidth="1"/>
    <col min="51" max="53" width="21.7109375" customWidth="1"/>
    <col min="54" max="54" width="18" customWidth="1"/>
    <col min="55" max="55" width="17.42578125" style="2" customWidth="1"/>
    <col min="56" max="57" width="17.42578125" customWidth="1"/>
  </cols>
  <sheetData>
    <row r="1" spans="1:57" ht="33" customHeight="1" x14ac:dyDescent="0.25">
      <c r="A1" s="609"/>
      <c r="B1" s="609"/>
      <c r="C1" s="609"/>
      <c r="D1" s="609"/>
      <c r="E1" s="609"/>
      <c r="F1" s="609"/>
      <c r="G1" s="609"/>
      <c r="H1" s="609"/>
      <c r="I1" s="609"/>
      <c r="J1" s="609"/>
      <c r="K1" s="609"/>
      <c r="L1" s="601"/>
      <c r="M1" s="599"/>
    </row>
    <row r="2" spans="1:57" ht="33" customHeight="1" x14ac:dyDescent="0.25">
      <c r="A2" s="609"/>
      <c r="B2" s="609"/>
      <c r="C2" s="609"/>
      <c r="D2" s="609"/>
      <c r="E2" s="609"/>
      <c r="F2" s="609"/>
      <c r="G2" s="609"/>
      <c r="H2" s="609"/>
      <c r="I2" s="609"/>
      <c r="J2" s="609"/>
      <c r="K2" s="609"/>
      <c r="L2" s="601"/>
      <c r="M2" s="599"/>
      <c r="N2" s="547"/>
      <c r="O2" s="547"/>
      <c r="P2" s="599"/>
    </row>
    <row r="3" spans="1:57" ht="33" customHeight="1" x14ac:dyDescent="0.25">
      <c r="A3" s="609"/>
      <c r="B3" s="609"/>
      <c r="C3" s="609"/>
      <c r="D3" s="609"/>
      <c r="E3" s="609"/>
      <c r="F3" s="609"/>
      <c r="G3" s="609"/>
      <c r="H3" s="609"/>
      <c r="I3" s="609"/>
      <c r="J3" s="609"/>
      <c r="K3" s="609"/>
      <c r="L3" s="601"/>
      <c r="M3" s="599"/>
    </row>
    <row r="4" spans="1:57" ht="33" customHeight="1" x14ac:dyDescent="0.25">
      <c r="A4" s="609"/>
      <c r="B4" s="609"/>
      <c r="C4" s="609"/>
      <c r="D4" s="609"/>
      <c r="E4" s="609"/>
      <c r="F4" s="609"/>
      <c r="G4" s="609"/>
      <c r="H4" s="609"/>
      <c r="I4" s="609"/>
      <c r="J4" s="609"/>
      <c r="K4" s="609"/>
      <c r="L4" s="600"/>
      <c r="M4" s="599"/>
      <c r="N4" s="548"/>
      <c r="O4" s="548"/>
    </row>
    <row r="5" spans="1:57" ht="33" customHeight="1" x14ac:dyDescent="0.25">
      <c r="A5" s="609"/>
      <c r="B5" s="609"/>
      <c r="C5" s="609"/>
      <c r="D5" s="609"/>
      <c r="E5" s="609"/>
      <c r="F5" s="609"/>
      <c r="G5" s="609"/>
      <c r="H5" s="609"/>
      <c r="I5" s="609"/>
      <c r="J5" s="609"/>
      <c r="K5" s="609"/>
      <c r="L5" s="600"/>
      <c r="M5" s="599"/>
    </row>
    <row r="6" spans="1:57" ht="33" customHeight="1" thickBot="1" x14ac:dyDescent="0.3">
      <c r="A6" s="610"/>
      <c r="B6" s="610"/>
      <c r="C6" s="610"/>
      <c r="D6" s="610"/>
      <c r="E6" s="610"/>
      <c r="F6" s="610"/>
      <c r="G6" s="610"/>
      <c r="H6" s="610"/>
      <c r="I6" s="610"/>
      <c r="J6" s="610"/>
      <c r="K6" s="610"/>
    </row>
    <row r="7" spans="1:57" s="9" customFormat="1" ht="38.25" customHeight="1" thickBot="1" x14ac:dyDescent="0.3">
      <c r="A7" s="617" t="s">
        <v>33</v>
      </c>
      <c r="B7" s="611" t="s">
        <v>4</v>
      </c>
      <c r="C7" s="625" t="s">
        <v>5</v>
      </c>
      <c r="D7" s="611" t="s">
        <v>0</v>
      </c>
      <c r="E7" s="625" t="s">
        <v>1</v>
      </c>
      <c r="F7" s="611" t="s">
        <v>6</v>
      </c>
      <c r="G7" s="625" t="s">
        <v>55</v>
      </c>
      <c r="H7" s="611" t="s">
        <v>7</v>
      </c>
      <c r="I7" s="625" t="s">
        <v>8</v>
      </c>
      <c r="J7" s="611" t="s">
        <v>9</v>
      </c>
      <c r="K7" s="611" t="s">
        <v>2</v>
      </c>
      <c r="L7" s="611" t="s">
        <v>3</v>
      </c>
      <c r="M7" s="625" t="s">
        <v>61</v>
      </c>
      <c r="N7" s="614" t="s">
        <v>27</v>
      </c>
      <c r="O7" s="615"/>
      <c r="P7" s="625" t="s">
        <v>10</v>
      </c>
      <c r="Q7" s="611" t="s">
        <v>14</v>
      </c>
      <c r="R7" s="611" t="s">
        <v>15</v>
      </c>
      <c r="S7" s="611" t="s">
        <v>24</v>
      </c>
      <c r="T7" s="611" t="s">
        <v>11</v>
      </c>
      <c r="U7" s="611" t="s">
        <v>108</v>
      </c>
      <c r="V7" s="611" t="s">
        <v>12</v>
      </c>
      <c r="W7" s="611" t="s">
        <v>16</v>
      </c>
      <c r="X7" s="611" t="s">
        <v>13</v>
      </c>
      <c r="Y7" s="616" t="s">
        <v>66</v>
      </c>
      <c r="Z7" s="616"/>
      <c r="AA7" s="616"/>
      <c r="AB7" s="615"/>
      <c r="AC7" s="614" t="s">
        <v>17</v>
      </c>
      <c r="AD7" s="616"/>
      <c r="AE7" s="616"/>
      <c r="AF7" s="615"/>
      <c r="AG7" s="622" t="s">
        <v>32</v>
      </c>
      <c r="AH7" s="623"/>
      <c r="AI7" s="611" t="s">
        <v>18</v>
      </c>
      <c r="AJ7" s="616" t="s">
        <v>51</v>
      </c>
      <c r="AK7" s="616"/>
      <c r="AL7" s="616"/>
      <c r="AM7" s="615"/>
      <c r="AN7" s="614" t="s">
        <v>26</v>
      </c>
      <c r="AO7" s="615"/>
      <c r="AP7" s="614" t="s">
        <v>44</v>
      </c>
      <c r="AQ7" s="615"/>
      <c r="AR7" s="607" t="s">
        <v>19</v>
      </c>
      <c r="AS7" s="607" t="s">
        <v>1970</v>
      </c>
      <c r="AT7" s="607" t="s">
        <v>25</v>
      </c>
      <c r="AU7" s="607" t="s">
        <v>23</v>
      </c>
      <c r="AV7" s="605" t="s">
        <v>64</v>
      </c>
      <c r="AW7" s="606"/>
      <c r="AX7" s="607" t="s">
        <v>20</v>
      </c>
      <c r="AY7" s="607" t="s">
        <v>21</v>
      </c>
      <c r="AZ7" s="605" t="s">
        <v>22</v>
      </c>
      <c r="BA7" s="605"/>
      <c r="BB7" s="606"/>
      <c r="BC7" s="607" t="s">
        <v>56</v>
      </c>
      <c r="BD7" s="607" t="s">
        <v>58</v>
      </c>
      <c r="BE7" s="607" t="s">
        <v>59</v>
      </c>
    </row>
    <row r="8" spans="1:57" s="9" customFormat="1" ht="44.25" customHeight="1" thickBot="1" x14ac:dyDescent="0.3">
      <c r="A8" s="618"/>
      <c r="B8" s="612"/>
      <c r="C8" s="627"/>
      <c r="D8" s="612"/>
      <c r="E8" s="627"/>
      <c r="F8" s="612"/>
      <c r="G8" s="627"/>
      <c r="H8" s="612"/>
      <c r="I8" s="627"/>
      <c r="J8" s="612"/>
      <c r="K8" s="612"/>
      <c r="L8" s="612"/>
      <c r="M8" s="626"/>
      <c r="N8" s="48" t="s">
        <v>28</v>
      </c>
      <c r="O8" s="49" t="s">
        <v>29</v>
      </c>
      <c r="P8" s="627"/>
      <c r="Q8" s="612"/>
      <c r="R8" s="612"/>
      <c r="S8" s="612"/>
      <c r="T8" s="612"/>
      <c r="U8" s="612"/>
      <c r="V8" s="624"/>
      <c r="W8" s="612"/>
      <c r="X8" s="612"/>
      <c r="Y8" s="49" t="s">
        <v>62</v>
      </c>
      <c r="Z8" s="49" t="s">
        <v>53</v>
      </c>
      <c r="AA8" s="49" t="s">
        <v>54</v>
      </c>
      <c r="AB8" s="49" t="s">
        <v>42</v>
      </c>
      <c r="AC8" s="49" t="s">
        <v>45</v>
      </c>
      <c r="AD8" s="49" t="s">
        <v>46</v>
      </c>
      <c r="AE8" s="49" t="s">
        <v>41</v>
      </c>
      <c r="AF8" s="49" t="s">
        <v>47</v>
      </c>
      <c r="AG8" s="49" t="s">
        <v>30</v>
      </c>
      <c r="AH8" s="49" t="s">
        <v>31</v>
      </c>
      <c r="AI8" s="612"/>
      <c r="AJ8" s="49" t="s">
        <v>52</v>
      </c>
      <c r="AK8" s="49" t="s">
        <v>50</v>
      </c>
      <c r="AL8" s="49" t="s">
        <v>48</v>
      </c>
      <c r="AM8" s="49" t="s">
        <v>49</v>
      </c>
      <c r="AN8" s="49" t="s">
        <v>34</v>
      </c>
      <c r="AO8" s="49" t="s">
        <v>43</v>
      </c>
      <c r="AP8" s="49" t="s">
        <v>41</v>
      </c>
      <c r="AQ8" s="49" t="s">
        <v>117</v>
      </c>
      <c r="AR8" s="608"/>
      <c r="AS8" s="608"/>
      <c r="AT8" s="608"/>
      <c r="AU8" s="608"/>
      <c r="AV8" s="50" t="s">
        <v>67</v>
      </c>
      <c r="AW8" s="50" t="s">
        <v>65</v>
      </c>
      <c r="AX8" s="608"/>
      <c r="AY8" s="608"/>
      <c r="AZ8" s="50" t="s">
        <v>63</v>
      </c>
      <c r="BA8" s="50" t="s">
        <v>60</v>
      </c>
      <c r="BB8" s="50" t="s">
        <v>57</v>
      </c>
      <c r="BC8" s="608"/>
      <c r="BD8" s="608"/>
      <c r="BE8" s="608"/>
    </row>
    <row r="9" spans="1:57" ht="33" customHeight="1" x14ac:dyDescent="0.25">
      <c r="A9" s="51">
        <v>1</v>
      </c>
      <c r="B9" s="64"/>
      <c r="C9" s="65"/>
      <c r="D9" s="64"/>
      <c r="E9" s="66"/>
      <c r="F9" s="66"/>
      <c r="G9" s="66"/>
      <c r="H9" s="68"/>
      <c r="I9" s="65"/>
      <c r="J9" s="65"/>
      <c r="K9" s="68"/>
      <c r="L9" s="68"/>
      <c r="M9" s="68"/>
      <c r="N9" s="68"/>
      <c r="O9" s="68"/>
      <c r="P9" s="68"/>
      <c r="Q9" s="65"/>
      <c r="R9" s="68"/>
      <c r="S9" s="68"/>
      <c r="T9" s="68"/>
      <c r="U9" s="56"/>
      <c r="V9" s="56"/>
      <c r="W9" s="56"/>
      <c r="X9" s="56"/>
      <c r="Y9" s="69"/>
      <c r="Z9" s="69"/>
      <c r="AA9" s="69"/>
      <c r="AB9" s="68"/>
      <c r="AC9" s="502"/>
      <c r="AD9" s="88"/>
      <c r="AE9" s="70"/>
      <c r="AF9" s="70"/>
      <c r="AG9" s="71"/>
      <c r="AH9" s="71"/>
      <c r="AI9" s="71"/>
      <c r="AJ9" s="68"/>
      <c r="AK9" s="68"/>
      <c r="AL9" s="68"/>
      <c r="AM9" s="68"/>
      <c r="AN9" s="72"/>
      <c r="AO9" s="56"/>
      <c r="AP9" s="67"/>
      <c r="AQ9" s="67"/>
      <c r="AR9" s="75"/>
      <c r="AS9" s="75"/>
      <c r="AT9" s="66"/>
      <c r="AU9" s="75"/>
      <c r="AV9" s="75"/>
      <c r="AW9" s="75"/>
      <c r="AX9" s="73"/>
      <c r="AY9" s="73"/>
      <c r="AZ9" s="73"/>
      <c r="BA9" s="73"/>
      <c r="BB9" s="66"/>
      <c r="BC9" s="68"/>
      <c r="BD9" s="66"/>
      <c r="BE9" s="66"/>
    </row>
    <row r="10" spans="1:57" ht="33" customHeight="1" x14ac:dyDescent="0.25">
      <c r="A10" s="63">
        <v>2</v>
      </c>
      <c r="B10" s="65"/>
      <c r="C10" s="65"/>
      <c r="D10" s="65"/>
      <c r="E10" s="66"/>
      <c r="F10" s="66"/>
      <c r="G10" s="65"/>
      <c r="H10" s="68"/>
      <c r="I10" s="65"/>
      <c r="J10" s="65"/>
      <c r="K10" s="68"/>
      <c r="L10" s="68"/>
      <c r="M10" s="68"/>
      <c r="N10" s="68"/>
      <c r="O10" s="68"/>
      <c r="P10" s="68"/>
      <c r="Q10" s="65"/>
      <c r="R10" s="68"/>
      <c r="S10" s="68"/>
      <c r="T10" s="68"/>
      <c r="U10" s="56"/>
      <c r="V10" s="56"/>
      <c r="W10" s="56"/>
      <c r="X10" s="56"/>
      <c r="Y10" s="69"/>
      <c r="Z10" s="69"/>
      <c r="AA10" s="69"/>
      <c r="AB10" s="68"/>
      <c r="AC10" s="502"/>
      <c r="AD10" s="88"/>
      <c r="AE10" s="70"/>
      <c r="AF10" s="70"/>
      <c r="AG10" s="71"/>
      <c r="AH10" s="71"/>
      <c r="AI10" s="71"/>
      <c r="AJ10" s="68"/>
      <c r="AK10" s="68"/>
      <c r="AL10" s="68"/>
      <c r="AM10" s="68"/>
      <c r="AN10" s="72"/>
      <c r="AO10" s="56"/>
      <c r="AP10" s="67"/>
      <c r="AQ10" s="68"/>
      <c r="AR10" s="75"/>
      <c r="AS10" s="75"/>
      <c r="AT10" s="66"/>
      <c r="AU10" s="75"/>
      <c r="AV10" s="75"/>
      <c r="AW10" s="75"/>
      <c r="AX10" s="75"/>
      <c r="AY10" s="75"/>
      <c r="AZ10" s="75"/>
      <c r="BA10" s="75"/>
      <c r="BB10" s="66"/>
      <c r="BC10" s="68"/>
      <c r="BD10" s="66"/>
      <c r="BE10" s="66"/>
    </row>
    <row r="11" spans="1:57" ht="33" customHeight="1" x14ac:dyDescent="0.25">
      <c r="A11" s="51">
        <v>3</v>
      </c>
      <c r="B11" s="66"/>
      <c r="C11" s="66"/>
      <c r="D11" s="66"/>
      <c r="E11" s="66"/>
      <c r="F11" s="66"/>
      <c r="G11" s="66"/>
      <c r="H11" s="68"/>
      <c r="I11" s="65"/>
      <c r="J11" s="65"/>
      <c r="K11" s="68"/>
      <c r="L11" s="68"/>
      <c r="M11" s="68"/>
      <c r="N11" s="68"/>
      <c r="O11" s="68"/>
      <c r="P11" s="68"/>
      <c r="Q11" s="65"/>
      <c r="R11" s="68"/>
      <c r="S11" s="68"/>
      <c r="T11" s="68"/>
      <c r="U11" s="56"/>
      <c r="V11" s="56"/>
      <c r="W11" s="56"/>
      <c r="X11" s="56"/>
      <c r="Y11" s="69"/>
      <c r="Z11" s="69"/>
      <c r="AA11" s="69"/>
      <c r="AB11" s="68"/>
      <c r="AC11" s="502"/>
      <c r="AD11" s="88"/>
      <c r="AE11" s="70"/>
      <c r="AF11" s="70"/>
      <c r="AG11" s="71"/>
      <c r="AH11" s="71"/>
      <c r="AI11" s="71"/>
      <c r="AJ11" s="68"/>
      <c r="AK11" s="68"/>
      <c r="AL11" s="68"/>
      <c r="AM11" s="68"/>
      <c r="AN11" s="72"/>
      <c r="AO11" s="56"/>
      <c r="AP11" s="67"/>
      <c r="AQ11" s="68"/>
      <c r="AR11" s="74"/>
      <c r="AS11" s="74"/>
      <c r="AT11" s="66"/>
      <c r="AU11" s="75"/>
      <c r="AV11" s="74"/>
      <c r="AW11" s="74"/>
      <c r="AX11" s="75"/>
      <c r="AY11" s="75"/>
      <c r="AZ11" s="75"/>
      <c r="BA11" s="75"/>
      <c r="BB11" s="66"/>
      <c r="BC11" s="68"/>
      <c r="BD11" s="66"/>
      <c r="BE11" s="66"/>
    </row>
    <row r="12" spans="1:57" ht="33" customHeight="1" x14ac:dyDescent="0.25">
      <c r="A12" s="63">
        <v>4</v>
      </c>
      <c r="B12" s="65"/>
      <c r="C12" s="65"/>
      <c r="D12" s="65"/>
      <c r="E12" s="66"/>
      <c r="F12" s="66"/>
      <c r="G12" s="66"/>
      <c r="H12" s="68"/>
      <c r="I12" s="65"/>
      <c r="J12" s="65"/>
      <c r="K12" s="68"/>
      <c r="L12" s="68"/>
      <c r="M12" s="68"/>
      <c r="N12" s="68"/>
      <c r="O12" s="68"/>
      <c r="P12" s="68"/>
      <c r="Q12" s="65"/>
      <c r="R12" s="68"/>
      <c r="S12" s="68"/>
      <c r="T12" s="68"/>
      <c r="U12" s="56"/>
      <c r="V12" s="56"/>
      <c r="W12" s="56"/>
      <c r="X12" s="56"/>
      <c r="Y12" s="69"/>
      <c r="Z12" s="69"/>
      <c r="AA12" s="69"/>
      <c r="AB12" s="68"/>
      <c r="AC12" s="502"/>
      <c r="AD12" s="88"/>
      <c r="AE12" s="70"/>
      <c r="AF12" s="70"/>
      <c r="AG12" s="71"/>
      <c r="AH12" s="71"/>
      <c r="AI12" s="71"/>
      <c r="AJ12" s="68"/>
      <c r="AK12" s="68"/>
      <c r="AL12" s="68"/>
      <c r="AM12" s="68"/>
      <c r="AN12" s="72"/>
      <c r="AO12" s="56"/>
      <c r="AP12" s="67"/>
      <c r="AQ12" s="68"/>
      <c r="AR12" s="74"/>
      <c r="AS12" s="74"/>
      <c r="AT12" s="66"/>
      <c r="AU12" s="75"/>
      <c r="AV12" s="75"/>
      <c r="AW12" s="75"/>
      <c r="AX12" s="75"/>
      <c r="AY12" s="75"/>
      <c r="AZ12" s="75"/>
      <c r="BA12" s="75"/>
      <c r="BB12" s="66"/>
      <c r="BC12" s="68"/>
      <c r="BD12" s="66"/>
      <c r="BE12" s="66"/>
    </row>
    <row r="13" spans="1:57" ht="33" customHeight="1" x14ac:dyDescent="0.25">
      <c r="A13" s="51">
        <v>5</v>
      </c>
      <c r="B13" s="65"/>
      <c r="C13" s="65"/>
      <c r="D13" s="65"/>
      <c r="E13" s="66"/>
      <c r="F13" s="66"/>
      <c r="G13" s="66"/>
      <c r="H13" s="68"/>
      <c r="I13" s="65"/>
      <c r="J13" s="65"/>
      <c r="K13" s="68"/>
      <c r="L13" s="68"/>
      <c r="M13" s="68"/>
      <c r="N13" s="68"/>
      <c r="O13" s="68"/>
      <c r="P13" s="68"/>
      <c r="Q13" s="65"/>
      <c r="R13" s="68"/>
      <c r="S13" s="68"/>
      <c r="T13" s="68"/>
      <c r="U13" s="56"/>
      <c r="V13" s="56"/>
      <c r="W13" s="56"/>
      <c r="X13" s="56"/>
      <c r="Y13" s="69"/>
      <c r="Z13" s="69"/>
      <c r="AA13" s="69"/>
      <c r="AB13" s="68"/>
      <c r="AC13" s="502"/>
      <c r="AD13" s="88"/>
      <c r="AE13" s="70"/>
      <c r="AF13" s="70"/>
      <c r="AG13" s="71"/>
      <c r="AH13" s="71"/>
      <c r="AI13" s="71"/>
      <c r="AJ13" s="68"/>
      <c r="AK13" s="68"/>
      <c r="AL13" s="68"/>
      <c r="AM13" s="68"/>
      <c r="AN13" s="72"/>
      <c r="AO13" s="56"/>
      <c r="AP13" s="67"/>
      <c r="AQ13" s="68"/>
      <c r="AR13" s="74"/>
      <c r="AS13" s="74"/>
      <c r="AT13" s="66"/>
      <c r="AU13" s="77"/>
      <c r="AV13" s="77"/>
      <c r="AW13" s="77"/>
      <c r="AX13" s="77"/>
      <c r="AY13" s="77"/>
      <c r="AZ13" s="77"/>
      <c r="BA13" s="77"/>
      <c r="BB13" s="66"/>
      <c r="BC13" s="68"/>
      <c r="BD13" s="66"/>
      <c r="BE13" s="66"/>
    </row>
    <row r="14" spans="1:57" ht="33" customHeight="1" x14ac:dyDescent="0.25">
      <c r="A14" s="63">
        <v>6</v>
      </c>
      <c r="B14" s="65"/>
      <c r="C14" s="65"/>
      <c r="D14" s="65"/>
      <c r="E14" s="66"/>
      <c r="F14" s="66"/>
      <c r="G14" s="66"/>
      <c r="H14" s="68"/>
      <c r="I14" s="65"/>
      <c r="J14" s="65"/>
      <c r="K14" s="68"/>
      <c r="L14" s="68"/>
      <c r="M14" s="68"/>
      <c r="N14" s="68"/>
      <c r="O14" s="68"/>
      <c r="P14" s="68"/>
      <c r="Q14" s="65"/>
      <c r="R14" s="68"/>
      <c r="S14" s="68"/>
      <c r="T14" s="68"/>
      <c r="U14" s="56"/>
      <c r="V14" s="56"/>
      <c r="W14" s="56"/>
      <c r="X14" s="56"/>
      <c r="Y14" s="69"/>
      <c r="Z14" s="69"/>
      <c r="AA14" s="69"/>
      <c r="AB14" s="68"/>
      <c r="AC14" s="502"/>
      <c r="AD14" s="88"/>
      <c r="AE14" s="70"/>
      <c r="AF14" s="70"/>
      <c r="AG14" s="71"/>
      <c r="AH14" s="71"/>
      <c r="AI14" s="71"/>
      <c r="AJ14" s="68"/>
      <c r="AK14" s="68"/>
      <c r="AL14" s="68"/>
      <c r="AM14" s="68"/>
      <c r="AN14" s="72"/>
      <c r="AO14" s="56"/>
      <c r="AP14" s="67"/>
      <c r="AQ14" s="68"/>
      <c r="AR14" s="74"/>
      <c r="AS14" s="74"/>
      <c r="AT14" s="66"/>
      <c r="AU14" s="75"/>
      <c r="AV14" s="75"/>
      <c r="AW14" s="75"/>
      <c r="AX14" s="75"/>
      <c r="AY14" s="75"/>
      <c r="AZ14" s="75"/>
      <c r="BA14" s="75"/>
      <c r="BB14" s="66"/>
      <c r="BC14" s="68"/>
      <c r="BD14" s="66"/>
      <c r="BE14" s="66"/>
    </row>
    <row r="15" spans="1:57" ht="33" customHeight="1" x14ac:dyDescent="0.25">
      <c r="A15" s="51">
        <v>7</v>
      </c>
      <c r="B15" s="65"/>
      <c r="C15" s="66"/>
      <c r="D15" s="65"/>
      <c r="E15" s="66"/>
      <c r="F15" s="66"/>
      <c r="G15" s="66"/>
      <c r="H15" s="68"/>
      <c r="I15" s="65"/>
      <c r="J15" s="65"/>
      <c r="K15" s="68"/>
      <c r="L15" s="68"/>
      <c r="M15" s="68"/>
      <c r="N15" s="68"/>
      <c r="O15" s="68"/>
      <c r="P15" s="68"/>
      <c r="Q15" s="65"/>
      <c r="R15" s="68"/>
      <c r="S15" s="68"/>
      <c r="T15" s="68"/>
      <c r="U15" s="56"/>
      <c r="V15" s="56"/>
      <c r="W15" s="56"/>
      <c r="X15" s="56"/>
      <c r="Y15" s="69"/>
      <c r="Z15" s="69"/>
      <c r="AA15" s="69"/>
      <c r="AB15" s="68"/>
      <c r="AC15" s="502"/>
      <c r="AD15" s="88"/>
      <c r="AE15" s="70"/>
      <c r="AF15" s="70"/>
      <c r="AG15" s="71"/>
      <c r="AH15" s="71"/>
      <c r="AI15" s="71"/>
      <c r="AJ15" s="68"/>
      <c r="AK15" s="68"/>
      <c r="AL15" s="68"/>
      <c r="AM15" s="68"/>
      <c r="AN15" s="72"/>
      <c r="AO15" s="56"/>
      <c r="AP15" s="67"/>
      <c r="AQ15" s="68"/>
      <c r="AR15" s="75"/>
      <c r="AS15" s="75"/>
      <c r="AT15" s="66"/>
      <c r="AU15" s="75"/>
      <c r="AV15" s="75"/>
      <c r="AW15" s="75"/>
      <c r="AX15" s="73"/>
      <c r="AY15" s="73"/>
      <c r="AZ15" s="73"/>
      <c r="BA15" s="73"/>
      <c r="BB15" s="66"/>
      <c r="BC15" s="68"/>
      <c r="BD15" s="66"/>
      <c r="BE15" s="66"/>
    </row>
    <row r="16" spans="1:57" ht="33" customHeight="1" x14ac:dyDescent="0.25">
      <c r="A16" s="63">
        <v>8</v>
      </c>
      <c r="B16" s="65"/>
      <c r="C16" s="66"/>
      <c r="D16" s="65"/>
      <c r="E16" s="66"/>
      <c r="F16" s="66"/>
      <c r="G16" s="66"/>
      <c r="H16" s="68"/>
      <c r="I16" s="65"/>
      <c r="J16" s="65"/>
      <c r="K16" s="68"/>
      <c r="L16" s="68"/>
      <c r="M16" s="68"/>
      <c r="N16" s="68"/>
      <c r="O16" s="68"/>
      <c r="P16" s="68"/>
      <c r="Q16" s="65"/>
      <c r="R16" s="68"/>
      <c r="S16" s="68"/>
      <c r="T16" s="68"/>
      <c r="U16" s="56"/>
      <c r="V16" s="56"/>
      <c r="W16" s="56"/>
      <c r="X16" s="56"/>
      <c r="Y16" s="69"/>
      <c r="Z16" s="69"/>
      <c r="AA16" s="69"/>
      <c r="AB16" s="68"/>
      <c r="AC16" s="502"/>
      <c r="AD16" s="88"/>
      <c r="AE16" s="70"/>
      <c r="AF16" s="70"/>
      <c r="AG16" s="71"/>
      <c r="AH16" s="71"/>
      <c r="AI16" s="71"/>
      <c r="AJ16" s="68"/>
      <c r="AK16" s="68"/>
      <c r="AL16" s="68"/>
      <c r="AM16" s="68"/>
      <c r="AN16" s="72"/>
      <c r="AO16" s="56"/>
      <c r="AP16" s="67"/>
      <c r="AQ16" s="68"/>
      <c r="AR16" s="75"/>
      <c r="AS16" s="75"/>
      <c r="AT16" s="66"/>
      <c r="AU16" s="75"/>
      <c r="AV16" s="75"/>
      <c r="AW16" s="75"/>
      <c r="AX16" s="75"/>
      <c r="AY16" s="75"/>
      <c r="AZ16" s="75"/>
      <c r="BA16" s="75"/>
      <c r="BB16" s="66"/>
      <c r="BC16" s="68"/>
      <c r="BD16" s="66"/>
      <c r="BE16" s="66"/>
    </row>
    <row r="17" spans="1:57" ht="33" customHeight="1" x14ac:dyDescent="0.25">
      <c r="A17" s="51">
        <v>9</v>
      </c>
      <c r="B17" s="65"/>
      <c r="C17" s="66"/>
      <c r="D17" s="65"/>
      <c r="E17" s="66"/>
      <c r="F17" s="66"/>
      <c r="G17" s="66"/>
      <c r="H17" s="68"/>
      <c r="I17" s="65"/>
      <c r="J17" s="65"/>
      <c r="K17" s="68"/>
      <c r="L17" s="68"/>
      <c r="M17" s="68"/>
      <c r="N17" s="68"/>
      <c r="O17" s="68"/>
      <c r="P17" s="68"/>
      <c r="Q17" s="65"/>
      <c r="R17" s="68"/>
      <c r="S17" s="68"/>
      <c r="T17" s="68"/>
      <c r="U17" s="56"/>
      <c r="V17" s="56"/>
      <c r="W17" s="56"/>
      <c r="X17" s="56"/>
      <c r="Y17" s="69"/>
      <c r="Z17" s="69"/>
      <c r="AA17" s="69"/>
      <c r="AB17" s="68"/>
      <c r="AC17" s="502"/>
      <c r="AD17" s="88"/>
      <c r="AE17" s="70"/>
      <c r="AF17" s="70"/>
      <c r="AG17" s="71"/>
      <c r="AH17" s="71"/>
      <c r="AI17" s="71"/>
      <c r="AJ17" s="68"/>
      <c r="AK17" s="68"/>
      <c r="AL17" s="68"/>
      <c r="AM17" s="68"/>
      <c r="AN17" s="72"/>
      <c r="AO17" s="56"/>
      <c r="AP17" s="67"/>
      <c r="AQ17" s="68"/>
      <c r="AR17" s="75"/>
      <c r="AS17" s="75"/>
      <c r="AT17" s="66"/>
      <c r="AU17" s="75"/>
      <c r="AV17" s="75"/>
      <c r="AW17" s="75"/>
      <c r="AX17" s="75"/>
      <c r="AY17" s="75"/>
      <c r="AZ17" s="75"/>
      <c r="BA17" s="75"/>
      <c r="BB17" s="66"/>
      <c r="BC17" s="68"/>
      <c r="BD17" s="66"/>
      <c r="BE17" s="66"/>
    </row>
    <row r="18" spans="1:57" s="46" customFormat="1" ht="33" customHeight="1" x14ac:dyDescent="0.25">
      <c r="A18" s="63">
        <v>10</v>
      </c>
      <c r="B18" s="64"/>
      <c r="C18" s="78"/>
      <c r="D18" s="64"/>
      <c r="E18" s="78"/>
      <c r="F18" s="78"/>
      <c r="G18" s="78"/>
      <c r="H18" s="63"/>
      <c r="I18" s="64"/>
      <c r="J18" s="64"/>
      <c r="K18" s="63"/>
      <c r="L18" s="63"/>
      <c r="M18" s="63"/>
      <c r="N18" s="63"/>
      <c r="O18" s="63"/>
      <c r="P18" s="63"/>
      <c r="Q18" s="64"/>
      <c r="R18" s="63"/>
      <c r="S18" s="63"/>
      <c r="T18" s="63"/>
      <c r="U18" s="79"/>
      <c r="V18" s="56"/>
      <c r="W18" s="56"/>
      <c r="X18" s="56"/>
      <c r="Y18" s="80"/>
      <c r="Z18" s="80"/>
      <c r="AA18" s="80"/>
      <c r="AB18" s="63"/>
      <c r="AC18" s="502"/>
      <c r="AD18" s="88"/>
      <c r="AE18" s="70"/>
      <c r="AF18" s="70"/>
      <c r="AG18" s="71"/>
      <c r="AH18" s="71"/>
      <c r="AI18" s="71"/>
      <c r="AJ18" s="63"/>
      <c r="AK18" s="63"/>
      <c r="AL18" s="63"/>
      <c r="AM18" s="63"/>
      <c r="AN18" s="72"/>
      <c r="AO18" s="79"/>
      <c r="AP18" s="81"/>
      <c r="AQ18" s="63"/>
      <c r="AR18" s="82"/>
      <c r="AS18" s="82"/>
      <c r="AT18" s="78"/>
      <c r="AU18" s="82"/>
      <c r="AV18" s="82"/>
      <c r="AW18" s="82"/>
      <c r="AX18" s="83"/>
      <c r="AY18" s="83"/>
      <c r="AZ18" s="83"/>
      <c r="BA18" s="83"/>
      <c r="BB18" s="78"/>
      <c r="BC18" s="63"/>
      <c r="BD18" s="78"/>
      <c r="BE18" s="78"/>
    </row>
    <row r="19" spans="1:57" ht="33" customHeight="1" x14ac:dyDescent="0.25">
      <c r="A19" s="51">
        <v>11</v>
      </c>
      <c r="B19" s="65"/>
      <c r="C19" s="66"/>
      <c r="D19" s="65"/>
      <c r="E19" s="66"/>
      <c r="F19" s="66"/>
      <c r="G19" s="66"/>
      <c r="H19" s="68"/>
      <c r="I19" s="65"/>
      <c r="J19" s="65"/>
      <c r="K19" s="68"/>
      <c r="L19" s="68"/>
      <c r="M19" s="68"/>
      <c r="N19" s="68"/>
      <c r="O19" s="68"/>
      <c r="P19" s="68"/>
      <c r="Q19" s="65"/>
      <c r="R19" s="68"/>
      <c r="S19" s="68"/>
      <c r="T19" s="68"/>
      <c r="U19" s="56"/>
      <c r="V19" s="56"/>
      <c r="W19" s="56"/>
      <c r="X19" s="56"/>
      <c r="Y19" s="69"/>
      <c r="Z19" s="69"/>
      <c r="AA19" s="69"/>
      <c r="AB19" s="68"/>
      <c r="AC19" s="502"/>
      <c r="AD19" s="88"/>
      <c r="AE19" s="70"/>
      <c r="AF19" s="70"/>
      <c r="AG19" s="71"/>
      <c r="AH19" s="71"/>
      <c r="AI19" s="71"/>
      <c r="AJ19" s="68"/>
      <c r="AK19" s="68"/>
      <c r="AL19" s="68"/>
      <c r="AM19" s="68"/>
      <c r="AN19" s="72"/>
      <c r="AO19" s="56"/>
      <c r="AP19" s="67"/>
      <c r="AQ19" s="68"/>
      <c r="AR19" s="74"/>
      <c r="AS19" s="74"/>
      <c r="AT19" s="66"/>
      <c r="AU19" s="75"/>
      <c r="AV19" s="74"/>
      <c r="AW19" s="74"/>
      <c r="AX19" s="75"/>
      <c r="AY19" s="75"/>
      <c r="AZ19" s="75"/>
      <c r="BA19" s="75"/>
      <c r="BB19" s="66"/>
      <c r="BC19" s="68"/>
      <c r="BD19" s="66"/>
      <c r="BE19" s="66"/>
    </row>
    <row r="20" spans="1:57" ht="33" customHeight="1" x14ac:dyDescent="0.25">
      <c r="A20" s="63">
        <v>12</v>
      </c>
      <c r="B20" s="66"/>
      <c r="C20" s="66"/>
      <c r="D20" s="66"/>
      <c r="E20" s="66"/>
      <c r="F20" s="66"/>
      <c r="G20" s="66"/>
      <c r="H20" s="68"/>
      <c r="I20" s="65"/>
      <c r="J20" s="65"/>
      <c r="K20" s="68"/>
      <c r="L20" s="68"/>
      <c r="M20" s="68"/>
      <c r="N20" s="68"/>
      <c r="O20" s="68"/>
      <c r="P20" s="68"/>
      <c r="Q20" s="65"/>
      <c r="R20" s="68"/>
      <c r="S20" s="68"/>
      <c r="T20" s="68"/>
      <c r="U20" s="56"/>
      <c r="V20" s="56"/>
      <c r="W20" s="56"/>
      <c r="X20" s="56"/>
      <c r="Y20" s="69"/>
      <c r="Z20" s="69"/>
      <c r="AA20" s="69"/>
      <c r="AB20" s="68"/>
      <c r="AC20" s="502"/>
      <c r="AD20" s="88"/>
      <c r="AE20" s="70"/>
      <c r="AF20" s="70"/>
      <c r="AG20" s="71"/>
      <c r="AH20" s="71"/>
      <c r="AI20" s="71"/>
      <c r="AJ20" s="68"/>
      <c r="AK20" s="68"/>
      <c r="AL20" s="68"/>
      <c r="AM20" s="68"/>
      <c r="AN20" s="72"/>
      <c r="AO20" s="56"/>
      <c r="AP20" s="67"/>
      <c r="AQ20" s="68"/>
      <c r="AR20" s="74"/>
      <c r="AS20" s="74"/>
      <c r="AT20" s="66"/>
      <c r="AU20" s="75"/>
      <c r="AV20" s="74"/>
      <c r="AW20" s="74"/>
      <c r="AX20" s="75"/>
      <c r="AY20" s="75"/>
      <c r="AZ20" s="75"/>
      <c r="BA20" s="75"/>
      <c r="BB20" s="66"/>
      <c r="BC20" s="68"/>
      <c r="BD20" s="66"/>
      <c r="BE20" s="66"/>
    </row>
    <row r="21" spans="1:57" ht="33" customHeight="1" x14ac:dyDescent="0.25">
      <c r="A21" s="51">
        <v>13</v>
      </c>
      <c r="B21" s="64"/>
      <c r="C21" s="65"/>
      <c r="D21" s="64"/>
      <c r="E21" s="66"/>
      <c r="F21" s="66"/>
      <c r="G21" s="66"/>
      <c r="H21" s="68"/>
      <c r="I21" s="65"/>
      <c r="J21" s="65"/>
      <c r="K21" s="68"/>
      <c r="L21" s="68"/>
      <c r="M21" s="68"/>
      <c r="N21" s="68"/>
      <c r="O21" s="68"/>
      <c r="P21" s="68"/>
      <c r="Q21" s="65"/>
      <c r="R21" s="68"/>
      <c r="S21" s="68"/>
      <c r="T21" s="68"/>
      <c r="U21" s="56"/>
      <c r="V21" s="56"/>
      <c r="W21" s="56"/>
      <c r="X21" s="56"/>
      <c r="Y21" s="69"/>
      <c r="Z21" s="69"/>
      <c r="AA21" s="69"/>
      <c r="AB21" s="68"/>
      <c r="AC21" s="502"/>
      <c r="AD21" s="88"/>
      <c r="AE21" s="70"/>
      <c r="AF21" s="70"/>
      <c r="AG21" s="71"/>
      <c r="AH21" s="71"/>
      <c r="AI21" s="71"/>
      <c r="AJ21" s="68"/>
      <c r="AK21" s="68"/>
      <c r="AL21" s="68"/>
      <c r="AM21" s="68"/>
      <c r="AN21" s="72"/>
      <c r="AO21" s="56"/>
      <c r="AP21" s="67"/>
      <c r="AQ21" s="68"/>
      <c r="AR21" s="75"/>
      <c r="AS21" s="75"/>
      <c r="AT21" s="66"/>
      <c r="AU21" s="75"/>
      <c r="AV21" s="75"/>
      <c r="AW21" s="75"/>
      <c r="AX21" s="73"/>
      <c r="AY21" s="73"/>
      <c r="AZ21" s="73"/>
      <c r="BA21" s="73"/>
      <c r="BB21" s="66"/>
      <c r="BC21" s="68"/>
      <c r="BD21" s="66"/>
      <c r="BE21" s="66"/>
    </row>
    <row r="22" spans="1:57" ht="33" customHeight="1" x14ac:dyDescent="0.25">
      <c r="A22" s="63">
        <v>14</v>
      </c>
      <c r="B22" s="65"/>
      <c r="C22" s="65"/>
      <c r="D22" s="65"/>
      <c r="E22" s="66"/>
      <c r="F22" s="66"/>
      <c r="G22" s="65"/>
      <c r="H22" s="68"/>
      <c r="I22" s="65"/>
      <c r="J22" s="65"/>
      <c r="K22" s="68"/>
      <c r="L22" s="68"/>
      <c r="M22" s="68"/>
      <c r="N22" s="68"/>
      <c r="O22" s="68"/>
      <c r="P22" s="68"/>
      <c r="Q22" s="65"/>
      <c r="R22" s="68"/>
      <c r="S22" s="68"/>
      <c r="T22" s="68"/>
      <c r="U22" s="56"/>
      <c r="V22" s="56"/>
      <c r="W22" s="56"/>
      <c r="X22" s="56"/>
      <c r="Y22" s="69"/>
      <c r="Z22" s="69"/>
      <c r="AA22" s="69"/>
      <c r="AB22" s="68"/>
      <c r="AC22" s="502"/>
      <c r="AD22" s="88"/>
      <c r="AE22" s="70"/>
      <c r="AF22" s="70"/>
      <c r="AG22" s="71"/>
      <c r="AH22" s="71"/>
      <c r="AI22" s="71"/>
      <c r="AJ22" s="68"/>
      <c r="AK22" s="68"/>
      <c r="AL22" s="68"/>
      <c r="AM22" s="68"/>
      <c r="AN22" s="72"/>
      <c r="AO22" s="56"/>
      <c r="AP22" s="67"/>
      <c r="AQ22" s="68"/>
      <c r="AR22" s="75"/>
      <c r="AS22" s="75"/>
      <c r="AT22" s="66"/>
      <c r="AU22" s="75"/>
      <c r="AV22" s="75"/>
      <c r="AW22" s="75"/>
      <c r="AX22" s="75"/>
      <c r="AY22" s="75"/>
      <c r="AZ22" s="75"/>
      <c r="BA22" s="75"/>
      <c r="BB22" s="66"/>
      <c r="BC22" s="68"/>
      <c r="BD22" s="66"/>
      <c r="BE22" s="66"/>
    </row>
    <row r="23" spans="1:57" ht="33" customHeight="1" x14ac:dyDescent="0.25">
      <c r="A23" s="51">
        <v>15</v>
      </c>
      <c r="B23" s="65"/>
      <c r="C23" s="65"/>
      <c r="D23" s="65"/>
      <c r="E23" s="66"/>
      <c r="F23" s="66"/>
      <c r="G23" s="66"/>
      <c r="H23" s="68"/>
      <c r="I23" s="65"/>
      <c r="J23" s="65"/>
      <c r="K23" s="68"/>
      <c r="L23" s="68"/>
      <c r="M23" s="68"/>
      <c r="N23" s="68"/>
      <c r="O23" s="68"/>
      <c r="P23" s="68"/>
      <c r="Q23" s="65"/>
      <c r="R23" s="68"/>
      <c r="S23" s="68"/>
      <c r="T23" s="68"/>
      <c r="U23" s="56"/>
      <c r="V23" s="56"/>
      <c r="W23" s="56"/>
      <c r="X23" s="56"/>
      <c r="Y23" s="69"/>
      <c r="Z23" s="69"/>
      <c r="AA23" s="69"/>
      <c r="AB23" s="68"/>
      <c r="AC23" s="502"/>
      <c r="AD23" s="88"/>
      <c r="AE23" s="70"/>
      <c r="AF23" s="70"/>
      <c r="AG23" s="71"/>
      <c r="AH23" s="71"/>
      <c r="AI23" s="71"/>
      <c r="AJ23" s="68"/>
      <c r="AK23" s="68"/>
      <c r="AL23" s="68"/>
      <c r="AM23" s="68"/>
      <c r="AN23" s="72"/>
      <c r="AO23" s="56"/>
      <c r="AP23" s="67"/>
      <c r="AQ23" s="68"/>
      <c r="AR23" s="75"/>
      <c r="AS23" s="75"/>
      <c r="AT23" s="66"/>
      <c r="AU23" s="75"/>
      <c r="AV23" s="75"/>
      <c r="AW23" s="75"/>
      <c r="AX23" s="75"/>
      <c r="AY23" s="75"/>
      <c r="AZ23" s="75"/>
      <c r="BA23" s="75"/>
      <c r="BB23" s="66"/>
      <c r="BC23" s="68"/>
      <c r="BD23" s="66"/>
      <c r="BE23" s="66"/>
    </row>
    <row r="24" spans="1:57" ht="33" customHeight="1" x14ac:dyDescent="0.25">
      <c r="A24" s="63">
        <v>16</v>
      </c>
      <c r="B24" s="65"/>
      <c r="C24" s="66"/>
      <c r="D24" s="65"/>
      <c r="E24" s="66"/>
      <c r="F24" s="66"/>
      <c r="G24" s="66"/>
      <c r="H24" s="68"/>
      <c r="I24" s="65"/>
      <c r="J24" s="65"/>
      <c r="K24" s="68"/>
      <c r="L24" s="68"/>
      <c r="M24" s="68"/>
      <c r="N24" s="68"/>
      <c r="O24" s="68"/>
      <c r="P24" s="68"/>
      <c r="Q24" s="65"/>
      <c r="R24" s="68"/>
      <c r="S24" s="68"/>
      <c r="T24" s="68"/>
      <c r="U24" s="56"/>
      <c r="V24" s="56"/>
      <c r="W24" s="56"/>
      <c r="X24" s="56"/>
      <c r="Y24" s="69"/>
      <c r="Z24" s="69"/>
      <c r="AA24" s="69"/>
      <c r="AB24" s="68"/>
      <c r="AC24" s="502"/>
      <c r="AD24" s="88"/>
      <c r="AE24" s="70"/>
      <c r="AF24" s="70"/>
      <c r="AG24" s="71"/>
      <c r="AH24" s="71"/>
      <c r="AI24" s="71"/>
      <c r="AJ24" s="68"/>
      <c r="AK24" s="68"/>
      <c r="AL24" s="68"/>
      <c r="AM24" s="68"/>
      <c r="AN24" s="72"/>
      <c r="AO24" s="56"/>
      <c r="AP24" s="67"/>
      <c r="AQ24" s="68"/>
      <c r="AR24" s="77"/>
      <c r="AS24" s="77"/>
      <c r="AT24" s="66"/>
      <c r="AU24" s="77"/>
      <c r="AV24" s="77"/>
      <c r="AW24" s="77"/>
      <c r="AX24" s="73"/>
      <c r="AY24" s="73"/>
      <c r="AZ24" s="73"/>
      <c r="BA24" s="73"/>
      <c r="BB24" s="66"/>
      <c r="BC24" s="68"/>
      <c r="BD24" s="66"/>
      <c r="BE24" s="66"/>
    </row>
    <row r="25" spans="1:57" s="46" customFormat="1" ht="33" customHeight="1" x14ac:dyDescent="0.25">
      <c r="A25" s="51">
        <v>17</v>
      </c>
      <c r="B25" s="64"/>
      <c r="C25" s="78"/>
      <c r="D25" s="64"/>
      <c r="E25" s="78"/>
      <c r="F25" s="78"/>
      <c r="G25" s="78"/>
      <c r="H25" s="63"/>
      <c r="I25" s="64"/>
      <c r="J25" s="64"/>
      <c r="K25" s="63"/>
      <c r="L25" s="63"/>
      <c r="M25" s="63"/>
      <c r="N25" s="63"/>
      <c r="O25" s="63"/>
      <c r="P25" s="63"/>
      <c r="Q25" s="64"/>
      <c r="R25" s="63"/>
      <c r="S25" s="63"/>
      <c r="T25" s="63"/>
      <c r="U25" s="79"/>
      <c r="V25" s="56"/>
      <c r="W25" s="56"/>
      <c r="X25" s="56"/>
      <c r="Y25" s="80"/>
      <c r="Z25" s="80"/>
      <c r="AA25" s="80"/>
      <c r="AB25" s="63"/>
      <c r="AC25" s="502"/>
      <c r="AD25" s="88"/>
      <c r="AE25" s="70"/>
      <c r="AF25" s="70"/>
      <c r="AG25" s="71"/>
      <c r="AH25" s="71"/>
      <c r="AI25" s="71"/>
      <c r="AJ25" s="63"/>
      <c r="AK25" s="63"/>
      <c r="AL25" s="63"/>
      <c r="AM25" s="63"/>
      <c r="AN25" s="72"/>
      <c r="AO25" s="79"/>
      <c r="AP25" s="81"/>
      <c r="AQ25" s="63"/>
      <c r="AR25" s="82"/>
      <c r="AS25" s="82"/>
      <c r="AT25" s="78"/>
      <c r="AU25" s="82"/>
      <c r="AV25" s="82"/>
      <c r="AW25" s="82"/>
      <c r="AX25" s="83"/>
      <c r="AY25" s="83"/>
      <c r="AZ25" s="83"/>
      <c r="BA25" s="83"/>
      <c r="BB25" s="78"/>
      <c r="BC25" s="63"/>
      <c r="BD25" s="78"/>
      <c r="BE25" s="78"/>
    </row>
    <row r="26" spans="1:57" ht="33" customHeight="1" x14ac:dyDescent="0.25">
      <c r="A26" s="63">
        <v>18</v>
      </c>
      <c r="B26" s="65"/>
      <c r="C26" s="65"/>
      <c r="D26" s="65"/>
      <c r="E26" s="66"/>
      <c r="F26" s="66"/>
      <c r="G26" s="66"/>
      <c r="H26" s="68"/>
      <c r="I26" s="65"/>
      <c r="J26" s="65"/>
      <c r="K26" s="68"/>
      <c r="L26" s="68"/>
      <c r="M26" s="68"/>
      <c r="N26" s="68"/>
      <c r="O26" s="68"/>
      <c r="P26" s="68"/>
      <c r="Q26" s="65"/>
      <c r="R26" s="68"/>
      <c r="S26" s="68"/>
      <c r="T26" s="68"/>
      <c r="U26" s="56"/>
      <c r="V26" s="56"/>
      <c r="W26" s="56"/>
      <c r="X26" s="56"/>
      <c r="Y26" s="69"/>
      <c r="Z26" s="69"/>
      <c r="AA26" s="69"/>
      <c r="AB26" s="68"/>
      <c r="AC26" s="502"/>
      <c r="AD26" s="88"/>
      <c r="AE26" s="70"/>
      <c r="AF26" s="70"/>
      <c r="AG26" s="71"/>
      <c r="AH26" s="71"/>
      <c r="AI26" s="71"/>
      <c r="AJ26" s="68"/>
      <c r="AK26" s="68"/>
      <c r="AL26" s="68"/>
      <c r="AM26" s="68"/>
      <c r="AN26" s="72"/>
      <c r="AO26" s="56"/>
      <c r="AP26" s="67"/>
      <c r="AQ26" s="68"/>
      <c r="AR26" s="82"/>
      <c r="AS26" s="82"/>
      <c r="AT26" s="66"/>
      <c r="AU26" s="75"/>
      <c r="AV26" s="74"/>
      <c r="AW26" s="74"/>
      <c r="AX26" s="75"/>
      <c r="AY26" s="75"/>
      <c r="AZ26" s="75"/>
      <c r="BA26" s="75"/>
      <c r="BB26" s="66"/>
      <c r="BC26" s="68"/>
      <c r="BD26" s="66"/>
      <c r="BE26" s="66"/>
    </row>
    <row r="27" spans="1:57" ht="33" customHeight="1" x14ac:dyDescent="0.25">
      <c r="A27" s="51">
        <v>19</v>
      </c>
      <c r="B27" s="65"/>
      <c r="C27" s="65"/>
      <c r="D27" s="65"/>
      <c r="E27" s="66"/>
      <c r="F27" s="66"/>
      <c r="G27" s="66"/>
      <c r="H27" s="68"/>
      <c r="I27" s="65"/>
      <c r="J27" s="65"/>
      <c r="K27" s="68"/>
      <c r="L27" s="68"/>
      <c r="M27" s="68"/>
      <c r="N27" s="68"/>
      <c r="O27" s="68"/>
      <c r="P27" s="68"/>
      <c r="Q27" s="65"/>
      <c r="R27" s="68"/>
      <c r="S27" s="68"/>
      <c r="T27" s="68"/>
      <c r="U27" s="56"/>
      <c r="V27" s="56"/>
      <c r="W27" s="56"/>
      <c r="X27" s="56"/>
      <c r="Y27" s="69"/>
      <c r="Z27" s="69"/>
      <c r="AA27" s="69"/>
      <c r="AB27" s="68"/>
      <c r="AC27" s="502"/>
      <c r="AD27" s="88"/>
      <c r="AE27" s="70"/>
      <c r="AF27" s="70"/>
      <c r="AG27" s="71"/>
      <c r="AH27" s="71"/>
      <c r="AI27" s="71"/>
      <c r="AJ27" s="68"/>
      <c r="AK27" s="68"/>
      <c r="AL27" s="68"/>
      <c r="AM27" s="68"/>
      <c r="AN27" s="72"/>
      <c r="AO27" s="56"/>
      <c r="AP27" s="67"/>
      <c r="AQ27" s="68"/>
      <c r="AR27" s="82"/>
      <c r="AS27" s="82"/>
      <c r="AT27" s="66"/>
      <c r="AU27" s="73"/>
      <c r="AV27" s="73"/>
      <c r="AW27" s="73"/>
      <c r="AX27" s="73"/>
      <c r="AY27" s="73"/>
      <c r="AZ27" s="73"/>
      <c r="BA27" s="73"/>
      <c r="BB27" s="66"/>
      <c r="BC27" s="68"/>
      <c r="BD27" s="66"/>
      <c r="BE27" s="66"/>
    </row>
    <row r="28" spans="1:57" ht="33" customHeight="1" x14ac:dyDescent="0.25">
      <c r="A28" s="63">
        <v>20</v>
      </c>
      <c r="B28" s="65"/>
      <c r="C28" s="66"/>
      <c r="D28" s="65"/>
      <c r="E28" s="66"/>
      <c r="F28" s="66"/>
      <c r="G28" s="66"/>
      <c r="H28" s="68"/>
      <c r="I28" s="65"/>
      <c r="J28" s="65"/>
      <c r="K28" s="68"/>
      <c r="L28" s="68"/>
      <c r="M28" s="68"/>
      <c r="N28" s="68"/>
      <c r="O28" s="68"/>
      <c r="P28" s="68"/>
      <c r="Q28" s="65"/>
      <c r="R28" s="68"/>
      <c r="S28" s="68"/>
      <c r="T28" s="68"/>
      <c r="U28" s="56"/>
      <c r="V28" s="56"/>
      <c r="W28" s="56"/>
      <c r="X28" s="56"/>
      <c r="Y28" s="69"/>
      <c r="Z28" s="69"/>
      <c r="AA28" s="69"/>
      <c r="AB28" s="68"/>
      <c r="AC28" s="502"/>
      <c r="AD28" s="88"/>
      <c r="AE28" s="70"/>
      <c r="AF28" s="70"/>
      <c r="AG28" s="71"/>
      <c r="AH28" s="71"/>
      <c r="AI28" s="71"/>
      <c r="AJ28" s="68"/>
      <c r="AK28" s="68"/>
      <c r="AL28" s="68"/>
      <c r="AM28" s="68"/>
      <c r="AN28" s="72"/>
      <c r="AO28" s="56"/>
      <c r="AP28" s="67"/>
      <c r="AQ28" s="68"/>
      <c r="AR28" s="82"/>
      <c r="AS28" s="82"/>
      <c r="AT28" s="66"/>
      <c r="AU28" s="75"/>
      <c r="AV28" s="74"/>
      <c r="AW28" s="74"/>
      <c r="AX28" s="75"/>
      <c r="AY28" s="75"/>
      <c r="AZ28" s="75"/>
      <c r="BA28" s="75"/>
      <c r="BB28" s="66"/>
      <c r="BC28" s="68"/>
      <c r="BD28" s="66"/>
      <c r="BE28" s="66"/>
    </row>
    <row r="29" spans="1:57" ht="33" customHeight="1" x14ac:dyDescent="0.25">
      <c r="A29" s="51">
        <v>21</v>
      </c>
      <c r="B29" s="66"/>
      <c r="C29" s="66"/>
      <c r="D29" s="66"/>
      <c r="E29" s="66"/>
      <c r="F29" s="66"/>
      <c r="G29" s="66"/>
      <c r="H29" s="68"/>
      <c r="I29" s="65"/>
      <c r="J29" s="65"/>
      <c r="K29" s="68"/>
      <c r="L29" s="68"/>
      <c r="M29" s="68"/>
      <c r="N29" s="68"/>
      <c r="O29" s="68"/>
      <c r="P29" s="68"/>
      <c r="Q29" s="65"/>
      <c r="R29" s="68"/>
      <c r="S29" s="68"/>
      <c r="T29" s="68"/>
      <c r="U29" s="56"/>
      <c r="V29" s="56"/>
      <c r="W29" s="56"/>
      <c r="X29" s="56"/>
      <c r="Y29" s="69"/>
      <c r="Z29" s="69"/>
      <c r="AA29" s="69"/>
      <c r="AB29" s="68"/>
      <c r="AC29" s="502"/>
      <c r="AD29" s="88"/>
      <c r="AE29" s="70"/>
      <c r="AF29" s="70"/>
      <c r="AG29" s="71"/>
      <c r="AH29" s="71"/>
      <c r="AI29" s="71"/>
      <c r="AJ29" s="68"/>
      <c r="AK29" s="68"/>
      <c r="AL29" s="68"/>
      <c r="AM29" s="68"/>
      <c r="AN29" s="72"/>
      <c r="AO29" s="56"/>
      <c r="AP29" s="67"/>
      <c r="AQ29" s="68"/>
      <c r="AR29" s="82"/>
      <c r="AS29" s="82"/>
      <c r="AT29" s="66"/>
      <c r="AU29" s="75"/>
      <c r="AV29" s="74"/>
      <c r="AW29" s="74"/>
      <c r="AX29" s="75"/>
      <c r="AY29" s="75"/>
      <c r="AZ29" s="75"/>
      <c r="BA29" s="75"/>
      <c r="BB29" s="66"/>
      <c r="BC29" s="68"/>
      <c r="BD29" s="66"/>
      <c r="BE29" s="66"/>
    </row>
    <row r="30" spans="1:57" ht="33" customHeight="1" x14ac:dyDescent="0.25">
      <c r="A30" s="63">
        <v>22</v>
      </c>
      <c r="B30" s="65"/>
      <c r="C30" s="65"/>
      <c r="D30" s="65"/>
      <c r="E30" s="66"/>
      <c r="F30" s="66"/>
      <c r="G30" s="66"/>
      <c r="H30" s="68"/>
      <c r="I30" s="65"/>
      <c r="J30" s="65"/>
      <c r="K30" s="68"/>
      <c r="L30" s="68"/>
      <c r="M30" s="68"/>
      <c r="N30" s="68"/>
      <c r="O30" s="68"/>
      <c r="P30" s="68"/>
      <c r="Q30" s="65"/>
      <c r="R30" s="68"/>
      <c r="S30" s="68"/>
      <c r="T30" s="68"/>
      <c r="U30" s="56"/>
      <c r="V30" s="56"/>
      <c r="W30" s="56"/>
      <c r="X30" s="56"/>
      <c r="Y30" s="69"/>
      <c r="Z30" s="69"/>
      <c r="AA30" s="69"/>
      <c r="AB30" s="68"/>
      <c r="AC30" s="502"/>
      <c r="AD30" s="88"/>
      <c r="AE30" s="70"/>
      <c r="AF30" s="70"/>
      <c r="AG30" s="71"/>
      <c r="AH30" s="71"/>
      <c r="AI30" s="71"/>
      <c r="AJ30" s="68"/>
      <c r="AK30" s="68"/>
      <c r="AL30" s="68"/>
      <c r="AM30" s="68"/>
      <c r="AN30" s="72"/>
      <c r="AO30" s="56"/>
      <c r="AP30" s="67"/>
      <c r="AQ30" s="68"/>
      <c r="AR30" s="82"/>
      <c r="AS30" s="82"/>
      <c r="AT30" s="66"/>
      <c r="AU30" s="75"/>
      <c r="AV30" s="75"/>
      <c r="AW30" s="75"/>
      <c r="AX30" s="75"/>
      <c r="AY30" s="75"/>
      <c r="AZ30" s="75"/>
      <c r="BA30" s="75"/>
      <c r="BB30" s="66"/>
      <c r="BC30" s="68"/>
      <c r="BD30" s="66"/>
      <c r="BE30" s="66"/>
    </row>
    <row r="31" spans="1:57" ht="33" customHeight="1" x14ac:dyDescent="0.25">
      <c r="A31" s="51">
        <v>23</v>
      </c>
      <c r="B31" s="65"/>
      <c r="C31" s="65"/>
      <c r="D31" s="65"/>
      <c r="E31" s="66"/>
      <c r="F31" s="66"/>
      <c r="G31" s="66"/>
      <c r="H31" s="68"/>
      <c r="I31" s="65"/>
      <c r="J31" s="65"/>
      <c r="K31" s="68"/>
      <c r="L31" s="68"/>
      <c r="M31" s="68"/>
      <c r="N31" s="68"/>
      <c r="O31" s="68"/>
      <c r="P31" s="68"/>
      <c r="Q31" s="65"/>
      <c r="R31" s="68"/>
      <c r="S31" s="68"/>
      <c r="T31" s="68"/>
      <c r="U31" s="56"/>
      <c r="V31" s="56"/>
      <c r="W31" s="56"/>
      <c r="X31" s="56"/>
      <c r="Y31" s="69"/>
      <c r="Z31" s="69"/>
      <c r="AA31" s="69"/>
      <c r="AB31" s="68"/>
      <c r="AC31" s="502"/>
      <c r="AD31" s="88"/>
      <c r="AE31" s="70"/>
      <c r="AF31" s="70"/>
      <c r="AG31" s="71"/>
      <c r="AH31" s="71"/>
      <c r="AI31" s="71"/>
      <c r="AJ31" s="68"/>
      <c r="AK31" s="68"/>
      <c r="AL31" s="68"/>
      <c r="AM31" s="68"/>
      <c r="AN31" s="72"/>
      <c r="AO31" s="56"/>
      <c r="AP31" s="67"/>
      <c r="AQ31" s="68"/>
      <c r="AR31" s="77"/>
      <c r="AS31" s="77"/>
      <c r="AT31" s="66"/>
      <c r="AU31" s="77"/>
      <c r="AV31" s="77"/>
      <c r="AW31" s="77"/>
      <c r="AX31" s="77"/>
      <c r="AY31" s="77"/>
      <c r="AZ31" s="77"/>
      <c r="BA31" s="77"/>
      <c r="BB31" s="66"/>
      <c r="BC31" s="68"/>
      <c r="BD31" s="66"/>
      <c r="BE31" s="66"/>
    </row>
    <row r="32" spans="1:57" ht="33" customHeight="1" x14ac:dyDescent="0.25">
      <c r="A32" s="63">
        <v>24</v>
      </c>
      <c r="B32" s="65"/>
      <c r="C32" s="65"/>
      <c r="D32" s="65"/>
      <c r="E32" s="66"/>
      <c r="F32" s="66"/>
      <c r="G32" s="66"/>
      <c r="H32" s="68"/>
      <c r="I32" s="65"/>
      <c r="J32" s="65"/>
      <c r="K32" s="68"/>
      <c r="L32" s="68"/>
      <c r="M32" s="68"/>
      <c r="N32" s="68"/>
      <c r="O32" s="68"/>
      <c r="P32" s="68"/>
      <c r="Q32" s="65"/>
      <c r="R32" s="68"/>
      <c r="S32" s="68"/>
      <c r="T32" s="68"/>
      <c r="U32" s="56"/>
      <c r="V32" s="56"/>
      <c r="W32" s="56"/>
      <c r="X32" s="56"/>
      <c r="Y32" s="69"/>
      <c r="Z32" s="69"/>
      <c r="AA32" s="69"/>
      <c r="AB32" s="68"/>
      <c r="AC32" s="502"/>
      <c r="AD32" s="88"/>
      <c r="AE32" s="70"/>
      <c r="AF32" s="70"/>
      <c r="AG32" s="71"/>
      <c r="AH32" s="71"/>
      <c r="AI32" s="71"/>
      <c r="AJ32" s="68"/>
      <c r="AK32" s="68"/>
      <c r="AL32" s="68"/>
      <c r="AM32" s="68"/>
      <c r="AN32" s="72"/>
      <c r="AO32" s="56"/>
      <c r="AP32" s="67"/>
      <c r="AQ32" s="68"/>
      <c r="AR32" s="82"/>
      <c r="AS32" s="82"/>
      <c r="AT32" s="66"/>
      <c r="AU32" s="75"/>
      <c r="AV32" s="75"/>
      <c r="AW32" s="75"/>
      <c r="AX32" s="75"/>
      <c r="AY32" s="75"/>
      <c r="AZ32" s="75"/>
      <c r="BA32" s="75"/>
      <c r="BB32" s="66"/>
      <c r="BC32" s="68"/>
      <c r="BD32" s="66"/>
      <c r="BE32" s="66"/>
    </row>
    <row r="33" spans="1:57" ht="33" customHeight="1" x14ac:dyDescent="0.25">
      <c r="A33" s="51">
        <v>25</v>
      </c>
      <c r="B33" s="65"/>
      <c r="C33" s="65"/>
      <c r="D33" s="65"/>
      <c r="E33" s="66"/>
      <c r="F33" s="66"/>
      <c r="G33" s="66"/>
      <c r="H33" s="68"/>
      <c r="I33" s="65"/>
      <c r="J33" s="65"/>
      <c r="K33" s="68"/>
      <c r="L33" s="68"/>
      <c r="M33" s="68"/>
      <c r="N33" s="68"/>
      <c r="O33" s="68"/>
      <c r="P33" s="68"/>
      <c r="Q33" s="65"/>
      <c r="R33" s="68"/>
      <c r="S33" s="68"/>
      <c r="T33" s="68"/>
      <c r="U33" s="56"/>
      <c r="V33" s="56"/>
      <c r="W33" s="56"/>
      <c r="X33" s="56"/>
      <c r="Y33" s="69"/>
      <c r="Z33" s="69"/>
      <c r="AA33" s="69"/>
      <c r="AB33" s="68"/>
      <c r="AC33" s="502"/>
      <c r="AD33" s="88"/>
      <c r="AE33" s="70"/>
      <c r="AF33" s="70"/>
      <c r="AG33" s="71"/>
      <c r="AH33" s="71"/>
      <c r="AI33" s="71"/>
      <c r="AJ33" s="68"/>
      <c r="AK33" s="68"/>
      <c r="AL33" s="68"/>
      <c r="AM33" s="68"/>
      <c r="AN33" s="72"/>
      <c r="AO33" s="56"/>
      <c r="AP33" s="67"/>
      <c r="AQ33" s="68"/>
      <c r="AR33" s="82"/>
      <c r="AS33" s="82"/>
      <c r="AT33" s="66"/>
      <c r="AU33" s="75"/>
      <c r="AV33" s="75"/>
      <c r="AW33" s="75"/>
      <c r="AX33" s="75"/>
      <c r="AY33" s="75"/>
      <c r="AZ33" s="75"/>
      <c r="BA33" s="75"/>
      <c r="BB33" s="66"/>
      <c r="BC33" s="68"/>
      <c r="BD33" s="66"/>
      <c r="BE33" s="66"/>
    </row>
    <row r="34" spans="1:57" ht="33" customHeight="1" x14ac:dyDescent="0.25">
      <c r="A34" s="63">
        <v>26</v>
      </c>
      <c r="B34" s="64"/>
      <c r="C34" s="65"/>
      <c r="D34" s="64"/>
      <c r="E34" s="66"/>
      <c r="F34" s="66"/>
      <c r="G34" s="66"/>
      <c r="H34" s="68"/>
      <c r="I34" s="65"/>
      <c r="J34" s="65"/>
      <c r="K34" s="68"/>
      <c r="L34" s="68"/>
      <c r="M34" s="68"/>
      <c r="N34" s="68"/>
      <c r="O34" s="68"/>
      <c r="P34" s="68"/>
      <c r="Q34" s="65"/>
      <c r="R34" s="68"/>
      <c r="S34" s="68"/>
      <c r="T34" s="68"/>
      <c r="U34" s="56"/>
      <c r="V34" s="56"/>
      <c r="W34" s="56"/>
      <c r="X34" s="56"/>
      <c r="Y34" s="69"/>
      <c r="Z34" s="69"/>
      <c r="AA34" s="69"/>
      <c r="AB34" s="68"/>
      <c r="AC34" s="502"/>
      <c r="AD34" s="88"/>
      <c r="AE34" s="70"/>
      <c r="AF34" s="70"/>
      <c r="AG34" s="71"/>
      <c r="AH34" s="71"/>
      <c r="AI34" s="71"/>
      <c r="AJ34" s="68"/>
      <c r="AK34" s="68"/>
      <c r="AL34" s="68"/>
      <c r="AM34" s="68"/>
      <c r="AN34" s="72"/>
      <c r="AO34" s="56"/>
      <c r="AP34" s="67"/>
      <c r="AQ34" s="68"/>
      <c r="AR34" s="82"/>
      <c r="AS34" s="82"/>
      <c r="AT34" s="66"/>
      <c r="AU34" s="75"/>
      <c r="AV34" s="75"/>
      <c r="AW34" s="75"/>
      <c r="AX34" s="75"/>
      <c r="AY34" s="75"/>
      <c r="AZ34" s="75"/>
      <c r="BA34" s="75"/>
      <c r="BB34" s="66"/>
      <c r="BC34" s="68"/>
      <c r="BD34" s="66"/>
      <c r="BE34" s="66"/>
    </row>
    <row r="35" spans="1:57" ht="33" customHeight="1" x14ac:dyDescent="0.25">
      <c r="A35" s="51">
        <v>27</v>
      </c>
      <c r="B35" s="64"/>
      <c r="C35" s="65"/>
      <c r="D35" s="64"/>
      <c r="E35" s="66"/>
      <c r="F35" s="66"/>
      <c r="G35" s="66"/>
      <c r="H35" s="68"/>
      <c r="I35" s="65"/>
      <c r="J35" s="65"/>
      <c r="K35" s="68"/>
      <c r="L35" s="68"/>
      <c r="M35" s="68"/>
      <c r="N35" s="68"/>
      <c r="O35" s="68"/>
      <c r="P35" s="68"/>
      <c r="Q35" s="65"/>
      <c r="R35" s="68"/>
      <c r="S35" s="68"/>
      <c r="T35" s="68"/>
      <c r="U35" s="56"/>
      <c r="V35" s="56"/>
      <c r="W35" s="56"/>
      <c r="X35" s="56"/>
      <c r="Y35" s="69"/>
      <c r="Z35" s="69"/>
      <c r="AA35" s="69"/>
      <c r="AB35" s="68"/>
      <c r="AC35" s="502"/>
      <c r="AD35" s="88"/>
      <c r="AE35" s="70"/>
      <c r="AF35" s="70"/>
      <c r="AG35" s="71"/>
      <c r="AH35" s="71"/>
      <c r="AI35" s="71"/>
      <c r="AJ35" s="68"/>
      <c r="AK35" s="68"/>
      <c r="AL35" s="68"/>
      <c r="AM35" s="68"/>
      <c r="AN35" s="72"/>
      <c r="AO35" s="56"/>
      <c r="AP35" s="67"/>
      <c r="AQ35" s="68"/>
      <c r="AR35" s="75"/>
      <c r="AS35" s="75"/>
      <c r="AT35" s="66"/>
      <c r="AU35" s="75"/>
      <c r="AV35" s="75"/>
      <c r="AW35" s="75"/>
      <c r="AX35" s="75"/>
      <c r="AY35" s="75"/>
      <c r="AZ35" s="75"/>
      <c r="BA35" s="75"/>
      <c r="BB35" s="66"/>
      <c r="BC35" s="68"/>
      <c r="BD35" s="66"/>
      <c r="BE35" s="66"/>
    </row>
    <row r="36" spans="1:57" ht="33" customHeight="1" x14ac:dyDescent="0.25">
      <c r="A36" s="63">
        <v>28</v>
      </c>
      <c r="B36" s="64"/>
      <c r="C36" s="65"/>
      <c r="D36" s="64"/>
      <c r="E36" s="66"/>
      <c r="F36" s="66"/>
      <c r="G36" s="66"/>
      <c r="H36" s="68"/>
      <c r="I36" s="65"/>
      <c r="J36" s="65"/>
      <c r="K36" s="68"/>
      <c r="L36" s="68"/>
      <c r="M36" s="68"/>
      <c r="N36" s="68"/>
      <c r="O36" s="68"/>
      <c r="P36" s="68"/>
      <c r="Q36" s="65"/>
      <c r="R36" s="68"/>
      <c r="S36" s="68"/>
      <c r="T36" s="68"/>
      <c r="U36" s="56"/>
      <c r="V36" s="56"/>
      <c r="W36" s="56"/>
      <c r="X36" s="56"/>
      <c r="Y36" s="69"/>
      <c r="Z36" s="69"/>
      <c r="AA36" s="69"/>
      <c r="AB36" s="68"/>
      <c r="AC36" s="502"/>
      <c r="AD36" s="88"/>
      <c r="AE36" s="70"/>
      <c r="AF36" s="70"/>
      <c r="AG36" s="71"/>
      <c r="AH36" s="71"/>
      <c r="AI36" s="71"/>
      <c r="AJ36" s="68"/>
      <c r="AK36" s="68"/>
      <c r="AL36" s="68"/>
      <c r="AM36" s="68"/>
      <c r="AN36" s="72"/>
      <c r="AO36" s="56"/>
      <c r="AP36" s="67"/>
      <c r="AQ36" s="68"/>
      <c r="AR36" s="82"/>
      <c r="AS36" s="82"/>
      <c r="AT36" s="66"/>
      <c r="AU36" s="75"/>
      <c r="AV36" s="74"/>
      <c r="AW36" s="74"/>
      <c r="AX36" s="75"/>
      <c r="AY36" s="75"/>
      <c r="AZ36" s="75"/>
      <c r="BA36" s="75"/>
      <c r="BB36" s="66"/>
      <c r="BC36" s="68"/>
      <c r="BD36" s="66"/>
      <c r="BE36" s="66"/>
    </row>
    <row r="37" spans="1:57" ht="33" customHeight="1" x14ac:dyDescent="0.25">
      <c r="A37" s="51">
        <v>29</v>
      </c>
      <c r="B37" s="64"/>
      <c r="C37" s="65"/>
      <c r="D37" s="64"/>
      <c r="E37" s="66"/>
      <c r="F37" s="66"/>
      <c r="G37" s="66"/>
      <c r="H37" s="68"/>
      <c r="I37" s="65"/>
      <c r="J37" s="65"/>
      <c r="K37" s="68"/>
      <c r="L37" s="68"/>
      <c r="M37" s="68"/>
      <c r="N37" s="68"/>
      <c r="O37" s="68"/>
      <c r="P37" s="68"/>
      <c r="Q37" s="65"/>
      <c r="R37" s="68"/>
      <c r="S37" s="68"/>
      <c r="T37" s="68"/>
      <c r="U37" s="56"/>
      <c r="V37" s="56"/>
      <c r="W37" s="56"/>
      <c r="X37" s="56"/>
      <c r="Y37" s="69"/>
      <c r="Z37" s="69"/>
      <c r="AA37" s="69"/>
      <c r="AB37" s="68"/>
      <c r="AC37" s="502"/>
      <c r="AD37" s="88"/>
      <c r="AE37" s="70"/>
      <c r="AF37" s="70"/>
      <c r="AG37" s="71"/>
      <c r="AH37" s="71"/>
      <c r="AI37" s="71"/>
      <c r="AJ37" s="68"/>
      <c r="AK37" s="68"/>
      <c r="AL37" s="68"/>
      <c r="AM37" s="68"/>
      <c r="AN37" s="72"/>
      <c r="AO37" s="56"/>
      <c r="AP37" s="67"/>
      <c r="AQ37" s="68"/>
      <c r="AR37" s="82"/>
      <c r="AS37" s="82"/>
      <c r="AT37" s="66"/>
      <c r="AU37" s="75"/>
      <c r="AV37" s="75"/>
      <c r="AW37" s="75"/>
      <c r="AX37" s="73"/>
      <c r="AY37" s="73"/>
      <c r="AZ37" s="73"/>
      <c r="BA37" s="73"/>
      <c r="BB37" s="66"/>
      <c r="BC37" s="68"/>
      <c r="BD37" s="66"/>
      <c r="BE37" s="66"/>
    </row>
    <row r="38" spans="1:57" ht="33" customHeight="1" x14ac:dyDescent="0.25">
      <c r="A38" s="63">
        <v>30</v>
      </c>
      <c r="B38" s="65"/>
      <c r="C38" s="65"/>
      <c r="D38" s="65"/>
      <c r="E38" s="66"/>
      <c r="F38" s="66"/>
      <c r="G38" s="65"/>
      <c r="H38" s="68"/>
      <c r="I38" s="65"/>
      <c r="J38" s="65"/>
      <c r="K38" s="68"/>
      <c r="L38" s="68"/>
      <c r="M38" s="68"/>
      <c r="N38" s="68"/>
      <c r="O38" s="68"/>
      <c r="P38" s="68"/>
      <c r="Q38" s="65"/>
      <c r="R38" s="68"/>
      <c r="S38" s="68"/>
      <c r="T38" s="68"/>
      <c r="U38" s="56"/>
      <c r="V38" s="56"/>
      <c r="W38" s="56"/>
      <c r="X38" s="56"/>
      <c r="Y38" s="69"/>
      <c r="Z38" s="69"/>
      <c r="AA38" s="69"/>
      <c r="AB38" s="68"/>
      <c r="AC38" s="502"/>
      <c r="AD38" s="88"/>
      <c r="AE38" s="70"/>
      <c r="AF38" s="70"/>
      <c r="AG38" s="71"/>
      <c r="AH38" s="71"/>
      <c r="AI38" s="71"/>
      <c r="AJ38" s="68"/>
      <c r="AK38" s="68"/>
      <c r="AL38" s="68"/>
      <c r="AM38" s="68"/>
      <c r="AN38" s="72"/>
      <c r="AO38" s="56"/>
      <c r="AP38" s="67"/>
      <c r="AQ38" s="68"/>
      <c r="AR38" s="82"/>
      <c r="AS38" s="82"/>
      <c r="AT38" s="66"/>
      <c r="AU38" s="75"/>
      <c r="AV38" s="75"/>
      <c r="AW38" s="75"/>
      <c r="AX38" s="75"/>
      <c r="AY38" s="75"/>
      <c r="AZ38" s="75"/>
      <c r="BA38" s="75"/>
      <c r="BB38" s="66"/>
      <c r="BC38" s="68"/>
      <c r="BD38" s="66"/>
      <c r="BE38" s="66"/>
    </row>
    <row r="39" spans="1:57" ht="33" customHeight="1" x14ac:dyDescent="0.25">
      <c r="A39" s="51">
        <v>31</v>
      </c>
      <c r="B39" s="65"/>
      <c r="C39" s="65"/>
      <c r="D39" s="65"/>
      <c r="E39" s="66"/>
      <c r="F39" s="66"/>
      <c r="G39" s="66"/>
      <c r="H39" s="68"/>
      <c r="I39" s="65"/>
      <c r="J39" s="65"/>
      <c r="K39" s="68"/>
      <c r="L39" s="68"/>
      <c r="M39" s="68"/>
      <c r="N39" s="68"/>
      <c r="O39" s="68"/>
      <c r="P39" s="68"/>
      <c r="Q39" s="65"/>
      <c r="R39" s="68"/>
      <c r="S39" s="68"/>
      <c r="T39" s="68"/>
      <c r="U39" s="56"/>
      <c r="V39" s="56"/>
      <c r="W39" s="56"/>
      <c r="X39" s="56"/>
      <c r="Y39" s="69"/>
      <c r="Z39" s="69"/>
      <c r="AA39" s="69"/>
      <c r="AB39" s="68"/>
      <c r="AC39" s="502"/>
      <c r="AD39" s="88"/>
      <c r="AE39" s="70"/>
      <c r="AF39" s="70"/>
      <c r="AG39" s="71"/>
      <c r="AH39" s="71"/>
      <c r="AI39" s="71"/>
      <c r="AJ39" s="68"/>
      <c r="AK39" s="68"/>
      <c r="AL39" s="68"/>
      <c r="AM39" s="68"/>
      <c r="AN39" s="72"/>
      <c r="AO39" s="56"/>
      <c r="AP39" s="67"/>
      <c r="AQ39" s="68"/>
      <c r="AR39" s="75"/>
      <c r="AS39" s="75"/>
      <c r="AT39" s="66"/>
      <c r="AU39" s="75"/>
      <c r="AV39" s="75"/>
      <c r="AW39" s="75"/>
      <c r="AX39" s="75"/>
      <c r="AY39" s="75"/>
      <c r="AZ39" s="75"/>
      <c r="BA39" s="75"/>
      <c r="BB39" s="66"/>
      <c r="BC39" s="68"/>
      <c r="BD39" s="66"/>
      <c r="BE39" s="66"/>
    </row>
    <row r="40" spans="1:57" ht="33" customHeight="1" x14ac:dyDescent="0.25">
      <c r="A40" s="63">
        <v>32</v>
      </c>
      <c r="B40" s="65"/>
      <c r="C40" s="66"/>
      <c r="D40" s="65"/>
      <c r="E40" s="66"/>
      <c r="F40" s="66"/>
      <c r="G40" s="66"/>
      <c r="H40" s="68"/>
      <c r="I40" s="65"/>
      <c r="J40" s="65"/>
      <c r="K40" s="68"/>
      <c r="L40" s="68"/>
      <c r="M40" s="68"/>
      <c r="N40" s="68"/>
      <c r="O40" s="68"/>
      <c r="P40" s="68"/>
      <c r="Q40" s="65"/>
      <c r="R40" s="68"/>
      <c r="S40" s="68"/>
      <c r="T40" s="68"/>
      <c r="U40" s="56"/>
      <c r="V40" s="56"/>
      <c r="W40" s="56"/>
      <c r="X40" s="56"/>
      <c r="Y40" s="69"/>
      <c r="Z40" s="69"/>
      <c r="AA40" s="69"/>
      <c r="AB40" s="68"/>
      <c r="AC40" s="502"/>
      <c r="AD40" s="88"/>
      <c r="AE40" s="70"/>
      <c r="AF40" s="70"/>
      <c r="AG40" s="71"/>
      <c r="AH40" s="71"/>
      <c r="AI40" s="71"/>
      <c r="AJ40" s="68"/>
      <c r="AK40" s="68"/>
      <c r="AL40" s="68"/>
      <c r="AM40" s="68"/>
      <c r="AN40" s="72"/>
      <c r="AO40" s="56"/>
      <c r="AP40" s="67"/>
      <c r="AQ40" s="68"/>
      <c r="AR40" s="75"/>
      <c r="AS40" s="75"/>
      <c r="AT40" s="66"/>
      <c r="AU40" s="77"/>
      <c r="AV40" s="77"/>
      <c r="AW40" s="77"/>
      <c r="AX40" s="73"/>
      <c r="AY40" s="73"/>
      <c r="AZ40" s="73"/>
      <c r="BA40" s="73"/>
      <c r="BB40" s="66"/>
      <c r="BC40" s="68"/>
      <c r="BD40" s="66"/>
      <c r="BE40" s="66"/>
    </row>
    <row r="41" spans="1:57" ht="33" customHeight="1" x14ac:dyDescent="0.25">
      <c r="A41" s="51">
        <v>33</v>
      </c>
      <c r="B41" s="65"/>
      <c r="C41" s="66"/>
      <c r="D41" s="65"/>
      <c r="E41" s="66"/>
      <c r="F41" s="66"/>
      <c r="G41" s="66"/>
      <c r="H41" s="68"/>
      <c r="I41" s="65"/>
      <c r="J41" s="65"/>
      <c r="K41" s="68"/>
      <c r="L41" s="68"/>
      <c r="M41" s="68"/>
      <c r="N41" s="68"/>
      <c r="O41" s="68"/>
      <c r="P41" s="68"/>
      <c r="Q41" s="65"/>
      <c r="R41" s="68"/>
      <c r="S41" s="68"/>
      <c r="T41" s="68"/>
      <c r="U41" s="56"/>
      <c r="V41" s="56"/>
      <c r="W41" s="56"/>
      <c r="X41" s="56"/>
      <c r="Y41" s="69"/>
      <c r="Z41" s="69"/>
      <c r="AA41" s="69"/>
      <c r="AB41" s="68"/>
      <c r="AC41" s="502"/>
      <c r="AD41" s="88"/>
      <c r="AE41" s="70"/>
      <c r="AF41" s="70"/>
      <c r="AG41" s="71"/>
      <c r="AH41" s="71"/>
      <c r="AI41" s="71"/>
      <c r="AJ41" s="68"/>
      <c r="AK41" s="68"/>
      <c r="AL41" s="68"/>
      <c r="AM41" s="68"/>
      <c r="AN41" s="72"/>
      <c r="AO41" s="56"/>
      <c r="AP41" s="67"/>
      <c r="AQ41" s="68"/>
      <c r="AR41" s="75"/>
      <c r="AS41" s="75"/>
      <c r="AT41" s="66"/>
      <c r="AU41" s="75"/>
      <c r="AV41" s="75"/>
      <c r="AW41" s="75"/>
      <c r="AX41" s="73"/>
      <c r="AY41" s="73"/>
      <c r="AZ41" s="73"/>
      <c r="BA41" s="73"/>
      <c r="BB41" s="66"/>
      <c r="BC41" s="68"/>
      <c r="BD41" s="66"/>
      <c r="BE41" s="66"/>
    </row>
    <row r="42" spans="1:57" ht="33" customHeight="1" x14ac:dyDescent="0.25">
      <c r="A42" s="63">
        <v>34</v>
      </c>
      <c r="B42" s="65"/>
      <c r="C42" s="66"/>
      <c r="D42" s="65"/>
      <c r="E42" s="66"/>
      <c r="F42" s="66"/>
      <c r="G42" s="66"/>
      <c r="H42" s="68"/>
      <c r="I42" s="65"/>
      <c r="J42" s="65"/>
      <c r="K42" s="68"/>
      <c r="L42" s="68"/>
      <c r="M42" s="68"/>
      <c r="N42" s="68"/>
      <c r="O42" s="68"/>
      <c r="P42" s="68"/>
      <c r="Q42" s="65"/>
      <c r="R42" s="68"/>
      <c r="S42" s="68"/>
      <c r="T42" s="68"/>
      <c r="U42" s="56"/>
      <c r="V42" s="56"/>
      <c r="W42" s="56"/>
      <c r="X42" s="56"/>
      <c r="Y42" s="69"/>
      <c r="Z42" s="69"/>
      <c r="AA42" s="69"/>
      <c r="AB42" s="68"/>
      <c r="AC42" s="502"/>
      <c r="AD42" s="88"/>
      <c r="AE42" s="70"/>
      <c r="AF42" s="70"/>
      <c r="AG42" s="71"/>
      <c r="AH42" s="71"/>
      <c r="AI42" s="71"/>
      <c r="AJ42" s="68"/>
      <c r="AK42" s="68"/>
      <c r="AL42" s="68"/>
      <c r="AM42" s="68"/>
      <c r="AN42" s="72"/>
      <c r="AO42" s="56"/>
      <c r="AP42" s="67"/>
      <c r="AQ42" s="68"/>
      <c r="AR42" s="75"/>
      <c r="AS42" s="75"/>
      <c r="AT42" s="66"/>
      <c r="AU42" s="75"/>
      <c r="AV42" s="75"/>
      <c r="AW42" s="75"/>
      <c r="AX42" s="75"/>
      <c r="AY42" s="75"/>
      <c r="AZ42" s="75"/>
      <c r="BA42" s="75"/>
      <c r="BB42" s="66"/>
      <c r="BC42" s="68"/>
      <c r="BD42" s="66"/>
      <c r="BE42" s="66"/>
    </row>
    <row r="43" spans="1:57" ht="33" customHeight="1" x14ac:dyDescent="0.25">
      <c r="A43" s="51">
        <v>35</v>
      </c>
      <c r="B43" s="65"/>
      <c r="C43" s="66"/>
      <c r="D43" s="65"/>
      <c r="E43" s="66"/>
      <c r="F43" s="66"/>
      <c r="G43" s="66"/>
      <c r="H43" s="68"/>
      <c r="I43" s="65"/>
      <c r="J43" s="65"/>
      <c r="K43" s="68"/>
      <c r="L43" s="68"/>
      <c r="M43" s="68"/>
      <c r="N43" s="68"/>
      <c r="O43" s="68"/>
      <c r="P43" s="68"/>
      <c r="Q43" s="65"/>
      <c r="R43" s="68"/>
      <c r="S43" s="68"/>
      <c r="T43" s="68"/>
      <c r="U43" s="56"/>
      <c r="V43" s="56"/>
      <c r="W43" s="56"/>
      <c r="X43" s="56"/>
      <c r="Y43" s="69"/>
      <c r="Z43" s="69"/>
      <c r="AA43" s="69"/>
      <c r="AB43" s="68"/>
      <c r="AC43" s="502"/>
      <c r="AD43" s="88"/>
      <c r="AE43" s="70"/>
      <c r="AF43" s="70"/>
      <c r="AG43" s="71"/>
      <c r="AH43" s="71"/>
      <c r="AI43" s="71"/>
      <c r="AJ43" s="68"/>
      <c r="AK43" s="68"/>
      <c r="AL43" s="68"/>
      <c r="AM43" s="68"/>
      <c r="AN43" s="72"/>
      <c r="AO43" s="56"/>
      <c r="AP43" s="67"/>
      <c r="AQ43" s="68"/>
      <c r="AR43" s="75"/>
      <c r="AS43" s="75"/>
      <c r="AT43" s="66"/>
      <c r="AU43" s="75"/>
      <c r="AV43" s="75"/>
      <c r="AW43" s="75"/>
      <c r="AX43" s="75"/>
      <c r="AY43" s="75"/>
      <c r="AZ43" s="75"/>
      <c r="BA43" s="75"/>
      <c r="BB43" s="66"/>
      <c r="BC43" s="68"/>
      <c r="BD43" s="66"/>
      <c r="BE43" s="66"/>
    </row>
    <row r="44" spans="1:57" s="46" customFormat="1" ht="33" customHeight="1" x14ac:dyDescent="0.25">
      <c r="A44" s="63">
        <v>36</v>
      </c>
      <c r="B44" s="64"/>
      <c r="C44" s="78"/>
      <c r="D44" s="64"/>
      <c r="E44" s="78"/>
      <c r="F44" s="78"/>
      <c r="G44" s="78"/>
      <c r="H44" s="63"/>
      <c r="I44" s="64"/>
      <c r="J44" s="64"/>
      <c r="K44" s="63"/>
      <c r="L44" s="63"/>
      <c r="M44" s="63"/>
      <c r="N44" s="63"/>
      <c r="O44" s="63"/>
      <c r="P44" s="63"/>
      <c r="Q44" s="64"/>
      <c r="R44" s="63"/>
      <c r="S44" s="63"/>
      <c r="T44" s="63"/>
      <c r="U44" s="79"/>
      <c r="V44" s="56"/>
      <c r="W44" s="56"/>
      <c r="X44" s="56"/>
      <c r="Y44" s="80"/>
      <c r="Z44" s="80"/>
      <c r="AA44" s="80"/>
      <c r="AB44" s="63"/>
      <c r="AC44" s="502"/>
      <c r="AD44" s="88"/>
      <c r="AE44" s="70"/>
      <c r="AF44" s="70"/>
      <c r="AG44" s="71"/>
      <c r="AH44" s="71"/>
      <c r="AI44" s="71"/>
      <c r="AJ44" s="63"/>
      <c r="AK44" s="63"/>
      <c r="AL44" s="63"/>
      <c r="AM44" s="63"/>
      <c r="AN44" s="72"/>
      <c r="AO44" s="79"/>
      <c r="AP44" s="67"/>
      <c r="AQ44" s="63"/>
      <c r="AR44" s="82"/>
      <c r="AS44" s="82"/>
      <c r="AT44" s="78"/>
      <c r="AU44" s="82"/>
      <c r="AV44" s="82"/>
      <c r="AW44" s="82"/>
      <c r="AX44" s="83"/>
      <c r="AY44" s="83"/>
      <c r="AZ44" s="83"/>
      <c r="BA44" s="83"/>
      <c r="BB44" s="78"/>
      <c r="BC44" s="63"/>
      <c r="BD44" s="78"/>
      <c r="BE44" s="78"/>
    </row>
    <row r="45" spans="1:57" ht="33" customHeight="1" x14ac:dyDescent="0.25">
      <c r="A45" s="51">
        <v>37</v>
      </c>
      <c r="B45" s="64"/>
      <c r="C45" s="65"/>
      <c r="D45" s="64"/>
      <c r="E45" s="66"/>
      <c r="F45" s="66"/>
      <c r="G45" s="66"/>
      <c r="H45" s="68"/>
      <c r="I45" s="65"/>
      <c r="J45" s="65"/>
      <c r="K45" s="68"/>
      <c r="L45" s="68"/>
      <c r="M45" s="68"/>
      <c r="N45" s="68"/>
      <c r="O45" s="68"/>
      <c r="P45" s="68"/>
      <c r="Q45" s="65"/>
      <c r="R45" s="68"/>
      <c r="S45" s="68"/>
      <c r="T45" s="68"/>
      <c r="U45" s="56"/>
      <c r="V45" s="56"/>
      <c r="W45" s="56"/>
      <c r="X45" s="56"/>
      <c r="Y45" s="69"/>
      <c r="Z45" s="69"/>
      <c r="AA45" s="69"/>
      <c r="AB45" s="68"/>
      <c r="AC45" s="502"/>
      <c r="AD45" s="88"/>
      <c r="AE45" s="70"/>
      <c r="AF45" s="70"/>
      <c r="AG45" s="71"/>
      <c r="AH45" s="71"/>
      <c r="AI45" s="71"/>
      <c r="AJ45" s="68"/>
      <c r="AK45" s="68"/>
      <c r="AL45" s="68"/>
      <c r="AM45" s="68"/>
      <c r="AN45" s="72"/>
      <c r="AO45" s="56"/>
      <c r="AP45" s="67"/>
      <c r="AQ45" s="68"/>
      <c r="AR45" s="74"/>
      <c r="AS45" s="74"/>
      <c r="AT45" s="66"/>
      <c r="AU45" s="75"/>
      <c r="AV45" s="74"/>
      <c r="AW45" s="74"/>
      <c r="AX45" s="75"/>
      <c r="AY45" s="75"/>
      <c r="AZ45" s="75"/>
      <c r="BA45" s="75"/>
      <c r="BB45" s="66"/>
      <c r="BC45" s="68"/>
      <c r="BD45" s="66"/>
      <c r="BE45" s="66"/>
    </row>
    <row r="46" spans="1:57" ht="33" customHeight="1" x14ac:dyDescent="0.25">
      <c r="A46" s="63">
        <v>38</v>
      </c>
      <c r="B46" s="64"/>
      <c r="C46" s="65"/>
      <c r="D46" s="64"/>
      <c r="E46" s="66"/>
      <c r="F46" s="66"/>
      <c r="G46" s="66"/>
      <c r="H46" s="68"/>
      <c r="I46" s="65"/>
      <c r="J46" s="65"/>
      <c r="K46" s="68"/>
      <c r="L46" s="68"/>
      <c r="M46" s="68"/>
      <c r="N46" s="68"/>
      <c r="O46" s="68"/>
      <c r="P46" s="68"/>
      <c r="Q46" s="65"/>
      <c r="R46" s="68"/>
      <c r="S46" s="68"/>
      <c r="T46" s="68"/>
      <c r="U46" s="56"/>
      <c r="V46" s="56"/>
      <c r="W46" s="56"/>
      <c r="X46" s="56"/>
      <c r="Y46" s="69"/>
      <c r="Z46" s="69"/>
      <c r="AA46" s="69"/>
      <c r="AB46" s="68"/>
      <c r="AC46" s="502"/>
      <c r="AD46" s="88"/>
      <c r="AE46" s="70"/>
      <c r="AF46" s="70"/>
      <c r="AG46" s="71"/>
      <c r="AH46" s="71"/>
      <c r="AI46" s="71"/>
      <c r="AJ46" s="68"/>
      <c r="AK46" s="68"/>
      <c r="AL46" s="68"/>
      <c r="AM46" s="68"/>
      <c r="AN46" s="72"/>
      <c r="AO46" s="56"/>
      <c r="AP46" s="67"/>
      <c r="AQ46" s="68"/>
      <c r="AR46" s="75"/>
      <c r="AS46" s="75"/>
      <c r="AT46" s="66"/>
      <c r="AU46" s="75"/>
      <c r="AV46" s="75"/>
      <c r="AW46" s="75"/>
      <c r="AX46" s="73"/>
      <c r="AY46" s="73"/>
      <c r="AZ46" s="73"/>
      <c r="BA46" s="73"/>
      <c r="BB46" s="66"/>
      <c r="BC46" s="68"/>
      <c r="BD46" s="66"/>
      <c r="BE46" s="66"/>
    </row>
    <row r="47" spans="1:57" ht="33" customHeight="1" x14ac:dyDescent="0.25">
      <c r="A47" s="51">
        <v>39</v>
      </c>
      <c r="B47" s="65"/>
      <c r="C47" s="65"/>
      <c r="D47" s="65"/>
      <c r="E47" s="66"/>
      <c r="F47" s="66"/>
      <c r="G47" s="65"/>
      <c r="H47" s="68"/>
      <c r="I47" s="65"/>
      <c r="J47" s="65"/>
      <c r="K47" s="68"/>
      <c r="L47" s="68"/>
      <c r="M47" s="68"/>
      <c r="N47" s="68"/>
      <c r="O47" s="68"/>
      <c r="P47" s="68"/>
      <c r="Q47" s="65"/>
      <c r="R47" s="68"/>
      <c r="S47" s="68"/>
      <c r="T47" s="68"/>
      <c r="U47" s="56"/>
      <c r="V47" s="56"/>
      <c r="W47" s="56"/>
      <c r="X47" s="56"/>
      <c r="Y47" s="69"/>
      <c r="Z47" s="69"/>
      <c r="AA47" s="69"/>
      <c r="AB47" s="68"/>
      <c r="AC47" s="502"/>
      <c r="AD47" s="88"/>
      <c r="AE47" s="70"/>
      <c r="AF47" s="70"/>
      <c r="AG47" s="71"/>
      <c r="AH47" s="71"/>
      <c r="AI47" s="71"/>
      <c r="AJ47" s="68"/>
      <c r="AK47" s="68"/>
      <c r="AL47" s="68"/>
      <c r="AM47" s="68"/>
      <c r="AN47" s="72"/>
      <c r="AO47" s="56"/>
      <c r="AP47" s="67"/>
      <c r="AQ47" s="68"/>
      <c r="AR47" s="75"/>
      <c r="AS47" s="75"/>
      <c r="AT47" s="66"/>
      <c r="AU47" s="75"/>
      <c r="AV47" s="75"/>
      <c r="AW47" s="75"/>
      <c r="AX47" s="75"/>
      <c r="AY47" s="75"/>
      <c r="AZ47" s="75"/>
      <c r="BA47" s="75"/>
      <c r="BB47" s="66"/>
      <c r="BC47" s="68"/>
      <c r="BD47" s="66"/>
      <c r="BE47" s="66"/>
    </row>
    <row r="48" spans="1:57" ht="33" customHeight="1" x14ac:dyDescent="0.25">
      <c r="A48" s="63">
        <v>40</v>
      </c>
      <c r="B48" s="65"/>
      <c r="C48" s="65"/>
      <c r="D48" s="65"/>
      <c r="E48" s="66"/>
      <c r="F48" s="66"/>
      <c r="G48" s="66"/>
      <c r="H48" s="68"/>
      <c r="I48" s="65"/>
      <c r="J48" s="65"/>
      <c r="K48" s="68"/>
      <c r="L48" s="68"/>
      <c r="M48" s="68"/>
      <c r="N48" s="68"/>
      <c r="O48" s="68"/>
      <c r="P48" s="68"/>
      <c r="Q48" s="65"/>
      <c r="R48" s="68"/>
      <c r="S48" s="68"/>
      <c r="T48" s="68"/>
      <c r="U48" s="56"/>
      <c r="V48" s="56"/>
      <c r="W48" s="56"/>
      <c r="X48" s="56"/>
      <c r="Y48" s="69"/>
      <c r="Z48" s="69"/>
      <c r="AA48" s="69"/>
      <c r="AB48" s="68"/>
      <c r="AC48" s="502"/>
      <c r="AD48" s="88"/>
      <c r="AE48" s="70"/>
      <c r="AF48" s="70"/>
      <c r="AG48" s="71"/>
      <c r="AH48" s="71"/>
      <c r="AI48" s="71"/>
      <c r="AJ48" s="68"/>
      <c r="AK48" s="68"/>
      <c r="AL48" s="68"/>
      <c r="AM48" s="68"/>
      <c r="AN48" s="72"/>
      <c r="AO48" s="56"/>
      <c r="AP48" s="67"/>
      <c r="AQ48" s="68"/>
      <c r="AR48" s="74"/>
      <c r="AS48" s="74"/>
      <c r="AT48" s="66"/>
      <c r="AU48" s="75"/>
      <c r="AV48" s="75"/>
      <c r="AW48" s="75"/>
      <c r="AX48" s="75"/>
      <c r="AY48" s="75"/>
      <c r="AZ48" s="75"/>
      <c r="BA48" s="75"/>
      <c r="BB48" s="66"/>
      <c r="BC48" s="68"/>
      <c r="BD48" s="66"/>
      <c r="BE48" s="66"/>
    </row>
    <row r="49" spans="1:57" ht="33" customHeight="1" x14ac:dyDescent="0.25">
      <c r="A49" s="51">
        <v>41</v>
      </c>
      <c r="B49" s="65"/>
      <c r="C49" s="65"/>
      <c r="D49" s="66"/>
      <c r="E49" s="66"/>
      <c r="F49" s="66"/>
      <c r="G49" s="66"/>
      <c r="H49" s="68"/>
      <c r="I49" s="65"/>
      <c r="J49" s="65"/>
      <c r="K49" s="68"/>
      <c r="L49" s="68"/>
      <c r="M49" s="68"/>
      <c r="N49" s="68"/>
      <c r="O49" s="68"/>
      <c r="P49" s="68"/>
      <c r="Q49" s="65"/>
      <c r="R49" s="68"/>
      <c r="S49" s="68"/>
      <c r="T49" s="68"/>
      <c r="U49" s="56"/>
      <c r="V49" s="56"/>
      <c r="W49" s="56"/>
      <c r="X49" s="56"/>
      <c r="Y49" s="69"/>
      <c r="Z49" s="69"/>
      <c r="AA49" s="69"/>
      <c r="AB49" s="68"/>
      <c r="AC49" s="502"/>
      <c r="AD49" s="88"/>
      <c r="AE49" s="70"/>
      <c r="AF49" s="70"/>
      <c r="AG49" s="71"/>
      <c r="AH49" s="71"/>
      <c r="AI49" s="71"/>
      <c r="AJ49" s="68"/>
      <c r="AK49" s="68"/>
      <c r="AL49" s="68"/>
      <c r="AM49" s="68"/>
      <c r="AN49" s="72"/>
      <c r="AO49" s="56"/>
      <c r="AP49" s="67"/>
      <c r="AQ49" s="68"/>
      <c r="AR49" s="75"/>
      <c r="AS49" s="75"/>
      <c r="AT49" s="66"/>
      <c r="AU49" s="541"/>
      <c r="AV49" s="75"/>
      <c r="AW49" s="75"/>
      <c r="AX49" s="75"/>
      <c r="AY49" s="75"/>
      <c r="AZ49" s="75"/>
      <c r="BA49" s="75"/>
      <c r="BB49" s="66"/>
      <c r="BC49" s="68"/>
      <c r="BD49" s="66"/>
      <c r="BE49" s="66"/>
    </row>
    <row r="50" spans="1:57" ht="33" customHeight="1" x14ac:dyDescent="0.25">
      <c r="A50" s="63">
        <v>42</v>
      </c>
      <c r="B50" s="64"/>
      <c r="C50" s="65"/>
      <c r="D50" s="66"/>
      <c r="E50" s="66"/>
      <c r="F50" s="66"/>
      <c r="G50" s="66"/>
      <c r="H50" s="68"/>
      <c r="I50" s="65"/>
      <c r="J50" s="65"/>
      <c r="K50" s="68"/>
      <c r="L50" s="68"/>
      <c r="M50" s="68"/>
      <c r="N50" s="68"/>
      <c r="O50" s="68"/>
      <c r="P50" s="68"/>
      <c r="Q50" s="65"/>
      <c r="R50" s="68"/>
      <c r="S50" s="68"/>
      <c r="T50" s="68"/>
      <c r="U50" s="56"/>
      <c r="V50" s="56"/>
      <c r="W50" s="56"/>
      <c r="X50" s="56"/>
      <c r="Y50" s="69"/>
      <c r="Z50" s="69"/>
      <c r="AA50" s="69"/>
      <c r="AB50" s="68"/>
      <c r="AC50" s="502"/>
      <c r="AD50" s="88"/>
      <c r="AE50" s="70"/>
      <c r="AF50" s="70"/>
      <c r="AG50" s="71"/>
      <c r="AH50" s="71"/>
      <c r="AI50" s="71"/>
      <c r="AJ50" s="68"/>
      <c r="AK50" s="68"/>
      <c r="AL50" s="68"/>
      <c r="AM50" s="68"/>
      <c r="AN50" s="72"/>
      <c r="AO50" s="56"/>
      <c r="AP50" s="67"/>
      <c r="AQ50" s="68"/>
      <c r="AR50" s="75"/>
      <c r="AS50" s="75"/>
      <c r="AT50" s="66"/>
      <c r="AU50" s="75"/>
      <c r="AV50" s="75"/>
      <c r="AW50" s="75"/>
      <c r="AX50" s="75"/>
      <c r="AY50" s="75"/>
      <c r="AZ50" s="75"/>
      <c r="BA50" s="75"/>
      <c r="BB50" s="66"/>
      <c r="BC50" s="68"/>
      <c r="BD50" s="66"/>
      <c r="BE50" s="66"/>
    </row>
    <row r="51" spans="1:57" ht="33" customHeight="1" x14ac:dyDescent="0.25">
      <c r="A51" s="51">
        <v>43</v>
      </c>
      <c r="B51" s="65"/>
      <c r="C51" s="65"/>
      <c r="D51" s="65"/>
      <c r="E51" s="66"/>
      <c r="F51" s="66"/>
      <c r="G51" s="66"/>
      <c r="H51" s="68"/>
      <c r="I51" s="65"/>
      <c r="J51" s="65"/>
      <c r="K51" s="68"/>
      <c r="L51" s="68"/>
      <c r="M51" s="68"/>
      <c r="N51" s="68"/>
      <c r="O51" s="68"/>
      <c r="P51" s="68"/>
      <c r="Q51" s="65"/>
      <c r="R51" s="68"/>
      <c r="S51" s="68"/>
      <c r="T51" s="68"/>
      <c r="U51" s="56"/>
      <c r="V51" s="56"/>
      <c r="W51" s="56"/>
      <c r="X51" s="56"/>
      <c r="Y51" s="69"/>
      <c r="Z51" s="69"/>
      <c r="AA51" s="69"/>
      <c r="AB51" s="68"/>
      <c r="AC51" s="502"/>
      <c r="AD51" s="88"/>
      <c r="AE51" s="70"/>
      <c r="AF51" s="70"/>
      <c r="AG51" s="71"/>
      <c r="AH51" s="71"/>
      <c r="AI51" s="71"/>
      <c r="AJ51" s="68"/>
      <c r="AK51" s="68"/>
      <c r="AL51" s="68"/>
      <c r="AM51" s="68"/>
      <c r="AN51" s="72"/>
      <c r="AO51" s="56"/>
      <c r="AP51" s="67"/>
      <c r="AQ51" s="68"/>
      <c r="AR51" s="74"/>
      <c r="AS51" s="74"/>
      <c r="AT51" s="66"/>
      <c r="AU51" s="541"/>
      <c r="AV51" s="75"/>
      <c r="AW51" s="75"/>
      <c r="AX51" s="75"/>
      <c r="AY51" s="75"/>
      <c r="AZ51" s="75"/>
      <c r="BA51" s="75"/>
      <c r="BB51" s="66"/>
      <c r="BC51" s="68"/>
      <c r="BD51" s="66"/>
      <c r="BE51" s="66"/>
    </row>
    <row r="52" spans="1:57" ht="33" customHeight="1" x14ac:dyDescent="0.25">
      <c r="A52" s="63">
        <v>44</v>
      </c>
      <c r="B52" s="65"/>
      <c r="C52" s="66"/>
      <c r="D52" s="65"/>
      <c r="E52" s="66"/>
      <c r="F52" s="66"/>
      <c r="G52" s="66"/>
      <c r="H52" s="68"/>
      <c r="I52" s="65"/>
      <c r="J52" s="65"/>
      <c r="K52" s="68"/>
      <c r="L52" s="68"/>
      <c r="M52" s="68"/>
      <c r="N52" s="68"/>
      <c r="O52" s="68"/>
      <c r="P52" s="68"/>
      <c r="Q52" s="65"/>
      <c r="R52" s="68"/>
      <c r="S52" s="68"/>
      <c r="T52" s="68"/>
      <c r="U52" s="56"/>
      <c r="V52" s="56"/>
      <c r="W52" s="56"/>
      <c r="X52" s="56"/>
      <c r="Y52" s="69"/>
      <c r="Z52" s="69"/>
      <c r="AA52" s="69"/>
      <c r="AB52" s="68"/>
      <c r="AC52" s="502"/>
      <c r="AD52" s="88"/>
      <c r="AE52" s="70"/>
      <c r="AF52" s="70"/>
      <c r="AG52" s="71"/>
      <c r="AH52" s="71"/>
      <c r="AI52" s="71"/>
      <c r="AJ52" s="68"/>
      <c r="AK52" s="68"/>
      <c r="AL52" s="68"/>
      <c r="AM52" s="68"/>
      <c r="AN52" s="72"/>
      <c r="AO52" s="56"/>
      <c r="AP52" s="67"/>
      <c r="AQ52" s="68"/>
      <c r="AR52" s="74"/>
      <c r="AS52" s="74"/>
      <c r="AT52" s="66"/>
      <c r="AU52" s="542"/>
      <c r="AV52" s="77"/>
      <c r="AW52" s="77"/>
      <c r="AX52" s="73"/>
      <c r="AY52" s="73"/>
      <c r="AZ52" s="73"/>
      <c r="BA52" s="73"/>
      <c r="BB52" s="66"/>
      <c r="BC52" s="68"/>
      <c r="BD52" s="66"/>
      <c r="BE52" s="66"/>
    </row>
    <row r="53" spans="1:57" s="46" customFormat="1" ht="33" customHeight="1" x14ac:dyDescent="0.25">
      <c r="A53" s="51">
        <v>45</v>
      </c>
      <c r="B53" s="64"/>
      <c r="C53" s="78"/>
      <c r="D53" s="64"/>
      <c r="E53" s="78"/>
      <c r="F53" s="78"/>
      <c r="G53" s="78"/>
      <c r="H53" s="63"/>
      <c r="I53" s="64"/>
      <c r="J53" s="64"/>
      <c r="K53" s="63"/>
      <c r="L53" s="63"/>
      <c r="M53" s="63"/>
      <c r="N53" s="63"/>
      <c r="O53" s="63"/>
      <c r="P53" s="63"/>
      <c r="Q53" s="64"/>
      <c r="R53" s="63"/>
      <c r="S53" s="63"/>
      <c r="T53" s="63"/>
      <c r="U53" s="79"/>
      <c r="V53" s="56"/>
      <c r="W53" s="56"/>
      <c r="X53" s="56"/>
      <c r="Y53" s="80"/>
      <c r="Z53" s="80"/>
      <c r="AA53" s="80"/>
      <c r="AB53" s="63"/>
      <c r="AC53" s="502"/>
      <c r="AD53" s="88"/>
      <c r="AE53" s="70"/>
      <c r="AF53" s="70"/>
      <c r="AG53" s="71"/>
      <c r="AH53" s="71"/>
      <c r="AI53" s="71"/>
      <c r="AJ53" s="63"/>
      <c r="AK53" s="63"/>
      <c r="AL53" s="63"/>
      <c r="AM53" s="63"/>
      <c r="AN53" s="72"/>
      <c r="AO53" s="79"/>
      <c r="AP53" s="81"/>
      <c r="AQ53" s="63"/>
      <c r="AR53" s="82"/>
      <c r="AS53" s="82"/>
      <c r="AT53" s="78"/>
      <c r="AU53" s="543"/>
      <c r="AV53" s="82"/>
      <c r="AW53" s="82"/>
      <c r="AX53" s="83"/>
      <c r="AY53" s="83"/>
      <c r="AZ53" s="83"/>
      <c r="BA53" s="83"/>
      <c r="BB53" s="78"/>
      <c r="BC53" s="63"/>
      <c r="BD53" s="78"/>
      <c r="BE53" s="78"/>
    </row>
    <row r="54" spans="1:57" ht="33" customHeight="1" x14ac:dyDescent="0.25">
      <c r="A54" s="63">
        <v>46</v>
      </c>
      <c r="B54" s="65"/>
      <c r="C54" s="65"/>
      <c r="D54" s="65"/>
      <c r="E54" s="66"/>
      <c r="F54" s="66"/>
      <c r="G54" s="66"/>
      <c r="H54" s="68"/>
      <c r="I54" s="65"/>
      <c r="J54" s="65"/>
      <c r="K54" s="68"/>
      <c r="L54" s="68"/>
      <c r="M54" s="68"/>
      <c r="N54" s="68"/>
      <c r="O54" s="68"/>
      <c r="P54" s="68"/>
      <c r="Q54" s="65"/>
      <c r="R54" s="68"/>
      <c r="S54" s="68"/>
      <c r="T54" s="68"/>
      <c r="U54" s="56"/>
      <c r="V54" s="56"/>
      <c r="W54" s="56"/>
      <c r="X54" s="56"/>
      <c r="Y54" s="69"/>
      <c r="Z54" s="69"/>
      <c r="AA54" s="69"/>
      <c r="AB54" s="68"/>
      <c r="AC54" s="502"/>
      <c r="AD54" s="88"/>
      <c r="AE54" s="70"/>
      <c r="AF54" s="70"/>
      <c r="AG54" s="71"/>
      <c r="AH54" s="71"/>
      <c r="AI54" s="71"/>
      <c r="AJ54" s="68"/>
      <c r="AK54" s="68"/>
      <c r="AL54" s="68"/>
      <c r="AM54" s="68"/>
      <c r="AN54" s="72"/>
      <c r="AO54" s="56"/>
      <c r="AP54" s="67"/>
      <c r="AQ54" s="68"/>
      <c r="AR54" s="75"/>
      <c r="AS54" s="75"/>
      <c r="AT54" s="66"/>
      <c r="AU54" s="75"/>
      <c r="AV54" s="75"/>
      <c r="AW54" s="75"/>
      <c r="AX54" s="75"/>
      <c r="AY54" s="75"/>
      <c r="AZ54" s="75"/>
      <c r="BA54" s="75"/>
      <c r="BB54" s="66"/>
      <c r="BC54" s="68"/>
      <c r="BD54" s="66"/>
      <c r="BE54" s="66"/>
    </row>
    <row r="55" spans="1:57" ht="33" customHeight="1" x14ac:dyDescent="0.25">
      <c r="A55" s="51">
        <v>47</v>
      </c>
      <c r="B55" s="65"/>
      <c r="C55" s="65"/>
      <c r="D55" s="65"/>
      <c r="E55" s="66"/>
      <c r="F55" s="66"/>
      <c r="G55" s="66"/>
      <c r="H55" s="68"/>
      <c r="I55" s="65"/>
      <c r="J55" s="65"/>
      <c r="K55" s="68"/>
      <c r="L55" s="68"/>
      <c r="M55" s="68"/>
      <c r="N55" s="68"/>
      <c r="O55" s="68"/>
      <c r="P55" s="68"/>
      <c r="Q55" s="65"/>
      <c r="R55" s="68"/>
      <c r="S55" s="68"/>
      <c r="T55" s="68"/>
      <c r="U55" s="56"/>
      <c r="V55" s="56"/>
      <c r="W55" s="56"/>
      <c r="X55" s="56"/>
      <c r="Y55" s="69"/>
      <c r="Z55" s="69"/>
      <c r="AA55" s="69"/>
      <c r="AB55" s="68"/>
      <c r="AC55" s="502"/>
      <c r="AD55" s="88"/>
      <c r="AE55" s="70"/>
      <c r="AF55" s="70"/>
      <c r="AG55" s="71"/>
      <c r="AH55" s="71"/>
      <c r="AI55" s="71"/>
      <c r="AJ55" s="68"/>
      <c r="AK55" s="68"/>
      <c r="AL55" s="68"/>
      <c r="AM55" s="68"/>
      <c r="AN55" s="72"/>
      <c r="AO55" s="56"/>
      <c r="AP55" s="67"/>
      <c r="AQ55" s="68"/>
      <c r="AR55" s="77"/>
      <c r="AS55" s="77"/>
      <c r="AT55" s="66"/>
      <c r="AU55" s="77"/>
      <c r="AV55" s="77"/>
      <c r="AW55" s="77"/>
      <c r="AX55" s="77"/>
      <c r="AY55" s="77"/>
      <c r="AZ55" s="77"/>
      <c r="BA55" s="77"/>
      <c r="BB55" s="66"/>
      <c r="BC55" s="68"/>
      <c r="BD55" s="66"/>
      <c r="BE55" s="66"/>
    </row>
    <row r="56" spans="1:57" ht="33" customHeight="1" x14ac:dyDescent="0.25">
      <c r="A56" s="63">
        <v>48</v>
      </c>
      <c r="B56" s="64"/>
      <c r="C56" s="65"/>
      <c r="D56" s="64"/>
      <c r="E56" s="66"/>
      <c r="F56" s="66"/>
      <c r="G56" s="66"/>
      <c r="H56" s="68"/>
      <c r="I56" s="65"/>
      <c r="J56" s="65"/>
      <c r="K56" s="68"/>
      <c r="L56" s="68"/>
      <c r="M56" s="68"/>
      <c r="N56" s="68"/>
      <c r="O56" s="68"/>
      <c r="P56" s="68"/>
      <c r="Q56" s="65"/>
      <c r="R56" s="68"/>
      <c r="S56" s="68"/>
      <c r="T56" s="68"/>
      <c r="U56" s="56"/>
      <c r="V56" s="56"/>
      <c r="W56" s="56"/>
      <c r="X56" s="56"/>
      <c r="Y56" s="69"/>
      <c r="Z56" s="69"/>
      <c r="AA56" s="69"/>
      <c r="AB56" s="68"/>
      <c r="AC56" s="502"/>
      <c r="AD56" s="88"/>
      <c r="AE56" s="70"/>
      <c r="AF56" s="70"/>
      <c r="AG56" s="71"/>
      <c r="AH56" s="71"/>
      <c r="AI56" s="71"/>
      <c r="AJ56" s="68"/>
      <c r="AK56" s="68"/>
      <c r="AL56" s="68"/>
      <c r="AM56" s="68"/>
      <c r="AN56" s="72"/>
      <c r="AO56" s="56"/>
      <c r="AP56" s="67"/>
      <c r="AQ56" s="68"/>
      <c r="AR56" s="75"/>
      <c r="AS56" s="75"/>
      <c r="AT56" s="66"/>
      <c r="AU56" s="75"/>
      <c r="AV56" s="75"/>
      <c r="AW56" s="75"/>
      <c r="AX56" s="73"/>
      <c r="AY56" s="73"/>
      <c r="AZ56" s="73"/>
      <c r="BA56" s="73"/>
      <c r="BB56" s="66"/>
      <c r="BC56" s="68"/>
      <c r="BD56" s="66"/>
      <c r="BE56" s="66"/>
    </row>
    <row r="57" spans="1:57" ht="33" customHeight="1" x14ac:dyDescent="0.25">
      <c r="A57" s="51">
        <v>49</v>
      </c>
      <c r="B57" s="65"/>
      <c r="C57" s="65"/>
      <c r="D57" s="65"/>
      <c r="E57" s="66"/>
      <c r="F57" s="66"/>
      <c r="G57" s="65"/>
      <c r="H57" s="68"/>
      <c r="I57" s="65"/>
      <c r="J57" s="65"/>
      <c r="K57" s="68"/>
      <c r="L57" s="68"/>
      <c r="M57" s="68"/>
      <c r="N57" s="68"/>
      <c r="O57" s="68"/>
      <c r="P57" s="68"/>
      <c r="Q57" s="65"/>
      <c r="R57" s="68"/>
      <c r="S57" s="68"/>
      <c r="T57" s="68"/>
      <c r="U57" s="56"/>
      <c r="V57" s="56"/>
      <c r="W57" s="56"/>
      <c r="X57" s="56"/>
      <c r="Y57" s="69"/>
      <c r="Z57" s="69"/>
      <c r="AA57" s="69"/>
      <c r="AB57" s="68"/>
      <c r="AC57" s="502"/>
      <c r="AD57" s="88"/>
      <c r="AE57" s="70"/>
      <c r="AF57" s="70"/>
      <c r="AG57" s="71"/>
      <c r="AH57" s="71"/>
      <c r="AI57" s="71"/>
      <c r="AJ57" s="68"/>
      <c r="AK57" s="68"/>
      <c r="AL57" s="68"/>
      <c r="AM57" s="68"/>
      <c r="AN57" s="72"/>
      <c r="AO57" s="56"/>
      <c r="AP57" s="67"/>
      <c r="AQ57" s="68"/>
      <c r="AR57" s="75"/>
      <c r="AS57" s="75"/>
      <c r="AT57" s="66"/>
      <c r="AU57" s="75"/>
      <c r="AV57" s="75"/>
      <c r="AW57" s="75"/>
      <c r="AX57" s="75"/>
      <c r="AY57" s="75"/>
      <c r="AZ57" s="75"/>
      <c r="BA57" s="75"/>
      <c r="BB57" s="66"/>
      <c r="BC57" s="68"/>
      <c r="BD57" s="66"/>
      <c r="BE57" s="66"/>
    </row>
    <row r="58" spans="1:57" ht="33" customHeight="1" x14ac:dyDescent="0.25">
      <c r="A58" s="63">
        <v>50</v>
      </c>
      <c r="B58" s="65"/>
      <c r="C58" s="65"/>
      <c r="D58" s="65"/>
      <c r="E58" s="66"/>
      <c r="F58" s="66"/>
      <c r="G58" s="66"/>
      <c r="H58" s="68"/>
      <c r="I58" s="65"/>
      <c r="J58" s="65"/>
      <c r="K58" s="68"/>
      <c r="L58" s="68"/>
      <c r="M58" s="68"/>
      <c r="N58" s="68"/>
      <c r="O58" s="68"/>
      <c r="P58" s="68"/>
      <c r="Q58" s="65"/>
      <c r="R58" s="68"/>
      <c r="S58" s="68"/>
      <c r="T58" s="68"/>
      <c r="U58" s="56"/>
      <c r="V58" s="56"/>
      <c r="W58" s="56"/>
      <c r="X58" s="56"/>
      <c r="Y58" s="69"/>
      <c r="Z58" s="69"/>
      <c r="AA58" s="69"/>
      <c r="AB58" s="68"/>
      <c r="AC58" s="502"/>
      <c r="AD58" s="88"/>
      <c r="AE58" s="70"/>
      <c r="AF58" s="70"/>
      <c r="AG58" s="71"/>
      <c r="AH58" s="71"/>
      <c r="AI58" s="71"/>
      <c r="AJ58" s="68"/>
      <c r="AK58" s="68"/>
      <c r="AL58" s="68"/>
      <c r="AM58" s="68"/>
      <c r="AN58" s="72"/>
      <c r="AO58" s="56"/>
      <c r="AP58" s="67"/>
      <c r="AQ58" s="68"/>
      <c r="AR58" s="75"/>
      <c r="AS58" s="75"/>
      <c r="AT58" s="66"/>
      <c r="AU58" s="75"/>
      <c r="AV58" s="75"/>
      <c r="AW58" s="75"/>
      <c r="AX58" s="75"/>
      <c r="AY58" s="75"/>
      <c r="AZ58" s="75"/>
      <c r="BA58" s="75"/>
      <c r="BB58" s="66"/>
      <c r="BC58" s="68"/>
      <c r="BD58" s="66"/>
      <c r="BE58" s="66"/>
    </row>
    <row r="59" spans="1:57" ht="33" customHeight="1" x14ac:dyDescent="0.25">
      <c r="A59" s="51">
        <v>51</v>
      </c>
      <c r="B59" s="65"/>
      <c r="C59" s="66"/>
      <c r="D59" s="65"/>
      <c r="E59" s="66"/>
      <c r="F59" s="66"/>
      <c r="G59" s="66"/>
      <c r="H59" s="68"/>
      <c r="I59" s="65"/>
      <c r="J59" s="65"/>
      <c r="K59" s="68"/>
      <c r="L59" s="68"/>
      <c r="M59" s="68"/>
      <c r="N59" s="68"/>
      <c r="O59" s="68"/>
      <c r="P59" s="68"/>
      <c r="Q59" s="65"/>
      <c r="R59" s="68"/>
      <c r="S59" s="68"/>
      <c r="T59" s="68"/>
      <c r="U59" s="56"/>
      <c r="V59" s="56"/>
      <c r="W59" s="56"/>
      <c r="X59" s="56"/>
      <c r="Y59" s="69"/>
      <c r="Z59" s="69"/>
      <c r="AA59" s="69"/>
      <c r="AB59" s="68"/>
      <c r="AC59" s="502"/>
      <c r="AD59" s="88"/>
      <c r="AE59" s="70"/>
      <c r="AF59" s="70"/>
      <c r="AG59" s="71"/>
      <c r="AH59" s="71"/>
      <c r="AI59" s="71"/>
      <c r="AJ59" s="68"/>
      <c r="AK59" s="68"/>
      <c r="AL59" s="68"/>
      <c r="AM59" s="68"/>
      <c r="AN59" s="72"/>
      <c r="AO59" s="56"/>
      <c r="AP59" s="67"/>
      <c r="AQ59" s="68"/>
      <c r="AR59" s="75"/>
      <c r="AS59" s="75"/>
      <c r="AT59" s="66"/>
      <c r="AU59" s="75"/>
      <c r="AV59" s="75"/>
      <c r="AW59" s="75"/>
      <c r="AX59" s="73"/>
      <c r="AY59" s="73"/>
      <c r="AZ59" s="73"/>
      <c r="BA59" s="73"/>
      <c r="BB59" s="66"/>
      <c r="BC59" s="68"/>
      <c r="BD59" s="66"/>
      <c r="BE59" s="66"/>
    </row>
    <row r="60" spans="1:57" ht="33" customHeight="1" x14ac:dyDescent="0.25">
      <c r="A60" s="63">
        <v>52</v>
      </c>
      <c r="B60" s="64"/>
      <c r="C60" s="65"/>
      <c r="D60" s="66"/>
      <c r="E60" s="66"/>
      <c r="F60" s="66"/>
      <c r="G60" s="65"/>
      <c r="H60" s="68"/>
      <c r="I60" s="65"/>
      <c r="J60" s="65"/>
      <c r="K60" s="68"/>
      <c r="L60" s="68"/>
      <c r="M60" s="68"/>
      <c r="N60" s="68"/>
      <c r="O60" s="68"/>
      <c r="P60" s="68"/>
      <c r="Q60" s="65"/>
      <c r="R60" s="68"/>
      <c r="S60" s="68"/>
      <c r="T60" s="68"/>
      <c r="U60" s="56"/>
      <c r="V60" s="56"/>
      <c r="W60" s="56"/>
      <c r="X60" s="56"/>
      <c r="Y60" s="69"/>
      <c r="Z60" s="69"/>
      <c r="AA60" s="69"/>
      <c r="AB60" s="68"/>
      <c r="AC60" s="502"/>
      <c r="AD60" s="88"/>
      <c r="AE60" s="70"/>
      <c r="AF60" s="70"/>
      <c r="AG60" s="71"/>
      <c r="AH60" s="71"/>
      <c r="AI60" s="71"/>
      <c r="AJ60" s="68"/>
      <c r="AK60" s="68"/>
      <c r="AL60" s="68"/>
      <c r="AM60" s="68"/>
      <c r="AN60" s="72"/>
      <c r="AO60" s="56"/>
      <c r="AP60" s="67"/>
      <c r="AQ60" s="68"/>
      <c r="AR60" s="75"/>
      <c r="AS60" s="75"/>
      <c r="AT60" s="66"/>
      <c r="AU60" s="75"/>
      <c r="AV60" s="75"/>
      <c r="AW60" s="75"/>
      <c r="AX60" s="75"/>
      <c r="AY60" s="75"/>
      <c r="AZ60" s="75"/>
      <c r="BA60" s="75"/>
      <c r="BB60" s="66"/>
      <c r="BC60" s="68"/>
      <c r="BD60" s="66"/>
      <c r="BE60" s="66"/>
    </row>
    <row r="61" spans="1:57" ht="33" customHeight="1" x14ac:dyDescent="0.25">
      <c r="A61" s="51">
        <v>53</v>
      </c>
      <c r="B61" s="65"/>
      <c r="C61" s="65"/>
      <c r="D61" s="65"/>
      <c r="E61" s="66"/>
      <c r="F61" s="66"/>
      <c r="G61" s="65"/>
      <c r="H61" s="68"/>
      <c r="I61" s="65"/>
      <c r="J61" s="65"/>
      <c r="K61" s="68"/>
      <c r="L61" s="68"/>
      <c r="M61" s="68"/>
      <c r="N61" s="68"/>
      <c r="O61" s="68"/>
      <c r="P61" s="68"/>
      <c r="Q61" s="65"/>
      <c r="R61" s="68"/>
      <c r="S61" s="68"/>
      <c r="T61" s="68"/>
      <c r="U61" s="56"/>
      <c r="V61" s="56"/>
      <c r="W61" s="56"/>
      <c r="X61" s="56"/>
      <c r="Y61" s="69"/>
      <c r="Z61" s="69"/>
      <c r="AA61" s="69"/>
      <c r="AB61" s="68"/>
      <c r="AC61" s="502"/>
      <c r="AD61" s="88"/>
      <c r="AE61" s="70"/>
      <c r="AF61" s="70"/>
      <c r="AG61" s="71"/>
      <c r="AH61" s="71"/>
      <c r="AI61" s="71"/>
      <c r="AJ61" s="68"/>
      <c r="AK61" s="68"/>
      <c r="AL61" s="68"/>
      <c r="AM61" s="68"/>
      <c r="AN61" s="72"/>
      <c r="AO61" s="56"/>
      <c r="AP61" s="67"/>
      <c r="AQ61" s="68"/>
      <c r="AR61" s="75"/>
      <c r="AS61" s="75"/>
      <c r="AT61" s="66"/>
      <c r="AU61" s="75"/>
      <c r="AV61" s="75"/>
      <c r="AW61" s="75"/>
      <c r="AX61" s="75"/>
      <c r="AY61" s="75"/>
      <c r="AZ61" s="75"/>
      <c r="BA61" s="75"/>
      <c r="BB61" s="66"/>
      <c r="BC61" s="68"/>
      <c r="BD61" s="66"/>
      <c r="BE61" s="66"/>
    </row>
    <row r="62" spans="1:57" ht="33" customHeight="1" x14ac:dyDescent="0.25">
      <c r="A62" s="63">
        <v>54</v>
      </c>
      <c r="B62" s="65"/>
      <c r="C62" s="66"/>
      <c r="D62" s="65"/>
      <c r="E62" s="66"/>
      <c r="F62" s="66"/>
      <c r="G62" s="66"/>
      <c r="H62" s="68"/>
      <c r="I62" s="65"/>
      <c r="J62" s="65"/>
      <c r="K62" s="68"/>
      <c r="L62" s="68"/>
      <c r="M62" s="68"/>
      <c r="N62" s="68"/>
      <c r="O62" s="68"/>
      <c r="P62" s="68"/>
      <c r="Q62" s="65"/>
      <c r="R62" s="68"/>
      <c r="S62" s="68"/>
      <c r="T62" s="68"/>
      <c r="U62" s="56"/>
      <c r="V62" s="56"/>
      <c r="W62" s="56"/>
      <c r="X62" s="56"/>
      <c r="Y62" s="69"/>
      <c r="Z62" s="69"/>
      <c r="AA62" s="69"/>
      <c r="AB62" s="68"/>
      <c r="AC62" s="502"/>
      <c r="AD62" s="88"/>
      <c r="AE62" s="70"/>
      <c r="AF62" s="70"/>
      <c r="AG62" s="71"/>
      <c r="AH62" s="71"/>
      <c r="AI62" s="71"/>
      <c r="AJ62" s="68"/>
      <c r="AK62" s="68"/>
      <c r="AL62" s="68"/>
      <c r="AM62" s="68"/>
      <c r="AN62" s="72"/>
      <c r="AO62" s="56"/>
      <c r="AP62" s="67"/>
      <c r="AQ62" s="68"/>
      <c r="AR62" s="75"/>
      <c r="AS62" s="75"/>
      <c r="AT62" s="66"/>
      <c r="AU62" s="75"/>
      <c r="AV62" s="75"/>
      <c r="AW62" s="75"/>
      <c r="AX62" s="75"/>
      <c r="AY62" s="75"/>
      <c r="AZ62" s="75"/>
      <c r="BA62" s="75"/>
      <c r="BB62" s="66"/>
      <c r="BC62" s="68"/>
      <c r="BD62" s="66"/>
      <c r="BE62" s="66"/>
    </row>
    <row r="63" spans="1:57" s="46" customFormat="1" ht="33" customHeight="1" x14ac:dyDescent="0.25">
      <c r="A63" s="51">
        <v>55</v>
      </c>
      <c r="B63" s="64"/>
      <c r="C63" s="78"/>
      <c r="D63" s="64"/>
      <c r="E63" s="78"/>
      <c r="F63" s="78"/>
      <c r="G63" s="78"/>
      <c r="H63" s="63"/>
      <c r="I63" s="64"/>
      <c r="J63" s="64"/>
      <c r="K63" s="63"/>
      <c r="L63" s="63"/>
      <c r="M63" s="63"/>
      <c r="N63" s="63"/>
      <c r="O63" s="63"/>
      <c r="P63" s="63"/>
      <c r="Q63" s="64"/>
      <c r="R63" s="63"/>
      <c r="S63" s="63"/>
      <c r="T63" s="63"/>
      <c r="U63" s="79"/>
      <c r="V63" s="56"/>
      <c r="W63" s="56"/>
      <c r="X63" s="56"/>
      <c r="Y63" s="80"/>
      <c r="Z63" s="80"/>
      <c r="AA63" s="80"/>
      <c r="AB63" s="63"/>
      <c r="AC63" s="502"/>
      <c r="AD63" s="88"/>
      <c r="AE63" s="70"/>
      <c r="AF63" s="70"/>
      <c r="AG63" s="71"/>
      <c r="AH63" s="71"/>
      <c r="AI63" s="71"/>
      <c r="AJ63" s="63"/>
      <c r="AK63" s="63"/>
      <c r="AL63" s="63"/>
      <c r="AM63" s="63"/>
      <c r="AN63" s="72"/>
      <c r="AO63" s="79"/>
      <c r="AP63" s="81"/>
      <c r="AQ63" s="63"/>
      <c r="AR63" s="82"/>
      <c r="AS63" s="82"/>
      <c r="AT63" s="78"/>
      <c r="AU63" s="82"/>
      <c r="AV63" s="82"/>
      <c r="AW63" s="82"/>
      <c r="AX63" s="83"/>
      <c r="AY63" s="83"/>
      <c r="AZ63" s="83"/>
      <c r="BA63" s="83"/>
      <c r="BB63" s="78"/>
      <c r="BC63" s="63"/>
      <c r="BD63" s="78"/>
      <c r="BE63" s="78"/>
    </row>
    <row r="64" spans="1:57" ht="33" customHeight="1" x14ac:dyDescent="0.25">
      <c r="A64" s="63">
        <v>56</v>
      </c>
      <c r="B64" s="65"/>
      <c r="C64" s="65"/>
      <c r="D64" s="65"/>
      <c r="E64" s="66"/>
      <c r="F64" s="66"/>
      <c r="G64" s="66"/>
      <c r="H64" s="68"/>
      <c r="I64" s="65"/>
      <c r="J64" s="65"/>
      <c r="K64" s="68"/>
      <c r="L64" s="68"/>
      <c r="M64" s="68"/>
      <c r="N64" s="68"/>
      <c r="O64" s="68"/>
      <c r="P64" s="68"/>
      <c r="Q64" s="65"/>
      <c r="R64" s="68"/>
      <c r="S64" s="68"/>
      <c r="T64" s="68"/>
      <c r="U64" s="56"/>
      <c r="V64" s="56"/>
      <c r="W64" s="56"/>
      <c r="X64" s="56"/>
      <c r="Y64" s="69"/>
      <c r="Z64" s="69"/>
      <c r="AA64" s="69"/>
      <c r="AB64" s="68"/>
      <c r="AC64" s="502"/>
      <c r="AD64" s="88"/>
      <c r="AE64" s="70"/>
      <c r="AF64" s="70"/>
      <c r="AG64" s="71"/>
      <c r="AH64" s="71"/>
      <c r="AI64" s="71"/>
      <c r="AJ64" s="68"/>
      <c r="AK64" s="68"/>
      <c r="AL64" s="68"/>
      <c r="AM64" s="68"/>
      <c r="AN64" s="72"/>
      <c r="AO64" s="56"/>
      <c r="AP64" s="67"/>
      <c r="AQ64" s="68"/>
      <c r="AR64" s="74"/>
      <c r="AS64" s="74"/>
      <c r="AT64" s="66"/>
      <c r="AU64" s="75"/>
      <c r="AV64" s="74"/>
      <c r="AW64" s="74"/>
      <c r="AX64" s="75"/>
      <c r="AY64" s="75"/>
      <c r="AZ64" s="75"/>
      <c r="BA64" s="75"/>
      <c r="BB64" s="66"/>
      <c r="BC64" s="68"/>
      <c r="BD64" s="66"/>
      <c r="BE64" s="66"/>
    </row>
    <row r="65" spans="1:57" ht="33" customHeight="1" x14ac:dyDescent="0.25">
      <c r="A65" s="51">
        <v>57</v>
      </c>
      <c r="B65" s="65"/>
      <c r="C65" s="65"/>
      <c r="D65" s="65"/>
      <c r="E65" s="66"/>
      <c r="F65" s="66"/>
      <c r="G65" s="66"/>
      <c r="H65" s="68"/>
      <c r="I65" s="65"/>
      <c r="J65" s="65"/>
      <c r="K65" s="68"/>
      <c r="L65" s="68"/>
      <c r="M65" s="68"/>
      <c r="N65" s="68"/>
      <c r="O65" s="68"/>
      <c r="P65" s="68"/>
      <c r="Q65" s="65"/>
      <c r="R65" s="68"/>
      <c r="S65" s="68"/>
      <c r="T65" s="68"/>
      <c r="U65" s="56"/>
      <c r="V65" s="56"/>
      <c r="W65" s="56"/>
      <c r="X65" s="56"/>
      <c r="Y65" s="69"/>
      <c r="Z65" s="69"/>
      <c r="AA65" s="69"/>
      <c r="AB65" s="68"/>
      <c r="AC65" s="502"/>
      <c r="AD65" s="88"/>
      <c r="AE65" s="70"/>
      <c r="AF65" s="70"/>
      <c r="AG65" s="71"/>
      <c r="AH65" s="71"/>
      <c r="AI65" s="71"/>
      <c r="AJ65" s="68"/>
      <c r="AK65" s="68"/>
      <c r="AL65" s="68"/>
      <c r="AM65" s="68"/>
      <c r="AN65" s="72"/>
      <c r="AO65" s="56"/>
      <c r="AP65" s="67"/>
      <c r="AQ65" s="68"/>
      <c r="AR65" s="73"/>
      <c r="AS65" s="73"/>
      <c r="AT65" s="66"/>
      <c r="AU65" s="73"/>
      <c r="AV65" s="73"/>
      <c r="AW65" s="73"/>
      <c r="AX65" s="73"/>
      <c r="AY65" s="73"/>
      <c r="AZ65" s="73"/>
      <c r="BA65" s="73"/>
      <c r="BB65" s="66"/>
      <c r="BC65" s="68"/>
      <c r="BD65" s="66"/>
      <c r="BE65" s="66"/>
    </row>
    <row r="66" spans="1:57" ht="33" customHeight="1" x14ac:dyDescent="0.25">
      <c r="A66" s="63">
        <v>58</v>
      </c>
      <c r="B66" s="65"/>
      <c r="C66" s="66"/>
      <c r="D66" s="65"/>
      <c r="E66" s="66"/>
      <c r="F66" s="66"/>
      <c r="G66" s="66"/>
      <c r="H66" s="68"/>
      <c r="I66" s="65"/>
      <c r="J66" s="65"/>
      <c r="K66" s="68"/>
      <c r="L66" s="68"/>
      <c r="M66" s="68"/>
      <c r="N66" s="68"/>
      <c r="O66" s="68"/>
      <c r="P66" s="68"/>
      <c r="Q66" s="65"/>
      <c r="R66" s="68"/>
      <c r="S66" s="68"/>
      <c r="T66" s="68"/>
      <c r="U66" s="56"/>
      <c r="V66" s="56"/>
      <c r="W66" s="56"/>
      <c r="X66" s="56"/>
      <c r="Y66" s="69"/>
      <c r="Z66" s="69"/>
      <c r="AA66" s="69"/>
      <c r="AB66" s="68"/>
      <c r="AC66" s="502"/>
      <c r="AD66" s="88"/>
      <c r="AE66" s="70"/>
      <c r="AF66" s="70"/>
      <c r="AG66" s="71"/>
      <c r="AH66" s="71"/>
      <c r="AI66" s="71"/>
      <c r="AJ66" s="68"/>
      <c r="AK66" s="68"/>
      <c r="AL66" s="68"/>
      <c r="AM66" s="68"/>
      <c r="AN66" s="72"/>
      <c r="AO66" s="56"/>
      <c r="AP66" s="67"/>
      <c r="AQ66" s="68"/>
      <c r="AR66" s="74"/>
      <c r="AS66" s="74"/>
      <c r="AT66" s="66"/>
      <c r="AU66" s="75"/>
      <c r="AV66" s="74"/>
      <c r="AW66" s="74"/>
      <c r="AX66" s="75"/>
      <c r="AY66" s="75"/>
      <c r="AZ66" s="75"/>
      <c r="BA66" s="75"/>
      <c r="BB66" s="66"/>
      <c r="BC66" s="68"/>
      <c r="BD66" s="66"/>
      <c r="BE66" s="66"/>
    </row>
    <row r="67" spans="1:57" ht="33" customHeight="1" x14ac:dyDescent="0.25">
      <c r="A67" s="51">
        <v>59</v>
      </c>
      <c r="B67" s="65"/>
      <c r="C67" s="66"/>
      <c r="D67" s="65"/>
      <c r="E67" s="66"/>
      <c r="F67" s="66"/>
      <c r="G67" s="66"/>
      <c r="H67" s="68"/>
      <c r="I67" s="65"/>
      <c r="J67" s="65"/>
      <c r="K67" s="68"/>
      <c r="L67" s="68"/>
      <c r="M67" s="68"/>
      <c r="N67" s="68"/>
      <c r="O67" s="68"/>
      <c r="P67" s="68"/>
      <c r="Q67" s="65"/>
      <c r="R67" s="68"/>
      <c r="S67" s="68"/>
      <c r="T67" s="68"/>
      <c r="U67" s="56"/>
      <c r="V67" s="56"/>
      <c r="W67" s="56"/>
      <c r="X67" s="56"/>
      <c r="Y67" s="69"/>
      <c r="Z67" s="69"/>
      <c r="AA67" s="69"/>
      <c r="AB67" s="68"/>
      <c r="AC67" s="502"/>
      <c r="AD67" s="88"/>
      <c r="AE67" s="70"/>
      <c r="AF67" s="70"/>
      <c r="AG67" s="71"/>
      <c r="AH67" s="71"/>
      <c r="AI67" s="71"/>
      <c r="AJ67" s="68"/>
      <c r="AK67" s="68"/>
      <c r="AL67" s="68"/>
      <c r="AM67" s="68"/>
      <c r="AN67" s="72"/>
      <c r="AO67" s="56"/>
      <c r="AP67" s="67"/>
      <c r="AQ67" s="68"/>
      <c r="AR67" s="75"/>
      <c r="AS67" s="75"/>
      <c r="AT67" s="66"/>
      <c r="AU67" s="75"/>
      <c r="AV67" s="75"/>
      <c r="AW67" s="75"/>
      <c r="AX67" s="75"/>
      <c r="AY67" s="75"/>
      <c r="AZ67" s="75"/>
      <c r="BA67" s="75"/>
      <c r="BB67" s="66"/>
      <c r="BC67" s="68"/>
      <c r="BD67" s="66"/>
      <c r="BE67" s="66"/>
    </row>
    <row r="68" spans="1:57" s="46" customFormat="1" ht="33" customHeight="1" x14ac:dyDescent="0.25">
      <c r="A68" s="63">
        <v>60</v>
      </c>
      <c r="B68" s="64"/>
      <c r="C68" s="78"/>
      <c r="D68" s="64"/>
      <c r="E68" s="78"/>
      <c r="F68" s="78"/>
      <c r="G68" s="78"/>
      <c r="H68" s="63"/>
      <c r="I68" s="64"/>
      <c r="J68" s="64"/>
      <c r="K68" s="63"/>
      <c r="L68" s="63"/>
      <c r="M68" s="63"/>
      <c r="N68" s="63"/>
      <c r="O68" s="63"/>
      <c r="P68" s="63"/>
      <c r="Q68" s="64"/>
      <c r="R68" s="63"/>
      <c r="S68" s="63"/>
      <c r="T68" s="63"/>
      <c r="U68" s="79"/>
      <c r="V68" s="56"/>
      <c r="W68" s="56"/>
      <c r="X68" s="56"/>
      <c r="Y68" s="80"/>
      <c r="Z68" s="80"/>
      <c r="AA68" s="80"/>
      <c r="AB68" s="63"/>
      <c r="AC68" s="502"/>
      <c r="AD68" s="88"/>
      <c r="AE68" s="70"/>
      <c r="AF68" s="70"/>
      <c r="AG68" s="71"/>
      <c r="AH68" s="71"/>
      <c r="AI68" s="71"/>
      <c r="AJ68" s="63"/>
      <c r="AK68" s="63"/>
      <c r="AL68" s="63"/>
      <c r="AM68" s="63"/>
      <c r="AN68" s="72"/>
      <c r="AO68" s="79"/>
      <c r="AP68" s="81"/>
      <c r="AQ68" s="63"/>
      <c r="AR68" s="82"/>
      <c r="AS68" s="82"/>
      <c r="AT68" s="78"/>
      <c r="AU68" s="82"/>
      <c r="AV68" s="82"/>
      <c r="AW68" s="82"/>
      <c r="AX68" s="83"/>
      <c r="AY68" s="83"/>
      <c r="AZ68" s="83"/>
      <c r="BA68" s="83"/>
      <c r="BB68" s="78"/>
      <c r="BC68" s="63"/>
      <c r="BD68" s="78"/>
      <c r="BE68" s="78"/>
    </row>
    <row r="69" spans="1:57" ht="33" customHeight="1" x14ac:dyDescent="0.25">
      <c r="A69" s="51">
        <v>61</v>
      </c>
      <c r="B69" s="64"/>
      <c r="C69" s="65"/>
      <c r="D69" s="64"/>
      <c r="E69" s="66"/>
      <c r="F69" s="66"/>
      <c r="G69" s="66"/>
      <c r="H69" s="68"/>
      <c r="I69" s="65"/>
      <c r="J69" s="65"/>
      <c r="K69" s="68"/>
      <c r="L69" s="68"/>
      <c r="M69" s="68"/>
      <c r="N69" s="68"/>
      <c r="O69" s="68"/>
      <c r="P69" s="68"/>
      <c r="Q69" s="65"/>
      <c r="R69" s="68"/>
      <c r="S69" s="68"/>
      <c r="T69" s="68"/>
      <c r="U69" s="56"/>
      <c r="V69" s="56"/>
      <c r="W69" s="56"/>
      <c r="X69" s="56"/>
      <c r="Y69" s="69"/>
      <c r="Z69" s="69"/>
      <c r="AA69" s="69"/>
      <c r="AB69" s="68"/>
      <c r="AC69" s="502"/>
      <c r="AD69" s="88"/>
      <c r="AE69" s="70"/>
      <c r="AF69" s="70"/>
      <c r="AG69" s="71"/>
      <c r="AH69" s="71"/>
      <c r="AI69" s="71"/>
      <c r="AJ69" s="68"/>
      <c r="AK69" s="68"/>
      <c r="AL69" s="68"/>
      <c r="AM69" s="68"/>
      <c r="AN69" s="72"/>
      <c r="AO69" s="56"/>
      <c r="AP69" s="67"/>
      <c r="AQ69" s="68"/>
      <c r="AR69" s="74"/>
      <c r="AS69" s="74"/>
      <c r="AT69" s="66"/>
      <c r="AU69" s="75"/>
      <c r="AV69" s="74"/>
      <c r="AW69" s="74"/>
      <c r="AX69" s="75"/>
      <c r="AY69" s="75"/>
      <c r="AZ69" s="75"/>
      <c r="BA69" s="75"/>
      <c r="BB69" s="66"/>
      <c r="BC69" s="68"/>
      <c r="BD69" s="66"/>
      <c r="BE69" s="66"/>
    </row>
    <row r="70" spans="1:57" ht="33" customHeight="1" x14ac:dyDescent="0.25">
      <c r="A70" s="63">
        <v>62</v>
      </c>
      <c r="B70" s="64"/>
      <c r="C70" s="65"/>
      <c r="D70" s="64"/>
      <c r="E70" s="66"/>
      <c r="F70" s="66"/>
      <c r="G70" s="66"/>
      <c r="H70" s="68"/>
      <c r="I70" s="65"/>
      <c r="J70" s="65"/>
      <c r="K70" s="68"/>
      <c r="L70" s="68"/>
      <c r="M70" s="68"/>
      <c r="N70" s="68"/>
      <c r="O70" s="68"/>
      <c r="P70" s="68"/>
      <c r="Q70" s="65"/>
      <c r="R70" s="68"/>
      <c r="S70" s="68"/>
      <c r="T70" s="68"/>
      <c r="U70" s="56"/>
      <c r="V70" s="56"/>
      <c r="W70" s="56"/>
      <c r="X70" s="56"/>
      <c r="Y70" s="69"/>
      <c r="Z70" s="69"/>
      <c r="AA70" s="69"/>
      <c r="AB70" s="68"/>
      <c r="AC70" s="502"/>
      <c r="AD70" s="88"/>
      <c r="AE70" s="70"/>
      <c r="AF70" s="70"/>
      <c r="AG70" s="71"/>
      <c r="AH70" s="71"/>
      <c r="AI70" s="71"/>
      <c r="AJ70" s="68"/>
      <c r="AK70" s="68"/>
      <c r="AL70" s="68"/>
      <c r="AM70" s="68"/>
      <c r="AN70" s="72"/>
      <c r="AO70" s="56"/>
      <c r="AP70" s="67"/>
      <c r="AQ70" s="68"/>
      <c r="AR70" s="82"/>
      <c r="AS70" s="82"/>
      <c r="AT70" s="66"/>
      <c r="AU70" s="75"/>
      <c r="AV70" s="75"/>
      <c r="AW70" s="75"/>
      <c r="AX70" s="73"/>
      <c r="AY70" s="73"/>
      <c r="AZ70" s="73"/>
      <c r="BA70" s="73"/>
      <c r="BB70" s="66"/>
      <c r="BC70" s="68"/>
      <c r="BD70" s="66"/>
      <c r="BE70" s="66"/>
    </row>
    <row r="71" spans="1:57" ht="33" customHeight="1" x14ac:dyDescent="0.25">
      <c r="A71" s="51">
        <v>63</v>
      </c>
      <c r="B71" s="66"/>
      <c r="C71" s="66"/>
      <c r="D71" s="66"/>
      <c r="E71" s="66"/>
      <c r="F71" s="66"/>
      <c r="G71" s="66"/>
      <c r="H71" s="68"/>
      <c r="I71" s="65"/>
      <c r="J71" s="65"/>
      <c r="K71" s="68"/>
      <c r="L71" s="68"/>
      <c r="M71" s="68"/>
      <c r="N71" s="68"/>
      <c r="O71" s="68"/>
      <c r="P71" s="68"/>
      <c r="Q71" s="65"/>
      <c r="R71" s="68"/>
      <c r="S71" s="68"/>
      <c r="T71" s="68"/>
      <c r="U71" s="56"/>
      <c r="V71" s="56"/>
      <c r="W71" s="56"/>
      <c r="X71" s="56"/>
      <c r="Y71" s="69"/>
      <c r="Z71" s="69"/>
      <c r="AA71" s="69"/>
      <c r="AB71" s="68"/>
      <c r="AC71" s="502"/>
      <c r="AD71" s="88"/>
      <c r="AE71" s="70"/>
      <c r="AF71" s="70"/>
      <c r="AG71" s="71"/>
      <c r="AH71" s="71"/>
      <c r="AI71" s="71"/>
      <c r="AJ71" s="68"/>
      <c r="AK71" s="68"/>
      <c r="AL71" s="68"/>
      <c r="AM71" s="68"/>
      <c r="AN71" s="72"/>
      <c r="AO71" s="56"/>
      <c r="AP71" s="67"/>
      <c r="AQ71" s="68"/>
      <c r="AR71" s="74"/>
      <c r="AS71" s="74"/>
      <c r="AT71" s="66"/>
      <c r="AU71" s="75"/>
      <c r="AV71" s="74"/>
      <c r="AW71" s="74"/>
      <c r="AX71" s="75"/>
      <c r="AY71" s="75"/>
      <c r="AZ71" s="75"/>
      <c r="BA71" s="75"/>
      <c r="BB71" s="66"/>
      <c r="BC71" s="68"/>
      <c r="BD71" s="66"/>
      <c r="BE71" s="66"/>
    </row>
    <row r="72" spans="1:57" ht="33" customHeight="1" x14ac:dyDescent="0.25">
      <c r="A72" s="63">
        <v>64</v>
      </c>
      <c r="B72" s="65"/>
      <c r="C72" s="65"/>
      <c r="D72" s="65"/>
      <c r="E72" s="66"/>
      <c r="F72" s="66"/>
      <c r="G72" s="66"/>
      <c r="H72" s="68"/>
      <c r="I72" s="65"/>
      <c r="J72" s="65"/>
      <c r="K72" s="68"/>
      <c r="L72" s="68"/>
      <c r="M72" s="68"/>
      <c r="N72" s="68"/>
      <c r="O72" s="68"/>
      <c r="P72" s="68"/>
      <c r="Q72" s="65"/>
      <c r="R72" s="68"/>
      <c r="S72" s="68"/>
      <c r="T72" s="68"/>
      <c r="U72" s="56"/>
      <c r="V72" s="56"/>
      <c r="W72" s="56"/>
      <c r="X72" s="56"/>
      <c r="Y72" s="69"/>
      <c r="Z72" s="69"/>
      <c r="AA72" s="69"/>
      <c r="AB72" s="68"/>
      <c r="AC72" s="502"/>
      <c r="AD72" s="88"/>
      <c r="AE72" s="70"/>
      <c r="AF72" s="70"/>
      <c r="AG72" s="71"/>
      <c r="AH72" s="71"/>
      <c r="AI72" s="71"/>
      <c r="AJ72" s="68"/>
      <c r="AK72" s="68"/>
      <c r="AL72" s="68"/>
      <c r="AM72" s="68"/>
      <c r="AN72" s="72"/>
      <c r="AO72" s="56"/>
      <c r="AP72" s="67"/>
      <c r="AQ72" s="68"/>
      <c r="AR72" s="75"/>
      <c r="AS72" s="75"/>
      <c r="AT72" s="66"/>
      <c r="AU72" s="75"/>
      <c r="AV72" s="75"/>
      <c r="AW72" s="75"/>
      <c r="AX72" s="75"/>
      <c r="AY72" s="75"/>
      <c r="AZ72" s="75"/>
      <c r="BA72" s="75"/>
      <c r="BB72" s="66"/>
      <c r="BC72" s="68"/>
      <c r="BD72" s="66"/>
      <c r="BE72" s="66"/>
    </row>
    <row r="73" spans="1:57" ht="33" customHeight="1" x14ac:dyDescent="0.25">
      <c r="A73" s="51">
        <v>65</v>
      </c>
      <c r="B73" s="65"/>
      <c r="C73" s="65"/>
      <c r="D73" s="65"/>
      <c r="E73" s="66"/>
      <c r="F73" s="66"/>
      <c r="G73" s="66"/>
      <c r="H73" s="68"/>
      <c r="I73" s="65"/>
      <c r="J73" s="65"/>
      <c r="K73" s="68"/>
      <c r="L73" s="68"/>
      <c r="M73" s="68"/>
      <c r="N73" s="68"/>
      <c r="O73" s="68"/>
      <c r="P73" s="68"/>
      <c r="Q73" s="65"/>
      <c r="R73" s="68"/>
      <c r="S73" s="65"/>
      <c r="T73" s="68"/>
      <c r="U73" s="56"/>
      <c r="V73" s="56"/>
      <c r="W73" s="56"/>
      <c r="X73" s="56"/>
      <c r="Y73" s="69"/>
      <c r="Z73" s="69"/>
      <c r="AA73" s="69"/>
      <c r="AB73" s="68"/>
      <c r="AC73" s="502"/>
      <c r="AD73" s="88"/>
      <c r="AE73" s="70"/>
      <c r="AF73" s="70"/>
      <c r="AG73" s="71"/>
      <c r="AH73" s="71"/>
      <c r="AI73" s="71"/>
      <c r="AJ73" s="68"/>
      <c r="AK73" s="68"/>
      <c r="AL73" s="68"/>
      <c r="AM73" s="68"/>
      <c r="AN73" s="72"/>
      <c r="AO73" s="56"/>
      <c r="AP73" s="67"/>
      <c r="AQ73" s="68"/>
      <c r="AR73" s="75"/>
      <c r="AS73" s="75"/>
      <c r="AT73" s="66"/>
      <c r="AU73" s="75"/>
      <c r="AV73" s="75"/>
      <c r="AW73" s="75"/>
      <c r="AX73" s="75"/>
      <c r="AY73" s="75"/>
      <c r="AZ73" s="75"/>
      <c r="BA73" s="75"/>
      <c r="BB73" s="66"/>
      <c r="BC73" s="68"/>
      <c r="BD73" s="66"/>
      <c r="BE73" s="66"/>
    </row>
    <row r="74" spans="1:57" ht="33" customHeight="1" x14ac:dyDescent="0.25">
      <c r="A74" s="63">
        <v>66</v>
      </c>
      <c r="B74" s="64"/>
      <c r="C74" s="78"/>
      <c r="D74" s="64"/>
      <c r="E74" s="78"/>
      <c r="F74" s="78"/>
      <c r="G74" s="78"/>
      <c r="H74" s="63"/>
      <c r="I74" s="64"/>
      <c r="J74" s="64"/>
      <c r="K74" s="63"/>
      <c r="L74" s="63"/>
      <c r="M74" s="63"/>
      <c r="N74" s="63"/>
      <c r="O74" s="63"/>
      <c r="P74" s="63"/>
      <c r="Q74" s="64"/>
      <c r="R74" s="63"/>
      <c r="S74" s="64"/>
      <c r="T74" s="86"/>
      <c r="U74" s="79"/>
      <c r="V74" s="79"/>
      <c r="W74" s="79"/>
      <c r="X74" s="79"/>
      <c r="Y74" s="80"/>
      <c r="Z74" s="80"/>
      <c r="AA74" s="80"/>
      <c r="AB74" s="63"/>
      <c r="AC74" s="502"/>
      <c r="AD74" s="88"/>
      <c r="AE74" s="70"/>
      <c r="AF74" s="70"/>
      <c r="AG74" s="71"/>
      <c r="AH74" s="71"/>
      <c r="AI74" s="71"/>
      <c r="AJ74" s="63"/>
      <c r="AK74" s="63"/>
      <c r="AL74" s="63"/>
      <c r="AM74" s="63"/>
      <c r="AN74" s="598"/>
      <c r="AO74" s="79"/>
      <c r="AP74" s="81"/>
      <c r="AQ74" s="63"/>
      <c r="AR74" s="82"/>
      <c r="AS74" s="82"/>
      <c r="AT74" s="78"/>
      <c r="AU74" s="82"/>
      <c r="AV74" s="82"/>
      <c r="AW74" s="82"/>
      <c r="AX74" s="83"/>
      <c r="AY74" s="83"/>
      <c r="AZ74" s="83"/>
      <c r="BA74" s="83"/>
      <c r="BB74" s="78"/>
      <c r="BC74" s="63"/>
      <c r="BD74" s="78"/>
      <c r="BE74" s="78"/>
    </row>
    <row r="75" spans="1:57" ht="33" customHeight="1" x14ac:dyDescent="0.25">
      <c r="A75" s="68">
        <v>67</v>
      </c>
      <c r="B75" s="65"/>
      <c r="C75" s="66"/>
      <c r="D75" s="65"/>
      <c r="E75" s="66"/>
      <c r="F75" s="66"/>
      <c r="G75" s="66"/>
      <c r="H75" s="68"/>
      <c r="I75" s="65"/>
      <c r="J75" s="65"/>
      <c r="K75" s="68"/>
      <c r="L75" s="68"/>
      <c r="M75" s="68"/>
      <c r="N75" s="68"/>
      <c r="O75" s="68"/>
      <c r="P75" s="68"/>
      <c r="Q75" s="65"/>
      <c r="R75" s="68"/>
      <c r="S75" s="65"/>
      <c r="T75" s="68"/>
      <c r="U75" s="56"/>
      <c r="V75" s="56"/>
      <c r="W75" s="56"/>
      <c r="X75" s="56"/>
      <c r="Y75" s="69"/>
      <c r="Z75" s="69"/>
      <c r="AA75" s="69"/>
      <c r="AB75" s="68"/>
      <c r="AC75" s="502"/>
      <c r="AD75" s="88"/>
      <c r="AE75" s="70"/>
      <c r="AF75" s="70"/>
      <c r="AG75" s="71"/>
      <c r="AH75" s="71"/>
      <c r="AI75" s="71"/>
      <c r="AJ75" s="68"/>
      <c r="AK75" s="68"/>
      <c r="AL75" s="68"/>
      <c r="AM75" s="68"/>
      <c r="AN75" s="72"/>
      <c r="AO75" s="56"/>
      <c r="AP75" s="67"/>
      <c r="AQ75" s="68"/>
      <c r="AR75" s="75"/>
      <c r="AS75" s="75"/>
      <c r="AT75" s="66"/>
      <c r="AU75" s="75"/>
      <c r="AV75" s="75"/>
      <c r="AW75" s="75"/>
      <c r="AX75" s="73"/>
      <c r="AY75" s="73"/>
      <c r="AZ75" s="73"/>
      <c r="BA75" s="73"/>
      <c r="BB75" s="66"/>
      <c r="BC75" s="68"/>
      <c r="BD75" s="66"/>
      <c r="BE75" s="66"/>
    </row>
    <row r="76" spans="1:57" ht="33" customHeight="1" x14ac:dyDescent="0.25">
      <c r="A76" s="11"/>
      <c r="B76" s="11"/>
      <c r="C76" s="6"/>
      <c r="D76" s="5"/>
      <c r="E76" s="5"/>
      <c r="F76" s="5"/>
      <c r="G76" s="5"/>
      <c r="H76" s="12"/>
      <c r="I76" s="6"/>
      <c r="J76" s="6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4"/>
      <c r="W76" s="14"/>
      <c r="X76" s="14"/>
      <c r="Y76" s="14"/>
      <c r="Z76" s="14"/>
      <c r="AA76" s="15"/>
      <c r="AB76" s="15"/>
      <c r="AC76" s="505"/>
      <c r="AD76" s="16"/>
      <c r="AE76" s="16"/>
      <c r="AF76" s="16"/>
      <c r="AG76" s="17"/>
      <c r="AH76" s="18"/>
      <c r="AI76" s="487"/>
      <c r="AJ76" s="89"/>
      <c r="AK76" s="13"/>
      <c r="AL76" s="90"/>
      <c r="AM76" s="90"/>
      <c r="AN76" s="19"/>
      <c r="AO76" s="19"/>
      <c r="AP76" s="19"/>
      <c r="AQ76" s="19"/>
      <c r="AR76" s="20"/>
      <c r="AS76" s="20"/>
      <c r="AU76" s="20"/>
      <c r="AV76" s="20"/>
      <c r="AW76" s="20"/>
      <c r="AX76" s="20"/>
      <c r="AY76" s="20"/>
      <c r="AZ76" s="20"/>
      <c r="BA76" s="20"/>
    </row>
    <row r="77" spans="1:57" ht="33" customHeight="1" x14ac:dyDescent="0.25">
      <c r="A77" s="11"/>
      <c r="B77" s="11"/>
      <c r="C77" s="6"/>
      <c r="D77" s="5"/>
      <c r="E77" s="5"/>
      <c r="F77" s="5"/>
      <c r="G77" s="5"/>
      <c r="H77" s="12"/>
      <c r="I77" s="6"/>
      <c r="J77" s="6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14"/>
      <c r="W77" s="14"/>
      <c r="X77" s="14"/>
      <c r="Y77" s="14"/>
      <c r="Z77" s="14"/>
      <c r="AA77" s="15"/>
      <c r="AB77" s="15"/>
      <c r="AC77" s="505"/>
      <c r="AD77" s="16"/>
      <c r="AE77" s="16"/>
      <c r="AF77" s="16"/>
      <c r="AG77" s="17"/>
      <c r="AH77" s="18"/>
      <c r="AI77" s="487"/>
      <c r="AJ77" s="89"/>
      <c r="AK77" s="13"/>
      <c r="AL77" s="90"/>
      <c r="AM77" s="90"/>
      <c r="AN77" s="19"/>
      <c r="AO77" s="19"/>
      <c r="AP77" s="19"/>
      <c r="AQ77" s="19"/>
      <c r="AR77" s="20"/>
      <c r="AS77" s="20"/>
      <c r="AU77" s="20"/>
      <c r="AV77" s="20"/>
      <c r="AW77" s="20"/>
      <c r="AX77" s="20"/>
      <c r="AY77" s="20"/>
      <c r="AZ77" s="20"/>
      <c r="BA77" s="20"/>
    </row>
    <row r="78" spans="1:57" ht="33" customHeight="1" x14ac:dyDescent="0.25">
      <c r="A78" s="6"/>
      <c r="B78" s="6"/>
      <c r="C78" s="6"/>
      <c r="D78" s="5"/>
      <c r="E78" s="5"/>
      <c r="F78" s="5"/>
      <c r="G78" s="5"/>
      <c r="H78" s="12"/>
      <c r="I78" s="6"/>
      <c r="J78" s="6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14"/>
      <c r="W78" s="14"/>
      <c r="X78" s="14"/>
      <c r="Y78" s="14"/>
      <c r="Z78" s="14"/>
      <c r="AA78" s="15"/>
      <c r="AB78" s="15"/>
      <c r="AC78" s="505"/>
      <c r="AD78" s="16"/>
      <c r="AE78" s="16"/>
      <c r="AF78" s="16"/>
      <c r="AG78" s="17"/>
      <c r="AH78" s="18"/>
      <c r="AI78" s="487"/>
      <c r="AJ78" s="89"/>
      <c r="AK78" s="13"/>
      <c r="AL78" s="90"/>
      <c r="AM78" s="90"/>
      <c r="AN78" s="19"/>
      <c r="AO78" s="19"/>
      <c r="AP78" s="19"/>
      <c r="AQ78" s="19"/>
      <c r="AR78" s="20"/>
      <c r="AS78" s="20"/>
      <c r="AU78" s="20"/>
      <c r="AV78" s="20"/>
      <c r="AW78" s="20"/>
      <c r="AX78" s="20"/>
      <c r="AY78" s="20"/>
      <c r="AZ78" s="20"/>
      <c r="BA78" s="20"/>
    </row>
    <row r="79" spans="1:57" ht="33" customHeight="1" x14ac:dyDescent="0.25">
      <c r="A79" s="11"/>
      <c r="B79" s="11"/>
      <c r="C79" s="6"/>
      <c r="D79" s="5"/>
      <c r="E79" s="5"/>
      <c r="F79" s="5"/>
      <c r="G79" s="5"/>
      <c r="H79" s="12"/>
      <c r="I79" s="6"/>
      <c r="J79" s="6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14"/>
      <c r="W79" s="14"/>
      <c r="X79" s="14"/>
      <c r="Y79" s="14"/>
      <c r="Z79" s="14"/>
      <c r="AA79" s="15"/>
      <c r="AB79" s="15"/>
      <c r="AC79" s="505"/>
      <c r="AD79" s="16"/>
      <c r="AE79" s="16"/>
      <c r="AF79" s="16"/>
      <c r="AG79" s="17"/>
      <c r="AH79" s="18"/>
      <c r="AI79" s="487"/>
      <c r="AJ79" s="89"/>
      <c r="AK79" s="13"/>
      <c r="AL79" s="90"/>
      <c r="AM79" s="90"/>
      <c r="AN79" s="19"/>
      <c r="AO79" s="19"/>
      <c r="AP79" s="19"/>
      <c r="AQ79" s="19"/>
      <c r="AR79" s="20"/>
      <c r="AS79" s="20"/>
      <c r="AU79" s="20"/>
      <c r="AV79" s="20"/>
      <c r="AW79" s="20"/>
      <c r="AX79" s="20"/>
      <c r="AY79" s="20"/>
      <c r="AZ79" s="20"/>
      <c r="BA79" s="20"/>
    </row>
    <row r="80" spans="1:57" ht="33" customHeight="1" x14ac:dyDescent="0.25">
      <c r="A80" s="11"/>
      <c r="B80" s="11"/>
      <c r="C80" s="6"/>
      <c r="D80" s="613"/>
      <c r="E80" s="613"/>
      <c r="F80" s="5"/>
      <c r="G80" s="613"/>
      <c r="H80" s="613"/>
      <c r="I80" s="6"/>
      <c r="J80" s="6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14"/>
      <c r="W80" s="14"/>
      <c r="X80" s="14"/>
      <c r="Y80" s="14"/>
      <c r="Z80" s="14"/>
      <c r="AA80" s="15"/>
      <c r="AB80" s="15"/>
      <c r="AC80" s="505"/>
      <c r="AD80" s="16"/>
      <c r="AE80" s="16"/>
      <c r="AF80" s="16"/>
      <c r="AG80" s="17"/>
      <c r="AH80" s="18"/>
      <c r="AI80" s="487"/>
      <c r="AJ80" s="89"/>
      <c r="AK80" s="13"/>
      <c r="AL80" s="90"/>
      <c r="AM80" s="90"/>
      <c r="AN80" s="19"/>
      <c r="AO80" s="19"/>
      <c r="AP80" s="19"/>
      <c r="AQ80" s="19"/>
      <c r="AR80" s="20"/>
      <c r="AS80" s="20"/>
      <c r="AU80" s="20"/>
      <c r="AV80" s="20"/>
      <c r="AW80" s="20"/>
      <c r="AX80" s="20"/>
      <c r="AY80" s="20"/>
      <c r="AZ80" s="20"/>
      <c r="BA80" s="20"/>
    </row>
    <row r="81" spans="1:53" ht="33" customHeight="1" x14ac:dyDescent="0.25">
      <c r="A81" s="11"/>
      <c r="B81" s="11"/>
      <c r="C81" s="47"/>
      <c r="D81" s="13"/>
      <c r="E81" s="5"/>
      <c r="F81" s="5"/>
      <c r="G81" s="613"/>
      <c r="H81" s="613"/>
      <c r="I81" s="6"/>
      <c r="J81" s="6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14"/>
      <c r="W81" s="14"/>
      <c r="X81" s="14"/>
      <c r="Y81" s="14"/>
      <c r="Z81" s="14"/>
      <c r="AA81" s="15"/>
      <c r="AB81" s="15"/>
      <c r="AC81" s="505"/>
      <c r="AD81" s="16"/>
      <c r="AE81" s="16"/>
      <c r="AF81" s="16"/>
      <c r="AG81" s="17"/>
      <c r="AH81" s="18"/>
      <c r="AI81" s="487"/>
      <c r="AJ81" s="89"/>
      <c r="AK81" s="13"/>
      <c r="AL81" s="90"/>
      <c r="AM81" s="90"/>
      <c r="AN81" s="19"/>
      <c r="AO81" s="19"/>
      <c r="AP81" s="19"/>
      <c r="AQ81" s="19"/>
      <c r="AR81" s="20"/>
      <c r="AS81" s="20"/>
      <c r="AU81" s="20"/>
      <c r="AV81" s="20"/>
      <c r="AW81" s="20"/>
      <c r="AX81" s="20"/>
      <c r="AY81" s="20"/>
      <c r="AZ81" s="20"/>
      <c r="BA81" s="20"/>
    </row>
    <row r="82" spans="1:53" ht="33" customHeight="1" x14ac:dyDescent="0.25">
      <c r="A82" s="11"/>
      <c r="B82" s="6"/>
      <c r="C82" s="6"/>
      <c r="D82" s="5"/>
      <c r="E82" s="5"/>
      <c r="F82" s="5"/>
      <c r="G82" s="5"/>
      <c r="H82" s="12"/>
      <c r="I82" s="6"/>
      <c r="J82" s="6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4"/>
      <c r="W82" s="14"/>
      <c r="X82" s="14"/>
      <c r="Y82" s="14"/>
      <c r="Z82" s="14"/>
      <c r="AA82" s="15"/>
      <c r="AB82" s="15"/>
      <c r="AC82" s="505"/>
      <c r="AD82" s="16"/>
      <c r="AE82" s="16"/>
      <c r="AF82" s="16"/>
      <c r="AG82" s="22"/>
      <c r="AH82" s="23"/>
      <c r="AI82" s="22"/>
      <c r="AJ82" s="89"/>
      <c r="AK82" s="13"/>
      <c r="AL82" s="90"/>
      <c r="AM82" s="90"/>
      <c r="AN82" s="19"/>
      <c r="AO82" s="19"/>
      <c r="AP82" s="19"/>
      <c r="AQ82" s="19"/>
      <c r="AR82" s="20"/>
      <c r="AS82" s="20"/>
      <c r="AU82" s="20"/>
      <c r="AV82" s="20"/>
      <c r="AW82" s="20"/>
      <c r="AX82" s="20"/>
      <c r="AY82" s="20"/>
      <c r="AZ82" s="20"/>
      <c r="BA82" s="20"/>
    </row>
    <row r="83" spans="1:53" ht="33" customHeight="1" x14ac:dyDescent="0.25">
      <c r="A83" s="11"/>
      <c r="B83" s="6"/>
      <c r="C83" s="6"/>
      <c r="D83" s="5"/>
      <c r="E83" s="5"/>
      <c r="F83" s="5"/>
      <c r="G83" s="5"/>
      <c r="H83" s="12"/>
      <c r="I83" s="6"/>
      <c r="J83" s="6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4"/>
      <c r="W83" s="14"/>
      <c r="X83" s="14"/>
      <c r="Y83" s="14"/>
      <c r="Z83" s="14"/>
      <c r="AA83" s="15"/>
      <c r="AB83" s="15"/>
      <c r="AC83" s="505"/>
      <c r="AD83" s="16"/>
      <c r="AE83" s="16"/>
      <c r="AF83" s="16"/>
      <c r="AG83" s="22"/>
      <c r="AH83" s="23"/>
      <c r="AI83" s="22"/>
      <c r="AJ83" s="89"/>
      <c r="AK83" s="13"/>
      <c r="AL83" s="90"/>
      <c r="AM83" s="90"/>
      <c r="AN83" s="19"/>
      <c r="AO83" s="19"/>
      <c r="AP83" s="19"/>
      <c r="AQ83" s="19"/>
      <c r="AR83" s="24"/>
      <c r="AS83" s="24"/>
      <c r="AU83" s="24"/>
      <c r="AV83" s="24"/>
      <c r="AW83" s="24"/>
      <c r="AX83" s="24"/>
      <c r="AY83" s="24"/>
      <c r="AZ83" s="24"/>
      <c r="BA83" s="24"/>
    </row>
    <row r="84" spans="1:53" ht="33" customHeight="1" x14ac:dyDescent="0.25">
      <c r="A84" s="11"/>
      <c r="B84" s="6"/>
      <c r="C84" s="6"/>
      <c r="D84" s="5"/>
      <c r="E84" s="5"/>
      <c r="F84" s="5"/>
      <c r="G84" s="5"/>
      <c r="H84" s="12"/>
      <c r="I84" s="6"/>
      <c r="J84" s="6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4"/>
      <c r="W84" s="14"/>
      <c r="X84" s="14"/>
      <c r="Y84" s="14"/>
      <c r="Z84" s="14"/>
      <c r="AA84" s="15"/>
      <c r="AB84" s="15"/>
      <c r="AC84" s="505"/>
      <c r="AD84" s="16"/>
      <c r="AE84" s="16"/>
      <c r="AF84" s="16"/>
      <c r="AG84" s="22"/>
      <c r="AH84" s="23"/>
      <c r="AI84" s="22"/>
      <c r="AJ84" s="89"/>
      <c r="AK84" s="13"/>
      <c r="AL84" s="90"/>
      <c r="AM84" s="90"/>
      <c r="AN84" s="19"/>
      <c r="AO84" s="19"/>
      <c r="AP84" s="19"/>
      <c r="AQ84" s="19"/>
      <c r="AR84" s="20"/>
      <c r="AS84" s="20"/>
      <c r="AU84" s="20"/>
      <c r="AV84" s="20"/>
      <c r="AW84" s="20"/>
      <c r="AX84" s="20"/>
      <c r="AY84" s="20"/>
      <c r="AZ84" s="20"/>
      <c r="BA84" s="20"/>
    </row>
    <row r="85" spans="1:53" ht="33" customHeight="1" x14ac:dyDescent="0.25">
      <c r="A85" s="11"/>
      <c r="B85" s="6"/>
      <c r="C85" s="6"/>
      <c r="D85" s="5"/>
      <c r="E85" s="5"/>
      <c r="F85" s="5"/>
      <c r="G85" s="5"/>
      <c r="H85" s="12"/>
      <c r="I85" s="6"/>
      <c r="J85" s="6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4"/>
      <c r="W85" s="14"/>
      <c r="X85" s="14"/>
      <c r="Y85" s="14"/>
      <c r="Z85" s="14"/>
      <c r="AA85" s="15"/>
      <c r="AB85" s="15"/>
      <c r="AC85" s="505"/>
      <c r="AD85" s="16"/>
      <c r="AE85" s="16"/>
      <c r="AF85" s="16"/>
      <c r="AG85" s="22"/>
      <c r="AH85" s="23"/>
      <c r="AI85" s="22"/>
      <c r="AJ85" s="89"/>
      <c r="AK85" s="13"/>
      <c r="AL85" s="90"/>
      <c r="AM85" s="90"/>
      <c r="AN85" s="19"/>
      <c r="AO85" s="19"/>
      <c r="AP85" s="19"/>
      <c r="AQ85" s="19"/>
      <c r="AR85" s="20"/>
      <c r="AS85" s="20"/>
      <c r="AU85" s="20"/>
      <c r="AV85" s="20"/>
      <c r="AW85" s="20"/>
      <c r="AX85" s="20"/>
      <c r="AY85" s="20"/>
      <c r="AZ85" s="20"/>
      <c r="BA85" s="20"/>
    </row>
    <row r="86" spans="1:53" ht="33" customHeight="1" x14ac:dyDescent="0.25">
      <c r="A86" s="11"/>
      <c r="B86" s="6"/>
      <c r="C86" s="6"/>
      <c r="D86" s="5"/>
      <c r="E86" s="5"/>
      <c r="F86" s="5"/>
      <c r="G86" s="5"/>
      <c r="H86" s="12"/>
      <c r="I86" s="6"/>
      <c r="J86" s="6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4"/>
      <c r="W86" s="14"/>
      <c r="X86" s="14"/>
      <c r="Y86" s="14"/>
      <c r="Z86" s="14"/>
      <c r="AA86" s="15"/>
      <c r="AB86" s="15"/>
      <c r="AC86" s="505"/>
      <c r="AD86" s="16"/>
      <c r="AE86" s="16"/>
      <c r="AF86" s="16"/>
      <c r="AG86" s="22"/>
      <c r="AH86" s="23"/>
      <c r="AI86" s="22"/>
      <c r="AJ86" s="89"/>
      <c r="AK86" s="13"/>
      <c r="AL86" s="90"/>
      <c r="AM86" s="90"/>
      <c r="AN86" s="19"/>
      <c r="AO86" s="19"/>
      <c r="AP86" s="19"/>
      <c r="AQ86" s="19"/>
      <c r="AR86" s="20"/>
      <c r="AS86" s="20"/>
      <c r="AU86" s="20"/>
      <c r="AV86" s="20"/>
      <c r="AW86" s="20"/>
      <c r="AX86" s="20"/>
      <c r="AY86" s="20"/>
      <c r="AZ86" s="20"/>
      <c r="BA86" s="20"/>
    </row>
    <row r="87" spans="1:53" ht="33" customHeight="1" x14ac:dyDescent="0.25">
      <c r="A87" s="11"/>
      <c r="B87" s="6"/>
      <c r="C87" s="6"/>
      <c r="D87" s="5"/>
      <c r="E87" s="5"/>
      <c r="F87" s="5"/>
      <c r="G87" s="5"/>
      <c r="H87" s="12"/>
      <c r="I87" s="6"/>
      <c r="J87" s="6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4"/>
      <c r="W87" s="14"/>
      <c r="X87" s="14"/>
      <c r="Y87" s="14"/>
      <c r="Z87" s="14"/>
      <c r="AA87" s="15"/>
      <c r="AB87" s="15"/>
      <c r="AC87" s="505"/>
      <c r="AD87" s="16"/>
      <c r="AE87" s="16"/>
      <c r="AF87" s="16"/>
      <c r="AG87" s="25"/>
      <c r="AH87" s="23"/>
      <c r="AI87" s="22"/>
      <c r="AJ87" s="89"/>
      <c r="AK87" s="13"/>
      <c r="AL87" s="90"/>
      <c r="AM87" s="90"/>
      <c r="AN87" s="19"/>
      <c r="AO87" s="19"/>
      <c r="AP87" s="19"/>
      <c r="AQ87" s="19"/>
      <c r="AR87" s="20"/>
      <c r="AS87" s="20"/>
      <c r="AU87" s="20"/>
      <c r="AV87" s="20"/>
      <c r="AW87" s="20"/>
      <c r="AX87" s="20"/>
      <c r="AY87" s="20"/>
      <c r="AZ87" s="20"/>
      <c r="BA87" s="20"/>
    </row>
    <row r="88" spans="1:53" ht="33" customHeight="1" x14ac:dyDescent="0.25">
      <c r="A88" s="11"/>
      <c r="B88" s="6"/>
      <c r="C88" s="6"/>
      <c r="D88" s="5"/>
      <c r="E88" s="5"/>
      <c r="F88" s="5"/>
      <c r="G88" s="5"/>
      <c r="H88" s="12"/>
      <c r="I88" s="6"/>
      <c r="J88" s="6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4"/>
      <c r="W88" s="14"/>
      <c r="X88" s="14"/>
      <c r="Y88" s="14"/>
      <c r="Z88" s="14"/>
      <c r="AA88" s="15"/>
      <c r="AB88" s="15"/>
      <c r="AC88" s="505"/>
      <c r="AD88" s="16"/>
      <c r="AE88" s="16"/>
      <c r="AF88" s="16"/>
      <c r="AG88" s="22"/>
      <c r="AH88" s="23"/>
      <c r="AI88" s="22"/>
      <c r="AJ88" s="89"/>
      <c r="AK88" s="13"/>
      <c r="AL88" s="90"/>
      <c r="AM88" s="90"/>
      <c r="AN88" s="19"/>
      <c r="AO88" s="19"/>
      <c r="AP88" s="19"/>
      <c r="AQ88" s="19"/>
      <c r="AR88" s="20"/>
      <c r="AS88" s="20"/>
      <c r="AU88" s="20"/>
      <c r="AV88" s="20"/>
      <c r="AW88" s="20"/>
      <c r="AX88" s="20"/>
      <c r="AY88" s="20"/>
      <c r="AZ88" s="20"/>
      <c r="BA88" s="20"/>
    </row>
    <row r="89" spans="1:53" ht="33" customHeight="1" x14ac:dyDescent="0.25">
      <c r="A89" s="11"/>
      <c r="B89" s="6"/>
      <c r="C89" s="6"/>
      <c r="D89" s="5"/>
      <c r="E89" s="5"/>
      <c r="F89" s="5"/>
      <c r="G89" s="5"/>
      <c r="H89" s="12"/>
      <c r="I89" s="6"/>
      <c r="J89" s="6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4"/>
      <c r="W89" s="14"/>
      <c r="X89" s="14"/>
      <c r="Y89" s="14"/>
      <c r="Z89" s="14"/>
      <c r="AA89" s="15"/>
      <c r="AB89" s="15"/>
      <c r="AC89" s="505"/>
      <c r="AD89" s="16"/>
      <c r="AE89" s="16"/>
      <c r="AF89" s="16"/>
      <c r="AG89" s="22"/>
      <c r="AH89" s="23"/>
      <c r="AI89" s="22"/>
      <c r="AJ89" s="89"/>
      <c r="AK89" s="13"/>
      <c r="AL89" s="90"/>
      <c r="AM89" s="90"/>
      <c r="AN89" s="19"/>
      <c r="AO89" s="19"/>
      <c r="AP89" s="19"/>
      <c r="AQ89" s="19"/>
      <c r="AR89" s="20"/>
      <c r="AS89" s="20"/>
      <c r="AU89" s="20"/>
      <c r="AV89" s="20"/>
      <c r="AW89" s="20"/>
      <c r="AX89" s="26"/>
      <c r="AY89" s="26"/>
      <c r="AZ89" s="26"/>
      <c r="BA89" s="26"/>
    </row>
    <row r="90" spans="1:53" ht="33" customHeight="1" x14ac:dyDescent="0.25">
      <c r="A90" s="11"/>
      <c r="B90" s="11"/>
      <c r="C90" s="6"/>
      <c r="D90" s="5"/>
      <c r="E90" s="5"/>
      <c r="F90" s="5"/>
      <c r="G90" s="5"/>
      <c r="H90" s="12"/>
      <c r="I90" s="6"/>
      <c r="J90" s="6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14"/>
      <c r="W90" s="14"/>
      <c r="X90" s="14"/>
      <c r="Y90" s="14"/>
      <c r="Z90" s="14"/>
      <c r="AA90" s="15"/>
      <c r="AB90" s="15"/>
      <c r="AC90" s="505"/>
      <c r="AD90" s="16"/>
      <c r="AE90" s="16"/>
      <c r="AF90" s="16"/>
      <c r="AG90" s="22"/>
      <c r="AH90" s="23"/>
      <c r="AI90" s="22"/>
      <c r="AJ90" s="89"/>
      <c r="AK90" s="13"/>
      <c r="AL90" s="90"/>
      <c r="AM90" s="90"/>
      <c r="AN90" s="19"/>
      <c r="AO90" s="19"/>
      <c r="AP90" s="19"/>
      <c r="AQ90" s="19"/>
      <c r="AR90" s="20"/>
      <c r="AS90" s="20"/>
      <c r="AU90" s="20"/>
      <c r="AV90" s="20"/>
      <c r="AW90" s="20"/>
      <c r="AX90" s="20"/>
      <c r="AY90" s="20"/>
      <c r="AZ90" s="20"/>
      <c r="BA90" s="20"/>
    </row>
    <row r="91" spans="1:53" ht="33" customHeight="1" x14ac:dyDescent="0.25">
      <c r="A91" s="11"/>
      <c r="B91" s="11"/>
      <c r="C91" s="6"/>
      <c r="D91" s="5"/>
      <c r="E91" s="5"/>
      <c r="F91" s="5"/>
      <c r="G91" s="5"/>
      <c r="H91" s="12"/>
      <c r="I91" s="6"/>
      <c r="J91" s="6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4"/>
      <c r="W91" s="14"/>
      <c r="X91" s="14"/>
      <c r="Y91" s="14"/>
      <c r="Z91" s="14"/>
      <c r="AA91" s="15"/>
      <c r="AB91" s="15"/>
      <c r="AC91" s="505"/>
      <c r="AD91" s="16"/>
      <c r="AE91" s="16"/>
      <c r="AF91" s="16"/>
      <c r="AG91" s="22"/>
      <c r="AH91" s="23"/>
      <c r="AI91" s="22"/>
      <c r="AJ91" s="89"/>
      <c r="AK91" s="13"/>
      <c r="AL91" s="90"/>
      <c r="AM91" s="90"/>
      <c r="AN91" s="19"/>
      <c r="AO91" s="19"/>
      <c r="AP91" s="19"/>
      <c r="AQ91" s="19"/>
      <c r="AR91" s="20"/>
      <c r="AS91" s="20"/>
      <c r="AU91" s="20"/>
      <c r="AV91" s="20"/>
      <c r="AW91" s="20"/>
      <c r="AX91" s="20"/>
      <c r="AY91" s="20"/>
      <c r="AZ91" s="20"/>
      <c r="BA91" s="20"/>
    </row>
    <row r="92" spans="1:53" ht="33" customHeight="1" x14ac:dyDescent="0.25">
      <c r="A92" s="11"/>
      <c r="B92" s="11"/>
      <c r="C92" s="6"/>
      <c r="D92" s="5"/>
      <c r="E92" s="5"/>
      <c r="F92" s="5"/>
      <c r="G92" s="5"/>
      <c r="H92" s="12"/>
      <c r="I92" s="6"/>
      <c r="J92" s="6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4"/>
      <c r="W92" s="14"/>
      <c r="X92" s="14"/>
      <c r="Y92" s="14"/>
      <c r="Z92" s="14"/>
      <c r="AA92" s="15"/>
      <c r="AB92" s="15"/>
      <c r="AC92" s="505"/>
      <c r="AD92" s="16"/>
      <c r="AE92" s="16"/>
      <c r="AF92" s="16"/>
      <c r="AG92" s="22"/>
      <c r="AH92" s="23"/>
      <c r="AI92" s="22"/>
      <c r="AJ92" s="89"/>
      <c r="AK92" s="13"/>
      <c r="AL92" s="90"/>
      <c r="AM92" s="90"/>
      <c r="AN92" s="19"/>
      <c r="AO92" s="19"/>
      <c r="AP92" s="19"/>
      <c r="AQ92" s="19"/>
      <c r="AR92" s="20"/>
      <c r="AS92" s="20"/>
      <c r="AU92" s="20"/>
      <c r="AV92" s="20"/>
      <c r="AW92" s="20"/>
      <c r="AX92" s="20"/>
      <c r="AY92" s="20"/>
      <c r="AZ92" s="20"/>
      <c r="BA92" s="20"/>
    </row>
    <row r="93" spans="1:53" ht="33" customHeight="1" x14ac:dyDescent="0.25">
      <c r="A93" s="11"/>
      <c r="B93" s="6"/>
      <c r="C93" s="5"/>
      <c r="D93" s="5"/>
      <c r="E93" s="5"/>
      <c r="F93" s="5"/>
      <c r="G93" s="5"/>
      <c r="H93" s="12"/>
      <c r="I93" s="6"/>
      <c r="J93" s="6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4"/>
      <c r="W93" s="14"/>
      <c r="X93" s="14"/>
      <c r="Y93" s="14"/>
      <c r="Z93" s="14"/>
      <c r="AA93" s="15"/>
      <c r="AB93" s="15"/>
      <c r="AC93" s="505"/>
      <c r="AD93" s="16"/>
      <c r="AE93" s="16"/>
      <c r="AF93" s="16"/>
      <c r="AG93" s="22"/>
      <c r="AH93" s="23"/>
      <c r="AI93" s="22"/>
      <c r="AJ93" s="89"/>
      <c r="AK93" s="13"/>
      <c r="AL93" s="90"/>
      <c r="AM93" s="90"/>
      <c r="AN93" s="19"/>
      <c r="AO93" s="19"/>
      <c r="AP93" s="19"/>
      <c r="AQ93" s="19"/>
      <c r="AR93" s="20"/>
      <c r="AS93" s="20"/>
      <c r="AU93" s="20"/>
      <c r="AV93" s="20"/>
      <c r="AW93" s="20"/>
      <c r="AX93" s="20"/>
      <c r="AY93" s="20"/>
      <c r="AZ93" s="20"/>
      <c r="BA93" s="20"/>
    </row>
    <row r="94" spans="1:53" ht="33" customHeight="1" x14ac:dyDescent="0.25">
      <c r="A94" s="11"/>
      <c r="B94" s="6"/>
      <c r="C94" s="5"/>
      <c r="D94" s="5"/>
      <c r="E94" s="5"/>
      <c r="F94" s="5"/>
      <c r="G94" s="5"/>
      <c r="H94" s="12"/>
      <c r="I94" s="6"/>
      <c r="J94" s="6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4"/>
      <c r="W94" s="14"/>
      <c r="X94" s="14"/>
      <c r="Y94" s="14"/>
      <c r="Z94" s="14"/>
      <c r="AA94" s="15"/>
      <c r="AB94" s="15"/>
      <c r="AC94" s="505"/>
      <c r="AD94" s="16"/>
      <c r="AE94" s="16"/>
      <c r="AF94" s="16"/>
      <c r="AG94" s="22"/>
      <c r="AH94" s="23"/>
      <c r="AI94" s="22"/>
      <c r="AJ94" s="89"/>
      <c r="AK94" s="13"/>
      <c r="AL94" s="90"/>
      <c r="AM94" s="90"/>
      <c r="AN94" s="19"/>
      <c r="AO94" s="19"/>
      <c r="AP94" s="19"/>
      <c r="AQ94" s="19"/>
      <c r="AR94" s="20"/>
      <c r="AS94" s="20"/>
      <c r="AU94" s="20"/>
      <c r="AV94" s="20"/>
      <c r="AW94" s="20"/>
      <c r="AX94" s="20"/>
      <c r="AY94" s="20"/>
      <c r="AZ94" s="20"/>
      <c r="BA94" s="20"/>
    </row>
    <row r="95" spans="1:53" ht="33" customHeight="1" x14ac:dyDescent="0.25">
      <c r="A95" s="11"/>
      <c r="B95" s="6"/>
      <c r="C95" s="6"/>
      <c r="D95" s="5"/>
      <c r="E95" s="5"/>
      <c r="F95" s="5"/>
      <c r="G95" s="5"/>
      <c r="H95" s="12"/>
      <c r="I95" s="6"/>
      <c r="J95" s="6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4"/>
      <c r="W95" s="14"/>
      <c r="X95" s="14"/>
      <c r="Y95" s="14"/>
      <c r="Z95" s="14"/>
      <c r="AA95" s="15"/>
      <c r="AB95" s="15"/>
      <c r="AC95" s="505"/>
      <c r="AD95" s="16"/>
      <c r="AE95" s="16"/>
      <c r="AF95" s="16"/>
      <c r="AG95" s="22"/>
      <c r="AH95" s="23"/>
      <c r="AI95" s="22"/>
      <c r="AJ95" s="89"/>
      <c r="AK95" s="13"/>
      <c r="AL95" s="90"/>
      <c r="AM95" s="90"/>
      <c r="AN95" s="19"/>
      <c r="AO95" s="19"/>
      <c r="AP95" s="19"/>
      <c r="AQ95" s="19"/>
      <c r="AR95" s="20"/>
      <c r="AS95" s="20"/>
      <c r="AU95" s="20"/>
      <c r="AV95" s="20"/>
      <c r="AW95" s="20"/>
      <c r="AX95" s="20"/>
      <c r="AY95" s="20"/>
      <c r="AZ95" s="20"/>
      <c r="BA95" s="20"/>
    </row>
    <row r="96" spans="1:53" ht="33" customHeight="1" x14ac:dyDescent="0.25">
      <c r="A96" s="11"/>
      <c r="B96" s="11"/>
      <c r="C96" s="6"/>
      <c r="D96" s="5"/>
      <c r="E96" s="5"/>
      <c r="F96" s="5"/>
      <c r="G96" s="5"/>
      <c r="H96" s="12"/>
      <c r="I96" s="6"/>
      <c r="J96" s="6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4"/>
      <c r="W96" s="14"/>
      <c r="X96" s="14"/>
      <c r="Y96" s="14"/>
      <c r="Z96" s="14"/>
      <c r="AA96" s="15"/>
      <c r="AB96" s="15"/>
      <c r="AC96" s="505"/>
      <c r="AD96" s="16"/>
      <c r="AE96" s="16"/>
      <c r="AF96" s="16"/>
      <c r="AG96" s="22"/>
      <c r="AH96" s="23"/>
      <c r="AI96" s="22"/>
      <c r="AJ96" s="89"/>
      <c r="AK96" s="13"/>
      <c r="AL96" s="90"/>
      <c r="AM96" s="90"/>
      <c r="AN96" s="19"/>
      <c r="AO96" s="19"/>
      <c r="AP96" s="19"/>
      <c r="AQ96" s="19"/>
      <c r="AR96" s="20"/>
      <c r="AS96" s="20"/>
      <c r="AU96" s="20"/>
      <c r="AV96" s="20"/>
      <c r="AW96" s="20"/>
      <c r="AX96" s="20"/>
      <c r="AY96" s="20"/>
      <c r="AZ96" s="20"/>
      <c r="BA96" s="20"/>
    </row>
    <row r="97" spans="1:53" ht="33" customHeight="1" x14ac:dyDescent="0.25">
      <c r="A97" s="11"/>
      <c r="B97" s="11"/>
      <c r="C97" s="6"/>
      <c r="D97" s="5"/>
      <c r="E97" s="5"/>
      <c r="F97" s="5"/>
      <c r="G97" s="5"/>
      <c r="H97" s="12"/>
      <c r="I97" s="6"/>
      <c r="J97" s="6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4"/>
      <c r="W97" s="14"/>
      <c r="X97" s="14"/>
      <c r="Y97" s="14"/>
      <c r="Z97" s="14"/>
      <c r="AA97" s="15"/>
      <c r="AB97" s="15"/>
      <c r="AC97" s="505"/>
      <c r="AD97" s="16"/>
      <c r="AE97" s="16"/>
      <c r="AF97" s="16"/>
      <c r="AG97" s="22"/>
      <c r="AH97" s="23"/>
      <c r="AI97" s="22"/>
      <c r="AJ97" s="89"/>
      <c r="AK97" s="13"/>
      <c r="AL97" s="90"/>
      <c r="AM97" s="90"/>
      <c r="AN97" s="19"/>
      <c r="AO97" s="19"/>
      <c r="AP97" s="19"/>
      <c r="AQ97" s="19"/>
      <c r="AR97" s="20"/>
      <c r="AS97" s="20"/>
      <c r="AU97" s="20"/>
      <c r="AV97" s="20"/>
      <c r="AW97" s="20"/>
      <c r="AX97" s="20"/>
      <c r="AY97" s="20"/>
      <c r="AZ97" s="20"/>
      <c r="BA97" s="20"/>
    </row>
    <row r="98" spans="1:53" ht="33" customHeight="1" x14ac:dyDescent="0.25">
      <c r="A98" s="11"/>
      <c r="B98" s="6"/>
      <c r="C98" s="6"/>
      <c r="D98" s="5"/>
      <c r="E98" s="5"/>
      <c r="F98" s="5"/>
      <c r="G98" s="5"/>
      <c r="H98" s="12"/>
      <c r="I98" s="6"/>
      <c r="J98" s="6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4"/>
      <c r="W98" s="14"/>
      <c r="X98" s="14"/>
      <c r="Y98" s="14"/>
      <c r="Z98" s="14"/>
      <c r="AA98" s="15"/>
      <c r="AB98" s="15"/>
      <c r="AC98" s="505"/>
      <c r="AD98" s="16"/>
      <c r="AE98" s="16"/>
      <c r="AF98" s="16"/>
      <c r="AG98" s="22"/>
      <c r="AH98" s="23"/>
      <c r="AI98" s="22"/>
      <c r="AJ98" s="89"/>
      <c r="AK98" s="13"/>
      <c r="AL98" s="90"/>
      <c r="AM98" s="90"/>
      <c r="AN98" s="19"/>
      <c r="AO98" s="19"/>
      <c r="AP98" s="19"/>
      <c r="AQ98" s="19"/>
      <c r="AR98" s="20"/>
      <c r="AS98" s="20"/>
      <c r="AU98" s="20"/>
      <c r="AV98" s="20"/>
      <c r="AW98" s="20"/>
      <c r="AX98" s="20"/>
      <c r="AY98" s="20"/>
      <c r="AZ98" s="20"/>
      <c r="BA98" s="20"/>
    </row>
    <row r="99" spans="1:53" ht="33" customHeight="1" x14ac:dyDescent="0.25">
      <c r="A99" s="11"/>
      <c r="B99" s="6"/>
      <c r="C99" s="6"/>
      <c r="D99" s="5"/>
      <c r="E99" s="5"/>
      <c r="F99" s="5"/>
      <c r="G99" s="27"/>
      <c r="H99" s="28"/>
      <c r="I99" s="11"/>
      <c r="J99" s="11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30"/>
      <c r="W99" s="30"/>
      <c r="X99" s="30"/>
      <c r="Y99" s="30"/>
      <c r="Z99" s="30"/>
      <c r="AA99" s="31"/>
      <c r="AB99" s="31"/>
      <c r="AC99" s="505"/>
      <c r="AD99" s="16"/>
      <c r="AE99" s="16"/>
      <c r="AF99" s="16"/>
      <c r="AG99" s="22"/>
      <c r="AH99" s="23"/>
      <c r="AI99" s="22"/>
      <c r="AJ99" s="89"/>
      <c r="AK99" s="13"/>
      <c r="AL99" s="90"/>
      <c r="AM99" s="90"/>
      <c r="AN99" s="19"/>
      <c r="AO99" s="19"/>
      <c r="AP99" s="19"/>
      <c r="AQ99" s="19"/>
      <c r="AR99" s="20"/>
      <c r="AS99" s="20"/>
      <c r="AU99" s="20"/>
      <c r="AV99" s="20"/>
      <c r="AW99" s="20"/>
      <c r="AX99" s="20"/>
      <c r="AY99" s="20"/>
      <c r="AZ99" s="20"/>
      <c r="BA99" s="20"/>
    </row>
    <row r="100" spans="1:53" ht="33" customHeight="1" x14ac:dyDescent="0.25">
      <c r="A100" s="11"/>
      <c r="B100" s="6"/>
      <c r="C100" s="6"/>
      <c r="D100" s="5"/>
      <c r="E100" s="5"/>
      <c r="F100" s="5"/>
      <c r="G100" s="5"/>
      <c r="H100" s="12"/>
      <c r="I100" s="6"/>
      <c r="J100" s="6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4"/>
      <c r="W100" s="14"/>
      <c r="X100" s="14"/>
      <c r="Y100" s="14"/>
      <c r="Z100" s="14"/>
      <c r="AA100" s="15"/>
      <c r="AB100" s="15"/>
      <c r="AC100" s="505"/>
      <c r="AD100" s="16"/>
      <c r="AE100" s="16"/>
      <c r="AF100" s="16"/>
      <c r="AG100" s="22"/>
      <c r="AH100" s="23"/>
      <c r="AI100" s="22"/>
      <c r="AJ100" s="89"/>
      <c r="AK100" s="13"/>
      <c r="AL100" s="90"/>
      <c r="AM100" s="90"/>
      <c r="AN100" s="19"/>
      <c r="AO100" s="19"/>
      <c r="AP100" s="19"/>
      <c r="AQ100" s="19"/>
      <c r="AR100" s="32"/>
      <c r="AS100" s="32"/>
      <c r="AU100" s="32"/>
      <c r="AV100" s="32"/>
      <c r="AW100" s="32"/>
      <c r="AX100" s="32"/>
      <c r="AY100" s="32"/>
      <c r="AZ100" s="32"/>
      <c r="BA100" s="32"/>
    </row>
    <row r="101" spans="1:53" ht="33" customHeight="1" x14ac:dyDescent="0.25">
      <c r="A101" s="11"/>
      <c r="B101" s="6"/>
      <c r="C101" s="5"/>
      <c r="D101" s="5"/>
      <c r="E101" s="5"/>
      <c r="F101" s="5"/>
      <c r="G101" s="27"/>
      <c r="H101" s="28"/>
      <c r="I101" s="11"/>
      <c r="J101" s="11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30"/>
      <c r="W101" s="30"/>
      <c r="X101" s="30"/>
      <c r="Y101" s="30"/>
      <c r="Z101" s="30"/>
      <c r="AA101" s="31"/>
      <c r="AB101" s="31"/>
      <c r="AC101" s="505"/>
      <c r="AD101" s="16"/>
      <c r="AE101" s="16"/>
      <c r="AF101" s="16"/>
      <c r="AG101" s="22"/>
      <c r="AH101" s="23"/>
      <c r="AI101" s="22"/>
      <c r="AJ101" s="89"/>
      <c r="AK101" s="13"/>
      <c r="AL101" s="90"/>
      <c r="AM101" s="90"/>
      <c r="AN101" s="19"/>
      <c r="AO101" s="19"/>
      <c r="AP101" s="19"/>
      <c r="AQ101" s="19"/>
      <c r="AR101" s="20"/>
      <c r="AS101" s="20"/>
      <c r="AU101" s="20"/>
      <c r="AV101" s="20"/>
      <c r="AW101" s="20"/>
      <c r="AX101" s="20"/>
      <c r="AY101" s="20"/>
      <c r="AZ101" s="20"/>
      <c r="BA101" s="20"/>
    </row>
    <row r="102" spans="1:53" ht="33" customHeight="1" x14ac:dyDescent="0.25">
      <c r="A102" s="11"/>
      <c r="B102" s="6"/>
      <c r="C102" s="5"/>
      <c r="D102" s="5"/>
      <c r="E102" s="5"/>
      <c r="F102" s="5"/>
      <c r="G102" s="5"/>
      <c r="H102" s="12"/>
      <c r="I102" s="6"/>
      <c r="J102" s="6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4"/>
      <c r="W102" s="14"/>
      <c r="X102" s="14"/>
      <c r="Y102" s="14"/>
      <c r="Z102" s="14"/>
      <c r="AA102" s="15"/>
      <c r="AB102" s="15"/>
      <c r="AC102" s="505"/>
      <c r="AD102" s="16"/>
      <c r="AE102" s="16"/>
      <c r="AF102" s="16"/>
      <c r="AG102" s="22"/>
      <c r="AH102" s="23"/>
      <c r="AI102" s="22"/>
      <c r="AJ102" s="89"/>
      <c r="AK102" s="13"/>
      <c r="AL102" s="90"/>
      <c r="AM102" s="90"/>
      <c r="AN102" s="19"/>
      <c r="AO102" s="19"/>
      <c r="AP102" s="19"/>
      <c r="AQ102" s="19"/>
      <c r="AR102" s="20"/>
      <c r="AS102" s="20"/>
      <c r="AU102" s="20"/>
      <c r="AV102" s="20"/>
      <c r="AW102" s="20"/>
      <c r="AX102" s="20"/>
      <c r="AY102" s="20"/>
      <c r="AZ102" s="20"/>
      <c r="BA102" s="20"/>
    </row>
    <row r="103" spans="1:53" ht="33" customHeight="1" x14ac:dyDescent="0.25">
      <c r="A103" s="11"/>
      <c r="B103" s="6"/>
      <c r="C103" s="5"/>
      <c r="D103" s="5"/>
      <c r="E103" s="5"/>
      <c r="F103" s="5"/>
      <c r="G103" s="5"/>
      <c r="H103" s="12"/>
      <c r="I103" s="6"/>
      <c r="J103" s="6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4"/>
      <c r="W103" s="14"/>
      <c r="X103" s="14"/>
      <c r="Y103" s="14"/>
      <c r="Z103" s="14"/>
      <c r="AA103" s="15"/>
      <c r="AB103" s="15"/>
      <c r="AC103" s="505"/>
      <c r="AD103" s="16"/>
      <c r="AE103" s="16"/>
      <c r="AF103" s="16"/>
      <c r="AG103" s="22"/>
      <c r="AH103" s="23"/>
      <c r="AI103" s="22"/>
      <c r="AJ103" s="89"/>
      <c r="AK103" s="13"/>
      <c r="AL103" s="90"/>
      <c r="AM103" s="90"/>
      <c r="AN103" s="19"/>
      <c r="AO103" s="19"/>
      <c r="AP103" s="19"/>
      <c r="AQ103" s="19"/>
      <c r="AR103" s="20"/>
      <c r="AS103" s="20"/>
      <c r="AU103" s="20"/>
      <c r="AV103" s="20"/>
      <c r="AW103" s="20"/>
      <c r="AX103" s="20"/>
      <c r="AY103" s="20"/>
      <c r="AZ103" s="20"/>
      <c r="BA103" s="20"/>
    </row>
    <row r="104" spans="1:53" ht="33" customHeight="1" x14ac:dyDescent="0.25">
      <c r="A104" s="11"/>
      <c r="B104" s="6"/>
      <c r="C104" s="6"/>
      <c r="D104" s="5"/>
      <c r="E104" s="5"/>
      <c r="F104" s="5"/>
      <c r="G104" s="5"/>
      <c r="H104" s="12"/>
      <c r="I104" s="6"/>
      <c r="J104" s="6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4"/>
      <c r="W104" s="14"/>
      <c r="X104" s="14"/>
      <c r="Y104" s="14"/>
      <c r="Z104" s="14"/>
      <c r="AA104" s="15"/>
      <c r="AB104" s="15"/>
      <c r="AC104" s="505"/>
      <c r="AD104" s="16"/>
      <c r="AE104" s="16"/>
      <c r="AF104" s="16"/>
      <c r="AG104" s="22"/>
      <c r="AH104" s="23"/>
      <c r="AI104" s="22"/>
      <c r="AJ104" s="89"/>
      <c r="AK104" s="13"/>
      <c r="AL104" s="90"/>
      <c r="AM104" s="90"/>
      <c r="AN104" s="19"/>
      <c r="AO104" s="19"/>
      <c r="AP104" s="19"/>
      <c r="AQ104" s="19"/>
      <c r="AR104" s="20"/>
      <c r="AS104" s="20"/>
      <c r="AU104" s="20"/>
      <c r="AV104" s="20"/>
      <c r="AW104" s="20"/>
      <c r="AX104" s="20"/>
      <c r="AY104" s="20"/>
      <c r="AZ104" s="20"/>
      <c r="BA104" s="20"/>
    </row>
    <row r="105" spans="1:53" ht="33" customHeight="1" x14ac:dyDescent="0.25">
      <c r="A105" s="11"/>
      <c r="B105" s="6"/>
      <c r="C105" s="6"/>
      <c r="D105" s="5"/>
      <c r="E105" s="5"/>
      <c r="F105" s="5"/>
      <c r="G105" s="5"/>
      <c r="H105" s="12"/>
      <c r="I105" s="6"/>
      <c r="J105" s="6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4"/>
      <c r="W105" s="14"/>
      <c r="X105" s="14"/>
      <c r="Y105" s="14"/>
      <c r="Z105" s="14"/>
      <c r="AA105" s="15"/>
      <c r="AB105" s="15"/>
      <c r="AC105" s="505"/>
      <c r="AD105" s="16"/>
      <c r="AE105" s="16"/>
      <c r="AF105" s="16"/>
      <c r="AG105" s="22"/>
      <c r="AH105" s="23"/>
      <c r="AI105" s="22"/>
      <c r="AJ105" s="89"/>
      <c r="AK105" s="13"/>
      <c r="AL105" s="90"/>
      <c r="AM105" s="90"/>
      <c r="AN105" s="19"/>
      <c r="AO105" s="19"/>
      <c r="AP105" s="19"/>
      <c r="AQ105" s="19"/>
      <c r="AR105" s="20"/>
      <c r="AS105" s="20"/>
      <c r="AU105" s="20"/>
      <c r="AV105" s="20"/>
      <c r="AW105" s="20"/>
      <c r="AX105" s="20"/>
      <c r="AY105" s="20"/>
      <c r="AZ105" s="20"/>
      <c r="BA105" s="20"/>
    </row>
    <row r="106" spans="1:53" ht="33" customHeight="1" x14ac:dyDescent="0.25">
      <c r="A106" s="11"/>
      <c r="B106" s="6"/>
      <c r="C106" s="6"/>
      <c r="D106" s="5"/>
      <c r="E106" s="5"/>
      <c r="F106" s="5"/>
      <c r="G106" s="5"/>
      <c r="H106" s="12"/>
      <c r="I106" s="6"/>
      <c r="J106" s="6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4"/>
      <c r="W106" s="14"/>
      <c r="X106" s="14"/>
      <c r="Y106" s="14"/>
      <c r="Z106" s="14"/>
      <c r="AA106" s="15"/>
      <c r="AB106" s="15"/>
      <c r="AC106" s="505"/>
      <c r="AD106" s="16"/>
      <c r="AE106" s="16"/>
      <c r="AF106" s="16"/>
      <c r="AG106" s="22"/>
      <c r="AH106" s="23"/>
      <c r="AI106" s="22"/>
      <c r="AJ106" s="89"/>
      <c r="AK106" s="13"/>
      <c r="AL106" s="90"/>
      <c r="AM106" s="90"/>
      <c r="AN106" s="19"/>
      <c r="AO106" s="19"/>
      <c r="AP106" s="19"/>
      <c r="AQ106" s="19"/>
      <c r="AR106" s="20"/>
      <c r="AS106" s="20"/>
      <c r="AU106" s="20"/>
      <c r="AV106" s="20"/>
      <c r="AW106" s="20"/>
      <c r="AX106" s="20"/>
      <c r="AY106" s="20"/>
      <c r="AZ106" s="20"/>
      <c r="BA106" s="20"/>
    </row>
    <row r="107" spans="1:53" ht="33" customHeight="1" x14ac:dyDescent="0.25">
      <c r="A107" s="11"/>
      <c r="B107" s="6"/>
      <c r="C107" s="6"/>
      <c r="D107" s="5"/>
      <c r="E107" s="5"/>
      <c r="F107" s="5"/>
      <c r="G107" s="5"/>
      <c r="H107" s="12"/>
      <c r="I107" s="6"/>
      <c r="J107" s="6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4"/>
      <c r="W107" s="14"/>
      <c r="X107" s="14"/>
      <c r="Y107" s="14"/>
      <c r="Z107" s="14"/>
      <c r="AA107" s="15"/>
      <c r="AB107" s="15"/>
      <c r="AC107" s="505"/>
      <c r="AD107" s="16"/>
      <c r="AE107" s="16"/>
      <c r="AF107" s="16"/>
      <c r="AG107" s="25"/>
      <c r="AH107" s="23"/>
      <c r="AI107" s="22"/>
      <c r="AJ107" s="89"/>
      <c r="AK107" s="13"/>
      <c r="AL107" s="90"/>
      <c r="AM107" s="90"/>
      <c r="AN107" s="19"/>
      <c r="AO107" s="19"/>
      <c r="AP107" s="19"/>
      <c r="AQ107" s="19"/>
      <c r="AR107" s="20"/>
      <c r="AS107" s="20"/>
      <c r="AU107" s="20"/>
      <c r="AV107" s="20"/>
      <c r="AW107" s="20"/>
      <c r="AX107" s="20"/>
      <c r="AY107" s="20"/>
      <c r="AZ107" s="20"/>
      <c r="BA107" s="20"/>
    </row>
    <row r="108" spans="1:53" ht="33" customHeight="1" x14ac:dyDescent="0.25">
      <c r="A108" s="11"/>
      <c r="B108" s="6"/>
      <c r="C108" s="6"/>
      <c r="D108" s="5"/>
      <c r="E108" s="5"/>
      <c r="F108" s="5"/>
      <c r="G108" s="5"/>
      <c r="H108" s="33"/>
      <c r="V108" s="14"/>
      <c r="W108" s="14"/>
      <c r="X108" s="14"/>
      <c r="Y108" s="14"/>
      <c r="Z108" s="14"/>
      <c r="AA108" s="15"/>
      <c r="AB108" s="15"/>
      <c r="AC108" s="505"/>
      <c r="AD108" s="16"/>
      <c r="AE108" s="16"/>
      <c r="AF108" s="16"/>
      <c r="AG108" s="22"/>
      <c r="AH108" s="23"/>
      <c r="AI108" s="22"/>
      <c r="AJ108" s="89"/>
      <c r="AK108" s="13"/>
      <c r="AL108" s="90"/>
      <c r="AM108" s="90"/>
      <c r="AN108" s="19"/>
      <c r="AO108" s="19"/>
      <c r="AP108" s="19"/>
      <c r="AQ108" s="19"/>
      <c r="AR108" s="20"/>
      <c r="AS108" s="20"/>
      <c r="AU108" s="20"/>
      <c r="AV108" s="20"/>
      <c r="AW108" s="20"/>
      <c r="AX108" s="20"/>
      <c r="AY108" s="20"/>
      <c r="AZ108" s="20"/>
      <c r="BA108" s="20"/>
    </row>
    <row r="109" spans="1:53" ht="33" customHeight="1" x14ac:dyDescent="0.25">
      <c r="A109" s="11"/>
      <c r="B109" s="6"/>
      <c r="C109" s="6"/>
      <c r="D109" s="5"/>
      <c r="E109" s="5"/>
      <c r="F109" s="5"/>
      <c r="G109" s="5"/>
      <c r="H109" s="12"/>
      <c r="I109" s="6"/>
      <c r="J109" s="6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4"/>
      <c r="W109" s="14"/>
      <c r="X109" s="14"/>
      <c r="Y109" s="14"/>
      <c r="Z109" s="14"/>
      <c r="AA109" s="15"/>
      <c r="AB109" s="15"/>
      <c r="AC109" s="505"/>
      <c r="AD109" s="16"/>
      <c r="AE109" s="16"/>
      <c r="AF109" s="16"/>
      <c r="AG109" s="22"/>
      <c r="AH109" s="23"/>
      <c r="AI109" s="22"/>
      <c r="AJ109" s="89"/>
      <c r="AK109" s="13"/>
      <c r="AL109" s="90"/>
      <c r="AM109" s="90"/>
      <c r="AN109" s="19"/>
      <c r="AO109" s="19"/>
      <c r="AP109" s="19"/>
      <c r="AQ109" s="19"/>
      <c r="AR109" s="20"/>
      <c r="AS109" s="20"/>
      <c r="AU109" s="20"/>
      <c r="AV109" s="20"/>
      <c r="AW109" s="20"/>
      <c r="AX109" s="20"/>
      <c r="AY109" s="20"/>
      <c r="AZ109" s="20"/>
      <c r="BA109" s="20"/>
    </row>
    <row r="110" spans="1:53" ht="33" customHeight="1" x14ac:dyDescent="0.25">
      <c r="A110" s="11"/>
      <c r="B110" s="11"/>
      <c r="C110" s="6"/>
      <c r="D110" s="5"/>
      <c r="E110" s="5"/>
      <c r="F110" s="5"/>
      <c r="G110" s="5"/>
      <c r="H110" s="12"/>
      <c r="I110" s="6"/>
      <c r="J110" s="6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4"/>
      <c r="W110" s="14"/>
      <c r="X110" s="14"/>
      <c r="Y110" s="14"/>
      <c r="Z110" s="14"/>
      <c r="AA110" s="15"/>
      <c r="AB110" s="15"/>
      <c r="AC110" s="505"/>
      <c r="AD110" s="16"/>
      <c r="AE110" s="16"/>
      <c r="AF110" s="16"/>
      <c r="AG110" s="22"/>
      <c r="AH110" s="23"/>
      <c r="AI110" s="22"/>
      <c r="AJ110" s="89"/>
      <c r="AK110" s="13"/>
      <c r="AL110" s="90"/>
      <c r="AM110" s="90"/>
      <c r="AN110" s="19"/>
      <c r="AO110" s="19"/>
      <c r="AP110" s="19"/>
      <c r="AQ110" s="19"/>
      <c r="AR110" s="20"/>
      <c r="AS110" s="20"/>
      <c r="AU110" s="20"/>
      <c r="AV110" s="20"/>
      <c r="AW110" s="20"/>
      <c r="AX110" s="20"/>
      <c r="AY110" s="20"/>
      <c r="AZ110" s="20"/>
      <c r="BA110" s="20"/>
    </row>
    <row r="111" spans="1:53" ht="33" customHeight="1" x14ac:dyDescent="0.25">
      <c r="A111" s="11"/>
      <c r="B111" s="6"/>
      <c r="C111" s="6"/>
      <c r="D111" s="5"/>
      <c r="E111" s="5"/>
      <c r="F111" s="5"/>
      <c r="G111" s="5"/>
      <c r="H111" s="12"/>
      <c r="I111" s="6"/>
      <c r="J111" s="6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4"/>
      <c r="W111" s="14"/>
      <c r="X111" s="14"/>
      <c r="Y111" s="14"/>
      <c r="Z111" s="14"/>
      <c r="AA111" s="15"/>
      <c r="AB111" s="15"/>
      <c r="AC111" s="505"/>
      <c r="AD111" s="16"/>
      <c r="AE111" s="16"/>
      <c r="AF111" s="16"/>
      <c r="AG111" s="17"/>
      <c r="AH111" s="18"/>
      <c r="AI111" s="487"/>
      <c r="AJ111" s="89"/>
      <c r="AK111" s="13"/>
      <c r="AL111" s="90"/>
      <c r="AM111" s="90"/>
      <c r="AN111" s="19"/>
      <c r="AO111" s="19"/>
      <c r="AP111" s="19"/>
      <c r="AQ111" s="19"/>
      <c r="AR111" s="20"/>
      <c r="AS111" s="20"/>
      <c r="AU111" s="20"/>
      <c r="AV111" s="20"/>
      <c r="AW111" s="20"/>
      <c r="AX111" s="20"/>
      <c r="AY111" s="20"/>
      <c r="AZ111" s="20"/>
      <c r="BA111" s="20"/>
    </row>
    <row r="112" spans="1:53" ht="33" customHeight="1" x14ac:dyDescent="0.25">
      <c r="A112" s="11"/>
      <c r="B112" s="6"/>
      <c r="C112" s="6"/>
      <c r="D112" s="5"/>
      <c r="E112" s="5"/>
      <c r="F112" s="5"/>
      <c r="G112" s="5"/>
      <c r="H112" s="12"/>
      <c r="I112" s="6"/>
      <c r="J112" s="6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4"/>
      <c r="W112" s="14"/>
      <c r="X112" s="14"/>
      <c r="Y112" s="14"/>
      <c r="Z112" s="14"/>
      <c r="AA112" s="15"/>
      <c r="AB112" s="15"/>
      <c r="AC112" s="505"/>
      <c r="AD112" s="16"/>
      <c r="AE112" s="16"/>
      <c r="AF112" s="16"/>
      <c r="AG112" s="17"/>
      <c r="AH112" s="18"/>
      <c r="AI112" s="487"/>
      <c r="AJ112" s="89"/>
      <c r="AK112" s="13"/>
      <c r="AL112" s="90"/>
      <c r="AM112" s="90"/>
      <c r="AN112" s="19"/>
      <c r="AO112" s="19"/>
      <c r="AP112" s="19"/>
      <c r="AQ112" s="19"/>
      <c r="AR112" s="20"/>
      <c r="AS112" s="20"/>
      <c r="AU112" s="20"/>
      <c r="AV112" s="20"/>
      <c r="AW112" s="20"/>
      <c r="AX112" s="20"/>
      <c r="AY112" s="20"/>
      <c r="AZ112" s="20"/>
      <c r="BA112" s="20"/>
    </row>
    <row r="113" spans="1:53" ht="33" customHeight="1" x14ac:dyDescent="0.25">
      <c r="A113" s="11"/>
      <c r="B113" s="6"/>
      <c r="C113" s="6"/>
      <c r="D113" s="5"/>
      <c r="E113" s="5"/>
      <c r="F113" s="5"/>
      <c r="G113" s="5"/>
      <c r="H113" s="12"/>
      <c r="I113" s="6"/>
      <c r="J113" s="6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4"/>
      <c r="W113" s="14"/>
      <c r="X113" s="14"/>
      <c r="Y113" s="14"/>
      <c r="Z113" s="14"/>
      <c r="AA113" s="15"/>
      <c r="AB113" s="15"/>
      <c r="AC113" s="505"/>
      <c r="AD113" s="16"/>
      <c r="AE113" s="16"/>
      <c r="AF113" s="16"/>
      <c r="AG113" s="17"/>
      <c r="AH113" s="18"/>
      <c r="AI113" s="487"/>
      <c r="AJ113" s="89"/>
      <c r="AK113" s="13"/>
      <c r="AL113" s="90"/>
      <c r="AM113" s="90"/>
      <c r="AN113" s="19"/>
      <c r="AO113" s="19"/>
      <c r="AP113" s="19"/>
      <c r="AQ113" s="19"/>
      <c r="AR113" s="34"/>
      <c r="AS113" s="34"/>
      <c r="AU113" s="34"/>
      <c r="AV113" s="34"/>
      <c r="AW113" s="34"/>
      <c r="AX113" s="34"/>
      <c r="AY113" s="34"/>
      <c r="AZ113" s="34"/>
      <c r="BA113" s="34"/>
    </row>
    <row r="114" spans="1:53" ht="33" customHeight="1" x14ac:dyDescent="0.25">
      <c r="A114" s="11"/>
      <c r="B114" s="6"/>
      <c r="C114" s="6"/>
      <c r="D114" s="5"/>
      <c r="E114" s="5"/>
      <c r="F114" s="5"/>
      <c r="G114" s="5"/>
      <c r="H114" s="12"/>
      <c r="I114" s="6"/>
      <c r="J114" s="6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4"/>
      <c r="W114" s="14"/>
      <c r="X114" s="14"/>
      <c r="Y114" s="14"/>
      <c r="Z114" s="14"/>
      <c r="AA114" s="15"/>
      <c r="AB114" s="15"/>
      <c r="AC114" s="505"/>
      <c r="AD114" s="16"/>
      <c r="AE114" s="16"/>
      <c r="AF114" s="16"/>
      <c r="AG114" s="35"/>
      <c r="AH114" s="18"/>
      <c r="AI114" s="487"/>
      <c r="AJ114" s="89"/>
      <c r="AK114" s="13"/>
      <c r="AL114" s="90"/>
      <c r="AM114" s="90"/>
      <c r="AN114" s="19"/>
      <c r="AO114" s="19"/>
      <c r="AP114" s="19"/>
      <c r="AQ114" s="19"/>
      <c r="AR114" s="20"/>
      <c r="AS114" s="20"/>
      <c r="AU114" s="20"/>
      <c r="AV114" s="20"/>
      <c r="AW114" s="20"/>
      <c r="AX114" s="20"/>
      <c r="AY114" s="20"/>
      <c r="AZ114" s="20"/>
      <c r="BA114" s="20"/>
    </row>
    <row r="115" spans="1:53" ht="33" customHeight="1" x14ac:dyDescent="0.25">
      <c r="A115" s="11"/>
      <c r="B115" s="6"/>
      <c r="C115" s="6"/>
      <c r="D115" s="5"/>
      <c r="E115" s="5"/>
      <c r="F115" s="5"/>
      <c r="G115" s="5"/>
      <c r="H115" s="12"/>
      <c r="I115" s="6"/>
      <c r="J115" s="6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4"/>
      <c r="W115" s="14"/>
      <c r="X115" s="14"/>
      <c r="Y115" s="14"/>
      <c r="Z115" s="14"/>
      <c r="AA115" s="15"/>
      <c r="AB115" s="15"/>
      <c r="AC115" s="505"/>
      <c r="AD115" s="16"/>
      <c r="AE115" s="16"/>
      <c r="AF115" s="16"/>
      <c r="AG115" s="17"/>
      <c r="AH115" s="18"/>
      <c r="AI115" s="487"/>
      <c r="AJ115" s="89"/>
      <c r="AK115" s="13"/>
      <c r="AL115" s="90"/>
      <c r="AM115" s="90"/>
      <c r="AN115" s="19"/>
      <c r="AO115" s="19"/>
      <c r="AP115" s="19"/>
      <c r="AQ115" s="19"/>
      <c r="AR115" s="20"/>
      <c r="AS115" s="20"/>
      <c r="AU115" s="20"/>
      <c r="AV115" s="20"/>
      <c r="AW115" s="20"/>
      <c r="AX115" s="20"/>
      <c r="AY115" s="20"/>
      <c r="AZ115" s="20"/>
      <c r="BA115" s="20"/>
    </row>
    <row r="116" spans="1:53" ht="33" customHeight="1" x14ac:dyDescent="0.25">
      <c r="A116" s="11"/>
      <c r="B116" s="6"/>
      <c r="C116" s="6"/>
      <c r="D116" s="5"/>
      <c r="E116" s="5"/>
      <c r="F116" s="5"/>
      <c r="G116" s="5"/>
      <c r="H116" s="12"/>
      <c r="I116" s="6"/>
      <c r="J116" s="6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4"/>
      <c r="W116" s="14"/>
      <c r="X116" s="14"/>
      <c r="Y116" s="14"/>
      <c r="Z116" s="14"/>
      <c r="AA116" s="15"/>
      <c r="AB116" s="15"/>
      <c r="AC116" s="505"/>
      <c r="AD116" s="16"/>
      <c r="AE116" s="16"/>
      <c r="AF116" s="16"/>
      <c r="AG116" s="17"/>
      <c r="AH116" s="18"/>
      <c r="AI116" s="487"/>
      <c r="AJ116" s="89"/>
      <c r="AK116" s="13"/>
      <c r="AL116" s="90"/>
      <c r="AM116" s="90"/>
      <c r="AN116" s="19"/>
      <c r="AO116" s="19"/>
      <c r="AP116" s="19"/>
      <c r="AQ116" s="19"/>
      <c r="AR116" s="20"/>
      <c r="AS116" s="20"/>
      <c r="AU116" s="20"/>
      <c r="AV116" s="20"/>
      <c r="AW116" s="20"/>
      <c r="AX116" s="20"/>
      <c r="AY116" s="20"/>
      <c r="AZ116" s="20"/>
      <c r="BA116" s="20"/>
    </row>
    <row r="117" spans="1:53" ht="33" customHeight="1" x14ac:dyDescent="0.25">
      <c r="A117" s="11"/>
      <c r="B117" s="6"/>
      <c r="C117" s="6"/>
      <c r="D117" s="5"/>
      <c r="E117" s="5"/>
      <c r="F117" s="5"/>
      <c r="G117" s="5"/>
      <c r="H117" s="12"/>
      <c r="I117" s="6"/>
      <c r="J117" s="6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4"/>
      <c r="W117" s="14"/>
      <c r="X117" s="14"/>
      <c r="Y117" s="14"/>
      <c r="Z117" s="14"/>
      <c r="AA117" s="15"/>
      <c r="AB117" s="15"/>
      <c r="AC117" s="505"/>
      <c r="AD117" s="16"/>
      <c r="AE117" s="16"/>
      <c r="AF117" s="16"/>
      <c r="AG117" s="17"/>
      <c r="AH117" s="18"/>
      <c r="AI117" s="487"/>
      <c r="AJ117" s="89"/>
      <c r="AK117" s="13"/>
      <c r="AL117" s="90"/>
      <c r="AM117" s="90"/>
      <c r="AN117" s="19"/>
      <c r="AO117" s="19"/>
      <c r="AP117" s="19"/>
      <c r="AQ117" s="19"/>
      <c r="AR117" s="20"/>
      <c r="AS117" s="20"/>
      <c r="AU117" s="20"/>
      <c r="AV117" s="20"/>
      <c r="AW117" s="20"/>
      <c r="AX117" s="20"/>
      <c r="AY117" s="20"/>
      <c r="AZ117" s="20"/>
      <c r="BA117" s="20"/>
    </row>
    <row r="118" spans="1:53" ht="33" customHeight="1" x14ac:dyDescent="0.25">
      <c r="A118" s="11"/>
      <c r="B118" s="6"/>
      <c r="C118" s="6"/>
      <c r="D118" s="5"/>
      <c r="E118" s="5"/>
      <c r="F118" s="5"/>
      <c r="G118" s="5"/>
      <c r="H118" s="12"/>
      <c r="I118" s="6"/>
      <c r="J118" s="6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4"/>
      <c r="W118" s="14"/>
      <c r="X118" s="14"/>
      <c r="Y118" s="14"/>
      <c r="Z118" s="14"/>
      <c r="AA118" s="15"/>
      <c r="AB118" s="15"/>
      <c r="AC118" s="505"/>
      <c r="AD118" s="16"/>
      <c r="AE118" s="16"/>
      <c r="AF118" s="16"/>
      <c r="AG118" s="17"/>
      <c r="AH118" s="18"/>
      <c r="AI118" s="487"/>
      <c r="AJ118" s="89"/>
      <c r="AK118" s="13"/>
      <c r="AL118" s="90"/>
      <c r="AM118" s="90"/>
      <c r="AN118" s="19"/>
      <c r="AO118" s="19"/>
      <c r="AP118" s="19"/>
      <c r="AQ118" s="19"/>
      <c r="AR118" s="20"/>
      <c r="AS118" s="20"/>
      <c r="AU118" s="20"/>
      <c r="AV118" s="20"/>
      <c r="AW118" s="20"/>
      <c r="AX118" s="20"/>
      <c r="AY118" s="20"/>
      <c r="AZ118" s="20"/>
      <c r="BA118" s="20"/>
    </row>
    <row r="119" spans="1:53" ht="33" customHeight="1" x14ac:dyDescent="0.25">
      <c r="A119" s="11"/>
      <c r="B119" s="6"/>
      <c r="C119" s="6"/>
      <c r="D119" s="5"/>
      <c r="E119" s="5"/>
      <c r="F119" s="5"/>
      <c r="G119" s="5"/>
      <c r="H119" s="12"/>
      <c r="I119" s="6"/>
      <c r="J119" s="6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4"/>
      <c r="W119" s="14"/>
      <c r="X119" s="14"/>
      <c r="Y119" s="14"/>
      <c r="Z119" s="14"/>
      <c r="AA119" s="15"/>
      <c r="AB119" s="15"/>
      <c r="AC119" s="505"/>
      <c r="AD119" s="16"/>
      <c r="AE119" s="16"/>
      <c r="AF119" s="16"/>
      <c r="AG119" s="17"/>
      <c r="AH119" s="18"/>
      <c r="AI119" s="487"/>
      <c r="AJ119" s="89"/>
      <c r="AK119" s="13"/>
      <c r="AL119" s="90"/>
      <c r="AM119" s="90"/>
      <c r="AN119" s="19"/>
      <c r="AO119" s="19"/>
      <c r="AP119" s="19"/>
      <c r="AQ119" s="19"/>
      <c r="AR119" s="20"/>
      <c r="AS119" s="20"/>
      <c r="AU119" s="20"/>
      <c r="AV119" s="20"/>
      <c r="AW119" s="20"/>
      <c r="AX119" s="20"/>
      <c r="AY119" s="20"/>
      <c r="AZ119" s="20"/>
      <c r="BA119" s="20"/>
    </row>
    <row r="120" spans="1:53" ht="33" customHeight="1" x14ac:dyDescent="0.25">
      <c r="A120" s="11"/>
      <c r="B120" s="6"/>
      <c r="C120" s="6"/>
      <c r="D120" s="5"/>
      <c r="E120" s="5"/>
      <c r="F120" s="5"/>
      <c r="G120" s="5"/>
      <c r="H120" s="12"/>
      <c r="I120" s="6"/>
      <c r="J120" s="6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4"/>
      <c r="W120" s="14"/>
      <c r="X120" s="14"/>
      <c r="Y120" s="14"/>
      <c r="Z120" s="14"/>
      <c r="AA120" s="15"/>
      <c r="AB120" s="15"/>
      <c r="AC120" s="505"/>
      <c r="AD120" s="16"/>
      <c r="AE120" s="16"/>
      <c r="AF120" s="16"/>
      <c r="AG120" s="17"/>
      <c r="AH120" s="18"/>
      <c r="AI120" s="487"/>
      <c r="AJ120" s="89"/>
      <c r="AK120" s="13"/>
      <c r="AL120" s="90"/>
      <c r="AM120" s="90"/>
      <c r="AN120" s="19"/>
      <c r="AO120" s="19"/>
      <c r="AP120" s="19"/>
      <c r="AQ120" s="19"/>
      <c r="AR120" s="20"/>
      <c r="AS120" s="20"/>
      <c r="AU120" s="20"/>
      <c r="AV120" s="20"/>
      <c r="AW120" s="20"/>
      <c r="AX120" s="20"/>
      <c r="AY120" s="20"/>
      <c r="AZ120" s="20"/>
      <c r="BA120" s="20"/>
    </row>
    <row r="121" spans="1:53" ht="33" customHeight="1" x14ac:dyDescent="0.25">
      <c r="A121" s="11"/>
      <c r="B121" s="6"/>
      <c r="C121" s="6"/>
      <c r="D121" s="5"/>
      <c r="E121" s="5"/>
      <c r="F121" s="5"/>
      <c r="G121" s="5"/>
      <c r="H121" s="12"/>
      <c r="I121" s="6"/>
      <c r="J121" s="6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4"/>
      <c r="W121" s="14"/>
      <c r="X121" s="14"/>
      <c r="Y121" s="14"/>
      <c r="Z121" s="14"/>
      <c r="AA121" s="15"/>
      <c r="AB121" s="15"/>
      <c r="AC121" s="505"/>
      <c r="AD121" s="16"/>
      <c r="AE121" s="16"/>
      <c r="AF121" s="16"/>
      <c r="AG121" s="17"/>
      <c r="AH121" s="18"/>
      <c r="AI121" s="487"/>
      <c r="AJ121" s="89"/>
      <c r="AK121" s="13"/>
      <c r="AL121" s="90"/>
      <c r="AM121" s="90"/>
      <c r="AN121" s="19"/>
      <c r="AO121" s="19"/>
      <c r="AP121" s="19"/>
      <c r="AQ121" s="19"/>
      <c r="AR121" s="20"/>
      <c r="AS121" s="20"/>
      <c r="AU121" s="20"/>
      <c r="AV121" s="20"/>
      <c r="AW121" s="20"/>
      <c r="AX121" s="20"/>
      <c r="AY121" s="20"/>
      <c r="AZ121" s="20"/>
      <c r="BA121" s="20"/>
    </row>
    <row r="122" spans="1:53" ht="33" customHeight="1" x14ac:dyDescent="0.25">
      <c r="A122" s="11"/>
      <c r="B122" s="6"/>
      <c r="C122" s="6"/>
      <c r="D122" s="5"/>
      <c r="E122" s="5"/>
      <c r="F122" s="5"/>
      <c r="G122" s="5"/>
      <c r="H122" s="12"/>
      <c r="I122" s="6"/>
      <c r="J122" s="6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4"/>
      <c r="W122" s="14"/>
      <c r="X122" s="14"/>
      <c r="Y122" s="14"/>
      <c r="Z122" s="14"/>
      <c r="AA122" s="15"/>
      <c r="AB122" s="15"/>
      <c r="AC122" s="505"/>
      <c r="AD122" s="16"/>
      <c r="AE122" s="16"/>
      <c r="AF122" s="16"/>
      <c r="AG122" s="17"/>
      <c r="AH122" s="18"/>
      <c r="AI122" s="487"/>
      <c r="AJ122" s="89"/>
      <c r="AK122" s="13"/>
      <c r="AL122" s="90"/>
      <c r="AM122" s="90"/>
      <c r="AN122" s="19"/>
      <c r="AO122" s="19"/>
      <c r="AP122" s="19"/>
      <c r="AQ122" s="19"/>
      <c r="AR122" s="20"/>
      <c r="AS122" s="20"/>
      <c r="AU122" s="20"/>
      <c r="AV122" s="20"/>
      <c r="AW122" s="20"/>
      <c r="AX122" s="20"/>
      <c r="AY122" s="20"/>
      <c r="AZ122" s="20"/>
      <c r="BA122" s="20"/>
    </row>
    <row r="123" spans="1:53" ht="33" customHeight="1" x14ac:dyDescent="0.25">
      <c r="A123" s="11"/>
      <c r="B123" s="6"/>
      <c r="C123" s="6"/>
      <c r="D123" s="5"/>
      <c r="E123" s="5"/>
      <c r="F123" s="5"/>
      <c r="G123" s="5"/>
      <c r="H123" s="12"/>
      <c r="I123" s="6"/>
      <c r="J123" s="6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4"/>
      <c r="W123" s="14"/>
      <c r="X123" s="14"/>
      <c r="Y123" s="14"/>
      <c r="Z123" s="14"/>
      <c r="AA123" s="15"/>
      <c r="AB123" s="15"/>
      <c r="AC123" s="505"/>
      <c r="AD123" s="16"/>
      <c r="AE123" s="16"/>
      <c r="AF123" s="16"/>
      <c r="AG123" s="17"/>
      <c r="AH123" s="18"/>
      <c r="AI123" s="487"/>
      <c r="AJ123" s="89"/>
      <c r="AK123" s="13"/>
      <c r="AL123" s="90"/>
      <c r="AM123" s="90"/>
      <c r="AN123" s="19"/>
      <c r="AO123" s="19"/>
      <c r="AP123" s="19"/>
      <c r="AQ123" s="19"/>
      <c r="AR123" s="20"/>
      <c r="AS123" s="20"/>
      <c r="AU123" s="20"/>
      <c r="AV123" s="20"/>
      <c r="AW123" s="20"/>
      <c r="AX123" s="20"/>
      <c r="AY123" s="20"/>
      <c r="AZ123" s="20"/>
      <c r="BA123" s="20"/>
    </row>
    <row r="124" spans="1:53" ht="33" customHeight="1" x14ac:dyDescent="0.25">
      <c r="A124" s="11"/>
      <c r="B124" s="6"/>
      <c r="C124" s="6"/>
      <c r="D124" s="5"/>
      <c r="E124" s="5"/>
      <c r="F124" s="5"/>
      <c r="G124" s="5"/>
      <c r="H124" s="12"/>
      <c r="I124" s="6"/>
      <c r="J124" s="6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4"/>
      <c r="W124" s="14"/>
      <c r="X124" s="14"/>
      <c r="Y124" s="14"/>
      <c r="Z124" s="14"/>
      <c r="AA124" s="15"/>
      <c r="AB124" s="15"/>
      <c r="AC124" s="505"/>
      <c r="AD124" s="16"/>
      <c r="AE124" s="16"/>
      <c r="AF124" s="16"/>
      <c r="AG124" s="17"/>
      <c r="AH124" s="18"/>
      <c r="AI124" s="487"/>
      <c r="AJ124" s="89"/>
      <c r="AK124" s="13"/>
      <c r="AL124" s="90"/>
      <c r="AM124" s="90"/>
      <c r="AN124" s="19"/>
      <c r="AO124" s="19"/>
      <c r="AP124" s="19"/>
      <c r="AQ124" s="19"/>
      <c r="AR124" s="20"/>
      <c r="AS124" s="20"/>
      <c r="AU124" s="20"/>
      <c r="AV124" s="20"/>
      <c r="AW124" s="20"/>
      <c r="AX124" s="20"/>
      <c r="AY124" s="20"/>
      <c r="AZ124" s="20"/>
      <c r="BA124" s="20"/>
    </row>
    <row r="125" spans="1:53" ht="33" customHeight="1" x14ac:dyDescent="0.25">
      <c r="A125" s="11"/>
      <c r="B125" s="6"/>
      <c r="C125" s="6"/>
      <c r="D125" s="5"/>
      <c r="E125" s="5"/>
      <c r="F125" s="5"/>
      <c r="G125" s="5"/>
      <c r="H125" s="12"/>
      <c r="I125" s="6"/>
      <c r="J125" s="6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4"/>
      <c r="W125" s="14"/>
      <c r="X125" s="14"/>
      <c r="Y125" s="14"/>
      <c r="Z125" s="14"/>
      <c r="AA125" s="15"/>
      <c r="AB125" s="15"/>
      <c r="AC125" s="505"/>
      <c r="AD125" s="16"/>
      <c r="AE125" s="16"/>
      <c r="AF125" s="16"/>
      <c r="AG125" s="17"/>
      <c r="AH125" s="18"/>
      <c r="AI125" s="487"/>
      <c r="AJ125" s="89"/>
      <c r="AK125" s="13"/>
      <c r="AL125" s="90"/>
      <c r="AM125" s="90"/>
      <c r="AN125" s="19"/>
      <c r="AO125" s="19"/>
      <c r="AP125" s="19"/>
      <c r="AQ125" s="19"/>
      <c r="AR125" s="20"/>
      <c r="AS125" s="20"/>
      <c r="AU125" s="20"/>
      <c r="AV125" s="20"/>
      <c r="AW125" s="20"/>
      <c r="AX125" s="20"/>
      <c r="AY125" s="20"/>
      <c r="AZ125" s="20"/>
      <c r="BA125" s="20"/>
    </row>
    <row r="126" spans="1:53" ht="33" customHeight="1" x14ac:dyDescent="0.25">
      <c r="A126" s="11"/>
      <c r="B126" s="6"/>
      <c r="C126" s="6"/>
      <c r="D126" s="5"/>
      <c r="E126" s="5"/>
      <c r="F126" s="5"/>
      <c r="G126" s="5"/>
      <c r="H126" s="12"/>
      <c r="I126" s="6"/>
      <c r="J126" s="6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4"/>
      <c r="W126" s="14"/>
      <c r="X126" s="14"/>
      <c r="Y126" s="14"/>
      <c r="Z126" s="14"/>
      <c r="AA126" s="15"/>
      <c r="AB126" s="15"/>
      <c r="AC126" s="505"/>
      <c r="AD126" s="16"/>
      <c r="AE126" s="16"/>
      <c r="AF126" s="16"/>
      <c r="AG126" s="17"/>
      <c r="AH126" s="18"/>
      <c r="AI126" s="487"/>
      <c r="AJ126" s="89"/>
      <c r="AK126" s="13"/>
      <c r="AL126" s="90"/>
      <c r="AM126" s="90"/>
      <c r="AN126" s="19"/>
      <c r="AO126" s="19"/>
      <c r="AP126" s="19"/>
      <c r="AQ126" s="19"/>
      <c r="AR126" s="20"/>
      <c r="AS126" s="20"/>
      <c r="AU126" s="20"/>
      <c r="AV126" s="20"/>
      <c r="AW126" s="20"/>
      <c r="AX126" s="20"/>
      <c r="AY126" s="20"/>
      <c r="AZ126" s="20"/>
      <c r="BA126" s="20"/>
    </row>
    <row r="127" spans="1:53" ht="33" customHeight="1" x14ac:dyDescent="0.25">
      <c r="A127" s="11"/>
      <c r="B127" s="6"/>
      <c r="C127" s="6"/>
      <c r="D127" s="5"/>
      <c r="E127" s="5"/>
      <c r="F127" s="5"/>
      <c r="G127" s="5"/>
      <c r="H127" s="12"/>
      <c r="I127" s="6"/>
      <c r="J127" s="6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4"/>
      <c r="W127" s="14"/>
      <c r="X127" s="14"/>
      <c r="Y127" s="14"/>
      <c r="Z127" s="14"/>
      <c r="AA127" s="15"/>
      <c r="AB127" s="15"/>
      <c r="AC127" s="505"/>
      <c r="AD127" s="16"/>
      <c r="AE127" s="16"/>
      <c r="AF127" s="16"/>
      <c r="AG127" s="17"/>
      <c r="AH127" s="18"/>
      <c r="AI127" s="487"/>
      <c r="AJ127" s="89"/>
      <c r="AK127" s="13"/>
      <c r="AL127" s="90"/>
      <c r="AM127" s="90"/>
      <c r="AN127" s="19"/>
      <c r="AO127" s="19"/>
      <c r="AP127" s="19"/>
      <c r="AQ127" s="19"/>
      <c r="AR127" s="20"/>
      <c r="AS127" s="20"/>
      <c r="AU127" s="20"/>
      <c r="AV127" s="20"/>
      <c r="AW127" s="20"/>
      <c r="AX127" s="20"/>
      <c r="AY127" s="20"/>
      <c r="AZ127" s="20"/>
      <c r="BA127" s="20"/>
    </row>
    <row r="128" spans="1:53" ht="33" customHeight="1" x14ac:dyDescent="0.25">
      <c r="A128" s="11"/>
      <c r="B128" s="6"/>
      <c r="C128" s="6"/>
      <c r="D128" s="5"/>
      <c r="E128" s="5"/>
      <c r="F128" s="5"/>
      <c r="G128" s="5"/>
      <c r="H128" s="12"/>
      <c r="I128" s="6"/>
      <c r="J128" s="6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4"/>
      <c r="W128" s="14"/>
      <c r="X128" s="14"/>
      <c r="Y128" s="14"/>
      <c r="Z128" s="14"/>
      <c r="AA128" s="15"/>
      <c r="AB128" s="15"/>
      <c r="AC128" s="505"/>
      <c r="AD128" s="16"/>
      <c r="AE128" s="16"/>
      <c r="AF128" s="16"/>
      <c r="AG128" s="17"/>
      <c r="AH128" s="18"/>
      <c r="AI128" s="487"/>
      <c r="AJ128" s="89"/>
      <c r="AK128" s="13"/>
      <c r="AL128" s="90"/>
      <c r="AM128" s="90"/>
      <c r="AN128" s="19"/>
      <c r="AO128" s="19"/>
      <c r="AP128" s="19"/>
      <c r="AQ128" s="19"/>
      <c r="AR128" s="36"/>
      <c r="AS128" s="36"/>
      <c r="AU128" s="36"/>
      <c r="AV128" s="36"/>
      <c r="AW128" s="36"/>
      <c r="AX128" s="36"/>
      <c r="AY128" s="36"/>
      <c r="AZ128" s="36"/>
      <c r="BA128" s="36"/>
    </row>
    <row r="129" spans="1:53" ht="33" customHeight="1" x14ac:dyDescent="0.25">
      <c r="A129" s="11"/>
      <c r="B129" s="6"/>
      <c r="C129" s="6"/>
      <c r="D129" s="5"/>
      <c r="E129" s="5"/>
      <c r="F129" s="5"/>
      <c r="G129" s="5"/>
      <c r="H129" s="12"/>
      <c r="I129" s="6"/>
      <c r="J129" s="6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4"/>
      <c r="W129" s="14"/>
      <c r="X129" s="14"/>
      <c r="Y129" s="14"/>
      <c r="Z129" s="14"/>
      <c r="AA129" s="15"/>
      <c r="AB129" s="15"/>
      <c r="AC129" s="505"/>
      <c r="AD129" s="16"/>
      <c r="AE129" s="16"/>
      <c r="AF129" s="16"/>
      <c r="AG129" s="17"/>
      <c r="AH129" s="18"/>
      <c r="AI129" s="487"/>
      <c r="AJ129" s="89"/>
      <c r="AK129" s="13"/>
      <c r="AL129" s="90"/>
      <c r="AM129" s="90"/>
      <c r="AN129" s="19"/>
      <c r="AO129" s="19"/>
      <c r="AP129" s="19"/>
      <c r="AQ129" s="19"/>
      <c r="AR129" s="20"/>
      <c r="AS129" s="20"/>
      <c r="AU129" s="20"/>
      <c r="AV129" s="20"/>
      <c r="AW129" s="20"/>
      <c r="AX129" s="20"/>
      <c r="AY129" s="20"/>
      <c r="AZ129" s="20"/>
      <c r="BA129" s="20"/>
    </row>
    <row r="130" spans="1:53" ht="33" customHeight="1" x14ac:dyDescent="0.25">
      <c r="A130" s="11"/>
      <c r="B130" s="6"/>
      <c r="C130" s="6"/>
      <c r="D130" s="5"/>
      <c r="E130" s="5"/>
      <c r="F130" s="5"/>
      <c r="G130" s="5"/>
      <c r="H130" s="12"/>
      <c r="I130" s="6"/>
      <c r="J130" s="6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4"/>
      <c r="W130" s="14"/>
      <c r="X130" s="14"/>
      <c r="Y130" s="14"/>
      <c r="Z130" s="14"/>
      <c r="AA130" s="15"/>
      <c r="AB130" s="15"/>
      <c r="AC130" s="505"/>
      <c r="AD130" s="16"/>
      <c r="AE130" s="16"/>
      <c r="AF130" s="16"/>
      <c r="AG130" s="17"/>
      <c r="AH130" s="18"/>
      <c r="AI130" s="487"/>
      <c r="AJ130" s="89"/>
      <c r="AK130" s="13"/>
      <c r="AL130" s="90"/>
      <c r="AM130" s="90"/>
      <c r="AN130" s="19"/>
      <c r="AO130" s="19"/>
      <c r="AP130" s="19"/>
      <c r="AQ130" s="19"/>
      <c r="AR130" s="20"/>
      <c r="AS130" s="20"/>
      <c r="AU130" s="20"/>
      <c r="AV130" s="20"/>
      <c r="AW130" s="20"/>
      <c r="AX130" s="20"/>
      <c r="AY130" s="20"/>
      <c r="AZ130" s="20"/>
      <c r="BA130" s="20"/>
    </row>
    <row r="131" spans="1:53" ht="33" customHeight="1" x14ac:dyDescent="0.25">
      <c r="A131" s="11"/>
      <c r="B131" s="6"/>
      <c r="C131" s="6"/>
      <c r="D131" s="5"/>
      <c r="E131" s="5"/>
      <c r="F131" s="5"/>
      <c r="G131" s="5"/>
      <c r="H131" s="12"/>
      <c r="I131" s="6"/>
      <c r="J131" s="6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4"/>
      <c r="W131" s="14"/>
      <c r="X131" s="14"/>
      <c r="Y131" s="14"/>
      <c r="Z131" s="14"/>
      <c r="AA131" s="15"/>
      <c r="AB131" s="15"/>
      <c r="AC131" s="505"/>
      <c r="AD131" s="16"/>
      <c r="AE131" s="16"/>
      <c r="AF131" s="16"/>
      <c r="AG131" s="17"/>
      <c r="AH131" s="18"/>
      <c r="AI131" s="487"/>
      <c r="AJ131" s="89"/>
      <c r="AK131" s="13"/>
      <c r="AL131" s="90"/>
      <c r="AM131" s="90"/>
      <c r="AN131" s="19"/>
      <c r="AO131" s="19"/>
      <c r="AP131" s="19"/>
      <c r="AQ131" s="19"/>
      <c r="AR131" s="20"/>
      <c r="AS131" s="20"/>
      <c r="AU131" s="20"/>
      <c r="AV131" s="20"/>
      <c r="AW131" s="20"/>
      <c r="AX131" s="20"/>
      <c r="AY131" s="20"/>
      <c r="AZ131" s="20"/>
      <c r="BA131" s="20"/>
    </row>
    <row r="132" spans="1:53" ht="33" customHeight="1" x14ac:dyDescent="0.25">
      <c r="A132" s="11"/>
      <c r="B132" s="6"/>
      <c r="C132" s="6"/>
      <c r="D132" s="5"/>
      <c r="E132" s="5"/>
      <c r="F132" s="5"/>
      <c r="G132" s="5"/>
      <c r="H132" s="12"/>
      <c r="I132" s="6"/>
      <c r="J132" s="6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4"/>
      <c r="W132" s="14"/>
      <c r="X132" s="14"/>
      <c r="Y132" s="14"/>
      <c r="Z132" s="14"/>
      <c r="AA132" s="15"/>
      <c r="AB132" s="15"/>
      <c r="AC132" s="505"/>
      <c r="AD132" s="16"/>
      <c r="AE132" s="16"/>
      <c r="AF132" s="16"/>
      <c r="AG132" s="17"/>
      <c r="AH132" s="18"/>
      <c r="AI132" s="487"/>
      <c r="AJ132" s="89"/>
      <c r="AK132" s="13"/>
      <c r="AL132" s="90"/>
      <c r="AM132" s="90"/>
      <c r="AN132" s="19"/>
      <c r="AO132" s="19"/>
      <c r="AP132" s="19"/>
      <c r="AQ132" s="19"/>
      <c r="AR132" s="20"/>
      <c r="AS132" s="20"/>
      <c r="AU132" s="20"/>
      <c r="AV132" s="20"/>
      <c r="AW132" s="20"/>
      <c r="AX132" s="20"/>
      <c r="AY132" s="20"/>
      <c r="AZ132" s="20"/>
      <c r="BA132" s="20"/>
    </row>
    <row r="133" spans="1:53" ht="33" customHeight="1" x14ac:dyDescent="0.25">
      <c r="A133" s="11"/>
      <c r="B133" s="6"/>
      <c r="C133" s="6"/>
      <c r="D133" s="5"/>
      <c r="E133" s="5"/>
      <c r="F133" s="5"/>
      <c r="G133" s="5"/>
      <c r="H133" s="12"/>
      <c r="I133" s="6"/>
      <c r="J133" s="6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4"/>
      <c r="W133" s="14"/>
      <c r="X133" s="14"/>
      <c r="Y133" s="14"/>
      <c r="Z133" s="14"/>
      <c r="AA133" s="15"/>
      <c r="AB133" s="15"/>
      <c r="AC133" s="505"/>
      <c r="AD133" s="16"/>
      <c r="AE133" s="16"/>
      <c r="AF133" s="16"/>
      <c r="AG133" s="17"/>
      <c r="AH133" s="18"/>
      <c r="AI133" s="487"/>
      <c r="AJ133" s="89"/>
      <c r="AK133" s="13"/>
      <c r="AL133" s="90"/>
      <c r="AM133" s="90"/>
      <c r="AN133" s="19"/>
      <c r="AO133" s="19"/>
      <c r="AP133" s="19"/>
      <c r="AQ133" s="19"/>
      <c r="AR133" s="20"/>
      <c r="AS133" s="20"/>
      <c r="AU133" s="20"/>
      <c r="AV133" s="20"/>
      <c r="AW133" s="20"/>
      <c r="AX133" s="20"/>
      <c r="AY133" s="20"/>
      <c r="AZ133" s="20"/>
      <c r="BA133" s="20"/>
    </row>
    <row r="134" spans="1:53" ht="33" customHeight="1" x14ac:dyDescent="0.25">
      <c r="A134" s="11"/>
      <c r="B134" s="6"/>
      <c r="C134" s="6"/>
      <c r="D134" s="5"/>
      <c r="E134" s="5"/>
      <c r="F134" s="5"/>
      <c r="G134" s="5"/>
      <c r="H134" s="12"/>
      <c r="I134" s="6"/>
      <c r="J134" s="6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4"/>
      <c r="W134" s="14"/>
      <c r="X134" s="14"/>
      <c r="Y134" s="14"/>
      <c r="Z134" s="14"/>
      <c r="AA134" s="15"/>
      <c r="AB134" s="15"/>
      <c r="AC134" s="505"/>
      <c r="AD134" s="16"/>
      <c r="AE134" s="16"/>
      <c r="AF134" s="16"/>
      <c r="AG134" s="17"/>
      <c r="AH134" s="18"/>
      <c r="AI134" s="487"/>
      <c r="AJ134" s="89"/>
      <c r="AK134" s="13"/>
      <c r="AL134" s="90"/>
      <c r="AM134" s="90"/>
      <c r="AN134" s="19"/>
      <c r="AO134" s="19"/>
      <c r="AP134" s="19"/>
      <c r="AQ134" s="19"/>
      <c r="AR134" s="20"/>
      <c r="AS134" s="20"/>
      <c r="AU134" s="20"/>
      <c r="AV134" s="20"/>
      <c r="AW134" s="20"/>
      <c r="AX134" s="20"/>
      <c r="AY134" s="20"/>
      <c r="AZ134" s="20"/>
      <c r="BA134" s="20"/>
    </row>
    <row r="135" spans="1:53" ht="33" customHeight="1" x14ac:dyDescent="0.25">
      <c r="A135" s="11"/>
      <c r="B135" s="6"/>
      <c r="C135" s="6"/>
      <c r="D135" s="5"/>
      <c r="E135" s="5"/>
      <c r="F135" s="5"/>
      <c r="G135" s="5"/>
      <c r="H135" s="12"/>
      <c r="I135" s="6"/>
      <c r="J135" s="6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4"/>
      <c r="W135" s="14"/>
      <c r="X135" s="14"/>
      <c r="Y135" s="14"/>
      <c r="Z135" s="14"/>
      <c r="AA135" s="15"/>
      <c r="AB135" s="15"/>
      <c r="AC135" s="505"/>
      <c r="AD135" s="16"/>
      <c r="AE135" s="16"/>
      <c r="AF135" s="16"/>
      <c r="AG135" s="17"/>
      <c r="AH135" s="18"/>
      <c r="AI135" s="487"/>
      <c r="AJ135" s="89"/>
      <c r="AK135" s="13"/>
      <c r="AL135" s="90"/>
      <c r="AM135" s="90"/>
      <c r="AN135" s="19"/>
      <c r="AO135" s="19"/>
      <c r="AP135" s="19"/>
      <c r="AQ135" s="19"/>
      <c r="AR135" s="20"/>
      <c r="AS135" s="20"/>
      <c r="AU135" s="20"/>
      <c r="AV135" s="20"/>
      <c r="AW135" s="20"/>
      <c r="AX135" s="20"/>
      <c r="AY135" s="20"/>
      <c r="AZ135" s="20"/>
      <c r="BA135" s="20"/>
    </row>
    <row r="136" spans="1:53" ht="33" customHeight="1" x14ac:dyDescent="0.25">
      <c r="A136" s="11"/>
      <c r="B136" s="6"/>
      <c r="C136" s="6"/>
      <c r="D136" s="5"/>
      <c r="E136" s="5"/>
      <c r="F136" s="5"/>
      <c r="G136" s="5"/>
      <c r="H136" s="12"/>
      <c r="I136" s="6"/>
      <c r="J136" s="6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4"/>
      <c r="W136" s="14"/>
      <c r="X136" s="14"/>
      <c r="Y136" s="14"/>
      <c r="Z136" s="14"/>
      <c r="AA136" s="15"/>
      <c r="AB136" s="15"/>
      <c r="AC136" s="505"/>
      <c r="AD136" s="16"/>
      <c r="AE136" s="16"/>
      <c r="AF136" s="16"/>
      <c r="AG136" s="17"/>
      <c r="AH136" s="18"/>
      <c r="AI136" s="487"/>
      <c r="AJ136" s="89"/>
      <c r="AK136" s="13"/>
      <c r="AL136" s="90"/>
      <c r="AM136" s="90"/>
      <c r="AN136" s="19"/>
      <c r="AO136" s="19"/>
      <c r="AP136" s="19"/>
      <c r="AQ136" s="19"/>
      <c r="AR136" s="20"/>
      <c r="AS136" s="20"/>
      <c r="AU136" s="20"/>
      <c r="AV136" s="20"/>
      <c r="AW136" s="20"/>
      <c r="AX136" s="20"/>
      <c r="AY136" s="20"/>
      <c r="AZ136" s="20"/>
      <c r="BA136" s="20"/>
    </row>
    <row r="137" spans="1:53" ht="33" customHeight="1" x14ac:dyDescent="0.25">
      <c r="A137" s="11"/>
      <c r="B137" s="11"/>
      <c r="C137" s="6"/>
      <c r="D137" s="5"/>
      <c r="E137" s="5"/>
      <c r="F137" s="5"/>
      <c r="G137" s="5"/>
      <c r="H137" s="12"/>
      <c r="I137" s="6"/>
      <c r="J137" s="6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4"/>
      <c r="W137" s="14"/>
      <c r="X137" s="14"/>
      <c r="Y137" s="14"/>
      <c r="Z137" s="14"/>
      <c r="AA137" s="15"/>
      <c r="AB137" s="15"/>
      <c r="AC137" s="505"/>
      <c r="AD137" s="16"/>
      <c r="AE137" s="16"/>
      <c r="AF137" s="16"/>
      <c r="AG137" s="17"/>
      <c r="AH137" s="18"/>
      <c r="AI137" s="487"/>
      <c r="AJ137" s="89"/>
      <c r="AK137" s="13"/>
      <c r="AL137" s="90"/>
      <c r="AM137" s="90"/>
      <c r="AN137" s="19"/>
      <c r="AO137" s="19"/>
      <c r="AP137" s="19"/>
      <c r="AQ137" s="19"/>
      <c r="AR137" s="20"/>
      <c r="AS137" s="20"/>
      <c r="AU137" s="20"/>
      <c r="AV137" s="20"/>
      <c r="AW137" s="20"/>
      <c r="AX137" s="20"/>
      <c r="AY137" s="20"/>
      <c r="AZ137" s="20"/>
      <c r="BA137" s="20"/>
    </row>
    <row r="138" spans="1:53" ht="33" customHeight="1" x14ac:dyDescent="0.25">
      <c r="A138" s="11"/>
      <c r="B138" s="11"/>
      <c r="C138" s="6"/>
      <c r="D138" s="5"/>
      <c r="E138" s="5"/>
      <c r="F138" s="5"/>
      <c r="G138" s="5"/>
      <c r="H138" s="12"/>
      <c r="I138" s="6"/>
      <c r="J138" s="6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4"/>
      <c r="W138" s="14"/>
      <c r="X138" s="14"/>
      <c r="Y138" s="14"/>
      <c r="Z138" s="14"/>
      <c r="AA138" s="15"/>
      <c r="AB138" s="15"/>
      <c r="AC138" s="505"/>
      <c r="AD138" s="16"/>
      <c r="AE138" s="16"/>
      <c r="AF138" s="16"/>
      <c r="AG138" s="17"/>
      <c r="AH138" s="18"/>
      <c r="AI138" s="487"/>
      <c r="AJ138" s="89"/>
      <c r="AK138" s="13"/>
      <c r="AL138" s="90"/>
      <c r="AM138" s="90"/>
      <c r="AN138" s="19"/>
      <c r="AO138" s="19"/>
      <c r="AP138" s="19"/>
      <c r="AQ138" s="19"/>
      <c r="AR138" s="20"/>
      <c r="AS138" s="20"/>
      <c r="AU138" s="20"/>
      <c r="AV138" s="20"/>
      <c r="AW138" s="20"/>
      <c r="AX138" s="20"/>
      <c r="AY138" s="20"/>
      <c r="AZ138" s="20"/>
      <c r="BA138" s="20"/>
    </row>
    <row r="139" spans="1:53" ht="33" customHeight="1" x14ac:dyDescent="0.25">
      <c r="A139" s="11"/>
      <c r="B139" s="6"/>
      <c r="C139" s="5"/>
      <c r="D139" s="5"/>
      <c r="E139" s="5"/>
      <c r="F139" s="5"/>
      <c r="G139" s="5"/>
      <c r="H139" s="12"/>
      <c r="I139" s="6"/>
      <c r="J139" s="6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4"/>
      <c r="W139" s="14"/>
      <c r="X139" s="14"/>
      <c r="Y139" s="14"/>
      <c r="Z139" s="14"/>
      <c r="AA139" s="15"/>
      <c r="AB139" s="15"/>
      <c r="AC139" s="505"/>
      <c r="AD139" s="16"/>
      <c r="AE139" s="16"/>
      <c r="AF139" s="16"/>
      <c r="AG139" s="17"/>
      <c r="AH139" s="18"/>
      <c r="AI139" s="487"/>
      <c r="AJ139" s="89"/>
      <c r="AK139" s="13"/>
      <c r="AL139" s="90"/>
      <c r="AM139" s="90"/>
      <c r="AN139" s="19"/>
      <c r="AO139" s="19"/>
      <c r="AP139" s="19"/>
      <c r="AQ139" s="19"/>
      <c r="AR139" s="20"/>
      <c r="AS139" s="20"/>
      <c r="AU139" s="20"/>
      <c r="AV139" s="20"/>
      <c r="AW139" s="20"/>
      <c r="AX139" s="20"/>
      <c r="AY139" s="20"/>
      <c r="AZ139" s="20"/>
      <c r="BA139" s="20"/>
    </row>
    <row r="140" spans="1:53" ht="33" customHeight="1" x14ac:dyDescent="0.25">
      <c r="A140" s="11"/>
      <c r="B140" s="11"/>
      <c r="C140" s="6"/>
      <c r="D140" s="5"/>
      <c r="E140" s="5"/>
      <c r="F140" s="5"/>
      <c r="G140" s="5"/>
      <c r="H140" s="12"/>
      <c r="I140" s="6"/>
      <c r="J140" s="6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4"/>
      <c r="W140" s="14"/>
      <c r="X140" s="14"/>
      <c r="Y140" s="14"/>
      <c r="Z140" s="14"/>
      <c r="AA140" s="15"/>
      <c r="AB140" s="15"/>
      <c r="AC140" s="505"/>
      <c r="AD140" s="16"/>
      <c r="AE140" s="16"/>
      <c r="AF140" s="16"/>
      <c r="AG140" s="17"/>
      <c r="AH140" s="18"/>
      <c r="AI140" s="487"/>
      <c r="AJ140" s="89"/>
      <c r="AK140" s="13"/>
      <c r="AL140" s="90"/>
      <c r="AM140" s="90"/>
      <c r="AN140" s="19"/>
      <c r="AO140" s="19"/>
      <c r="AP140" s="19"/>
      <c r="AQ140" s="19"/>
      <c r="AR140" s="20"/>
      <c r="AS140" s="20"/>
      <c r="AU140" s="20"/>
      <c r="AV140" s="20"/>
      <c r="AW140" s="20"/>
      <c r="AX140" s="20"/>
      <c r="AY140" s="20"/>
      <c r="AZ140" s="20"/>
      <c r="BA140" s="20"/>
    </row>
    <row r="141" spans="1:53" ht="33" customHeight="1" x14ac:dyDescent="0.25">
      <c r="A141" s="11"/>
      <c r="B141" s="6"/>
      <c r="C141" s="5"/>
      <c r="D141" s="5"/>
      <c r="E141" s="5"/>
      <c r="F141" s="5"/>
      <c r="G141" s="5"/>
      <c r="H141" s="12"/>
      <c r="I141" s="6"/>
      <c r="J141" s="6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4"/>
      <c r="W141" s="14"/>
      <c r="X141" s="14"/>
      <c r="Y141" s="14"/>
      <c r="Z141" s="14"/>
      <c r="AA141" s="15"/>
      <c r="AB141" s="15"/>
      <c r="AC141" s="505"/>
      <c r="AD141" s="16"/>
      <c r="AE141" s="16"/>
      <c r="AF141" s="16"/>
      <c r="AG141" s="17"/>
      <c r="AH141" s="18"/>
      <c r="AI141" s="487"/>
      <c r="AJ141" s="89"/>
      <c r="AK141" s="13"/>
      <c r="AL141" s="90"/>
      <c r="AM141" s="90"/>
      <c r="AN141" s="19"/>
      <c r="AO141" s="19"/>
      <c r="AP141" s="19"/>
      <c r="AQ141" s="19"/>
      <c r="AR141" s="20"/>
      <c r="AS141" s="20"/>
      <c r="AU141" s="20"/>
      <c r="AV141" s="20"/>
      <c r="AW141" s="20"/>
      <c r="AX141" s="20"/>
      <c r="AY141" s="20"/>
      <c r="AZ141" s="20"/>
      <c r="BA141" s="20"/>
    </row>
    <row r="142" spans="1:53" ht="33" customHeight="1" x14ac:dyDescent="0.25">
      <c r="A142" s="11"/>
      <c r="B142" s="6"/>
      <c r="C142" s="5"/>
      <c r="D142" s="5"/>
      <c r="E142" s="5"/>
      <c r="F142" s="5"/>
      <c r="G142" s="5"/>
      <c r="H142" s="12"/>
      <c r="I142" s="6"/>
      <c r="J142" s="6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14"/>
      <c r="W142" s="14"/>
      <c r="X142" s="14"/>
      <c r="Y142" s="14"/>
      <c r="Z142" s="14"/>
      <c r="AA142" s="15"/>
      <c r="AB142" s="15"/>
      <c r="AC142" s="505"/>
      <c r="AD142" s="16"/>
      <c r="AE142" s="16"/>
      <c r="AF142" s="16"/>
      <c r="AG142" s="17"/>
      <c r="AH142" s="18"/>
      <c r="AI142" s="487"/>
      <c r="AJ142" s="89"/>
      <c r="AK142" s="13"/>
      <c r="AL142" s="90"/>
      <c r="AM142" s="90"/>
      <c r="AN142" s="19"/>
      <c r="AO142" s="19"/>
      <c r="AP142" s="19"/>
      <c r="AQ142" s="19"/>
      <c r="AR142" s="20"/>
      <c r="AS142" s="20"/>
      <c r="AU142" s="20"/>
      <c r="AV142" s="20"/>
      <c r="AW142" s="20"/>
      <c r="AX142" s="20"/>
      <c r="AY142" s="20"/>
      <c r="AZ142" s="20"/>
      <c r="BA142" s="20"/>
    </row>
    <row r="143" spans="1:53" ht="33" customHeight="1" x14ac:dyDescent="0.25">
      <c r="A143" s="11"/>
      <c r="B143" s="6"/>
      <c r="C143" s="5"/>
      <c r="D143" s="5"/>
      <c r="E143" s="5"/>
      <c r="F143" s="5"/>
      <c r="G143" s="5"/>
      <c r="H143" s="12"/>
      <c r="I143" s="6"/>
      <c r="J143" s="6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4"/>
      <c r="W143" s="14"/>
      <c r="X143" s="14"/>
      <c r="Y143" s="14"/>
      <c r="Z143" s="14"/>
      <c r="AA143" s="15"/>
      <c r="AB143" s="15"/>
      <c r="AC143" s="505"/>
      <c r="AD143" s="16"/>
      <c r="AE143" s="16"/>
      <c r="AF143" s="16"/>
      <c r="AG143" s="17"/>
      <c r="AH143" s="18"/>
      <c r="AI143" s="487"/>
      <c r="AJ143" s="89"/>
      <c r="AK143" s="13"/>
      <c r="AL143" s="90"/>
      <c r="AM143" s="90"/>
      <c r="AN143" s="19"/>
      <c r="AO143" s="19"/>
      <c r="AP143" s="19"/>
      <c r="AQ143" s="19"/>
      <c r="AR143" s="20"/>
      <c r="AS143" s="20"/>
      <c r="AU143" s="20"/>
      <c r="AV143" s="20"/>
      <c r="AW143" s="20"/>
      <c r="AX143" s="20"/>
      <c r="AY143" s="20"/>
      <c r="AZ143" s="20"/>
      <c r="BA143" s="20"/>
    </row>
    <row r="144" spans="1:53" ht="33" customHeight="1" x14ac:dyDescent="0.25">
      <c r="A144" s="11"/>
      <c r="B144" s="11"/>
      <c r="C144" s="6"/>
      <c r="D144" s="5"/>
      <c r="E144" s="5"/>
      <c r="F144" s="5"/>
      <c r="G144" s="6"/>
      <c r="H144" s="12"/>
      <c r="I144" s="6"/>
      <c r="J144" s="6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4"/>
      <c r="W144" s="14"/>
      <c r="X144" s="14"/>
      <c r="Y144" s="14"/>
      <c r="Z144" s="14"/>
      <c r="AA144" s="15"/>
      <c r="AB144" s="15"/>
      <c r="AC144" s="505"/>
      <c r="AD144" s="16"/>
      <c r="AE144" s="16"/>
      <c r="AF144" s="16"/>
      <c r="AG144" s="17"/>
      <c r="AH144" s="18"/>
      <c r="AI144" s="487"/>
      <c r="AJ144" s="89"/>
      <c r="AK144" s="13"/>
      <c r="AL144" s="90"/>
      <c r="AM144" s="90"/>
      <c r="AN144" s="19"/>
      <c r="AO144" s="19"/>
      <c r="AP144" s="19"/>
      <c r="AQ144" s="19"/>
      <c r="AR144" s="20"/>
      <c r="AS144" s="20"/>
      <c r="AU144" s="20"/>
      <c r="AV144" s="20"/>
      <c r="AW144" s="20"/>
      <c r="AX144" s="20"/>
      <c r="AY144" s="20"/>
      <c r="AZ144" s="20"/>
      <c r="BA144" s="20"/>
    </row>
    <row r="145" spans="1:53" ht="33" customHeight="1" x14ac:dyDescent="0.25">
      <c r="A145" s="11"/>
      <c r="B145" s="6"/>
      <c r="C145" s="6"/>
      <c r="D145" s="5"/>
      <c r="E145" s="5"/>
      <c r="F145" s="5"/>
      <c r="G145" s="5"/>
      <c r="H145" s="12"/>
      <c r="I145" s="6"/>
      <c r="J145" s="6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4"/>
      <c r="W145" s="14"/>
      <c r="X145" s="14"/>
      <c r="Y145" s="14"/>
      <c r="Z145" s="14"/>
      <c r="AA145" s="15"/>
      <c r="AB145" s="15"/>
      <c r="AC145" s="505"/>
      <c r="AD145" s="16"/>
      <c r="AE145" s="16"/>
      <c r="AF145" s="16"/>
      <c r="AG145" s="17"/>
      <c r="AH145" s="18"/>
      <c r="AI145" s="487"/>
      <c r="AJ145" s="89"/>
      <c r="AK145" s="13"/>
      <c r="AL145" s="90"/>
      <c r="AM145" s="90"/>
      <c r="AN145" s="19"/>
      <c r="AO145" s="19"/>
      <c r="AP145" s="19"/>
      <c r="AQ145" s="19"/>
      <c r="AR145" s="20"/>
      <c r="AS145" s="20"/>
      <c r="AU145" s="20"/>
      <c r="AV145" s="20"/>
      <c r="AW145" s="20"/>
      <c r="AX145" s="20"/>
      <c r="AY145" s="20"/>
      <c r="AZ145" s="20"/>
      <c r="BA145" s="20"/>
    </row>
    <row r="146" spans="1:53" ht="33" customHeight="1" x14ac:dyDescent="0.25">
      <c r="A146" s="11"/>
      <c r="B146" s="6"/>
      <c r="C146" s="6"/>
      <c r="D146" s="5"/>
      <c r="E146" s="5"/>
      <c r="F146" s="5"/>
      <c r="G146" s="5"/>
      <c r="H146" s="12"/>
      <c r="I146" s="6"/>
      <c r="J146" s="6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4"/>
      <c r="W146" s="14"/>
      <c r="X146" s="14"/>
      <c r="Y146" s="14"/>
      <c r="Z146" s="14"/>
      <c r="AA146" s="15"/>
      <c r="AB146" s="15"/>
      <c r="AC146" s="505"/>
      <c r="AD146" s="16"/>
      <c r="AE146" s="16"/>
      <c r="AF146" s="16"/>
      <c r="AG146" s="17"/>
      <c r="AH146" s="18"/>
      <c r="AI146" s="487"/>
      <c r="AJ146" s="89"/>
      <c r="AK146" s="13"/>
      <c r="AL146" s="90"/>
      <c r="AM146" s="90"/>
      <c r="AN146" s="19"/>
      <c r="AO146" s="19"/>
      <c r="AP146" s="19"/>
      <c r="AQ146" s="19"/>
      <c r="AR146" s="20"/>
      <c r="AS146" s="20"/>
      <c r="AU146" s="20"/>
      <c r="AV146" s="20"/>
      <c r="AW146" s="20"/>
      <c r="AX146" s="20"/>
      <c r="AY146" s="20"/>
      <c r="AZ146" s="20"/>
      <c r="BA146" s="20"/>
    </row>
    <row r="147" spans="1:53" ht="33" customHeight="1" x14ac:dyDescent="0.25">
      <c r="A147" s="11"/>
      <c r="B147" s="11"/>
      <c r="C147" s="6"/>
      <c r="D147" s="5"/>
      <c r="E147" s="5"/>
      <c r="F147" s="5"/>
      <c r="G147" s="5"/>
      <c r="H147" s="12"/>
      <c r="I147" s="6"/>
      <c r="J147" s="6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4"/>
      <c r="W147" s="14"/>
      <c r="X147" s="14"/>
      <c r="Y147" s="14"/>
      <c r="Z147" s="14"/>
      <c r="AA147" s="15"/>
      <c r="AB147" s="15"/>
      <c r="AC147" s="505"/>
      <c r="AD147" s="16"/>
      <c r="AE147" s="16"/>
      <c r="AF147" s="16"/>
      <c r="AG147" s="17"/>
      <c r="AH147" s="18"/>
      <c r="AI147" s="487"/>
      <c r="AJ147" s="89"/>
      <c r="AK147" s="13"/>
      <c r="AL147" s="90"/>
      <c r="AM147" s="90"/>
      <c r="AN147" s="19"/>
      <c r="AO147" s="19"/>
      <c r="AP147" s="19"/>
      <c r="AQ147" s="19"/>
      <c r="AR147" s="20"/>
      <c r="AS147" s="20"/>
      <c r="AU147" s="20"/>
      <c r="AV147" s="20"/>
      <c r="AW147" s="20"/>
      <c r="AX147" s="20"/>
      <c r="AY147" s="20"/>
      <c r="AZ147" s="20"/>
      <c r="BA147" s="20"/>
    </row>
    <row r="148" spans="1:53" ht="33" customHeight="1" x14ac:dyDescent="0.25">
      <c r="A148" s="11"/>
      <c r="B148" s="11"/>
      <c r="C148" s="6"/>
      <c r="D148" s="5"/>
      <c r="E148" s="5"/>
      <c r="F148" s="5"/>
      <c r="G148" s="5"/>
      <c r="H148" s="12"/>
      <c r="I148" s="6"/>
      <c r="J148" s="6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4"/>
      <c r="W148" s="14"/>
      <c r="X148" s="14"/>
      <c r="Y148" s="14"/>
      <c r="Z148" s="14"/>
      <c r="AA148" s="15"/>
      <c r="AB148" s="15"/>
      <c r="AC148" s="505"/>
      <c r="AD148" s="16"/>
      <c r="AE148" s="16"/>
      <c r="AF148" s="16"/>
      <c r="AG148" s="17"/>
      <c r="AH148" s="18"/>
      <c r="AI148" s="487"/>
      <c r="AJ148" s="89"/>
      <c r="AK148" s="13"/>
      <c r="AL148" s="90"/>
      <c r="AM148" s="90"/>
      <c r="AN148" s="19"/>
      <c r="AO148" s="19"/>
      <c r="AP148" s="19"/>
      <c r="AQ148" s="19"/>
      <c r="AR148" s="34"/>
      <c r="AS148" s="34"/>
      <c r="AU148" s="34"/>
      <c r="AV148" s="34"/>
      <c r="AW148" s="34"/>
      <c r="AX148" s="34"/>
      <c r="AY148" s="34"/>
      <c r="AZ148" s="34"/>
      <c r="BA148" s="34"/>
    </row>
    <row r="149" spans="1:53" ht="33" customHeight="1" x14ac:dyDescent="0.25">
      <c r="A149" s="11"/>
      <c r="B149" s="6"/>
      <c r="C149" s="6"/>
      <c r="D149" s="5"/>
      <c r="E149" s="5"/>
      <c r="F149" s="5"/>
      <c r="G149" s="5"/>
      <c r="H149" s="12"/>
      <c r="I149" s="6"/>
      <c r="J149" s="6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4"/>
      <c r="W149" s="14"/>
      <c r="X149" s="14"/>
      <c r="Y149" s="14"/>
      <c r="Z149" s="14"/>
      <c r="AA149" s="15"/>
      <c r="AB149" s="15"/>
      <c r="AC149" s="505"/>
      <c r="AD149" s="16"/>
      <c r="AE149" s="16"/>
      <c r="AF149" s="16"/>
      <c r="AG149" s="17"/>
      <c r="AH149" s="18"/>
      <c r="AI149" s="487"/>
      <c r="AJ149" s="89"/>
      <c r="AK149" s="13"/>
      <c r="AL149" s="90"/>
      <c r="AM149" s="90"/>
      <c r="AN149" s="19"/>
      <c r="AO149" s="19"/>
      <c r="AP149" s="19"/>
      <c r="AQ149" s="19"/>
      <c r="AR149" s="20"/>
      <c r="AS149" s="20"/>
      <c r="AU149" s="20"/>
      <c r="AV149" s="20"/>
      <c r="AW149" s="20"/>
      <c r="AX149" s="20"/>
      <c r="AY149" s="20"/>
      <c r="AZ149" s="20"/>
      <c r="BA149" s="20"/>
    </row>
    <row r="150" spans="1:53" ht="33" customHeight="1" x14ac:dyDescent="0.25">
      <c r="A150" s="11"/>
      <c r="B150" s="6"/>
      <c r="C150" s="5"/>
      <c r="D150" s="5"/>
      <c r="E150" s="5"/>
      <c r="F150" s="5"/>
      <c r="G150" s="5"/>
      <c r="H150" s="12"/>
      <c r="I150" s="6"/>
      <c r="J150" s="6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4"/>
      <c r="W150" s="14"/>
      <c r="X150" s="14"/>
      <c r="Y150" s="14"/>
      <c r="Z150" s="14"/>
      <c r="AA150" s="15"/>
      <c r="AB150" s="15"/>
      <c r="AC150" s="505"/>
      <c r="AD150" s="16"/>
      <c r="AE150" s="16"/>
      <c r="AF150" s="16"/>
      <c r="AG150" s="17"/>
      <c r="AH150" s="18"/>
      <c r="AI150" s="487"/>
      <c r="AJ150" s="89"/>
      <c r="AK150" s="13"/>
      <c r="AL150" s="90"/>
      <c r="AM150" s="90"/>
      <c r="AN150" s="19"/>
      <c r="AO150" s="19"/>
      <c r="AP150" s="19"/>
      <c r="AQ150" s="19"/>
      <c r="AR150" s="20"/>
      <c r="AS150" s="20"/>
      <c r="AU150" s="20"/>
      <c r="AV150" s="20"/>
      <c r="AW150" s="20"/>
      <c r="AX150" s="20"/>
      <c r="AY150" s="20"/>
      <c r="AZ150" s="20"/>
      <c r="BA150" s="20"/>
    </row>
    <row r="151" spans="1:53" ht="33" customHeight="1" x14ac:dyDescent="0.25">
      <c r="A151" s="6"/>
      <c r="B151" s="11"/>
      <c r="C151" s="6"/>
      <c r="D151" s="5"/>
      <c r="E151" s="5"/>
      <c r="F151" s="5"/>
      <c r="G151" s="5"/>
      <c r="H151" s="12"/>
      <c r="I151" s="6"/>
      <c r="J151" s="6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4"/>
      <c r="W151" s="14"/>
      <c r="X151" s="14"/>
      <c r="Y151" s="14"/>
      <c r="Z151" s="14"/>
      <c r="AA151" s="15"/>
      <c r="AB151" s="15"/>
      <c r="AC151" s="505"/>
      <c r="AD151" s="16"/>
      <c r="AE151" s="16"/>
      <c r="AF151" s="16"/>
      <c r="AG151" s="17"/>
      <c r="AH151" s="18"/>
      <c r="AI151" s="487"/>
      <c r="AJ151" s="89"/>
      <c r="AK151" s="13"/>
      <c r="AL151" s="90"/>
      <c r="AM151" s="90"/>
      <c r="AN151" s="19"/>
      <c r="AO151" s="19"/>
      <c r="AP151" s="19"/>
      <c r="AQ151" s="19"/>
      <c r="AR151" s="20"/>
      <c r="AS151" s="20"/>
      <c r="AU151" s="20"/>
      <c r="AV151" s="20"/>
      <c r="AW151" s="20"/>
      <c r="AX151" s="20"/>
      <c r="AY151" s="20"/>
      <c r="AZ151" s="20"/>
      <c r="BA151" s="20"/>
    </row>
    <row r="152" spans="1:53" ht="33" customHeight="1" x14ac:dyDescent="0.25">
      <c r="A152" s="6"/>
      <c r="B152" s="6"/>
      <c r="C152" s="5"/>
      <c r="D152" s="5"/>
      <c r="E152" s="5"/>
      <c r="F152" s="5"/>
      <c r="G152" s="5"/>
      <c r="H152" s="12"/>
      <c r="I152" s="6"/>
      <c r="J152" s="6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4"/>
      <c r="W152" s="14"/>
      <c r="X152" s="14"/>
      <c r="Y152" s="14"/>
      <c r="Z152" s="14"/>
      <c r="AA152" s="15"/>
      <c r="AB152" s="15"/>
      <c r="AC152" s="505"/>
      <c r="AD152" s="16"/>
      <c r="AE152" s="16"/>
      <c r="AF152" s="16"/>
      <c r="AG152" s="17"/>
      <c r="AH152" s="18"/>
      <c r="AI152" s="487"/>
      <c r="AJ152" s="89"/>
      <c r="AK152" s="13"/>
      <c r="AL152" s="90"/>
      <c r="AM152" s="90"/>
      <c r="AN152" s="19"/>
      <c r="AO152" s="19"/>
      <c r="AP152" s="19"/>
      <c r="AQ152" s="19"/>
      <c r="AR152" s="20"/>
      <c r="AS152" s="20"/>
      <c r="AU152" s="20"/>
      <c r="AV152" s="20"/>
      <c r="AW152" s="20"/>
      <c r="AX152" s="20"/>
      <c r="AY152" s="20"/>
      <c r="AZ152" s="20"/>
      <c r="BA152" s="20"/>
    </row>
    <row r="153" spans="1:53" ht="33" customHeight="1" x14ac:dyDescent="0.25">
      <c r="A153" s="6"/>
      <c r="B153" s="6"/>
      <c r="C153" s="6"/>
      <c r="D153" s="5"/>
      <c r="E153" s="5"/>
      <c r="F153" s="5"/>
      <c r="G153" s="5"/>
      <c r="H153" s="12"/>
      <c r="I153" s="6"/>
      <c r="J153" s="6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4"/>
      <c r="W153" s="14"/>
      <c r="X153" s="14"/>
      <c r="Y153" s="14"/>
      <c r="Z153" s="14"/>
      <c r="AA153" s="15"/>
      <c r="AB153" s="15"/>
      <c r="AC153" s="505"/>
      <c r="AD153" s="16"/>
      <c r="AE153" s="16"/>
      <c r="AF153" s="16"/>
      <c r="AG153" s="17"/>
      <c r="AH153" s="18"/>
      <c r="AI153" s="487"/>
      <c r="AJ153" s="89"/>
      <c r="AK153" s="13"/>
      <c r="AL153" s="90"/>
      <c r="AM153" s="90"/>
      <c r="AN153" s="19"/>
      <c r="AO153" s="19"/>
      <c r="AP153" s="19"/>
      <c r="AQ153" s="19"/>
      <c r="AR153" s="20"/>
      <c r="AS153" s="20"/>
      <c r="AU153" s="20"/>
      <c r="AV153" s="20"/>
      <c r="AW153" s="20"/>
      <c r="AX153" s="20"/>
      <c r="AY153" s="20"/>
      <c r="AZ153" s="20"/>
      <c r="BA153" s="20"/>
    </row>
    <row r="154" spans="1:53" ht="33" customHeight="1" x14ac:dyDescent="0.25">
      <c r="A154" s="6"/>
      <c r="B154" s="11"/>
      <c r="C154" s="6"/>
      <c r="D154" s="5"/>
      <c r="E154" s="5"/>
      <c r="F154" s="5"/>
      <c r="G154" s="5"/>
      <c r="H154" s="12"/>
      <c r="I154" s="6"/>
      <c r="J154" s="6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4"/>
      <c r="W154" s="14"/>
      <c r="X154" s="14"/>
      <c r="Y154" s="14"/>
      <c r="Z154" s="14"/>
      <c r="AA154" s="15"/>
      <c r="AB154" s="15"/>
      <c r="AC154" s="505"/>
      <c r="AD154" s="16"/>
      <c r="AE154" s="16"/>
      <c r="AF154" s="16"/>
      <c r="AG154" s="17"/>
      <c r="AH154" s="37"/>
      <c r="AI154" s="488"/>
      <c r="AJ154" s="89"/>
      <c r="AK154" s="13"/>
      <c r="AL154" s="90"/>
      <c r="AM154" s="90"/>
      <c r="AN154" s="19"/>
      <c r="AO154" s="19"/>
      <c r="AP154" s="19"/>
      <c r="AQ154" s="19"/>
      <c r="AR154" s="20"/>
      <c r="AS154" s="20"/>
      <c r="AU154" s="20"/>
      <c r="AV154" s="20"/>
      <c r="AW154" s="20"/>
      <c r="AX154" s="20"/>
      <c r="AY154" s="20"/>
      <c r="AZ154" s="20"/>
      <c r="BA154" s="20"/>
    </row>
    <row r="155" spans="1:53" ht="33" customHeight="1" x14ac:dyDescent="0.25">
      <c r="A155" s="6"/>
      <c r="B155" s="11"/>
      <c r="C155" s="6"/>
      <c r="D155" s="5"/>
      <c r="E155" s="5"/>
      <c r="F155" s="5"/>
      <c r="G155" s="5"/>
      <c r="H155" s="12"/>
      <c r="I155" s="6"/>
      <c r="J155" s="6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4"/>
      <c r="W155" s="14"/>
      <c r="X155" s="14"/>
      <c r="Y155" s="14"/>
      <c r="Z155" s="14"/>
      <c r="AA155" s="15"/>
      <c r="AB155" s="15"/>
      <c r="AC155" s="505"/>
      <c r="AD155" s="16"/>
      <c r="AE155" s="16"/>
      <c r="AF155" s="16"/>
      <c r="AG155" s="17"/>
      <c r="AH155" s="18"/>
      <c r="AI155" s="487"/>
      <c r="AJ155" s="89"/>
      <c r="AK155" s="13"/>
      <c r="AL155" s="90"/>
      <c r="AM155" s="90"/>
      <c r="AN155" s="19"/>
      <c r="AO155" s="19"/>
      <c r="AP155" s="19"/>
      <c r="AQ155" s="19"/>
      <c r="AR155" s="20"/>
      <c r="AS155" s="20"/>
      <c r="AU155" s="20"/>
      <c r="AV155" s="20"/>
      <c r="AW155" s="20"/>
      <c r="AX155" s="20"/>
      <c r="AY155" s="20"/>
      <c r="AZ155" s="20"/>
      <c r="BA155" s="20"/>
    </row>
    <row r="156" spans="1:53" ht="33" customHeight="1" x14ac:dyDescent="0.25">
      <c r="A156" s="6"/>
      <c r="B156" s="11"/>
      <c r="C156" s="6"/>
      <c r="D156" s="5"/>
      <c r="E156" s="5"/>
      <c r="F156" s="5"/>
      <c r="G156" s="5"/>
      <c r="H156" s="12"/>
      <c r="I156" s="6"/>
      <c r="J156" s="6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4"/>
      <c r="W156" s="14"/>
      <c r="X156" s="14"/>
      <c r="Y156" s="14"/>
      <c r="Z156" s="14"/>
      <c r="AA156" s="15"/>
      <c r="AB156" s="15"/>
      <c r="AC156" s="505"/>
      <c r="AD156" s="16"/>
      <c r="AE156" s="16"/>
      <c r="AF156" s="16"/>
      <c r="AG156" s="17"/>
      <c r="AH156" s="18"/>
      <c r="AI156" s="487"/>
      <c r="AJ156" s="89"/>
      <c r="AK156" s="13"/>
      <c r="AL156" s="90"/>
      <c r="AM156" s="90"/>
      <c r="AN156" s="19"/>
      <c r="AO156" s="19"/>
      <c r="AP156" s="19"/>
      <c r="AQ156" s="19"/>
      <c r="AR156" s="20"/>
      <c r="AS156" s="20"/>
      <c r="AU156" s="20"/>
      <c r="AV156" s="20"/>
      <c r="AW156" s="20"/>
      <c r="AX156" s="20"/>
      <c r="AY156" s="20"/>
      <c r="AZ156" s="20"/>
      <c r="BA156" s="20"/>
    </row>
    <row r="157" spans="1:53" ht="33" customHeight="1" x14ac:dyDescent="0.25">
      <c r="A157" s="6"/>
      <c r="B157" s="6"/>
      <c r="C157" s="6"/>
      <c r="D157" s="5"/>
      <c r="E157" s="5"/>
      <c r="F157" s="5"/>
      <c r="G157" s="5"/>
      <c r="H157" s="12"/>
      <c r="I157" s="6"/>
      <c r="J157" s="6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4"/>
      <c r="W157" s="14"/>
      <c r="X157" s="14"/>
      <c r="Y157" s="14"/>
      <c r="Z157" s="14"/>
      <c r="AA157" s="15"/>
      <c r="AB157" s="15"/>
      <c r="AC157" s="505"/>
      <c r="AD157" s="16"/>
      <c r="AE157" s="16"/>
      <c r="AF157" s="16"/>
      <c r="AG157" s="17"/>
      <c r="AH157" s="18"/>
      <c r="AI157" s="487"/>
      <c r="AJ157" s="89"/>
      <c r="AK157" s="13"/>
      <c r="AL157" s="90"/>
      <c r="AM157" s="90"/>
      <c r="AN157" s="19"/>
      <c r="AO157" s="19"/>
      <c r="AP157" s="19"/>
      <c r="AQ157" s="19"/>
      <c r="AR157" s="20"/>
      <c r="AS157" s="20"/>
      <c r="AU157" s="20"/>
      <c r="AV157" s="20"/>
      <c r="AW157" s="20"/>
      <c r="AX157" s="20"/>
      <c r="AY157" s="20"/>
      <c r="AZ157" s="20"/>
      <c r="BA157" s="20"/>
    </row>
    <row r="158" spans="1:53" ht="33" customHeight="1" x14ac:dyDescent="0.25">
      <c r="A158" s="6"/>
      <c r="B158" s="6"/>
      <c r="C158" s="6"/>
      <c r="D158" s="5"/>
      <c r="E158" s="5"/>
      <c r="F158" s="5"/>
      <c r="G158" s="5"/>
      <c r="H158" s="12"/>
      <c r="I158" s="6"/>
      <c r="J158" s="6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4"/>
      <c r="W158" s="14"/>
      <c r="X158" s="14"/>
      <c r="Y158" s="14"/>
      <c r="Z158" s="14"/>
      <c r="AA158" s="15"/>
      <c r="AB158" s="15"/>
      <c r="AC158" s="505"/>
      <c r="AD158" s="16"/>
      <c r="AE158" s="16"/>
      <c r="AF158" s="16"/>
      <c r="AG158" s="17"/>
      <c r="AH158" s="18"/>
      <c r="AI158" s="487"/>
      <c r="AJ158" s="89"/>
      <c r="AK158" s="13"/>
      <c r="AL158" s="90"/>
      <c r="AM158" s="90"/>
      <c r="AN158" s="19"/>
      <c r="AO158" s="19"/>
      <c r="AP158" s="19"/>
      <c r="AQ158" s="19"/>
      <c r="AR158" s="20"/>
      <c r="AS158" s="20"/>
      <c r="AU158" s="20"/>
      <c r="AV158" s="20"/>
      <c r="AW158" s="20"/>
      <c r="AX158" s="20"/>
      <c r="AY158" s="20"/>
      <c r="AZ158" s="20"/>
      <c r="BA158" s="20"/>
    </row>
    <row r="159" spans="1:53" ht="33" customHeight="1" x14ac:dyDescent="0.25">
      <c r="A159" s="6"/>
      <c r="B159" s="6"/>
      <c r="C159" s="5"/>
      <c r="D159" s="5"/>
      <c r="E159" s="5"/>
      <c r="F159" s="5"/>
      <c r="G159" s="5"/>
      <c r="H159" s="12"/>
      <c r="I159" s="6"/>
      <c r="J159" s="5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4"/>
      <c r="W159" s="14"/>
      <c r="X159" s="14"/>
      <c r="Y159" s="14"/>
      <c r="Z159" s="14"/>
      <c r="AA159" s="15"/>
      <c r="AB159" s="15"/>
      <c r="AC159" s="505"/>
      <c r="AD159" s="16"/>
      <c r="AE159" s="16"/>
      <c r="AF159" s="16"/>
      <c r="AG159" s="17"/>
      <c r="AH159" s="18"/>
      <c r="AI159" s="487"/>
      <c r="AJ159" s="89"/>
      <c r="AK159" s="13"/>
      <c r="AL159" s="90"/>
      <c r="AM159" s="90"/>
      <c r="AN159" s="19"/>
      <c r="AO159" s="19"/>
      <c r="AP159" s="19"/>
      <c r="AQ159" s="19"/>
      <c r="AR159" s="20"/>
      <c r="AS159" s="20"/>
      <c r="AU159" s="20"/>
      <c r="AV159" s="20"/>
      <c r="AW159" s="20"/>
      <c r="AX159" s="20"/>
      <c r="AY159" s="20"/>
      <c r="AZ159" s="20"/>
      <c r="BA159" s="20"/>
    </row>
    <row r="160" spans="1:53" ht="33" customHeight="1" x14ac:dyDescent="0.25">
      <c r="A160" s="6"/>
      <c r="B160" s="6"/>
      <c r="C160" s="6"/>
      <c r="D160" s="5"/>
      <c r="E160" s="5"/>
      <c r="F160" s="5"/>
      <c r="G160" s="5"/>
      <c r="H160" s="12"/>
      <c r="I160" s="6"/>
      <c r="J160" s="6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4"/>
      <c r="W160" s="14"/>
      <c r="X160" s="14"/>
      <c r="Y160" s="14"/>
      <c r="Z160" s="14"/>
      <c r="AA160" s="15"/>
      <c r="AB160" s="15"/>
      <c r="AC160" s="505"/>
      <c r="AD160" s="16"/>
      <c r="AE160" s="16"/>
      <c r="AF160" s="16"/>
      <c r="AG160" s="17"/>
      <c r="AH160" s="18"/>
      <c r="AI160" s="487"/>
      <c r="AJ160" s="89"/>
      <c r="AK160" s="13"/>
      <c r="AL160" s="90"/>
      <c r="AM160" s="90"/>
      <c r="AN160" s="19"/>
      <c r="AO160" s="19"/>
      <c r="AP160" s="19"/>
      <c r="AQ160" s="19"/>
      <c r="AR160" s="20"/>
      <c r="AS160" s="20"/>
      <c r="AU160" s="20"/>
      <c r="AV160" s="20"/>
      <c r="AW160" s="20"/>
      <c r="AX160" s="20"/>
      <c r="AY160" s="20"/>
      <c r="AZ160" s="20"/>
      <c r="BA160" s="20"/>
    </row>
    <row r="161" spans="1:53" ht="33" customHeight="1" x14ac:dyDescent="0.25">
      <c r="A161" s="6"/>
      <c r="B161" s="6"/>
      <c r="C161" s="6"/>
      <c r="D161" s="5"/>
      <c r="E161" s="5"/>
      <c r="F161" s="5"/>
      <c r="G161" s="5"/>
      <c r="H161" s="12"/>
      <c r="I161" s="6"/>
      <c r="J161" s="6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4"/>
      <c r="W161" s="14"/>
      <c r="X161" s="14"/>
      <c r="Y161" s="14"/>
      <c r="Z161" s="14"/>
      <c r="AA161" s="15"/>
      <c r="AB161" s="15"/>
      <c r="AC161" s="505"/>
      <c r="AD161" s="16"/>
      <c r="AE161" s="16"/>
      <c r="AF161" s="16"/>
      <c r="AG161" s="17"/>
      <c r="AH161" s="18"/>
      <c r="AI161" s="487"/>
      <c r="AJ161" s="89"/>
      <c r="AK161" s="13"/>
      <c r="AL161" s="90"/>
      <c r="AM161" s="90"/>
      <c r="AN161" s="19"/>
      <c r="AO161" s="19"/>
      <c r="AP161" s="19"/>
      <c r="AQ161" s="19"/>
      <c r="AR161" s="20"/>
      <c r="AS161" s="20"/>
      <c r="AU161" s="20"/>
      <c r="AV161" s="20"/>
      <c r="AW161" s="20"/>
      <c r="AX161" s="20"/>
      <c r="AY161" s="20"/>
      <c r="AZ161" s="20"/>
      <c r="BA161" s="20"/>
    </row>
    <row r="162" spans="1:53" ht="33" customHeight="1" x14ac:dyDescent="0.25">
      <c r="A162" s="6"/>
      <c r="B162" s="6"/>
      <c r="C162" s="6"/>
      <c r="D162" s="5"/>
      <c r="E162" s="5"/>
      <c r="F162" s="5"/>
      <c r="G162" s="5"/>
      <c r="H162" s="12"/>
      <c r="I162" s="6"/>
      <c r="J162" s="6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4"/>
      <c r="W162" s="14"/>
      <c r="X162" s="14"/>
      <c r="Y162" s="14"/>
      <c r="Z162" s="14"/>
      <c r="AA162" s="15"/>
      <c r="AB162" s="15"/>
      <c r="AC162" s="505"/>
      <c r="AD162" s="16"/>
      <c r="AE162" s="16"/>
      <c r="AF162" s="16"/>
      <c r="AG162" s="17"/>
      <c r="AH162" s="18"/>
      <c r="AI162" s="487"/>
      <c r="AJ162" s="89"/>
      <c r="AK162" s="13"/>
      <c r="AL162" s="90"/>
      <c r="AM162" s="90"/>
      <c r="AN162" s="19"/>
      <c r="AO162" s="19"/>
      <c r="AP162" s="19"/>
      <c r="AQ162" s="19"/>
      <c r="AR162" s="34"/>
      <c r="AS162" s="34"/>
      <c r="AU162" s="34"/>
      <c r="AV162" s="34"/>
      <c r="AW162" s="34"/>
      <c r="AX162" s="34"/>
      <c r="AY162" s="34"/>
      <c r="AZ162" s="34"/>
      <c r="BA162" s="34"/>
    </row>
    <row r="163" spans="1:53" ht="33" customHeight="1" x14ac:dyDescent="0.25">
      <c r="A163" s="6"/>
      <c r="B163" s="6"/>
      <c r="C163" s="5"/>
      <c r="D163" s="5"/>
      <c r="E163" s="5"/>
      <c r="F163" s="5"/>
      <c r="G163" s="5"/>
      <c r="H163" s="12"/>
      <c r="I163" s="6"/>
      <c r="J163" s="6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4"/>
      <c r="W163" s="14"/>
      <c r="X163" s="14"/>
      <c r="Y163" s="14"/>
      <c r="Z163" s="14"/>
      <c r="AA163" s="15"/>
      <c r="AB163" s="15"/>
      <c r="AC163" s="505"/>
      <c r="AD163" s="16"/>
      <c r="AE163" s="16"/>
      <c r="AF163" s="16"/>
      <c r="AG163" s="17"/>
      <c r="AH163" s="18"/>
      <c r="AI163" s="487"/>
      <c r="AJ163" s="89"/>
      <c r="AK163" s="13"/>
      <c r="AL163" s="90"/>
      <c r="AM163" s="90"/>
      <c r="AN163" s="19"/>
      <c r="AO163" s="19"/>
      <c r="AP163" s="19"/>
      <c r="AQ163" s="19"/>
      <c r="AR163" s="34"/>
      <c r="AS163" s="34"/>
      <c r="AU163" s="34"/>
      <c r="AV163" s="34"/>
      <c r="AW163" s="34"/>
      <c r="AX163" s="34"/>
      <c r="AY163" s="34"/>
      <c r="AZ163" s="34"/>
      <c r="BA163" s="34"/>
    </row>
    <row r="164" spans="1:53" ht="33" customHeight="1" x14ac:dyDescent="0.25">
      <c r="A164" s="6"/>
      <c r="B164" s="6"/>
      <c r="C164" s="5"/>
      <c r="D164" s="5"/>
      <c r="E164" s="5"/>
      <c r="F164" s="5"/>
      <c r="G164" s="5"/>
      <c r="H164" s="12"/>
      <c r="I164" s="6"/>
      <c r="J164" s="6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4"/>
      <c r="W164" s="14"/>
      <c r="X164" s="14"/>
      <c r="Y164" s="14"/>
      <c r="Z164" s="14"/>
      <c r="AA164" s="15"/>
      <c r="AB164" s="15"/>
      <c r="AC164" s="505"/>
      <c r="AD164" s="16"/>
      <c r="AE164" s="16"/>
      <c r="AF164" s="16"/>
      <c r="AG164" s="17"/>
      <c r="AH164" s="18"/>
      <c r="AI164" s="487"/>
      <c r="AJ164" s="89"/>
      <c r="AK164" s="13"/>
      <c r="AL164" s="90"/>
      <c r="AM164" s="90"/>
      <c r="AN164" s="19"/>
      <c r="AO164" s="19"/>
      <c r="AP164" s="19"/>
      <c r="AQ164" s="19"/>
      <c r="AR164" s="20"/>
      <c r="AS164" s="20"/>
      <c r="AU164" s="20"/>
      <c r="AV164" s="20"/>
      <c r="AW164" s="20"/>
      <c r="AX164" s="20"/>
      <c r="AY164" s="20"/>
      <c r="AZ164" s="20"/>
      <c r="BA164" s="20"/>
    </row>
    <row r="165" spans="1:53" ht="33" customHeight="1" x14ac:dyDescent="0.25">
      <c r="A165" s="6"/>
      <c r="B165" s="6"/>
      <c r="C165" s="6"/>
      <c r="D165" s="5"/>
      <c r="E165" s="5"/>
      <c r="F165" s="5"/>
      <c r="G165" s="5"/>
      <c r="H165" s="12"/>
      <c r="I165" s="6"/>
      <c r="J165" s="6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4"/>
      <c r="W165" s="14"/>
      <c r="X165" s="14"/>
      <c r="Y165" s="14"/>
      <c r="Z165" s="14"/>
      <c r="AA165" s="15"/>
      <c r="AB165" s="15"/>
      <c r="AC165" s="505"/>
      <c r="AD165" s="16"/>
      <c r="AE165" s="16"/>
      <c r="AF165" s="16"/>
      <c r="AG165" s="17"/>
      <c r="AH165" s="18"/>
      <c r="AI165" s="487"/>
      <c r="AJ165" s="89"/>
      <c r="AK165" s="13"/>
      <c r="AL165" s="90"/>
      <c r="AM165" s="90"/>
      <c r="AN165" s="19"/>
      <c r="AO165" s="19"/>
      <c r="AP165" s="19"/>
      <c r="AQ165" s="19"/>
      <c r="AR165" s="20"/>
      <c r="AS165" s="20"/>
      <c r="AU165" s="20"/>
      <c r="AV165" s="20"/>
      <c r="AW165" s="20"/>
      <c r="AX165" s="20"/>
      <c r="AY165" s="20"/>
      <c r="AZ165" s="20"/>
      <c r="BA165" s="20"/>
    </row>
    <row r="166" spans="1:53" ht="33" customHeight="1" x14ac:dyDescent="0.25">
      <c r="A166" s="6"/>
      <c r="B166" s="6"/>
      <c r="C166" s="6"/>
      <c r="D166" s="5"/>
      <c r="E166" s="5"/>
      <c r="F166" s="5"/>
      <c r="G166" s="5"/>
      <c r="H166" s="12"/>
      <c r="I166" s="6"/>
      <c r="J166" s="6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4"/>
      <c r="W166" s="14"/>
      <c r="X166" s="14"/>
      <c r="Y166" s="14"/>
      <c r="Z166" s="14"/>
      <c r="AA166" s="15"/>
      <c r="AB166" s="15"/>
      <c r="AC166" s="505"/>
      <c r="AD166" s="16"/>
      <c r="AE166" s="16"/>
      <c r="AF166" s="16"/>
      <c r="AG166" s="17"/>
      <c r="AH166" s="18"/>
      <c r="AI166" s="487"/>
      <c r="AJ166" s="89"/>
      <c r="AK166" s="13"/>
      <c r="AL166" s="90"/>
      <c r="AM166" s="90"/>
      <c r="AN166" s="19"/>
      <c r="AO166" s="19"/>
      <c r="AP166" s="19"/>
      <c r="AQ166" s="19"/>
      <c r="AR166" s="20"/>
      <c r="AS166" s="20"/>
      <c r="AU166" s="20"/>
      <c r="AV166" s="20"/>
      <c r="AW166" s="20"/>
      <c r="AX166" s="20"/>
      <c r="AY166" s="20"/>
      <c r="AZ166" s="20"/>
      <c r="BA166" s="20"/>
    </row>
    <row r="167" spans="1:53" ht="33" customHeight="1" x14ac:dyDescent="0.25">
      <c r="A167" s="6"/>
      <c r="B167" s="11"/>
      <c r="C167" s="6"/>
      <c r="D167" s="5"/>
      <c r="E167" s="5"/>
      <c r="F167" s="5"/>
      <c r="G167" s="5"/>
      <c r="H167" s="12"/>
      <c r="I167" s="6"/>
      <c r="J167" s="6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4"/>
      <c r="W167" s="14"/>
      <c r="X167" s="14"/>
      <c r="Y167" s="14"/>
      <c r="Z167" s="14"/>
      <c r="AA167" s="15"/>
      <c r="AB167" s="15"/>
      <c r="AC167" s="505"/>
      <c r="AD167" s="16"/>
      <c r="AE167" s="16"/>
      <c r="AF167" s="16"/>
      <c r="AG167" s="17"/>
      <c r="AH167" s="18"/>
      <c r="AI167" s="487"/>
      <c r="AJ167" s="89"/>
      <c r="AK167" s="13"/>
      <c r="AL167" s="90"/>
      <c r="AM167" s="90"/>
      <c r="AN167" s="19"/>
      <c r="AO167" s="19"/>
      <c r="AP167" s="19"/>
      <c r="AQ167" s="19"/>
      <c r="AR167" s="20"/>
      <c r="AS167" s="20"/>
      <c r="AU167" s="20"/>
      <c r="AV167" s="20"/>
      <c r="AW167" s="20"/>
      <c r="AX167" s="20"/>
      <c r="AY167" s="20"/>
      <c r="AZ167" s="20"/>
      <c r="BA167" s="20"/>
    </row>
    <row r="168" spans="1:53" ht="33" customHeight="1" x14ac:dyDescent="0.25">
      <c r="A168" s="6"/>
      <c r="B168" s="11"/>
      <c r="C168" s="6"/>
      <c r="D168" s="5"/>
      <c r="E168" s="5"/>
      <c r="F168" s="5"/>
      <c r="G168" s="5"/>
      <c r="H168" s="12"/>
      <c r="I168" s="6"/>
      <c r="J168" s="6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4"/>
      <c r="W168" s="14"/>
      <c r="X168" s="14"/>
      <c r="Y168" s="14"/>
      <c r="Z168" s="14"/>
      <c r="AA168" s="15"/>
      <c r="AB168" s="15"/>
      <c r="AC168" s="505"/>
      <c r="AD168" s="16"/>
      <c r="AE168" s="16"/>
      <c r="AF168" s="16"/>
      <c r="AG168" s="17"/>
      <c r="AH168" s="18"/>
      <c r="AI168" s="487"/>
      <c r="AJ168" s="89"/>
      <c r="AK168" s="13"/>
      <c r="AL168" s="90"/>
      <c r="AM168" s="90"/>
      <c r="AN168" s="19"/>
      <c r="AO168" s="19"/>
      <c r="AP168" s="19"/>
      <c r="AQ168" s="19"/>
      <c r="AR168" s="20"/>
      <c r="AS168" s="20"/>
      <c r="AU168" s="20"/>
      <c r="AV168" s="20"/>
      <c r="AW168" s="20"/>
      <c r="AX168" s="20"/>
      <c r="AY168" s="20"/>
      <c r="AZ168" s="20"/>
      <c r="BA168" s="20"/>
    </row>
    <row r="169" spans="1:53" ht="33" customHeight="1" x14ac:dyDescent="0.25">
      <c r="A169" s="6"/>
      <c r="B169" s="6"/>
      <c r="C169" s="5"/>
      <c r="D169" s="5"/>
      <c r="E169" s="5"/>
      <c r="F169" s="5"/>
      <c r="G169" s="5"/>
      <c r="H169" s="12"/>
      <c r="I169" s="6"/>
      <c r="J169" s="6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4"/>
      <c r="W169" s="14"/>
      <c r="X169" s="14"/>
      <c r="Y169" s="14"/>
      <c r="Z169" s="14"/>
      <c r="AA169" s="15"/>
      <c r="AB169" s="15"/>
      <c r="AC169" s="505"/>
      <c r="AD169" s="16"/>
      <c r="AE169" s="16"/>
      <c r="AF169" s="16"/>
      <c r="AG169" s="17"/>
      <c r="AH169" s="18"/>
      <c r="AI169" s="487"/>
      <c r="AJ169" s="89"/>
      <c r="AK169" s="13"/>
      <c r="AL169" s="90"/>
      <c r="AM169" s="90"/>
      <c r="AN169" s="19"/>
      <c r="AO169" s="19"/>
      <c r="AP169" s="19"/>
      <c r="AQ169" s="19"/>
      <c r="AR169" s="20"/>
      <c r="AS169" s="20"/>
      <c r="AU169" s="20"/>
      <c r="AV169" s="20"/>
      <c r="AW169" s="20"/>
      <c r="AX169" s="20"/>
      <c r="AY169" s="20"/>
      <c r="AZ169" s="20"/>
      <c r="BA169" s="20"/>
    </row>
    <row r="170" spans="1:53" ht="33" customHeight="1" x14ac:dyDescent="0.25">
      <c r="A170" s="6"/>
      <c r="B170" s="6"/>
      <c r="C170" s="6"/>
      <c r="D170" s="5"/>
      <c r="E170" s="5"/>
      <c r="F170" s="5"/>
      <c r="G170" s="5"/>
      <c r="H170" s="12"/>
      <c r="I170" s="6"/>
      <c r="J170" s="6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4"/>
      <c r="W170" s="14"/>
      <c r="X170" s="14"/>
      <c r="Y170" s="14"/>
      <c r="Z170" s="14"/>
      <c r="AA170" s="15"/>
      <c r="AB170" s="15"/>
      <c r="AC170" s="505"/>
      <c r="AD170" s="16"/>
      <c r="AE170" s="16"/>
      <c r="AF170" s="16"/>
      <c r="AG170" s="17"/>
      <c r="AH170" s="18"/>
      <c r="AI170" s="487"/>
      <c r="AJ170" s="89"/>
      <c r="AK170" s="13"/>
      <c r="AL170" s="90"/>
      <c r="AM170" s="90"/>
      <c r="AN170" s="19"/>
      <c r="AO170" s="19"/>
      <c r="AP170" s="19"/>
      <c r="AQ170" s="19"/>
      <c r="AR170" s="20"/>
      <c r="AS170" s="20"/>
      <c r="AU170" s="20"/>
      <c r="AV170" s="20"/>
      <c r="AW170" s="20"/>
      <c r="AX170" s="20"/>
      <c r="AY170" s="20"/>
      <c r="AZ170" s="20"/>
      <c r="BA170" s="20"/>
    </row>
    <row r="171" spans="1:53" ht="33" customHeight="1" x14ac:dyDescent="0.25">
      <c r="A171" s="6"/>
      <c r="B171" s="6"/>
      <c r="C171" s="6"/>
      <c r="D171" s="5"/>
      <c r="E171" s="5"/>
      <c r="F171" s="5"/>
      <c r="G171" s="5"/>
      <c r="H171" s="12"/>
      <c r="I171" s="6"/>
      <c r="J171" s="6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4"/>
      <c r="W171" s="14"/>
      <c r="X171" s="14"/>
      <c r="Y171" s="14"/>
      <c r="Z171" s="14"/>
      <c r="AA171" s="15"/>
      <c r="AB171" s="15"/>
      <c r="AC171" s="505"/>
      <c r="AD171" s="16"/>
      <c r="AE171" s="16"/>
      <c r="AF171" s="16"/>
      <c r="AG171" s="17"/>
      <c r="AH171" s="18"/>
      <c r="AI171" s="487"/>
      <c r="AJ171" s="89"/>
      <c r="AK171" s="13"/>
      <c r="AL171" s="90"/>
      <c r="AM171" s="90"/>
      <c r="AN171" s="19"/>
      <c r="AO171" s="19"/>
      <c r="AP171" s="19"/>
      <c r="AQ171" s="19"/>
      <c r="AR171" s="20"/>
      <c r="AS171" s="20"/>
      <c r="AU171" s="20"/>
      <c r="AV171" s="20"/>
      <c r="AW171" s="20"/>
      <c r="AX171" s="20"/>
      <c r="AY171" s="20"/>
      <c r="AZ171" s="20"/>
      <c r="BA171" s="20"/>
    </row>
    <row r="172" spans="1:53" ht="33" customHeight="1" x14ac:dyDescent="0.25">
      <c r="A172" s="6"/>
      <c r="B172" s="6"/>
      <c r="C172" s="6"/>
      <c r="D172" s="5"/>
      <c r="E172" s="5"/>
      <c r="F172" s="5"/>
      <c r="G172" s="5"/>
      <c r="H172" s="33"/>
      <c r="V172" s="14"/>
      <c r="W172" s="14"/>
      <c r="X172" s="14"/>
      <c r="Y172" s="14"/>
      <c r="Z172" s="14"/>
      <c r="AA172" s="15"/>
      <c r="AB172" s="15"/>
      <c r="AC172" s="505"/>
      <c r="AD172" s="16"/>
      <c r="AE172" s="16"/>
      <c r="AF172" s="16"/>
      <c r="AG172" s="17"/>
      <c r="AH172" s="18"/>
      <c r="AI172" s="487"/>
      <c r="AJ172" s="89"/>
      <c r="AK172" s="13"/>
      <c r="AL172" s="90"/>
      <c r="AM172" s="90"/>
      <c r="AN172" s="19"/>
      <c r="AO172" s="19"/>
      <c r="AP172" s="19"/>
      <c r="AQ172" s="19"/>
      <c r="AR172" s="20"/>
      <c r="AS172" s="20"/>
      <c r="AU172" s="20"/>
      <c r="AV172" s="20"/>
      <c r="AW172" s="20"/>
      <c r="AX172" s="20"/>
      <c r="AY172" s="20"/>
      <c r="AZ172" s="20"/>
      <c r="BA172" s="20"/>
    </row>
    <row r="173" spans="1:53" ht="33" customHeight="1" x14ac:dyDescent="0.25">
      <c r="A173" s="6"/>
      <c r="B173" s="6"/>
      <c r="C173" s="6"/>
      <c r="D173" s="5"/>
      <c r="E173" s="5"/>
      <c r="F173" s="5"/>
      <c r="G173" s="5"/>
      <c r="H173" s="12"/>
      <c r="I173" s="6"/>
      <c r="J173" s="6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4"/>
      <c r="W173" s="14"/>
      <c r="X173" s="14"/>
      <c r="Y173" s="14"/>
      <c r="Z173" s="14"/>
      <c r="AA173" s="15"/>
      <c r="AB173" s="15"/>
      <c r="AC173" s="505"/>
      <c r="AD173" s="16"/>
      <c r="AE173" s="16"/>
      <c r="AF173" s="16"/>
      <c r="AG173" s="17"/>
      <c r="AH173" s="18"/>
      <c r="AI173" s="487"/>
      <c r="AJ173" s="89"/>
      <c r="AK173" s="13"/>
      <c r="AL173" s="90"/>
      <c r="AM173" s="90"/>
      <c r="AN173" s="19"/>
      <c r="AO173" s="19"/>
      <c r="AP173" s="19"/>
      <c r="AQ173" s="19"/>
      <c r="AR173" s="20"/>
      <c r="AS173" s="20"/>
      <c r="AU173" s="20"/>
      <c r="AV173" s="20"/>
      <c r="AW173" s="20"/>
      <c r="AX173" s="20"/>
      <c r="AY173" s="20"/>
      <c r="AZ173" s="20"/>
      <c r="BA173" s="20"/>
    </row>
    <row r="174" spans="1:53" ht="33" customHeight="1" x14ac:dyDescent="0.25">
      <c r="A174" s="6"/>
      <c r="B174" s="11"/>
      <c r="C174" s="6"/>
      <c r="D174" s="5"/>
      <c r="E174" s="5"/>
      <c r="F174" s="5"/>
      <c r="G174" s="5"/>
      <c r="H174" s="12"/>
      <c r="I174" s="6"/>
      <c r="J174" s="6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4"/>
      <c r="W174" s="14"/>
      <c r="X174" s="14"/>
      <c r="Y174" s="14"/>
      <c r="Z174" s="14"/>
      <c r="AA174" s="15"/>
      <c r="AB174" s="15"/>
      <c r="AC174" s="505"/>
      <c r="AD174" s="16"/>
      <c r="AE174" s="16"/>
      <c r="AF174" s="16"/>
      <c r="AG174" s="17"/>
      <c r="AH174" s="18"/>
      <c r="AI174" s="487"/>
      <c r="AJ174" s="89"/>
      <c r="AK174" s="13"/>
      <c r="AL174" s="90"/>
      <c r="AM174" s="90"/>
      <c r="AN174" s="19"/>
      <c r="AO174" s="19"/>
      <c r="AP174" s="19"/>
      <c r="AQ174" s="19"/>
      <c r="AR174" s="20"/>
      <c r="AS174" s="20"/>
      <c r="AU174" s="20"/>
      <c r="AV174" s="20"/>
      <c r="AW174" s="20"/>
      <c r="AX174" s="20"/>
      <c r="AY174" s="20"/>
      <c r="AZ174" s="20"/>
      <c r="BA174" s="20"/>
    </row>
    <row r="175" spans="1:53" ht="33" customHeight="1" x14ac:dyDescent="0.25">
      <c r="A175" s="6"/>
      <c r="B175" s="11"/>
      <c r="C175" s="6"/>
      <c r="D175" s="5"/>
      <c r="E175" s="5"/>
      <c r="F175" s="5"/>
      <c r="G175" s="5"/>
      <c r="H175" s="12"/>
      <c r="I175" s="6"/>
      <c r="J175" s="6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4"/>
      <c r="W175" s="14"/>
      <c r="X175" s="14"/>
      <c r="Y175" s="14"/>
      <c r="Z175" s="14"/>
      <c r="AA175" s="15"/>
      <c r="AB175" s="15"/>
      <c r="AC175" s="505"/>
      <c r="AD175" s="16"/>
      <c r="AE175" s="16"/>
      <c r="AF175" s="16"/>
      <c r="AG175" s="17"/>
      <c r="AH175" s="18"/>
      <c r="AI175" s="487"/>
      <c r="AJ175" s="89"/>
      <c r="AK175" s="13"/>
      <c r="AL175" s="90"/>
      <c r="AM175" s="90"/>
      <c r="AN175" s="19"/>
      <c r="AO175" s="19"/>
      <c r="AP175" s="19"/>
      <c r="AQ175" s="19"/>
      <c r="AR175" s="20"/>
      <c r="AS175" s="20"/>
      <c r="AU175" s="20"/>
      <c r="AV175" s="20"/>
      <c r="AW175" s="20"/>
      <c r="AX175" s="20"/>
      <c r="AY175" s="20"/>
      <c r="AZ175" s="20"/>
      <c r="BA175" s="20"/>
    </row>
    <row r="176" spans="1:53" ht="33" customHeight="1" x14ac:dyDescent="0.25">
      <c r="A176" s="6"/>
      <c r="B176" s="11"/>
      <c r="C176" s="6"/>
      <c r="D176" s="5"/>
      <c r="E176" s="5"/>
      <c r="F176" s="5"/>
      <c r="G176" s="5"/>
      <c r="H176" s="12"/>
      <c r="I176" s="6"/>
      <c r="J176" s="6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4"/>
      <c r="W176" s="14"/>
      <c r="X176" s="14"/>
      <c r="Y176" s="14"/>
      <c r="Z176" s="14"/>
      <c r="AA176" s="15"/>
      <c r="AB176" s="15"/>
      <c r="AC176" s="505"/>
      <c r="AD176" s="16"/>
      <c r="AE176" s="16"/>
      <c r="AF176" s="16"/>
      <c r="AG176" s="17"/>
      <c r="AH176" s="18"/>
      <c r="AI176" s="487"/>
      <c r="AJ176" s="89"/>
      <c r="AK176" s="13"/>
      <c r="AL176" s="90"/>
      <c r="AM176" s="90"/>
      <c r="AN176" s="19"/>
      <c r="AO176" s="19"/>
      <c r="AP176" s="19"/>
      <c r="AQ176" s="19"/>
      <c r="AR176" s="20"/>
      <c r="AS176" s="20"/>
      <c r="AU176" s="20"/>
      <c r="AV176" s="20"/>
      <c r="AW176" s="20"/>
      <c r="AX176" s="20"/>
      <c r="AY176" s="20"/>
      <c r="AZ176" s="20"/>
      <c r="BA176" s="20"/>
    </row>
    <row r="177" spans="1:53" ht="33" customHeight="1" x14ac:dyDescent="0.25">
      <c r="A177" s="6"/>
      <c r="B177" s="11"/>
      <c r="C177" s="6"/>
      <c r="D177" s="5"/>
      <c r="E177" s="5"/>
      <c r="F177" s="5"/>
      <c r="G177" s="5"/>
      <c r="H177" s="12"/>
      <c r="I177" s="6"/>
      <c r="J177" s="6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4"/>
      <c r="W177" s="14"/>
      <c r="X177" s="14"/>
      <c r="Y177" s="14"/>
      <c r="Z177" s="14"/>
      <c r="AA177" s="15"/>
      <c r="AB177" s="15"/>
      <c r="AC177" s="505"/>
      <c r="AD177" s="16"/>
      <c r="AE177" s="16"/>
      <c r="AF177" s="16"/>
      <c r="AG177" s="17"/>
      <c r="AH177" s="18"/>
      <c r="AI177" s="487"/>
      <c r="AJ177" s="89"/>
      <c r="AK177" s="13"/>
      <c r="AL177" s="90"/>
      <c r="AM177" s="90"/>
      <c r="AN177" s="19"/>
      <c r="AO177" s="19"/>
      <c r="AP177" s="19"/>
      <c r="AQ177" s="19"/>
      <c r="AR177" s="20"/>
      <c r="AS177" s="20"/>
      <c r="AU177" s="20"/>
      <c r="AV177" s="20"/>
      <c r="AW177" s="20"/>
      <c r="AX177" s="20"/>
      <c r="AY177" s="20"/>
      <c r="AZ177" s="20"/>
      <c r="BA177" s="20"/>
    </row>
    <row r="178" spans="1:53" ht="33" customHeight="1" x14ac:dyDescent="0.25">
      <c r="A178" s="6"/>
      <c r="B178" s="6"/>
      <c r="C178" s="6"/>
      <c r="D178" s="5"/>
      <c r="E178" s="5"/>
      <c r="F178" s="5"/>
      <c r="G178" s="5"/>
      <c r="H178" s="12"/>
      <c r="I178" s="6"/>
      <c r="J178" s="6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4"/>
      <c r="W178" s="14"/>
      <c r="X178" s="14"/>
      <c r="Y178" s="14"/>
      <c r="Z178" s="14"/>
      <c r="AA178" s="15"/>
      <c r="AB178" s="15"/>
      <c r="AC178" s="505"/>
      <c r="AD178" s="16"/>
      <c r="AE178" s="16"/>
      <c r="AF178" s="16"/>
      <c r="AG178" s="17"/>
      <c r="AH178" s="18"/>
      <c r="AI178" s="487"/>
      <c r="AJ178" s="89"/>
      <c r="AK178" s="13"/>
      <c r="AL178" s="90"/>
      <c r="AM178" s="90"/>
      <c r="AN178" s="19"/>
      <c r="AO178" s="19"/>
      <c r="AP178" s="19"/>
      <c r="AQ178" s="19"/>
      <c r="AR178" s="20"/>
      <c r="AS178" s="20"/>
      <c r="AU178" s="20"/>
      <c r="AV178" s="20"/>
      <c r="AW178" s="20"/>
      <c r="AX178" s="20"/>
      <c r="AY178" s="20"/>
      <c r="AZ178" s="20"/>
      <c r="BA178" s="20"/>
    </row>
    <row r="179" spans="1:53" ht="33" customHeight="1" x14ac:dyDescent="0.25">
      <c r="A179" s="6"/>
      <c r="B179" s="6"/>
      <c r="C179" s="6"/>
      <c r="D179" s="5"/>
      <c r="E179" s="5"/>
      <c r="F179" s="5"/>
      <c r="G179" s="5"/>
      <c r="H179" s="12"/>
      <c r="I179" s="6"/>
      <c r="J179" s="6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4"/>
      <c r="W179" s="14"/>
      <c r="X179" s="14"/>
      <c r="Y179" s="14"/>
      <c r="Z179" s="14"/>
      <c r="AA179" s="15"/>
      <c r="AB179" s="15"/>
      <c r="AC179" s="505"/>
      <c r="AD179" s="16"/>
      <c r="AE179" s="16"/>
      <c r="AF179" s="16"/>
      <c r="AG179" s="17"/>
      <c r="AH179" s="18"/>
      <c r="AI179" s="487"/>
      <c r="AJ179" s="89"/>
      <c r="AK179" s="13"/>
      <c r="AL179" s="90"/>
      <c r="AM179" s="90"/>
      <c r="AN179" s="19"/>
      <c r="AO179" s="19"/>
      <c r="AP179" s="19"/>
      <c r="AQ179" s="19"/>
      <c r="AR179" s="20"/>
      <c r="AS179" s="20"/>
      <c r="AU179" s="20"/>
      <c r="AV179" s="20"/>
      <c r="AW179" s="20"/>
      <c r="AX179" s="20"/>
      <c r="AY179" s="20"/>
      <c r="AZ179" s="20"/>
      <c r="BA179" s="20"/>
    </row>
    <row r="180" spans="1:53" ht="33" customHeight="1" x14ac:dyDescent="0.25">
      <c r="A180" s="6"/>
      <c r="B180" s="6"/>
      <c r="C180" s="6"/>
      <c r="D180" s="5"/>
      <c r="E180" s="5"/>
      <c r="F180" s="5"/>
      <c r="G180" s="5"/>
      <c r="H180" s="12"/>
      <c r="I180" s="6"/>
      <c r="J180" s="6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4"/>
      <c r="W180" s="14"/>
      <c r="X180" s="14"/>
      <c r="Y180" s="14"/>
      <c r="Z180" s="14"/>
      <c r="AA180" s="15"/>
      <c r="AB180" s="15"/>
      <c r="AC180" s="505"/>
      <c r="AD180" s="16"/>
      <c r="AE180" s="16"/>
      <c r="AF180" s="16"/>
      <c r="AG180" s="17"/>
      <c r="AH180" s="18"/>
      <c r="AI180" s="487"/>
      <c r="AJ180" s="89"/>
      <c r="AK180" s="13"/>
      <c r="AL180" s="90"/>
      <c r="AM180" s="90"/>
      <c r="AN180" s="19"/>
      <c r="AO180" s="19"/>
      <c r="AP180" s="19"/>
      <c r="AQ180" s="19"/>
      <c r="AR180" s="20"/>
      <c r="AS180" s="20"/>
      <c r="AU180" s="20"/>
      <c r="AV180" s="20"/>
      <c r="AW180" s="20"/>
      <c r="AX180" s="20"/>
      <c r="AY180" s="20"/>
      <c r="AZ180" s="20"/>
      <c r="BA180" s="20"/>
    </row>
    <row r="181" spans="1:53" ht="33" customHeight="1" x14ac:dyDescent="0.25">
      <c r="A181" s="6"/>
      <c r="B181" s="6"/>
      <c r="C181" s="6"/>
      <c r="D181" s="5"/>
      <c r="E181" s="5"/>
      <c r="F181" s="5"/>
      <c r="G181" s="5"/>
      <c r="H181" s="12"/>
      <c r="I181" s="6"/>
      <c r="J181" s="6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4"/>
      <c r="W181" s="14"/>
      <c r="X181" s="14"/>
      <c r="Y181" s="14"/>
      <c r="Z181" s="14"/>
      <c r="AA181" s="15"/>
      <c r="AB181" s="15"/>
      <c r="AC181" s="505"/>
      <c r="AD181" s="16"/>
      <c r="AE181" s="16"/>
      <c r="AF181" s="16"/>
      <c r="AG181" s="17"/>
      <c r="AH181" s="18"/>
      <c r="AI181" s="487"/>
      <c r="AJ181" s="89"/>
      <c r="AK181" s="13"/>
      <c r="AL181" s="90"/>
      <c r="AM181" s="90"/>
      <c r="AN181" s="19"/>
      <c r="AO181" s="19"/>
      <c r="AP181" s="19"/>
      <c r="AQ181" s="19"/>
      <c r="AR181" s="20"/>
      <c r="AS181" s="20"/>
      <c r="AU181" s="20"/>
      <c r="AV181" s="20"/>
      <c r="AW181" s="20"/>
      <c r="AX181" s="20"/>
      <c r="AY181" s="20"/>
      <c r="AZ181" s="20"/>
      <c r="BA181" s="20"/>
    </row>
    <row r="182" spans="1:53" ht="33" customHeight="1" x14ac:dyDescent="0.25">
      <c r="A182" s="6"/>
      <c r="B182" s="6"/>
      <c r="C182" s="6"/>
      <c r="D182" s="5"/>
      <c r="E182" s="5"/>
      <c r="F182" s="5"/>
      <c r="G182" s="5"/>
      <c r="H182" s="12"/>
      <c r="I182" s="6"/>
      <c r="J182" s="6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4"/>
      <c r="W182" s="14"/>
      <c r="X182" s="14"/>
      <c r="Y182" s="14"/>
      <c r="Z182" s="14"/>
      <c r="AA182" s="15"/>
      <c r="AB182" s="15"/>
      <c r="AC182" s="505"/>
      <c r="AD182" s="16"/>
      <c r="AE182" s="16"/>
      <c r="AF182" s="16"/>
      <c r="AG182" s="17"/>
      <c r="AH182" s="18"/>
      <c r="AI182" s="487"/>
      <c r="AJ182" s="89"/>
      <c r="AK182" s="13"/>
      <c r="AL182" s="90"/>
      <c r="AM182" s="90"/>
      <c r="AN182" s="19"/>
      <c r="AO182" s="19"/>
      <c r="AP182" s="19"/>
      <c r="AQ182" s="19"/>
      <c r="AR182" s="20"/>
      <c r="AS182" s="20"/>
      <c r="AU182" s="20"/>
      <c r="AV182" s="20"/>
      <c r="AW182" s="20"/>
      <c r="AX182" s="20"/>
      <c r="AY182" s="20"/>
      <c r="AZ182" s="20"/>
      <c r="BA182" s="20"/>
    </row>
    <row r="183" spans="1:53" ht="33" customHeight="1" x14ac:dyDescent="0.25">
      <c r="A183" s="6"/>
      <c r="B183" s="6"/>
      <c r="C183" s="6"/>
      <c r="D183" s="5"/>
      <c r="E183" s="5"/>
      <c r="F183" s="5"/>
      <c r="G183" s="5"/>
      <c r="H183" s="12"/>
      <c r="I183" s="6"/>
      <c r="J183" s="6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4"/>
      <c r="W183" s="14"/>
      <c r="X183" s="14"/>
      <c r="Y183" s="14"/>
      <c r="Z183" s="14"/>
      <c r="AA183" s="15"/>
      <c r="AB183" s="15"/>
      <c r="AC183" s="505"/>
      <c r="AD183" s="16"/>
      <c r="AE183" s="16"/>
      <c r="AF183" s="16"/>
      <c r="AG183" s="17"/>
      <c r="AH183" s="18"/>
      <c r="AI183" s="487"/>
      <c r="AJ183" s="89"/>
      <c r="AK183" s="13"/>
      <c r="AL183" s="90"/>
      <c r="AM183" s="90"/>
      <c r="AN183" s="19"/>
      <c r="AO183" s="19"/>
      <c r="AP183" s="19"/>
      <c r="AQ183" s="19"/>
      <c r="AR183" s="20"/>
      <c r="AS183" s="20"/>
      <c r="AU183" s="20"/>
      <c r="AV183" s="20"/>
      <c r="AW183" s="20"/>
      <c r="AX183" s="20"/>
      <c r="AY183" s="20"/>
      <c r="AZ183" s="20"/>
      <c r="BA183" s="20"/>
    </row>
    <row r="184" spans="1:53" ht="33" customHeight="1" x14ac:dyDescent="0.25">
      <c r="A184" s="6"/>
      <c r="B184" s="6"/>
      <c r="C184" s="5"/>
      <c r="D184" s="5"/>
      <c r="E184" s="5"/>
      <c r="F184" s="5"/>
      <c r="G184" s="5"/>
      <c r="H184" s="12"/>
      <c r="I184" s="6"/>
      <c r="J184" s="6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4"/>
      <c r="W184" s="14"/>
      <c r="X184" s="14"/>
      <c r="Y184" s="14"/>
      <c r="Z184" s="14"/>
      <c r="AA184" s="15"/>
      <c r="AB184" s="15"/>
      <c r="AC184" s="505"/>
      <c r="AD184" s="16"/>
      <c r="AE184" s="16"/>
      <c r="AF184" s="16"/>
      <c r="AG184" s="17"/>
      <c r="AH184" s="18"/>
      <c r="AI184" s="487"/>
      <c r="AJ184" s="89"/>
      <c r="AK184" s="13"/>
      <c r="AL184" s="90"/>
      <c r="AM184" s="90"/>
      <c r="AN184" s="19"/>
      <c r="AO184" s="19"/>
      <c r="AP184" s="19"/>
      <c r="AQ184" s="19"/>
      <c r="AR184" s="20"/>
      <c r="AS184" s="20"/>
      <c r="AU184" s="20"/>
      <c r="AV184" s="20"/>
      <c r="AW184" s="20"/>
      <c r="AX184" s="20"/>
      <c r="AY184" s="20"/>
      <c r="AZ184" s="20"/>
      <c r="BA184" s="20"/>
    </row>
    <row r="185" spans="1:53" ht="33" customHeight="1" x14ac:dyDescent="0.25">
      <c r="A185" s="6"/>
      <c r="B185" s="6"/>
      <c r="C185" s="6"/>
      <c r="D185" s="5"/>
      <c r="E185" s="5"/>
      <c r="F185" s="5"/>
      <c r="G185" s="5"/>
      <c r="H185" s="12"/>
      <c r="I185" s="6"/>
      <c r="J185" s="6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4"/>
      <c r="W185" s="14"/>
      <c r="X185" s="14"/>
      <c r="Y185" s="14"/>
      <c r="Z185" s="14"/>
      <c r="AA185" s="15"/>
      <c r="AB185" s="15"/>
      <c r="AC185" s="505"/>
      <c r="AD185" s="16"/>
      <c r="AE185" s="16"/>
      <c r="AF185" s="16"/>
      <c r="AG185" s="17"/>
      <c r="AH185" s="18"/>
      <c r="AI185" s="487"/>
      <c r="AJ185" s="89"/>
      <c r="AK185" s="13"/>
      <c r="AL185" s="90"/>
      <c r="AM185" s="90"/>
      <c r="AN185" s="19"/>
      <c r="AO185" s="19"/>
      <c r="AP185" s="19"/>
      <c r="AQ185" s="19"/>
      <c r="AR185" s="20"/>
      <c r="AS185" s="20"/>
      <c r="AU185" s="20"/>
      <c r="AV185" s="20"/>
      <c r="AW185" s="20"/>
      <c r="AX185" s="20"/>
      <c r="AY185" s="20"/>
      <c r="AZ185" s="20"/>
      <c r="BA185" s="20"/>
    </row>
    <row r="186" spans="1:53" ht="33" customHeight="1" x14ac:dyDescent="0.25">
      <c r="A186" s="6"/>
      <c r="B186" s="6"/>
      <c r="C186" s="5"/>
      <c r="D186" s="5"/>
      <c r="E186" s="5"/>
      <c r="F186" s="5"/>
      <c r="G186" s="5"/>
      <c r="H186" s="12"/>
      <c r="I186" s="6"/>
      <c r="J186" s="6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4"/>
      <c r="W186" s="14"/>
      <c r="X186" s="14"/>
      <c r="Y186" s="14"/>
      <c r="Z186" s="14"/>
      <c r="AA186" s="15"/>
      <c r="AB186" s="15"/>
      <c r="AC186" s="505"/>
      <c r="AD186" s="16"/>
      <c r="AE186" s="16"/>
      <c r="AF186" s="16"/>
      <c r="AG186" s="17"/>
      <c r="AH186" s="18"/>
      <c r="AI186" s="487"/>
      <c r="AJ186" s="89"/>
      <c r="AK186" s="13"/>
      <c r="AL186" s="90"/>
      <c r="AM186" s="90"/>
      <c r="AN186" s="19"/>
      <c r="AO186" s="19"/>
      <c r="AP186" s="19"/>
      <c r="AQ186" s="19"/>
      <c r="AR186" s="20"/>
      <c r="AS186" s="20"/>
      <c r="AU186" s="20"/>
      <c r="AV186" s="20"/>
      <c r="AW186" s="20"/>
      <c r="AX186" s="20"/>
      <c r="AY186" s="20"/>
      <c r="AZ186" s="20"/>
      <c r="BA186" s="20"/>
    </row>
    <row r="187" spans="1:53" ht="33" customHeight="1" x14ac:dyDescent="0.25">
      <c r="A187" s="6"/>
      <c r="B187" s="11"/>
      <c r="C187" s="6"/>
      <c r="D187" s="5"/>
      <c r="E187" s="5"/>
      <c r="F187" s="5"/>
      <c r="G187" s="5"/>
      <c r="H187" s="12"/>
      <c r="I187" s="6"/>
      <c r="J187" s="6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4"/>
      <c r="W187" s="14"/>
      <c r="X187" s="14"/>
      <c r="Y187" s="14"/>
      <c r="Z187" s="14"/>
      <c r="AA187" s="15"/>
      <c r="AB187" s="15"/>
      <c r="AC187" s="505"/>
      <c r="AD187" s="16"/>
      <c r="AE187" s="16"/>
      <c r="AF187" s="16"/>
      <c r="AG187" s="17"/>
      <c r="AH187" s="18"/>
      <c r="AI187" s="487"/>
      <c r="AJ187" s="89"/>
      <c r="AK187" s="13"/>
      <c r="AL187" s="90"/>
      <c r="AM187" s="90"/>
      <c r="AN187" s="19"/>
      <c r="AO187" s="19"/>
      <c r="AP187" s="19"/>
      <c r="AQ187" s="19"/>
      <c r="AR187" s="20"/>
      <c r="AS187" s="20"/>
      <c r="AU187" s="20"/>
      <c r="AV187" s="20"/>
      <c r="AW187" s="20"/>
      <c r="AX187" s="20"/>
      <c r="AY187" s="20"/>
      <c r="AZ187" s="20"/>
      <c r="BA187" s="20"/>
    </row>
    <row r="188" spans="1:53" ht="33" customHeight="1" x14ac:dyDescent="0.25">
      <c r="A188" s="6"/>
      <c r="B188" s="6"/>
      <c r="C188" s="6"/>
      <c r="D188" s="5"/>
      <c r="E188" s="5"/>
      <c r="F188" s="5"/>
      <c r="G188" s="5"/>
      <c r="H188" s="12"/>
      <c r="I188" s="6"/>
      <c r="J188" s="6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4"/>
      <c r="W188" s="14"/>
      <c r="X188" s="14"/>
      <c r="Y188" s="14"/>
      <c r="Z188" s="14"/>
      <c r="AA188" s="15"/>
      <c r="AB188" s="15"/>
      <c r="AC188" s="505"/>
      <c r="AD188" s="16"/>
      <c r="AE188" s="16"/>
      <c r="AF188" s="16"/>
      <c r="AG188" s="17"/>
      <c r="AH188" s="18"/>
      <c r="AI188" s="487"/>
      <c r="AJ188" s="89"/>
      <c r="AK188" s="13"/>
      <c r="AL188" s="90"/>
      <c r="AM188" s="90"/>
      <c r="AN188" s="19"/>
      <c r="AO188" s="19"/>
      <c r="AP188" s="19"/>
      <c r="AQ188" s="19"/>
      <c r="AR188" s="20"/>
      <c r="AS188" s="20"/>
      <c r="AU188" s="20"/>
      <c r="AV188" s="20"/>
      <c r="AW188" s="20"/>
      <c r="AX188" s="20"/>
      <c r="AY188" s="20"/>
      <c r="AZ188" s="20"/>
      <c r="BA188" s="20"/>
    </row>
    <row r="189" spans="1:53" ht="33" customHeight="1" x14ac:dyDescent="0.25">
      <c r="A189" s="6"/>
      <c r="B189" s="6"/>
      <c r="C189" s="6"/>
      <c r="D189" s="5"/>
      <c r="E189" s="5"/>
      <c r="F189" s="5"/>
      <c r="G189" s="5"/>
      <c r="H189" s="12"/>
      <c r="I189" s="6"/>
      <c r="J189" s="6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4"/>
      <c r="W189" s="14"/>
      <c r="X189" s="14"/>
      <c r="Y189" s="14"/>
      <c r="Z189" s="14"/>
      <c r="AA189" s="15"/>
      <c r="AB189" s="15"/>
      <c r="AC189" s="505"/>
      <c r="AD189" s="16"/>
      <c r="AE189" s="16"/>
      <c r="AF189" s="16"/>
      <c r="AG189" s="17"/>
      <c r="AH189" s="18"/>
      <c r="AI189" s="487"/>
      <c r="AJ189" s="89"/>
      <c r="AK189" s="13"/>
      <c r="AL189" s="90"/>
      <c r="AM189" s="90"/>
      <c r="AN189" s="19"/>
      <c r="AO189" s="19"/>
      <c r="AP189" s="19"/>
      <c r="AQ189" s="19"/>
      <c r="AR189" s="20"/>
      <c r="AS189" s="20"/>
      <c r="AU189" s="20"/>
      <c r="AV189" s="20"/>
      <c r="AW189" s="20"/>
      <c r="AX189" s="20"/>
      <c r="AY189" s="20"/>
      <c r="AZ189" s="20"/>
      <c r="BA189" s="20"/>
    </row>
    <row r="190" spans="1:53" ht="33" customHeight="1" x14ac:dyDescent="0.25">
      <c r="A190" s="6"/>
      <c r="B190" s="6"/>
      <c r="C190" s="6"/>
      <c r="D190" s="5"/>
      <c r="E190" s="5"/>
      <c r="F190" s="5"/>
      <c r="G190" s="5"/>
      <c r="H190" s="12"/>
      <c r="I190" s="6"/>
      <c r="J190" s="6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4"/>
      <c r="W190" s="14"/>
      <c r="X190" s="14"/>
      <c r="Y190" s="14"/>
      <c r="Z190" s="14"/>
      <c r="AA190" s="15"/>
      <c r="AB190" s="15"/>
      <c r="AC190" s="505"/>
      <c r="AD190" s="16"/>
      <c r="AE190" s="16"/>
      <c r="AF190" s="16"/>
      <c r="AG190" s="17"/>
      <c r="AH190" s="18"/>
      <c r="AI190" s="487"/>
      <c r="AJ190" s="89"/>
      <c r="AK190" s="13"/>
      <c r="AL190" s="90"/>
      <c r="AM190" s="90"/>
      <c r="AN190" s="19"/>
      <c r="AO190" s="19"/>
      <c r="AP190" s="19"/>
      <c r="AQ190" s="19"/>
      <c r="AR190" s="20"/>
      <c r="AS190" s="20"/>
      <c r="AU190" s="20"/>
      <c r="AV190" s="20"/>
      <c r="AW190" s="20"/>
      <c r="AX190" s="20"/>
      <c r="AY190" s="20"/>
      <c r="AZ190" s="20"/>
      <c r="BA190" s="20"/>
    </row>
    <row r="191" spans="1:53" ht="33" customHeight="1" x14ac:dyDescent="0.25">
      <c r="A191" s="6"/>
      <c r="B191" s="6"/>
      <c r="C191" s="6"/>
      <c r="D191" s="5"/>
      <c r="E191" s="5"/>
      <c r="F191" s="5"/>
      <c r="G191" s="5"/>
      <c r="H191" s="12"/>
      <c r="I191" s="6"/>
      <c r="J191" s="6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4"/>
      <c r="W191" s="14"/>
      <c r="X191" s="14"/>
      <c r="Y191" s="14"/>
      <c r="Z191" s="14"/>
      <c r="AA191" s="15"/>
      <c r="AB191" s="15"/>
      <c r="AC191" s="505"/>
      <c r="AD191" s="16"/>
      <c r="AE191" s="16"/>
      <c r="AF191" s="16"/>
      <c r="AG191" s="17"/>
      <c r="AH191" s="18"/>
      <c r="AI191" s="487"/>
      <c r="AJ191" s="89"/>
      <c r="AK191" s="13"/>
      <c r="AL191" s="90"/>
      <c r="AM191" s="90"/>
      <c r="AN191" s="19"/>
      <c r="AO191" s="19"/>
      <c r="AP191" s="19"/>
      <c r="AQ191" s="19"/>
      <c r="AR191" s="20"/>
      <c r="AS191" s="20"/>
      <c r="AU191" s="20"/>
      <c r="AV191" s="20"/>
      <c r="AW191" s="20"/>
      <c r="AX191" s="20"/>
      <c r="AY191" s="20"/>
      <c r="AZ191" s="20"/>
      <c r="BA191" s="20"/>
    </row>
    <row r="192" spans="1:53" ht="33" customHeight="1" x14ac:dyDescent="0.25">
      <c r="A192" s="6"/>
      <c r="B192" s="11"/>
      <c r="C192" s="6"/>
      <c r="D192" s="5"/>
      <c r="E192" s="5"/>
      <c r="F192" s="5"/>
      <c r="G192" s="5"/>
      <c r="H192" s="12"/>
      <c r="I192" s="6"/>
      <c r="J192" s="6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4"/>
      <c r="W192" s="14"/>
      <c r="X192" s="14"/>
      <c r="Y192" s="14"/>
      <c r="Z192" s="14"/>
      <c r="AA192" s="15"/>
      <c r="AB192" s="15"/>
      <c r="AC192" s="505"/>
      <c r="AD192" s="16"/>
      <c r="AE192" s="16"/>
      <c r="AF192" s="16"/>
      <c r="AG192" s="17"/>
      <c r="AH192" s="18"/>
      <c r="AI192" s="487"/>
      <c r="AJ192" s="89"/>
      <c r="AK192" s="13"/>
      <c r="AL192" s="90"/>
      <c r="AM192" s="90"/>
      <c r="AN192" s="19"/>
      <c r="AO192" s="19"/>
      <c r="AP192" s="19"/>
      <c r="AQ192" s="19"/>
      <c r="AR192" s="20"/>
      <c r="AS192" s="20"/>
      <c r="AU192" s="20"/>
      <c r="AV192" s="20"/>
      <c r="AW192" s="20"/>
      <c r="AX192" s="26"/>
      <c r="AY192" s="26"/>
      <c r="AZ192" s="26"/>
      <c r="BA192" s="26"/>
    </row>
    <row r="193" spans="1:53" ht="33" customHeight="1" x14ac:dyDescent="0.25">
      <c r="A193" s="6"/>
      <c r="B193" s="11"/>
      <c r="C193" s="6"/>
      <c r="D193" s="5"/>
      <c r="E193" s="5"/>
      <c r="F193" s="5"/>
      <c r="G193" s="5"/>
      <c r="H193" s="12"/>
      <c r="I193" s="6"/>
      <c r="J193" s="6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4"/>
      <c r="W193" s="14"/>
      <c r="X193" s="14"/>
      <c r="Y193" s="14"/>
      <c r="Z193" s="14"/>
      <c r="AA193" s="15"/>
      <c r="AB193" s="15"/>
      <c r="AC193" s="505"/>
      <c r="AD193" s="16"/>
      <c r="AE193" s="16"/>
      <c r="AF193" s="16"/>
      <c r="AG193" s="17"/>
      <c r="AH193" s="18"/>
      <c r="AI193" s="487"/>
      <c r="AJ193" s="89"/>
      <c r="AK193" s="13"/>
      <c r="AL193" s="90"/>
      <c r="AM193" s="90"/>
      <c r="AN193" s="19"/>
      <c r="AO193" s="19"/>
      <c r="AP193" s="19"/>
      <c r="AQ193" s="19"/>
      <c r="AR193" s="20"/>
      <c r="AS193" s="20"/>
      <c r="AU193" s="20"/>
      <c r="AV193" s="20"/>
      <c r="AW193" s="20"/>
      <c r="AX193" s="20"/>
      <c r="AY193" s="20"/>
      <c r="AZ193" s="20"/>
      <c r="BA193" s="20"/>
    </row>
    <row r="194" spans="1:53" ht="33" customHeight="1" x14ac:dyDescent="0.25">
      <c r="A194" s="6"/>
      <c r="B194" s="11"/>
      <c r="C194" s="6"/>
      <c r="D194" s="5"/>
      <c r="E194" s="5"/>
      <c r="F194" s="5"/>
      <c r="G194" s="5"/>
      <c r="H194" s="12"/>
      <c r="I194" s="6"/>
      <c r="J194" s="6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4"/>
      <c r="W194" s="14"/>
      <c r="X194" s="14"/>
      <c r="Y194" s="14"/>
      <c r="Z194" s="14"/>
      <c r="AA194" s="15"/>
      <c r="AB194" s="15"/>
      <c r="AC194" s="505"/>
      <c r="AD194" s="16"/>
      <c r="AE194" s="16"/>
      <c r="AF194" s="16"/>
      <c r="AG194" s="17"/>
      <c r="AH194" s="18"/>
      <c r="AI194" s="487"/>
      <c r="AJ194" s="89"/>
      <c r="AK194" s="13"/>
      <c r="AL194" s="90"/>
      <c r="AM194" s="90"/>
      <c r="AN194" s="19"/>
      <c r="AO194" s="19"/>
      <c r="AP194" s="19"/>
      <c r="AQ194" s="19"/>
      <c r="AR194" s="20"/>
      <c r="AS194" s="20"/>
      <c r="AU194" s="20"/>
      <c r="AV194" s="20"/>
      <c r="AW194" s="20"/>
      <c r="AX194" s="20"/>
      <c r="AY194" s="20"/>
      <c r="AZ194" s="20"/>
      <c r="BA194" s="20"/>
    </row>
    <row r="195" spans="1:53" ht="33" customHeight="1" x14ac:dyDescent="0.25">
      <c r="A195" s="6"/>
      <c r="B195" s="6"/>
      <c r="C195" s="6"/>
      <c r="D195" s="5"/>
      <c r="E195" s="5"/>
      <c r="F195" s="5"/>
      <c r="G195" s="5"/>
      <c r="H195" s="12"/>
      <c r="I195" s="6"/>
      <c r="J195" s="6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4"/>
      <c r="W195" s="14"/>
      <c r="X195" s="14"/>
      <c r="Y195" s="14"/>
      <c r="Z195" s="14"/>
      <c r="AA195" s="15"/>
      <c r="AB195" s="15"/>
      <c r="AC195" s="505"/>
      <c r="AD195" s="16"/>
      <c r="AE195" s="16"/>
      <c r="AF195" s="16"/>
      <c r="AG195" s="38"/>
      <c r="AH195" s="18"/>
      <c r="AI195" s="487"/>
      <c r="AJ195" s="89"/>
      <c r="AK195" s="13"/>
      <c r="AL195" s="90"/>
      <c r="AM195" s="90"/>
      <c r="AN195" s="19"/>
      <c r="AO195" s="19"/>
      <c r="AP195" s="19"/>
      <c r="AQ195" s="19"/>
      <c r="AR195" s="20"/>
      <c r="AS195" s="20"/>
      <c r="AU195" s="20"/>
      <c r="AV195" s="20"/>
      <c r="AW195" s="20"/>
      <c r="AX195" s="20"/>
      <c r="AY195" s="20"/>
      <c r="AZ195" s="20"/>
      <c r="BA195" s="20"/>
    </row>
    <row r="196" spans="1:53" ht="33" customHeight="1" x14ac:dyDescent="0.25">
      <c r="A196" s="6"/>
      <c r="B196" s="11"/>
      <c r="C196" s="6"/>
      <c r="D196" s="5"/>
      <c r="E196" s="5"/>
      <c r="F196" s="5"/>
      <c r="G196" s="5"/>
      <c r="H196" s="12"/>
      <c r="I196" s="6"/>
      <c r="J196" s="6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4"/>
      <c r="W196" s="14"/>
      <c r="X196" s="14"/>
      <c r="Y196" s="14"/>
      <c r="Z196" s="14"/>
      <c r="AA196" s="15"/>
      <c r="AB196" s="15"/>
      <c r="AC196" s="505"/>
      <c r="AD196" s="16"/>
      <c r="AE196" s="16"/>
      <c r="AF196" s="16"/>
      <c r="AG196" s="17"/>
      <c r="AH196" s="18"/>
      <c r="AI196" s="487"/>
      <c r="AJ196" s="89"/>
      <c r="AK196" s="13"/>
      <c r="AL196" s="90"/>
      <c r="AM196" s="90"/>
      <c r="AN196" s="19"/>
      <c r="AO196" s="19"/>
      <c r="AP196" s="19"/>
      <c r="AQ196" s="19"/>
      <c r="AR196" s="20"/>
      <c r="AS196" s="20"/>
      <c r="AU196" s="20"/>
      <c r="AV196" s="20"/>
      <c r="AW196" s="20"/>
      <c r="AX196" s="20"/>
      <c r="AY196" s="20"/>
      <c r="AZ196" s="20"/>
      <c r="BA196" s="20"/>
    </row>
    <row r="197" spans="1:53" ht="33" customHeight="1" x14ac:dyDescent="0.25">
      <c r="A197" s="6"/>
      <c r="B197" s="6"/>
      <c r="C197" s="6"/>
      <c r="D197" s="5"/>
      <c r="E197" s="5"/>
      <c r="F197" s="5"/>
      <c r="G197" s="5"/>
      <c r="H197" s="12"/>
      <c r="I197" s="6"/>
      <c r="J197" s="6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4"/>
      <c r="W197" s="14"/>
      <c r="X197" s="14"/>
      <c r="Y197" s="14"/>
      <c r="Z197" s="14"/>
      <c r="AA197" s="15"/>
      <c r="AB197" s="15"/>
      <c r="AC197" s="505"/>
      <c r="AD197" s="16"/>
      <c r="AE197" s="16"/>
      <c r="AF197" s="16"/>
      <c r="AG197" s="17"/>
      <c r="AH197" s="18"/>
      <c r="AI197" s="487"/>
      <c r="AJ197" s="89"/>
      <c r="AK197" s="13"/>
      <c r="AL197" s="90"/>
      <c r="AM197" s="90"/>
      <c r="AN197" s="19"/>
      <c r="AO197" s="19"/>
      <c r="AP197" s="19"/>
      <c r="AQ197" s="19"/>
      <c r="AR197" s="20"/>
      <c r="AS197" s="20"/>
      <c r="AU197" s="20"/>
      <c r="AV197" s="20"/>
      <c r="AW197" s="20"/>
      <c r="AX197" s="20"/>
      <c r="AY197" s="20"/>
      <c r="AZ197" s="20"/>
      <c r="BA197" s="20"/>
    </row>
    <row r="198" spans="1:53" ht="33" customHeight="1" x14ac:dyDescent="0.25">
      <c r="A198" s="6"/>
      <c r="B198" s="6"/>
      <c r="C198" s="5"/>
      <c r="D198" s="5"/>
      <c r="E198" s="5"/>
      <c r="F198" s="5"/>
      <c r="G198" s="5"/>
      <c r="H198" s="12"/>
      <c r="I198" s="6"/>
      <c r="J198" s="6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4"/>
      <c r="W198" s="14"/>
      <c r="X198" s="14"/>
      <c r="Y198" s="14"/>
      <c r="Z198" s="14"/>
      <c r="AA198" s="15"/>
      <c r="AB198" s="15"/>
      <c r="AC198" s="505"/>
      <c r="AD198" s="16"/>
      <c r="AE198" s="16"/>
      <c r="AF198" s="16"/>
      <c r="AG198" s="17"/>
      <c r="AH198" s="18"/>
      <c r="AI198" s="487"/>
      <c r="AJ198" s="89"/>
      <c r="AK198" s="13"/>
      <c r="AL198" s="90"/>
      <c r="AM198" s="90"/>
      <c r="AN198" s="19"/>
      <c r="AO198" s="19"/>
      <c r="AP198" s="19"/>
      <c r="AQ198" s="19"/>
      <c r="AR198" s="20"/>
      <c r="AS198" s="20"/>
      <c r="AU198" s="20"/>
      <c r="AV198" s="20"/>
      <c r="AW198" s="20"/>
      <c r="AX198" s="20"/>
      <c r="AY198" s="20"/>
      <c r="AZ198" s="20"/>
      <c r="BA198" s="20"/>
    </row>
    <row r="199" spans="1:53" ht="33" customHeight="1" x14ac:dyDescent="0.25">
      <c r="A199" s="6"/>
      <c r="B199" s="6"/>
      <c r="C199" s="5"/>
      <c r="D199" s="5"/>
      <c r="E199" s="5"/>
      <c r="F199" s="5"/>
      <c r="G199" s="5"/>
      <c r="H199" s="12"/>
      <c r="I199" s="6"/>
      <c r="J199" s="6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4"/>
      <c r="W199" s="14"/>
      <c r="X199" s="14"/>
      <c r="Y199" s="14"/>
      <c r="Z199" s="14"/>
      <c r="AA199" s="15"/>
      <c r="AB199" s="15"/>
      <c r="AC199" s="505"/>
      <c r="AD199" s="16"/>
      <c r="AE199" s="16"/>
      <c r="AF199" s="16"/>
      <c r="AG199" s="17"/>
      <c r="AH199" s="18"/>
      <c r="AI199" s="487"/>
      <c r="AJ199" s="89"/>
      <c r="AK199" s="13"/>
      <c r="AL199" s="90"/>
      <c r="AM199" s="90"/>
      <c r="AN199" s="19"/>
      <c r="AO199" s="19"/>
      <c r="AP199" s="19"/>
      <c r="AQ199" s="19"/>
      <c r="AR199" s="20"/>
      <c r="AS199" s="20"/>
      <c r="AU199" s="20"/>
      <c r="AV199" s="20"/>
      <c r="AW199" s="20"/>
      <c r="AX199" s="20"/>
      <c r="AY199" s="20"/>
      <c r="AZ199" s="20"/>
      <c r="BA199" s="20"/>
    </row>
    <row r="200" spans="1:53" ht="33" customHeight="1" x14ac:dyDescent="0.25">
      <c r="A200" s="6"/>
      <c r="B200" s="6"/>
      <c r="C200" s="5"/>
      <c r="D200" s="5"/>
      <c r="E200" s="5"/>
      <c r="F200" s="5"/>
      <c r="G200" s="5"/>
      <c r="H200" s="12"/>
      <c r="I200" s="6"/>
      <c r="J200" s="6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4"/>
      <c r="W200" s="14"/>
      <c r="X200" s="14"/>
      <c r="Y200" s="14"/>
      <c r="Z200" s="14"/>
      <c r="AA200" s="15"/>
      <c r="AB200" s="15"/>
      <c r="AC200" s="505"/>
      <c r="AD200" s="16"/>
      <c r="AE200" s="16"/>
      <c r="AF200" s="16"/>
      <c r="AG200" s="17"/>
      <c r="AH200" s="18"/>
      <c r="AI200" s="487"/>
      <c r="AJ200" s="89"/>
      <c r="AK200" s="13"/>
      <c r="AL200" s="90"/>
      <c r="AM200" s="90"/>
      <c r="AN200" s="19"/>
      <c r="AO200" s="19"/>
      <c r="AP200" s="19"/>
      <c r="AQ200" s="19"/>
      <c r="AR200" s="20"/>
      <c r="AS200" s="20"/>
      <c r="AU200" s="20"/>
      <c r="AV200" s="20"/>
      <c r="AW200" s="20"/>
      <c r="AX200" s="20"/>
      <c r="AY200" s="20"/>
      <c r="AZ200" s="20"/>
      <c r="BA200" s="20"/>
    </row>
    <row r="201" spans="1:53" ht="33" customHeight="1" x14ac:dyDescent="0.25">
      <c r="A201" s="6"/>
      <c r="B201" s="6"/>
      <c r="C201" s="6"/>
      <c r="D201" s="5"/>
      <c r="E201" s="5"/>
      <c r="F201" s="5"/>
      <c r="G201" s="6"/>
      <c r="H201" s="12"/>
      <c r="I201" s="6"/>
      <c r="J201" s="6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4"/>
      <c r="W201" s="14"/>
      <c r="X201" s="14"/>
      <c r="Y201" s="14"/>
      <c r="Z201" s="14"/>
      <c r="AA201" s="15"/>
      <c r="AB201" s="15"/>
      <c r="AC201" s="505"/>
      <c r="AD201" s="16"/>
      <c r="AE201" s="16"/>
      <c r="AF201" s="16"/>
      <c r="AG201" s="17"/>
      <c r="AH201" s="18"/>
      <c r="AI201" s="487"/>
      <c r="AJ201" s="89"/>
      <c r="AK201" s="13"/>
      <c r="AL201" s="90"/>
      <c r="AM201" s="90"/>
      <c r="AN201" s="19"/>
      <c r="AO201" s="19"/>
      <c r="AP201" s="19"/>
      <c r="AQ201" s="19"/>
      <c r="AR201" s="20"/>
      <c r="AS201" s="20"/>
      <c r="AU201" s="20"/>
      <c r="AV201" s="20"/>
      <c r="AW201" s="20"/>
      <c r="AX201" s="20"/>
      <c r="AY201" s="20"/>
      <c r="AZ201" s="20"/>
      <c r="BA201" s="20"/>
    </row>
    <row r="202" spans="1:53" ht="33" customHeight="1" x14ac:dyDescent="0.25">
      <c r="A202" s="6"/>
      <c r="B202" s="11"/>
      <c r="C202" s="6"/>
      <c r="D202" s="5"/>
      <c r="E202" s="5"/>
      <c r="F202" s="5"/>
      <c r="G202" s="5"/>
      <c r="H202" s="12"/>
      <c r="I202" s="6"/>
      <c r="J202" s="6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4"/>
      <c r="W202" s="14"/>
      <c r="X202" s="14"/>
      <c r="Y202" s="14"/>
      <c r="Z202" s="14"/>
      <c r="AA202" s="15"/>
      <c r="AB202" s="15"/>
      <c r="AC202" s="505"/>
      <c r="AD202" s="16"/>
      <c r="AE202" s="16"/>
      <c r="AF202" s="16"/>
      <c r="AG202" s="17"/>
      <c r="AH202" s="18"/>
      <c r="AI202" s="487"/>
      <c r="AJ202" s="89"/>
      <c r="AK202" s="13"/>
      <c r="AL202" s="90"/>
      <c r="AM202" s="90"/>
      <c r="AN202" s="19"/>
      <c r="AO202" s="19"/>
      <c r="AP202" s="19"/>
      <c r="AQ202" s="19"/>
      <c r="AR202" s="20"/>
      <c r="AS202" s="20"/>
      <c r="AU202" s="20"/>
      <c r="AV202" s="20"/>
      <c r="AW202" s="20"/>
      <c r="AX202" s="20"/>
      <c r="AY202" s="20"/>
      <c r="AZ202" s="20"/>
      <c r="BA202" s="20"/>
    </row>
    <row r="203" spans="1:53" ht="33" customHeight="1" x14ac:dyDescent="0.25">
      <c r="A203" s="6"/>
      <c r="B203" s="6"/>
      <c r="C203" s="6"/>
      <c r="D203" s="5"/>
      <c r="E203" s="5"/>
      <c r="F203" s="5"/>
      <c r="G203" s="5"/>
      <c r="H203" s="12"/>
      <c r="I203" s="6"/>
      <c r="J203" s="6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4"/>
      <c r="W203" s="14"/>
      <c r="X203" s="14"/>
      <c r="Y203" s="14"/>
      <c r="Z203" s="14"/>
      <c r="AA203" s="15"/>
      <c r="AB203" s="15"/>
      <c r="AC203" s="505"/>
      <c r="AD203" s="16"/>
      <c r="AE203" s="16"/>
      <c r="AF203" s="16"/>
      <c r="AG203" s="38"/>
      <c r="AH203" s="18"/>
      <c r="AI203" s="487"/>
      <c r="AJ203" s="89"/>
      <c r="AK203" s="13"/>
      <c r="AL203" s="90"/>
      <c r="AM203" s="90"/>
      <c r="AN203" s="19"/>
      <c r="AO203" s="19"/>
      <c r="AP203" s="19"/>
      <c r="AQ203" s="19"/>
      <c r="AR203" s="20"/>
      <c r="AS203" s="20"/>
      <c r="AU203" s="20"/>
      <c r="AV203" s="20"/>
      <c r="AW203" s="20"/>
      <c r="AX203" s="20"/>
      <c r="AY203" s="20"/>
      <c r="AZ203" s="20"/>
      <c r="BA203" s="20"/>
    </row>
    <row r="204" spans="1:53" ht="33" customHeight="1" x14ac:dyDescent="0.25">
      <c r="A204" s="6"/>
      <c r="B204" s="6"/>
      <c r="C204" s="5"/>
      <c r="D204" s="5"/>
      <c r="E204" s="5"/>
      <c r="F204" s="5"/>
      <c r="G204" s="5"/>
      <c r="H204" s="12"/>
      <c r="I204" s="6"/>
      <c r="J204" s="6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14"/>
      <c r="W204" s="14"/>
      <c r="X204" s="14"/>
      <c r="Y204" s="14"/>
      <c r="Z204" s="14"/>
      <c r="AA204" s="15"/>
      <c r="AB204" s="15"/>
      <c r="AC204" s="505"/>
      <c r="AD204" s="16"/>
      <c r="AE204" s="16"/>
      <c r="AF204" s="16"/>
      <c r="AG204" s="17"/>
      <c r="AH204" s="18"/>
      <c r="AI204" s="487"/>
      <c r="AJ204" s="89"/>
      <c r="AK204" s="13"/>
      <c r="AL204" s="90"/>
      <c r="AM204" s="90"/>
      <c r="AN204" s="19"/>
      <c r="AO204" s="19"/>
      <c r="AP204" s="19"/>
      <c r="AQ204" s="19"/>
      <c r="AR204" s="20"/>
      <c r="AS204" s="20"/>
      <c r="AU204" s="20"/>
      <c r="AV204" s="20"/>
      <c r="AW204" s="20"/>
      <c r="AX204" s="20"/>
      <c r="AY204" s="20"/>
      <c r="AZ204" s="20"/>
      <c r="BA204" s="20"/>
    </row>
    <row r="205" spans="1:53" ht="33" customHeight="1" x14ac:dyDescent="0.25">
      <c r="A205" s="6"/>
      <c r="B205" s="6"/>
      <c r="C205" s="6"/>
      <c r="D205" s="5"/>
      <c r="E205" s="5"/>
      <c r="F205" s="5"/>
      <c r="G205" s="5"/>
      <c r="H205" s="12"/>
      <c r="I205" s="6"/>
      <c r="J205" s="6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4"/>
      <c r="W205" s="14"/>
      <c r="X205" s="14"/>
      <c r="Y205" s="14"/>
      <c r="Z205" s="14"/>
      <c r="AA205" s="15"/>
      <c r="AB205" s="15"/>
      <c r="AC205" s="505"/>
      <c r="AD205" s="16"/>
      <c r="AE205" s="16"/>
      <c r="AF205" s="16"/>
      <c r="AG205" s="17"/>
      <c r="AH205" s="18"/>
      <c r="AI205" s="487"/>
      <c r="AJ205" s="89"/>
      <c r="AK205" s="13"/>
      <c r="AL205" s="90"/>
      <c r="AM205" s="90"/>
      <c r="AN205" s="19"/>
      <c r="AO205" s="19"/>
      <c r="AP205" s="19"/>
      <c r="AQ205" s="19"/>
      <c r="AR205" s="20"/>
      <c r="AS205" s="20"/>
      <c r="AU205" s="20"/>
      <c r="AV205" s="20"/>
      <c r="AW205" s="20"/>
      <c r="AX205" s="20"/>
      <c r="AY205" s="20"/>
      <c r="AZ205" s="20"/>
      <c r="BA205" s="20"/>
    </row>
    <row r="206" spans="1:53" ht="33" customHeight="1" x14ac:dyDescent="0.25">
      <c r="A206" s="6"/>
      <c r="B206" s="11"/>
      <c r="C206" s="6"/>
      <c r="D206" s="5"/>
      <c r="E206" s="5"/>
      <c r="F206" s="5"/>
      <c r="G206" s="5"/>
      <c r="H206" s="12"/>
      <c r="I206" s="6"/>
      <c r="J206" s="6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4"/>
      <c r="W206" s="14"/>
      <c r="X206" s="14"/>
      <c r="Y206" s="14"/>
      <c r="Z206" s="14"/>
      <c r="AA206" s="15"/>
      <c r="AB206" s="15"/>
      <c r="AC206" s="505"/>
      <c r="AD206" s="16"/>
      <c r="AE206" s="16"/>
      <c r="AF206" s="16"/>
      <c r="AG206" s="17"/>
      <c r="AH206" s="18"/>
      <c r="AI206" s="487"/>
      <c r="AJ206" s="89"/>
      <c r="AK206" s="13"/>
      <c r="AL206" s="90"/>
      <c r="AM206" s="90"/>
      <c r="AN206" s="19"/>
      <c r="AO206" s="19"/>
      <c r="AP206" s="19"/>
      <c r="AQ206" s="19"/>
      <c r="AR206" s="20"/>
      <c r="AS206" s="20"/>
      <c r="AU206" s="20"/>
      <c r="AV206" s="20"/>
      <c r="AW206" s="20"/>
      <c r="AX206" s="20"/>
      <c r="AY206" s="20"/>
      <c r="AZ206" s="20"/>
      <c r="BA206" s="20"/>
    </row>
    <row r="207" spans="1:53" ht="33" customHeight="1" x14ac:dyDescent="0.25">
      <c r="A207" s="6"/>
      <c r="B207" s="11"/>
      <c r="C207" s="6"/>
      <c r="D207" s="5"/>
      <c r="E207" s="5"/>
      <c r="F207" s="5"/>
      <c r="G207" s="5"/>
      <c r="H207" s="12"/>
      <c r="I207" s="6"/>
      <c r="J207" s="6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4"/>
      <c r="W207" s="14"/>
      <c r="X207" s="14"/>
      <c r="Y207" s="14"/>
      <c r="Z207" s="14"/>
      <c r="AA207" s="15"/>
      <c r="AB207" s="15"/>
      <c r="AC207" s="505"/>
      <c r="AD207" s="16"/>
      <c r="AE207" s="16"/>
      <c r="AF207" s="16"/>
      <c r="AG207" s="17"/>
      <c r="AH207" s="18"/>
      <c r="AI207" s="487"/>
      <c r="AJ207" s="89"/>
      <c r="AK207" s="13"/>
      <c r="AL207" s="90"/>
      <c r="AM207" s="90"/>
      <c r="AN207" s="19"/>
      <c r="AO207" s="19"/>
      <c r="AP207" s="19"/>
      <c r="AQ207" s="19"/>
      <c r="AR207" s="20"/>
      <c r="AS207" s="20"/>
      <c r="AU207" s="20"/>
      <c r="AV207" s="20"/>
      <c r="AW207" s="20"/>
      <c r="AX207" s="20"/>
      <c r="AY207" s="20"/>
      <c r="AZ207" s="20"/>
      <c r="BA207" s="20"/>
    </row>
    <row r="208" spans="1:53" ht="33" customHeight="1" x14ac:dyDescent="0.25">
      <c r="A208" s="6"/>
      <c r="B208" s="6"/>
      <c r="C208" s="6"/>
      <c r="D208" s="5"/>
      <c r="E208" s="5"/>
      <c r="F208" s="5"/>
      <c r="G208" s="5"/>
      <c r="H208" s="12"/>
      <c r="I208" s="6"/>
      <c r="J208" s="6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4"/>
      <c r="W208" s="14"/>
      <c r="X208" s="14"/>
      <c r="Y208" s="14"/>
      <c r="Z208" s="14"/>
      <c r="AA208" s="15"/>
      <c r="AB208" s="15"/>
      <c r="AC208" s="505"/>
      <c r="AD208" s="16"/>
      <c r="AE208" s="16"/>
      <c r="AF208" s="16"/>
      <c r="AG208" s="17"/>
      <c r="AH208" s="18"/>
      <c r="AI208" s="487"/>
      <c r="AJ208" s="89"/>
      <c r="AK208" s="13"/>
      <c r="AL208" s="90"/>
      <c r="AM208" s="90"/>
      <c r="AN208" s="19"/>
      <c r="AO208" s="19"/>
      <c r="AP208" s="19"/>
      <c r="AQ208" s="19"/>
      <c r="AR208" s="20"/>
      <c r="AS208" s="20"/>
      <c r="AU208" s="20"/>
      <c r="AV208" s="20"/>
      <c r="AW208" s="20"/>
      <c r="AX208" s="20"/>
      <c r="AY208" s="20"/>
      <c r="AZ208" s="20"/>
      <c r="BA208" s="20"/>
    </row>
    <row r="209" spans="1:53" ht="33" customHeight="1" x14ac:dyDescent="0.25">
      <c r="A209" s="6"/>
      <c r="B209" s="6"/>
      <c r="C209" s="6"/>
      <c r="D209" s="5"/>
      <c r="E209" s="5"/>
      <c r="F209" s="5"/>
      <c r="G209" s="5"/>
      <c r="H209" s="12"/>
      <c r="I209" s="6"/>
      <c r="J209" s="6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4"/>
      <c r="W209" s="14"/>
      <c r="X209" s="14"/>
      <c r="Y209" s="14"/>
      <c r="Z209" s="14"/>
      <c r="AA209" s="15"/>
      <c r="AB209" s="15"/>
      <c r="AC209" s="505"/>
      <c r="AD209" s="16"/>
      <c r="AE209" s="16"/>
      <c r="AF209" s="16"/>
      <c r="AG209" s="17"/>
      <c r="AH209" s="18"/>
      <c r="AI209" s="487"/>
      <c r="AJ209" s="89"/>
      <c r="AK209" s="13"/>
      <c r="AL209" s="90"/>
      <c r="AM209" s="90"/>
      <c r="AN209" s="19"/>
      <c r="AO209" s="19"/>
      <c r="AP209" s="19"/>
      <c r="AQ209" s="19"/>
      <c r="AR209" s="20"/>
      <c r="AS209" s="20"/>
      <c r="AU209" s="20"/>
      <c r="AV209" s="20"/>
      <c r="AW209" s="20"/>
      <c r="AX209" s="20"/>
      <c r="AY209" s="20"/>
      <c r="AZ209" s="20"/>
      <c r="BA209" s="20"/>
    </row>
    <row r="210" spans="1:53" ht="33" customHeight="1" x14ac:dyDescent="0.25">
      <c r="A210" s="6"/>
      <c r="B210" s="6"/>
      <c r="C210" s="6"/>
      <c r="D210" s="5"/>
      <c r="E210" s="5"/>
      <c r="F210" s="5"/>
      <c r="G210" s="5"/>
      <c r="H210" s="12"/>
      <c r="I210" s="6"/>
      <c r="J210" s="6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4"/>
      <c r="W210" s="14"/>
      <c r="X210" s="14"/>
      <c r="Y210" s="14"/>
      <c r="Z210" s="14"/>
      <c r="AA210" s="15"/>
      <c r="AB210" s="15"/>
      <c r="AC210" s="505"/>
      <c r="AD210" s="16"/>
      <c r="AE210" s="16"/>
      <c r="AF210" s="16"/>
      <c r="AG210" s="17"/>
      <c r="AH210" s="18"/>
      <c r="AI210" s="487"/>
      <c r="AJ210" s="89"/>
      <c r="AK210" s="13"/>
      <c r="AL210" s="90"/>
      <c r="AM210" s="90"/>
      <c r="AN210" s="19"/>
      <c r="AO210" s="19"/>
      <c r="AP210" s="19"/>
      <c r="AQ210" s="19"/>
      <c r="AR210" s="20"/>
      <c r="AS210" s="20"/>
      <c r="AU210" s="20"/>
      <c r="AV210" s="20"/>
      <c r="AW210" s="20"/>
      <c r="AX210" s="20"/>
      <c r="AY210" s="20"/>
      <c r="AZ210" s="20"/>
      <c r="BA210" s="20"/>
    </row>
    <row r="211" spans="1:53" ht="33" customHeight="1" x14ac:dyDescent="0.25">
      <c r="A211" s="6"/>
      <c r="B211" s="11"/>
      <c r="C211" s="6"/>
      <c r="D211" s="5"/>
      <c r="E211" s="5"/>
      <c r="F211" s="5"/>
      <c r="G211" s="5"/>
      <c r="H211" s="12"/>
      <c r="I211" s="6"/>
      <c r="J211" s="6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4"/>
      <c r="W211" s="14"/>
      <c r="X211" s="14"/>
      <c r="Y211" s="14"/>
      <c r="Z211" s="14"/>
      <c r="AA211" s="15"/>
      <c r="AB211" s="15"/>
      <c r="AC211" s="505"/>
      <c r="AD211" s="16"/>
      <c r="AE211" s="16"/>
      <c r="AF211" s="16"/>
      <c r="AG211" s="17"/>
      <c r="AH211" s="18"/>
      <c r="AI211" s="487"/>
      <c r="AJ211" s="89"/>
      <c r="AK211" s="13"/>
      <c r="AL211" s="90"/>
      <c r="AM211" s="90"/>
      <c r="AN211" s="19"/>
      <c r="AO211" s="19"/>
      <c r="AP211" s="19"/>
      <c r="AQ211" s="19"/>
      <c r="AR211" s="20"/>
      <c r="AS211" s="20"/>
      <c r="AU211" s="20"/>
      <c r="AV211" s="20"/>
      <c r="AW211" s="20"/>
      <c r="AX211" s="20"/>
      <c r="AY211" s="20"/>
      <c r="AZ211" s="20"/>
      <c r="BA211" s="20"/>
    </row>
    <row r="212" spans="1:53" ht="33" customHeight="1" x14ac:dyDescent="0.25">
      <c r="A212" s="6"/>
      <c r="B212" s="11"/>
      <c r="C212" s="6"/>
      <c r="D212" s="5"/>
      <c r="E212" s="5"/>
      <c r="F212" s="5"/>
      <c r="G212" s="5"/>
      <c r="H212" s="12"/>
      <c r="I212" s="6"/>
      <c r="J212" s="6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4"/>
      <c r="W212" s="14"/>
      <c r="X212" s="14"/>
      <c r="Y212" s="14"/>
      <c r="Z212" s="14"/>
      <c r="AA212" s="15"/>
      <c r="AB212" s="15"/>
      <c r="AC212" s="505"/>
      <c r="AD212" s="16"/>
      <c r="AE212" s="16"/>
      <c r="AF212" s="16"/>
      <c r="AG212" s="17"/>
      <c r="AH212" s="18"/>
      <c r="AI212" s="487"/>
      <c r="AJ212" s="89"/>
      <c r="AK212" s="13"/>
      <c r="AL212" s="90"/>
      <c r="AM212" s="90"/>
      <c r="AN212" s="19"/>
      <c r="AO212" s="19"/>
      <c r="AP212" s="19"/>
      <c r="AQ212" s="19"/>
      <c r="AR212" s="20"/>
      <c r="AS212" s="20"/>
      <c r="AU212" s="20"/>
      <c r="AV212" s="20"/>
      <c r="AW212" s="20"/>
      <c r="AX212" s="20"/>
      <c r="AY212" s="20"/>
      <c r="AZ212" s="20"/>
      <c r="BA212" s="20"/>
    </row>
    <row r="213" spans="1:53" ht="33" customHeight="1" x14ac:dyDescent="0.25">
      <c r="A213" s="6"/>
      <c r="B213" s="11"/>
      <c r="C213" s="6"/>
      <c r="D213" s="5"/>
      <c r="E213" s="5"/>
      <c r="F213" s="5"/>
      <c r="G213" s="5"/>
      <c r="H213" s="12"/>
      <c r="I213" s="6"/>
      <c r="J213" s="6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4"/>
      <c r="W213" s="14"/>
      <c r="X213" s="14"/>
      <c r="Y213" s="14"/>
      <c r="Z213" s="14"/>
      <c r="AA213" s="15"/>
      <c r="AB213" s="15"/>
      <c r="AC213" s="505"/>
      <c r="AD213" s="16"/>
      <c r="AE213" s="16"/>
      <c r="AF213" s="16"/>
      <c r="AG213" s="17"/>
      <c r="AH213" s="18"/>
      <c r="AI213" s="487"/>
      <c r="AJ213" s="89"/>
      <c r="AK213" s="13"/>
      <c r="AL213" s="90"/>
      <c r="AM213" s="90"/>
      <c r="AN213" s="19"/>
      <c r="AO213" s="19"/>
      <c r="AP213" s="19"/>
      <c r="AQ213" s="19"/>
      <c r="AR213" s="34"/>
      <c r="AS213" s="34"/>
      <c r="AU213" s="34"/>
      <c r="AV213" s="34"/>
      <c r="AW213" s="34"/>
      <c r="AX213" s="34"/>
      <c r="AY213" s="34"/>
      <c r="AZ213" s="34"/>
      <c r="BA213" s="34"/>
    </row>
    <row r="214" spans="1:53" ht="33" customHeight="1" x14ac:dyDescent="0.25">
      <c r="A214" s="6"/>
      <c r="B214" s="6"/>
      <c r="C214" s="6"/>
      <c r="D214" s="5"/>
      <c r="E214" s="5"/>
      <c r="F214" s="5"/>
      <c r="G214" s="5"/>
      <c r="H214" s="12"/>
      <c r="I214" s="6"/>
      <c r="J214" s="6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4"/>
      <c r="W214" s="14"/>
      <c r="X214" s="14"/>
      <c r="Y214" s="14"/>
      <c r="Z214" s="14"/>
      <c r="AA214" s="15"/>
      <c r="AB214" s="15"/>
      <c r="AC214" s="505"/>
      <c r="AD214" s="16"/>
      <c r="AE214" s="16"/>
      <c r="AF214" s="16"/>
      <c r="AG214" s="17"/>
      <c r="AH214" s="18"/>
      <c r="AI214" s="487"/>
      <c r="AJ214" s="89"/>
      <c r="AK214" s="13"/>
      <c r="AL214" s="90"/>
      <c r="AM214" s="90"/>
      <c r="AN214" s="19"/>
      <c r="AO214" s="19"/>
      <c r="AP214" s="19"/>
      <c r="AQ214" s="19"/>
      <c r="AR214" s="20"/>
      <c r="AS214" s="20"/>
      <c r="AU214" s="20"/>
      <c r="AV214" s="20"/>
      <c r="AW214" s="20"/>
      <c r="AX214" s="20"/>
      <c r="AY214" s="20"/>
      <c r="AZ214" s="20"/>
      <c r="BA214" s="20"/>
    </row>
    <row r="215" spans="1:53" ht="33" customHeight="1" x14ac:dyDescent="0.25">
      <c r="A215" s="6"/>
      <c r="B215" s="6"/>
      <c r="C215" s="5"/>
      <c r="D215" s="5"/>
      <c r="E215" s="5"/>
      <c r="F215" s="5"/>
      <c r="G215" s="5"/>
      <c r="H215" s="12"/>
      <c r="I215" s="6"/>
      <c r="J215" s="6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4"/>
      <c r="W215" s="14"/>
      <c r="X215" s="14"/>
      <c r="Y215" s="14"/>
      <c r="Z215" s="14"/>
      <c r="AA215" s="15"/>
      <c r="AB215" s="15"/>
      <c r="AC215" s="505"/>
      <c r="AD215" s="16"/>
      <c r="AE215" s="16"/>
      <c r="AF215" s="16"/>
      <c r="AG215" s="17"/>
      <c r="AH215" s="18"/>
      <c r="AI215" s="487"/>
      <c r="AJ215" s="89"/>
      <c r="AK215" s="13"/>
      <c r="AL215" s="90"/>
      <c r="AM215" s="90"/>
      <c r="AN215" s="19"/>
      <c r="AO215" s="19"/>
      <c r="AP215" s="19"/>
      <c r="AQ215" s="19"/>
      <c r="AR215" s="20"/>
      <c r="AS215" s="20"/>
      <c r="AU215" s="20"/>
      <c r="AV215" s="20"/>
      <c r="AW215" s="20"/>
      <c r="AX215" s="20"/>
      <c r="AY215" s="20"/>
      <c r="AZ215" s="20"/>
      <c r="BA215" s="20"/>
    </row>
    <row r="216" spans="1:53" ht="33" customHeight="1" x14ac:dyDescent="0.25">
      <c r="A216" s="6"/>
      <c r="B216" s="6"/>
      <c r="C216" s="5"/>
      <c r="D216" s="5"/>
      <c r="E216" s="5"/>
      <c r="F216" s="5"/>
      <c r="G216" s="5"/>
      <c r="H216" s="12"/>
      <c r="I216" s="6"/>
      <c r="J216" s="6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4"/>
      <c r="W216" s="14"/>
      <c r="X216" s="14"/>
      <c r="Y216" s="14"/>
      <c r="Z216" s="14"/>
      <c r="AA216" s="15"/>
      <c r="AB216" s="15"/>
      <c r="AC216" s="505"/>
      <c r="AD216" s="16"/>
      <c r="AE216" s="16"/>
      <c r="AF216" s="16"/>
      <c r="AG216" s="17"/>
      <c r="AH216" s="18"/>
      <c r="AI216" s="487"/>
      <c r="AJ216" s="89"/>
      <c r="AK216" s="13"/>
      <c r="AL216" s="90"/>
      <c r="AM216" s="90"/>
      <c r="AN216" s="19"/>
      <c r="AO216" s="19"/>
      <c r="AP216" s="19"/>
      <c r="AQ216" s="19"/>
      <c r="AR216" s="20"/>
      <c r="AS216" s="20"/>
      <c r="AU216" s="20"/>
      <c r="AV216" s="20"/>
      <c r="AW216" s="20"/>
      <c r="AX216" s="20"/>
      <c r="AY216" s="20"/>
      <c r="AZ216" s="20"/>
      <c r="BA216" s="20"/>
    </row>
    <row r="217" spans="1:53" ht="33" customHeight="1" x14ac:dyDescent="0.25">
      <c r="A217" s="6"/>
      <c r="B217" s="6"/>
      <c r="C217" s="5"/>
      <c r="D217" s="5"/>
      <c r="E217" s="5"/>
      <c r="F217" s="5"/>
      <c r="G217" s="5"/>
      <c r="H217" s="12"/>
      <c r="I217" s="6"/>
      <c r="J217" s="6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4"/>
      <c r="W217" s="14"/>
      <c r="X217" s="14"/>
      <c r="Y217" s="14"/>
      <c r="Z217" s="14"/>
      <c r="AA217" s="15"/>
      <c r="AB217" s="15"/>
      <c r="AC217" s="505"/>
      <c r="AD217" s="16"/>
      <c r="AE217" s="16"/>
      <c r="AF217" s="16"/>
      <c r="AG217" s="17"/>
      <c r="AH217" s="18"/>
      <c r="AI217" s="487"/>
      <c r="AJ217" s="89"/>
      <c r="AK217" s="13"/>
      <c r="AL217" s="90"/>
      <c r="AM217" s="90"/>
      <c r="AN217" s="19"/>
      <c r="AO217" s="19"/>
      <c r="AP217" s="19"/>
      <c r="AQ217" s="19"/>
      <c r="AR217" s="20"/>
      <c r="AS217" s="20"/>
      <c r="AU217" s="20"/>
      <c r="AV217" s="20"/>
      <c r="AW217" s="20"/>
      <c r="AX217" s="20"/>
      <c r="AY217" s="20"/>
      <c r="AZ217" s="20"/>
      <c r="BA217" s="20"/>
    </row>
    <row r="218" spans="1:53" ht="33" customHeight="1" x14ac:dyDescent="0.25">
      <c r="A218" s="6"/>
      <c r="B218" s="6"/>
      <c r="C218" s="5"/>
      <c r="D218" s="5"/>
      <c r="E218" s="5"/>
      <c r="F218" s="5"/>
      <c r="G218" s="5"/>
      <c r="H218" s="12"/>
      <c r="I218" s="6"/>
      <c r="J218" s="6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4"/>
      <c r="W218" s="14"/>
      <c r="X218" s="14"/>
      <c r="Y218" s="14"/>
      <c r="Z218" s="14"/>
      <c r="AA218" s="15"/>
      <c r="AB218" s="15"/>
      <c r="AC218" s="505"/>
      <c r="AD218" s="16"/>
      <c r="AE218" s="16"/>
      <c r="AF218" s="16"/>
      <c r="AG218" s="17"/>
      <c r="AH218" s="18"/>
      <c r="AI218" s="487"/>
      <c r="AJ218" s="89"/>
      <c r="AK218" s="13"/>
      <c r="AL218" s="90"/>
      <c r="AM218" s="90"/>
      <c r="AN218" s="19"/>
      <c r="AO218" s="19"/>
      <c r="AP218" s="19"/>
      <c r="AQ218" s="19"/>
      <c r="AR218" s="20"/>
      <c r="AS218" s="20"/>
      <c r="AU218" s="20"/>
      <c r="AV218" s="20"/>
      <c r="AW218" s="20"/>
      <c r="AX218" s="26"/>
      <c r="AY218" s="26"/>
      <c r="AZ218" s="26"/>
      <c r="BA218" s="26"/>
    </row>
    <row r="219" spans="1:53" ht="33" customHeight="1" x14ac:dyDescent="0.25">
      <c r="A219" s="6"/>
      <c r="B219" s="6"/>
      <c r="C219" s="6"/>
      <c r="D219" s="5"/>
      <c r="E219" s="5"/>
      <c r="F219" s="5"/>
      <c r="G219" s="5"/>
      <c r="H219" s="33"/>
      <c r="V219" s="14"/>
      <c r="W219" s="14"/>
      <c r="X219" s="14"/>
      <c r="Y219" s="14"/>
      <c r="Z219" s="14"/>
      <c r="AA219" s="15"/>
      <c r="AB219" s="15"/>
      <c r="AC219" s="505"/>
      <c r="AD219" s="16"/>
      <c r="AE219" s="16"/>
      <c r="AF219" s="16"/>
      <c r="AG219" s="17"/>
      <c r="AH219" s="18"/>
      <c r="AI219" s="487"/>
      <c r="AJ219" s="89"/>
      <c r="AK219" s="13"/>
      <c r="AL219" s="90"/>
      <c r="AM219" s="90"/>
      <c r="AN219" s="19"/>
      <c r="AO219" s="19"/>
      <c r="AP219" s="19"/>
      <c r="AQ219" s="19"/>
      <c r="AR219" s="20"/>
      <c r="AS219" s="20"/>
      <c r="AU219" s="20"/>
      <c r="AV219" s="20"/>
      <c r="AW219" s="20"/>
      <c r="AX219" s="20"/>
      <c r="AY219" s="20"/>
      <c r="AZ219" s="20"/>
      <c r="BA219" s="20"/>
    </row>
    <row r="220" spans="1:53" ht="33" customHeight="1" x14ac:dyDescent="0.25">
      <c r="A220" s="6"/>
      <c r="B220" s="6"/>
      <c r="C220" s="6"/>
      <c r="D220" s="5"/>
      <c r="E220" s="5"/>
      <c r="F220" s="5"/>
      <c r="G220" s="5"/>
      <c r="H220" s="12"/>
      <c r="I220" s="6"/>
      <c r="J220" s="6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4"/>
      <c r="W220" s="14"/>
      <c r="X220" s="14"/>
      <c r="Y220" s="14"/>
      <c r="Z220" s="14"/>
      <c r="AA220" s="15"/>
      <c r="AB220" s="15"/>
      <c r="AC220" s="505"/>
      <c r="AD220" s="16"/>
      <c r="AE220" s="16"/>
      <c r="AF220" s="16"/>
      <c r="AG220" s="17"/>
      <c r="AH220" s="18"/>
      <c r="AI220" s="487"/>
      <c r="AJ220" s="89"/>
      <c r="AK220" s="13"/>
      <c r="AL220" s="90"/>
      <c r="AM220" s="90"/>
      <c r="AN220" s="19"/>
      <c r="AO220" s="19"/>
      <c r="AP220" s="19"/>
      <c r="AQ220" s="19"/>
      <c r="AR220" s="20"/>
      <c r="AS220" s="20"/>
      <c r="AU220" s="20"/>
      <c r="AV220" s="20"/>
      <c r="AW220" s="20"/>
      <c r="AX220" s="20"/>
      <c r="AY220" s="20"/>
      <c r="AZ220" s="20"/>
      <c r="BA220" s="20"/>
    </row>
    <row r="221" spans="1:53" ht="33" customHeight="1" x14ac:dyDescent="0.25">
      <c r="A221" s="6"/>
      <c r="B221" s="6"/>
      <c r="C221" s="6"/>
      <c r="D221" s="5"/>
      <c r="E221" s="5"/>
      <c r="F221" s="5"/>
      <c r="G221" s="5"/>
      <c r="H221" s="12"/>
      <c r="I221" s="6"/>
      <c r="J221" s="6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4"/>
      <c r="W221" s="14"/>
      <c r="X221" s="14"/>
      <c r="Y221" s="14"/>
      <c r="Z221" s="14"/>
      <c r="AA221" s="15"/>
      <c r="AB221" s="15"/>
      <c r="AC221" s="505"/>
      <c r="AD221" s="16"/>
      <c r="AE221" s="16"/>
      <c r="AF221" s="16"/>
      <c r="AG221" s="17"/>
      <c r="AH221" s="18"/>
      <c r="AI221" s="487"/>
      <c r="AJ221" s="89"/>
      <c r="AK221" s="13"/>
      <c r="AL221" s="90"/>
      <c r="AM221" s="90"/>
      <c r="AN221" s="19"/>
      <c r="AO221" s="19"/>
      <c r="AP221" s="19"/>
      <c r="AQ221" s="19"/>
      <c r="AR221" s="20"/>
      <c r="AS221" s="20"/>
      <c r="AU221" s="20"/>
      <c r="AV221" s="20"/>
      <c r="AW221" s="20"/>
      <c r="AX221" s="20"/>
      <c r="AY221" s="20"/>
      <c r="AZ221" s="20"/>
      <c r="BA221" s="20"/>
    </row>
    <row r="222" spans="1:53" ht="33" customHeight="1" x14ac:dyDescent="0.25">
      <c r="A222" s="6"/>
      <c r="B222" s="6"/>
      <c r="C222" s="6"/>
      <c r="D222" s="5"/>
      <c r="E222" s="5"/>
      <c r="F222" s="5"/>
      <c r="G222" s="5"/>
      <c r="H222" s="12"/>
      <c r="I222" s="6"/>
      <c r="J222" s="6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4"/>
      <c r="W222" s="14"/>
      <c r="X222" s="14"/>
      <c r="Y222" s="14"/>
      <c r="Z222" s="14"/>
      <c r="AA222" s="15"/>
      <c r="AB222" s="15"/>
      <c r="AC222" s="505"/>
      <c r="AD222" s="16"/>
      <c r="AE222" s="16"/>
      <c r="AF222" s="16"/>
      <c r="AG222" s="17"/>
      <c r="AH222" s="18"/>
      <c r="AI222" s="487"/>
      <c r="AJ222" s="89"/>
      <c r="AK222" s="13"/>
      <c r="AL222" s="90"/>
      <c r="AM222" s="90"/>
      <c r="AN222" s="19"/>
      <c r="AO222" s="19"/>
      <c r="AP222" s="19"/>
      <c r="AQ222" s="19"/>
      <c r="AR222" s="20"/>
      <c r="AS222" s="20"/>
      <c r="AU222" s="20"/>
      <c r="AV222" s="20"/>
      <c r="AW222" s="20"/>
      <c r="AX222" s="20"/>
      <c r="AY222" s="20"/>
      <c r="AZ222" s="20"/>
      <c r="BA222" s="20"/>
    </row>
    <row r="223" spans="1:53" ht="33" customHeight="1" x14ac:dyDescent="0.25">
      <c r="A223" s="6"/>
      <c r="B223" s="6"/>
      <c r="C223" s="6"/>
      <c r="D223" s="5"/>
      <c r="E223" s="5"/>
      <c r="F223" s="5"/>
      <c r="G223" s="5"/>
      <c r="H223" s="12"/>
      <c r="I223" s="6"/>
      <c r="J223" s="6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4"/>
      <c r="W223" s="14"/>
      <c r="X223" s="14"/>
      <c r="Y223" s="14"/>
      <c r="Z223" s="14"/>
      <c r="AA223" s="15"/>
      <c r="AB223" s="15"/>
      <c r="AC223" s="505"/>
      <c r="AD223" s="16"/>
      <c r="AE223" s="16"/>
      <c r="AF223" s="16"/>
      <c r="AG223" s="17"/>
      <c r="AH223" s="18"/>
      <c r="AI223" s="487"/>
      <c r="AJ223" s="89"/>
      <c r="AK223" s="13"/>
      <c r="AL223" s="90"/>
      <c r="AM223" s="90"/>
      <c r="AN223" s="19"/>
      <c r="AO223" s="19"/>
      <c r="AP223" s="19"/>
      <c r="AQ223" s="19"/>
      <c r="AR223" s="20"/>
      <c r="AS223" s="20"/>
      <c r="AU223" s="20"/>
      <c r="AV223" s="20"/>
      <c r="AW223" s="20"/>
      <c r="AX223" s="20"/>
      <c r="AY223" s="20"/>
      <c r="AZ223" s="20"/>
      <c r="BA223" s="20"/>
    </row>
    <row r="224" spans="1:53" ht="33" customHeight="1" x14ac:dyDescent="0.25">
      <c r="A224" s="6"/>
      <c r="B224" s="6"/>
      <c r="C224" s="6"/>
      <c r="D224" s="5"/>
      <c r="E224" s="5"/>
      <c r="F224" s="5"/>
      <c r="G224" s="1"/>
      <c r="H224" s="33"/>
      <c r="V224" s="14"/>
      <c r="W224" s="14"/>
      <c r="X224" s="14"/>
      <c r="Y224" s="14"/>
      <c r="Z224" s="14"/>
      <c r="AA224" s="15"/>
      <c r="AB224" s="15"/>
      <c r="AC224" s="505"/>
      <c r="AD224" s="16"/>
      <c r="AE224" s="16"/>
      <c r="AF224" s="16"/>
      <c r="AG224" s="17"/>
      <c r="AH224" s="18"/>
      <c r="AI224" s="487"/>
      <c r="AJ224" s="89"/>
      <c r="AK224" s="13"/>
      <c r="AL224" s="90"/>
      <c r="AM224" s="90"/>
      <c r="AN224" s="19"/>
      <c r="AO224" s="19"/>
      <c r="AP224" s="19"/>
      <c r="AQ224" s="19"/>
      <c r="AR224" s="20"/>
      <c r="AS224" s="20"/>
      <c r="AU224" s="20"/>
      <c r="AV224" s="20"/>
      <c r="AW224" s="20"/>
      <c r="AX224" s="20"/>
      <c r="AY224" s="20"/>
      <c r="AZ224" s="20"/>
      <c r="BA224" s="20"/>
    </row>
    <row r="225" spans="1:53" ht="33" customHeight="1" x14ac:dyDescent="0.25">
      <c r="A225" s="6"/>
      <c r="B225" s="6"/>
      <c r="C225" s="6"/>
      <c r="D225" s="5"/>
      <c r="E225" s="5"/>
      <c r="F225" s="5"/>
      <c r="G225" s="5"/>
      <c r="H225" s="12"/>
      <c r="I225" s="6"/>
      <c r="J225" s="6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4"/>
      <c r="W225" s="14"/>
      <c r="X225" s="14"/>
      <c r="Y225" s="14"/>
      <c r="Z225" s="14"/>
      <c r="AA225" s="15"/>
      <c r="AB225" s="15"/>
      <c r="AC225" s="505"/>
      <c r="AD225" s="16"/>
      <c r="AE225" s="16"/>
      <c r="AF225" s="16"/>
      <c r="AG225" s="17"/>
      <c r="AH225" s="18"/>
      <c r="AI225" s="487"/>
      <c r="AJ225" s="89"/>
      <c r="AK225" s="13"/>
      <c r="AL225" s="90"/>
      <c r="AM225" s="90"/>
      <c r="AN225" s="19"/>
      <c r="AO225" s="19"/>
      <c r="AP225" s="19"/>
      <c r="AQ225" s="19"/>
      <c r="AR225" s="34"/>
      <c r="AS225" s="34"/>
      <c r="AU225" s="34"/>
      <c r="AV225" s="34"/>
      <c r="AW225" s="34"/>
      <c r="AX225" s="20"/>
      <c r="AY225" s="20"/>
      <c r="AZ225" s="20"/>
      <c r="BA225" s="20"/>
    </row>
    <row r="226" spans="1:53" ht="33" customHeight="1" x14ac:dyDescent="0.25">
      <c r="A226" s="6"/>
      <c r="B226" s="11"/>
      <c r="C226" s="6"/>
      <c r="D226" s="5"/>
      <c r="E226" s="5"/>
      <c r="F226" s="5"/>
      <c r="G226" s="5"/>
      <c r="H226" s="12"/>
      <c r="I226" s="6"/>
      <c r="J226" s="6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4"/>
      <c r="W226" s="14"/>
      <c r="X226" s="14"/>
      <c r="Y226" s="14"/>
      <c r="Z226" s="14"/>
      <c r="AA226" s="15"/>
      <c r="AB226" s="15"/>
      <c r="AC226" s="505"/>
      <c r="AD226" s="16"/>
      <c r="AE226" s="16"/>
      <c r="AF226" s="16"/>
      <c r="AG226" s="17"/>
      <c r="AH226" s="18"/>
      <c r="AI226" s="487"/>
      <c r="AJ226" s="89"/>
      <c r="AK226" s="13"/>
      <c r="AL226" s="90"/>
      <c r="AM226" s="90"/>
      <c r="AN226" s="19"/>
      <c r="AO226" s="19"/>
      <c r="AP226" s="19"/>
      <c r="AQ226" s="19"/>
      <c r="AR226" s="20"/>
      <c r="AS226" s="20"/>
      <c r="AU226" s="20"/>
      <c r="AV226" s="20"/>
      <c r="AW226" s="20"/>
      <c r="AX226" s="20"/>
      <c r="AY226" s="20"/>
      <c r="AZ226" s="20"/>
      <c r="BA226" s="20"/>
    </row>
    <row r="227" spans="1:53" ht="33" customHeight="1" x14ac:dyDescent="0.25">
      <c r="A227" s="6"/>
      <c r="B227" s="11"/>
      <c r="C227" s="6"/>
      <c r="D227" s="5"/>
      <c r="E227" s="5"/>
      <c r="F227" s="5"/>
      <c r="G227" s="5"/>
      <c r="H227" s="12"/>
      <c r="I227" s="6"/>
      <c r="J227" s="6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4"/>
      <c r="W227" s="14"/>
      <c r="X227" s="14"/>
      <c r="Y227" s="14"/>
      <c r="Z227" s="14"/>
      <c r="AA227" s="15"/>
      <c r="AB227" s="15"/>
      <c r="AC227" s="505"/>
      <c r="AD227" s="16"/>
      <c r="AE227" s="16"/>
      <c r="AF227" s="16"/>
      <c r="AG227" s="17"/>
      <c r="AH227" s="18"/>
      <c r="AI227" s="487"/>
      <c r="AJ227" s="89"/>
      <c r="AK227" s="13"/>
      <c r="AL227" s="90"/>
      <c r="AM227" s="90"/>
      <c r="AN227" s="19"/>
      <c r="AO227" s="19"/>
      <c r="AP227" s="19"/>
      <c r="AQ227" s="19"/>
      <c r="AR227" s="20"/>
      <c r="AS227" s="20"/>
      <c r="AU227" s="20"/>
      <c r="AV227" s="20"/>
      <c r="AW227" s="20"/>
      <c r="AX227" s="20"/>
      <c r="AY227" s="20"/>
      <c r="AZ227" s="20"/>
      <c r="BA227" s="20"/>
    </row>
    <row r="228" spans="1:53" ht="33" customHeight="1" x14ac:dyDescent="0.25">
      <c r="A228" s="6"/>
      <c r="B228" s="11"/>
      <c r="C228" s="6"/>
      <c r="D228" s="5"/>
      <c r="E228" s="5"/>
      <c r="F228" s="5"/>
      <c r="G228" s="5"/>
      <c r="H228" s="12"/>
      <c r="I228" s="6"/>
      <c r="J228" s="6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4"/>
      <c r="W228" s="14"/>
      <c r="X228" s="14"/>
      <c r="Y228" s="14"/>
      <c r="Z228" s="14"/>
      <c r="AA228" s="15"/>
      <c r="AB228" s="15"/>
      <c r="AC228" s="505"/>
      <c r="AD228" s="16"/>
      <c r="AE228" s="16"/>
      <c r="AF228" s="16"/>
      <c r="AG228" s="17"/>
      <c r="AH228" s="18"/>
      <c r="AI228" s="487"/>
      <c r="AJ228" s="89"/>
      <c r="AK228" s="13"/>
      <c r="AL228" s="90"/>
      <c r="AM228" s="90"/>
      <c r="AN228" s="19"/>
      <c r="AO228" s="19"/>
      <c r="AP228" s="19"/>
      <c r="AQ228" s="19"/>
      <c r="AR228" s="39"/>
      <c r="AS228" s="39"/>
      <c r="AU228" s="39"/>
      <c r="AV228" s="39"/>
      <c r="AW228" s="39"/>
      <c r="AX228" s="39"/>
      <c r="AY228" s="39"/>
      <c r="AZ228" s="39"/>
      <c r="BA228" s="39"/>
    </row>
    <row r="229" spans="1:53" ht="33" customHeight="1" x14ac:dyDescent="0.25">
      <c r="A229" s="6"/>
      <c r="B229" s="11"/>
      <c r="C229" s="6"/>
      <c r="D229" s="5"/>
      <c r="E229" s="5"/>
      <c r="F229" s="5"/>
      <c r="G229" s="5"/>
      <c r="H229" s="12"/>
      <c r="I229" s="6"/>
      <c r="J229" s="6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4"/>
      <c r="W229" s="14"/>
      <c r="X229" s="14"/>
      <c r="Y229" s="14"/>
      <c r="Z229" s="14"/>
      <c r="AA229" s="15"/>
      <c r="AB229" s="15"/>
      <c r="AC229" s="505"/>
      <c r="AD229" s="16"/>
      <c r="AE229" s="16"/>
      <c r="AF229" s="16"/>
      <c r="AG229" s="17"/>
      <c r="AH229" s="18"/>
      <c r="AI229" s="487"/>
      <c r="AJ229" s="89"/>
      <c r="AK229" s="13"/>
      <c r="AL229" s="90"/>
      <c r="AM229" s="90"/>
      <c r="AN229" s="19"/>
      <c r="AO229" s="19"/>
      <c r="AP229" s="19"/>
      <c r="AQ229" s="19"/>
      <c r="AR229" s="20"/>
      <c r="AS229" s="20"/>
      <c r="AU229" s="20"/>
      <c r="AV229" s="20"/>
      <c r="AW229" s="20"/>
      <c r="AX229" s="20"/>
      <c r="AY229" s="20"/>
      <c r="AZ229" s="20"/>
      <c r="BA229" s="20"/>
    </row>
    <row r="230" spans="1:53" ht="33" customHeight="1" x14ac:dyDescent="0.25">
      <c r="A230" s="6"/>
      <c r="B230" s="11"/>
      <c r="C230" s="6"/>
      <c r="D230" s="5"/>
      <c r="E230" s="5"/>
      <c r="F230" s="5"/>
      <c r="G230" s="5"/>
      <c r="H230" s="12"/>
      <c r="I230" s="6"/>
      <c r="J230" s="6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4"/>
      <c r="W230" s="14"/>
      <c r="X230" s="14"/>
      <c r="Y230" s="14"/>
      <c r="Z230" s="14"/>
      <c r="AA230" s="15"/>
      <c r="AB230" s="15"/>
      <c r="AC230" s="505"/>
      <c r="AD230" s="16"/>
      <c r="AE230" s="16"/>
      <c r="AF230" s="16"/>
      <c r="AG230" s="17"/>
      <c r="AH230" s="18"/>
      <c r="AI230" s="487"/>
      <c r="AJ230" s="89"/>
      <c r="AK230" s="13"/>
      <c r="AL230" s="90"/>
      <c r="AM230" s="90"/>
      <c r="AN230" s="19"/>
      <c r="AO230" s="19"/>
      <c r="AP230" s="19"/>
      <c r="AQ230" s="19"/>
      <c r="AR230" s="20"/>
      <c r="AS230" s="20"/>
      <c r="AU230" s="20"/>
      <c r="AV230" s="20"/>
      <c r="AW230" s="20"/>
      <c r="AX230" s="20"/>
      <c r="AY230" s="20"/>
      <c r="AZ230" s="20"/>
      <c r="BA230" s="20"/>
    </row>
    <row r="231" spans="1:53" ht="33" customHeight="1" x14ac:dyDescent="0.25">
      <c r="A231" s="6"/>
      <c r="B231" s="6"/>
      <c r="C231" s="6"/>
      <c r="D231" s="5"/>
      <c r="E231" s="5"/>
      <c r="F231" s="5"/>
      <c r="G231" s="5"/>
      <c r="H231" s="12"/>
      <c r="I231" s="6"/>
      <c r="J231" s="6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4"/>
      <c r="W231" s="14"/>
      <c r="X231" s="14"/>
      <c r="Y231" s="14"/>
      <c r="Z231" s="14"/>
      <c r="AA231" s="15"/>
      <c r="AB231" s="15"/>
      <c r="AC231" s="505"/>
      <c r="AD231" s="16"/>
      <c r="AE231" s="16"/>
      <c r="AF231" s="16"/>
      <c r="AG231" s="17"/>
      <c r="AH231" s="18"/>
      <c r="AI231" s="487"/>
      <c r="AJ231" s="89"/>
      <c r="AK231" s="13"/>
      <c r="AL231" s="90"/>
      <c r="AM231" s="90"/>
      <c r="AN231" s="19"/>
      <c r="AO231" s="19"/>
      <c r="AP231" s="19"/>
      <c r="AQ231" s="19"/>
      <c r="AR231" s="20"/>
      <c r="AS231" s="20"/>
      <c r="AU231" s="20"/>
      <c r="AV231" s="20"/>
      <c r="AW231" s="20"/>
      <c r="AX231" s="20"/>
      <c r="AY231" s="20"/>
      <c r="AZ231" s="20"/>
      <c r="BA231" s="20"/>
    </row>
    <row r="232" spans="1:53" ht="33" customHeight="1" x14ac:dyDescent="0.25">
      <c r="A232" s="6"/>
      <c r="B232" s="6"/>
      <c r="C232" s="6"/>
      <c r="D232" s="5"/>
      <c r="E232" s="5"/>
      <c r="F232" s="5"/>
      <c r="G232" s="5"/>
      <c r="H232" s="12"/>
      <c r="I232" s="6"/>
      <c r="J232" s="6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4"/>
      <c r="W232" s="14"/>
      <c r="X232" s="14"/>
      <c r="Y232" s="14"/>
      <c r="Z232" s="14"/>
      <c r="AA232" s="15"/>
      <c r="AB232" s="15"/>
      <c r="AC232" s="505"/>
      <c r="AD232" s="16"/>
      <c r="AE232" s="16"/>
      <c r="AF232" s="16"/>
      <c r="AG232" s="17"/>
      <c r="AH232" s="18"/>
      <c r="AI232" s="487"/>
      <c r="AJ232" s="89"/>
      <c r="AK232" s="13"/>
      <c r="AL232" s="90"/>
      <c r="AM232" s="90"/>
      <c r="AN232" s="19"/>
      <c r="AO232" s="19"/>
      <c r="AP232" s="19"/>
      <c r="AQ232" s="19"/>
      <c r="AR232" s="20"/>
      <c r="AS232" s="20"/>
      <c r="AU232" s="20"/>
      <c r="AV232" s="20"/>
      <c r="AW232" s="20"/>
      <c r="AX232" s="20"/>
      <c r="AY232" s="20"/>
      <c r="AZ232" s="20"/>
      <c r="BA232" s="20"/>
    </row>
    <row r="233" spans="1:53" ht="33" customHeight="1" x14ac:dyDescent="0.25">
      <c r="A233" s="6"/>
      <c r="B233" s="6"/>
      <c r="C233" s="5"/>
      <c r="D233" s="5"/>
      <c r="E233" s="5"/>
      <c r="F233" s="5"/>
      <c r="G233" s="5"/>
      <c r="H233" s="12"/>
      <c r="I233" s="6"/>
      <c r="J233" s="6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4"/>
      <c r="W233" s="14"/>
      <c r="X233" s="14"/>
      <c r="Y233" s="14"/>
      <c r="Z233" s="14"/>
      <c r="AA233" s="15"/>
      <c r="AB233" s="15"/>
      <c r="AC233" s="505"/>
      <c r="AD233" s="16"/>
      <c r="AE233" s="16"/>
      <c r="AF233" s="16"/>
      <c r="AG233" s="17"/>
      <c r="AH233" s="18"/>
      <c r="AI233" s="487"/>
      <c r="AJ233" s="89"/>
      <c r="AK233" s="13"/>
      <c r="AL233" s="90"/>
      <c r="AM233" s="90"/>
      <c r="AN233" s="19"/>
      <c r="AO233" s="19"/>
      <c r="AP233" s="19"/>
      <c r="AQ233" s="19"/>
      <c r="AR233" s="20"/>
      <c r="AS233" s="20"/>
      <c r="AU233" s="20"/>
      <c r="AV233" s="20"/>
      <c r="AW233" s="20"/>
      <c r="AX233" s="20"/>
      <c r="AY233" s="20"/>
      <c r="AZ233" s="20"/>
      <c r="BA233" s="20"/>
    </row>
    <row r="234" spans="1:53" ht="33" customHeight="1" x14ac:dyDescent="0.25">
      <c r="A234" s="6"/>
      <c r="B234" s="6"/>
      <c r="C234" s="5"/>
      <c r="D234" s="5"/>
      <c r="E234" s="5"/>
      <c r="F234" s="5"/>
      <c r="G234" s="5"/>
      <c r="H234" s="12"/>
      <c r="I234" s="6"/>
      <c r="J234" s="6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4"/>
      <c r="W234" s="14"/>
      <c r="X234" s="14"/>
      <c r="Y234" s="14"/>
      <c r="Z234" s="14"/>
      <c r="AA234" s="15"/>
      <c r="AB234" s="15"/>
      <c r="AC234" s="505"/>
      <c r="AD234" s="16"/>
      <c r="AE234" s="16"/>
      <c r="AF234" s="16"/>
      <c r="AG234" s="40"/>
      <c r="AH234" s="37"/>
      <c r="AI234" s="488"/>
      <c r="AJ234" s="89"/>
      <c r="AK234" s="13"/>
      <c r="AL234" s="90"/>
      <c r="AM234" s="90"/>
      <c r="AN234" s="19"/>
      <c r="AO234" s="19"/>
      <c r="AP234" s="19"/>
      <c r="AQ234" s="19"/>
      <c r="AR234" s="20"/>
      <c r="AS234" s="20"/>
      <c r="AU234" s="20"/>
      <c r="AV234" s="20"/>
      <c r="AW234" s="20"/>
      <c r="AX234" s="20"/>
      <c r="AY234" s="20"/>
      <c r="AZ234" s="20"/>
      <c r="BA234" s="20"/>
    </row>
    <row r="235" spans="1:53" ht="33" customHeight="1" x14ac:dyDescent="0.25">
      <c r="A235" s="6"/>
      <c r="B235" s="6"/>
      <c r="C235" s="5"/>
      <c r="D235" s="5"/>
      <c r="E235" s="5"/>
      <c r="F235" s="5"/>
      <c r="G235" s="5"/>
      <c r="H235" s="12"/>
      <c r="I235" s="6"/>
      <c r="J235" s="6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14"/>
      <c r="W235" s="14"/>
      <c r="X235" s="14"/>
      <c r="Y235" s="14"/>
      <c r="Z235" s="14"/>
      <c r="AA235" s="15"/>
      <c r="AB235" s="15"/>
      <c r="AC235" s="505"/>
      <c r="AD235" s="16"/>
      <c r="AE235" s="16"/>
      <c r="AF235" s="16"/>
      <c r="AG235" s="17"/>
      <c r="AH235" s="18"/>
      <c r="AI235" s="487"/>
      <c r="AJ235" s="89"/>
      <c r="AK235" s="13"/>
      <c r="AL235" s="90"/>
      <c r="AM235" s="90"/>
      <c r="AN235" s="19"/>
      <c r="AO235" s="19"/>
      <c r="AP235" s="19"/>
      <c r="AQ235" s="19"/>
      <c r="AR235" s="20"/>
      <c r="AS235" s="20"/>
      <c r="AU235" s="20"/>
      <c r="AV235" s="20"/>
      <c r="AW235" s="20"/>
      <c r="AX235" s="20"/>
      <c r="AY235" s="20"/>
      <c r="AZ235" s="20"/>
      <c r="BA235" s="20"/>
    </row>
    <row r="236" spans="1:53" ht="33" customHeight="1" x14ac:dyDescent="0.25">
      <c r="A236" s="6"/>
      <c r="B236" s="6"/>
      <c r="C236" s="5"/>
      <c r="D236" s="5"/>
      <c r="E236" s="5"/>
      <c r="F236" s="5"/>
      <c r="G236" s="5"/>
      <c r="H236" s="12"/>
      <c r="I236" s="6"/>
      <c r="J236" s="6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4"/>
      <c r="W236" s="14"/>
      <c r="X236" s="14"/>
      <c r="Y236" s="14"/>
      <c r="Z236" s="14"/>
      <c r="AA236" s="15"/>
      <c r="AB236" s="15"/>
      <c r="AC236" s="505"/>
      <c r="AD236" s="16"/>
      <c r="AE236" s="16"/>
      <c r="AF236" s="16"/>
      <c r="AG236" s="17"/>
      <c r="AH236" s="18"/>
      <c r="AI236" s="487"/>
      <c r="AJ236" s="89"/>
      <c r="AK236" s="13"/>
      <c r="AL236" s="90"/>
      <c r="AM236" s="90"/>
      <c r="AN236" s="19"/>
      <c r="AO236" s="19"/>
      <c r="AP236" s="19"/>
      <c r="AQ236" s="19"/>
      <c r="AR236" s="39"/>
      <c r="AS236" s="39"/>
      <c r="AU236" s="39"/>
      <c r="AV236" s="39"/>
      <c r="AW236" s="39"/>
      <c r="AX236" s="20"/>
      <c r="AY236" s="20"/>
      <c r="AZ236" s="20"/>
      <c r="BA236" s="20"/>
    </row>
    <row r="237" spans="1:53" ht="33" customHeight="1" x14ac:dyDescent="0.25">
      <c r="A237" s="6"/>
      <c r="B237" s="6"/>
      <c r="C237" s="5"/>
      <c r="D237" s="5"/>
      <c r="E237" s="5"/>
      <c r="F237" s="5"/>
      <c r="G237" s="5"/>
      <c r="H237" s="12"/>
      <c r="I237" s="6"/>
      <c r="J237" s="6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4"/>
      <c r="W237" s="14"/>
      <c r="X237" s="14"/>
      <c r="Y237" s="14"/>
      <c r="Z237" s="14"/>
      <c r="AA237" s="15"/>
      <c r="AB237" s="15"/>
      <c r="AC237" s="505"/>
      <c r="AD237" s="16"/>
      <c r="AE237" s="16"/>
      <c r="AF237" s="16"/>
      <c r="AG237" s="17"/>
      <c r="AH237" s="18"/>
      <c r="AI237" s="487"/>
      <c r="AJ237" s="89"/>
      <c r="AK237" s="13"/>
      <c r="AL237" s="90"/>
      <c r="AM237" s="90"/>
      <c r="AN237" s="19"/>
      <c r="AO237" s="19"/>
      <c r="AP237" s="19"/>
      <c r="AQ237" s="19"/>
      <c r="AR237" s="20"/>
      <c r="AS237" s="20"/>
      <c r="AU237" s="20"/>
      <c r="AV237" s="20"/>
      <c r="AW237" s="20"/>
      <c r="AX237" s="20"/>
      <c r="AY237" s="20"/>
      <c r="AZ237" s="20"/>
      <c r="BA237" s="20"/>
    </row>
    <row r="238" spans="1:53" ht="33" customHeight="1" x14ac:dyDescent="0.25">
      <c r="A238" s="6"/>
      <c r="B238" s="6"/>
      <c r="C238" s="6"/>
      <c r="D238" s="5"/>
      <c r="E238" s="5"/>
      <c r="F238" s="5"/>
      <c r="G238" s="5"/>
      <c r="H238" s="12"/>
      <c r="I238" s="6"/>
      <c r="J238" s="6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4"/>
      <c r="W238" s="14"/>
      <c r="X238" s="14"/>
      <c r="Y238" s="14"/>
      <c r="Z238" s="14"/>
      <c r="AA238" s="15"/>
      <c r="AB238" s="15"/>
      <c r="AC238" s="505"/>
      <c r="AD238" s="16"/>
      <c r="AE238" s="16"/>
      <c r="AF238" s="16"/>
      <c r="AG238" s="17"/>
      <c r="AH238" s="18"/>
      <c r="AI238" s="487"/>
      <c r="AJ238" s="89"/>
      <c r="AK238" s="13"/>
      <c r="AL238" s="90"/>
      <c r="AM238" s="90"/>
      <c r="AN238" s="19"/>
      <c r="AO238" s="19"/>
      <c r="AP238" s="19"/>
      <c r="AQ238" s="19"/>
      <c r="AR238" s="20"/>
      <c r="AS238" s="20"/>
      <c r="AU238" s="20"/>
      <c r="AV238" s="20"/>
      <c r="AW238" s="20"/>
      <c r="AX238" s="20"/>
      <c r="AY238" s="20"/>
      <c r="AZ238" s="20"/>
      <c r="BA238" s="20"/>
    </row>
    <row r="239" spans="1:53" ht="33" customHeight="1" x14ac:dyDescent="0.25">
      <c r="A239" s="6"/>
      <c r="B239" s="6"/>
      <c r="C239" s="6"/>
      <c r="D239" s="5"/>
      <c r="E239" s="5"/>
      <c r="F239" s="5"/>
      <c r="G239" s="5"/>
      <c r="H239" s="12"/>
      <c r="I239" s="6"/>
      <c r="J239" s="6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4"/>
      <c r="W239" s="14"/>
      <c r="X239" s="14"/>
      <c r="Y239" s="14"/>
      <c r="Z239" s="14"/>
      <c r="AA239" s="15"/>
      <c r="AB239" s="15"/>
      <c r="AC239" s="505"/>
      <c r="AD239" s="16"/>
      <c r="AE239" s="16"/>
      <c r="AF239" s="16"/>
      <c r="AG239" s="17"/>
      <c r="AH239" s="18"/>
      <c r="AI239" s="487"/>
      <c r="AJ239" s="89"/>
      <c r="AK239" s="13"/>
      <c r="AL239" s="90"/>
      <c r="AM239" s="90"/>
      <c r="AN239" s="19"/>
      <c r="AO239" s="19"/>
      <c r="AP239" s="19"/>
      <c r="AQ239" s="19"/>
      <c r="AR239" s="20"/>
      <c r="AS239" s="20"/>
      <c r="AU239" s="20"/>
      <c r="AV239" s="20"/>
      <c r="AW239" s="20"/>
      <c r="AX239" s="20"/>
      <c r="AY239" s="20"/>
      <c r="AZ239" s="20"/>
      <c r="BA239" s="20"/>
    </row>
    <row r="240" spans="1:53" ht="33" customHeight="1" x14ac:dyDescent="0.25">
      <c r="A240" s="6"/>
      <c r="B240" s="6"/>
      <c r="C240" s="6"/>
      <c r="D240" s="5"/>
      <c r="E240" s="5"/>
      <c r="F240" s="5"/>
      <c r="G240" s="5"/>
      <c r="H240" s="12"/>
      <c r="I240" s="6"/>
      <c r="J240" s="6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4"/>
      <c r="W240" s="14"/>
      <c r="X240" s="14"/>
      <c r="Y240" s="14"/>
      <c r="Z240" s="14"/>
      <c r="AA240" s="15"/>
      <c r="AB240" s="15"/>
      <c r="AC240" s="505"/>
      <c r="AD240" s="16"/>
      <c r="AE240" s="16"/>
      <c r="AF240" s="16"/>
      <c r="AG240" s="17"/>
      <c r="AH240" s="18"/>
      <c r="AI240" s="487"/>
      <c r="AJ240" s="89"/>
      <c r="AK240" s="13"/>
      <c r="AL240" s="90"/>
      <c r="AM240" s="90"/>
      <c r="AN240" s="19"/>
      <c r="AO240" s="19"/>
      <c r="AP240" s="19"/>
      <c r="AQ240" s="19"/>
      <c r="AR240" s="20"/>
      <c r="AS240" s="20"/>
      <c r="AU240" s="20"/>
      <c r="AV240" s="20"/>
      <c r="AW240" s="20"/>
      <c r="AX240" s="20"/>
      <c r="AY240" s="20"/>
      <c r="AZ240" s="20"/>
      <c r="BA240" s="20"/>
    </row>
    <row r="241" spans="1:53" ht="33" customHeight="1" x14ac:dyDescent="0.25">
      <c r="A241" s="6"/>
      <c r="B241" s="6"/>
      <c r="C241" s="6"/>
      <c r="D241" s="5"/>
      <c r="E241" s="5"/>
      <c r="F241" s="5"/>
      <c r="G241" s="5"/>
      <c r="H241" s="12"/>
      <c r="I241" s="6"/>
      <c r="J241" s="6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4"/>
      <c r="W241" s="14"/>
      <c r="X241" s="14"/>
      <c r="Y241" s="14"/>
      <c r="Z241" s="14"/>
      <c r="AA241" s="15"/>
      <c r="AB241" s="15"/>
      <c r="AC241" s="505"/>
      <c r="AD241" s="16"/>
      <c r="AE241" s="16"/>
      <c r="AF241" s="16"/>
      <c r="AG241" s="17"/>
      <c r="AH241" s="18"/>
      <c r="AI241" s="487"/>
      <c r="AJ241" s="89"/>
      <c r="AK241" s="13"/>
      <c r="AL241" s="90"/>
      <c r="AM241" s="90"/>
      <c r="AN241" s="19"/>
      <c r="AO241" s="19"/>
      <c r="AP241" s="19"/>
      <c r="AQ241" s="19"/>
      <c r="AR241" s="20"/>
      <c r="AS241" s="20"/>
      <c r="AU241" s="20"/>
      <c r="AV241" s="20"/>
      <c r="AW241" s="20"/>
      <c r="AX241" s="20"/>
      <c r="AY241" s="20"/>
      <c r="AZ241" s="20"/>
      <c r="BA241" s="20"/>
    </row>
    <row r="242" spans="1:53" ht="33" customHeight="1" x14ac:dyDescent="0.25">
      <c r="A242" s="6"/>
      <c r="B242" s="6"/>
      <c r="C242" s="6"/>
      <c r="D242" s="5"/>
      <c r="E242" s="5"/>
      <c r="F242" s="5"/>
      <c r="G242" s="5"/>
      <c r="H242" s="12"/>
      <c r="I242" s="6"/>
      <c r="J242" s="6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4"/>
      <c r="W242" s="14"/>
      <c r="X242" s="14"/>
      <c r="Y242" s="14"/>
      <c r="Z242" s="14"/>
      <c r="AA242" s="15"/>
      <c r="AB242" s="15"/>
      <c r="AC242" s="505"/>
      <c r="AD242" s="16"/>
      <c r="AE242" s="16"/>
      <c r="AF242" s="16"/>
      <c r="AG242" s="17"/>
      <c r="AH242" s="18"/>
      <c r="AI242" s="487"/>
      <c r="AJ242" s="89"/>
      <c r="AK242" s="13"/>
      <c r="AL242" s="90"/>
      <c r="AM242" s="90"/>
      <c r="AN242" s="19"/>
      <c r="AO242" s="19"/>
      <c r="AP242" s="19"/>
      <c r="AQ242" s="19"/>
      <c r="AR242" s="20"/>
      <c r="AS242" s="20"/>
      <c r="AU242" s="20"/>
      <c r="AV242" s="20"/>
      <c r="AW242" s="20"/>
      <c r="AX242" s="20"/>
      <c r="AY242" s="20"/>
      <c r="AZ242" s="20"/>
      <c r="BA242" s="20"/>
    </row>
    <row r="243" spans="1:53" ht="33" customHeight="1" x14ac:dyDescent="0.25">
      <c r="A243" s="6"/>
      <c r="B243" s="11"/>
      <c r="C243" s="6"/>
      <c r="D243" s="5"/>
      <c r="E243" s="5"/>
      <c r="F243" s="5"/>
      <c r="G243" s="5"/>
      <c r="H243" s="12"/>
      <c r="I243" s="6"/>
      <c r="J243" s="6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4"/>
      <c r="W243" s="14"/>
      <c r="X243" s="14"/>
      <c r="Y243" s="14"/>
      <c r="Z243" s="14"/>
      <c r="AA243" s="15"/>
      <c r="AB243" s="15"/>
      <c r="AC243" s="505"/>
      <c r="AD243" s="16"/>
      <c r="AE243" s="16"/>
      <c r="AF243" s="16"/>
      <c r="AG243" s="17"/>
      <c r="AH243" s="18"/>
      <c r="AI243" s="487"/>
      <c r="AJ243" s="89"/>
      <c r="AK243" s="13"/>
      <c r="AL243" s="90"/>
      <c r="AM243" s="90"/>
      <c r="AN243" s="19"/>
      <c r="AO243" s="19"/>
      <c r="AP243" s="19"/>
      <c r="AQ243" s="19"/>
      <c r="AR243" s="20"/>
      <c r="AS243" s="20"/>
      <c r="AU243" s="20"/>
      <c r="AV243" s="20"/>
      <c r="AW243" s="20"/>
      <c r="AX243" s="20"/>
      <c r="AY243" s="20"/>
      <c r="AZ243" s="20"/>
      <c r="BA243" s="20"/>
    </row>
    <row r="244" spans="1:53" ht="33" customHeight="1" x14ac:dyDescent="0.25">
      <c r="A244" s="6"/>
      <c r="B244" s="11"/>
      <c r="C244" s="6"/>
      <c r="D244" s="5"/>
      <c r="E244" s="5"/>
      <c r="F244" s="5"/>
      <c r="G244" s="5"/>
      <c r="H244" s="12"/>
      <c r="I244" s="6"/>
      <c r="J244" s="6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4"/>
      <c r="W244" s="14"/>
      <c r="X244" s="14"/>
      <c r="Y244" s="14"/>
      <c r="Z244" s="14"/>
      <c r="AA244" s="15"/>
      <c r="AB244" s="15"/>
      <c r="AC244" s="505"/>
      <c r="AD244" s="16"/>
      <c r="AE244" s="16"/>
      <c r="AF244" s="16"/>
      <c r="AG244" s="17"/>
      <c r="AH244" s="18"/>
      <c r="AI244" s="487"/>
      <c r="AJ244" s="89"/>
      <c r="AK244" s="13"/>
      <c r="AL244" s="90"/>
      <c r="AM244" s="90"/>
      <c r="AN244" s="19"/>
      <c r="AO244" s="19"/>
      <c r="AP244" s="19"/>
      <c r="AQ244" s="19"/>
      <c r="AR244" s="20"/>
      <c r="AS244" s="20"/>
      <c r="AU244" s="20"/>
      <c r="AV244" s="20"/>
      <c r="AW244" s="20"/>
      <c r="AX244" s="20"/>
      <c r="AY244" s="20"/>
      <c r="AZ244" s="20"/>
      <c r="BA244" s="20"/>
    </row>
    <row r="245" spans="1:53" ht="33" customHeight="1" x14ac:dyDescent="0.25">
      <c r="A245" s="6"/>
      <c r="B245" s="6"/>
      <c r="C245" s="6"/>
      <c r="D245" s="5"/>
      <c r="E245" s="5"/>
      <c r="F245" s="5"/>
      <c r="G245" s="5"/>
      <c r="H245" s="12"/>
      <c r="I245" s="6"/>
      <c r="J245" s="6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4"/>
      <c r="W245" s="14"/>
      <c r="X245" s="14"/>
      <c r="Y245" s="14"/>
      <c r="Z245" s="14"/>
      <c r="AA245" s="15"/>
      <c r="AB245" s="15"/>
      <c r="AC245" s="505"/>
      <c r="AD245" s="16"/>
      <c r="AE245" s="16"/>
      <c r="AF245" s="16"/>
      <c r="AG245" s="17"/>
      <c r="AH245" s="18"/>
      <c r="AI245" s="487"/>
      <c r="AJ245" s="89"/>
      <c r="AK245" s="13"/>
      <c r="AL245" s="90"/>
      <c r="AM245" s="90"/>
      <c r="AN245" s="19"/>
      <c r="AO245" s="19"/>
      <c r="AP245" s="19"/>
      <c r="AQ245" s="19"/>
      <c r="AR245" s="20"/>
      <c r="AS245" s="20"/>
      <c r="AU245" s="20"/>
      <c r="AV245" s="20"/>
      <c r="AW245" s="20"/>
      <c r="AX245" s="20"/>
      <c r="AY245" s="20"/>
      <c r="AZ245" s="20"/>
      <c r="BA245" s="20"/>
    </row>
    <row r="246" spans="1:53" ht="33" customHeight="1" x14ac:dyDescent="0.25">
      <c r="A246" s="6"/>
      <c r="B246" s="6"/>
      <c r="C246" s="5"/>
      <c r="D246" s="5"/>
      <c r="E246" s="5"/>
      <c r="F246" s="5"/>
      <c r="G246" s="5"/>
      <c r="H246" s="12"/>
      <c r="I246" s="6"/>
      <c r="J246" s="6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4"/>
      <c r="W246" s="14"/>
      <c r="X246" s="14"/>
      <c r="Y246" s="14"/>
      <c r="Z246" s="14"/>
      <c r="AA246" s="15"/>
      <c r="AB246" s="15"/>
      <c r="AC246" s="505"/>
      <c r="AD246" s="16"/>
      <c r="AE246" s="16"/>
      <c r="AF246" s="16"/>
      <c r="AG246" s="17"/>
      <c r="AH246" s="18"/>
      <c r="AI246" s="487"/>
      <c r="AJ246" s="89"/>
      <c r="AK246" s="13"/>
      <c r="AL246" s="90"/>
      <c r="AM246" s="90"/>
      <c r="AN246" s="19"/>
      <c r="AO246" s="19"/>
      <c r="AP246" s="19"/>
      <c r="AQ246" s="19"/>
      <c r="AR246" s="20"/>
      <c r="AS246" s="20"/>
      <c r="AU246" s="20"/>
      <c r="AV246" s="20"/>
      <c r="AW246" s="20"/>
      <c r="AX246" s="20"/>
      <c r="AY246" s="20"/>
      <c r="AZ246" s="20"/>
      <c r="BA246" s="20"/>
    </row>
    <row r="247" spans="1:53" ht="33" customHeight="1" x14ac:dyDescent="0.25">
      <c r="A247" s="6"/>
      <c r="B247" s="6"/>
      <c r="C247" s="5"/>
      <c r="D247" s="5"/>
      <c r="E247" s="5"/>
      <c r="F247" s="5"/>
      <c r="G247" s="5"/>
      <c r="H247" s="12"/>
      <c r="I247" s="6"/>
      <c r="J247" s="6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4"/>
      <c r="W247" s="14"/>
      <c r="X247" s="14"/>
      <c r="Y247" s="14"/>
      <c r="Z247" s="14"/>
      <c r="AA247" s="15"/>
      <c r="AB247" s="15"/>
      <c r="AC247" s="505"/>
      <c r="AD247" s="16"/>
      <c r="AE247" s="16"/>
      <c r="AF247" s="16"/>
      <c r="AG247" s="17"/>
      <c r="AH247" s="18"/>
      <c r="AI247" s="487"/>
      <c r="AJ247" s="89"/>
      <c r="AK247" s="13"/>
      <c r="AL247" s="90"/>
      <c r="AM247" s="90"/>
      <c r="AN247" s="19" t="s">
        <v>34</v>
      </c>
      <c r="AO247" s="19" t="s">
        <v>35</v>
      </c>
      <c r="AP247" s="19"/>
      <c r="AQ247" s="19"/>
      <c r="AR247" s="20"/>
      <c r="AS247" s="20"/>
      <c r="AU247" s="20"/>
      <c r="AV247" s="20"/>
      <c r="AW247" s="20"/>
      <c r="AX247" s="20"/>
      <c r="AY247" s="20"/>
      <c r="AZ247" s="20"/>
      <c r="BA247" s="20"/>
    </row>
    <row r="248" spans="1:53" ht="33" customHeight="1" x14ac:dyDescent="0.25">
      <c r="A248" s="6"/>
      <c r="B248" s="11"/>
      <c r="C248" s="6"/>
      <c r="D248" s="5"/>
      <c r="E248" s="5"/>
      <c r="F248" s="5"/>
      <c r="G248" s="5"/>
      <c r="H248" s="12"/>
      <c r="I248" s="6"/>
      <c r="J248" s="6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4"/>
      <c r="W248" s="14"/>
      <c r="X248" s="14"/>
      <c r="Y248" s="14"/>
      <c r="Z248" s="14"/>
      <c r="AA248" s="15"/>
      <c r="AB248" s="15"/>
      <c r="AC248" s="505"/>
      <c r="AD248" s="16"/>
      <c r="AE248" s="16"/>
      <c r="AF248" s="16"/>
      <c r="AG248" s="41"/>
      <c r="AH248" s="42"/>
      <c r="AI248" s="489"/>
      <c r="AJ248" s="89"/>
      <c r="AK248" s="13"/>
      <c r="AL248" s="90"/>
      <c r="AM248" s="90"/>
      <c r="AN248" s="19"/>
      <c r="AO248" s="19"/>
      <c r="AP248" s="19"/>
      <c r="AQ248" s="19"/>
      <c r="AR248" s="39"/>
      <c r="AS248" s="39"/>
      <c r="AU248" s="39"/>
      <c r="AV248" s="39"/>
      <c r="AW248" s="39"/>
      <c r="AX248" s="39"/>
      <c r="AY248" s="39"/>
      <c r="AZ248" s="39"/>
      <c r="BA248" s="39"/>
    </row>
    <row r="249" spans="1:53" ht="33" customHeight="1" x14ac:dyDescent="0.25">
      <c r="A249" s="6"/>
      <c r="B249" s="11"/>
      <c r="C249" s="6"/>
      <c r="D249" s="5"/>
      <c r="E249" s="5"/>
      <c r="F249" s="5"/>
      <c r="G249" s="6"/>
      <c r="H249" s="12"/>
      <c r="I249" s="6"/>
      <c r="J249" s="6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4"/>
      <c r="W249" s="14"/>
      <c r="X249" s="14"/>
      <c r="Y249" s="14"/>
      <c r="Z249" s="14"/>
      <c r="AA249" s="15"/>
      <c r="AB249" s="15"/>
      <c r="AC249" s="505"/>
      <c r="AD249" s="16"/>
      <c r="AE249" s="16"/>
      <c r="AF249" s="16"/>
      <c r="AG249" s="17"/>
      <c r="AH249" s="18"/>
      <c r="AI249" s="487"/>
      <c r="AJ249" s="89"/>
      <c r="AK249" s="13"/>
      <c r="AL249" s="90"/>
      <c r="AM249" s="90"/>
      <c r="AN249" s="19"/>
      <c r="AO249" s="19"/>
      <c r="AP249" s="19"/>
      <c r="AQ249" s="19"/>
      <c r="AR249" s="24"/>
      <c r="AS249" s="24"/>
      <c r="AU249" s="24"/>
      <c r="AV249" s="24"/>
      <c r="AW249" s="24"/>
      <c r="AX249" s="24"/>
      <c r="AY249" s="24"/>
      <c r="AZ249" s="24"/>
      <c r="BA249" s="24"/>
    </row>
    <row r="250" spans="1:53" ht="33" customHeight="1" x14ac:dyDescent="0.25">
      <c r="A250" s="6"/>
      <c r="B250" s="6"/>
      <c r="C250" s="6"/>
      <c r="D250" s="5"/>
      <c r="E250" s="5"/>
      <c r="F250" s="5"/>
      <c r="G250" s="5"/>
      <c r="H250" s="12"/>
      <c r="I250" s="6"/>
      <c r="J250" s="6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4"/>
      <c r="W250" s="14"/>
      <c r="X250" s="14"/>
      <c r="Y250" s="14"/>
      <c r="Z250" s="14"/>
      <c r="AA250" s="15"/>
      <c r="AB250" s="15"/>
      <c r="AC250" s="505"/>
      <c r="AD250" s="16"/>
      <c r="AE250" s="16"/>
      <c r="AF250" s="16"/>
      <c r="AG250" s="17"/>
      <c r="AH250" s="18"/>
      <c r="AI250" s="487"/>
      <c r="AJ250" s="89"/>
      <c r="AK250" s="13"/>
      <c r="AL250" s="90"/>
      <c r="AM250" s="90"/>
      <c r="AN250" s="19"/>
      <c r="AO250" s="19"/>
      <c r="AP250" s="19"/>
      <c r="AQ250" s="19"/>
      <c r="AR250" s="20"/>
      <c r="AS250" s="20"/>
      <c r="AU250" s="20"/>
      <c r="AV250" s="20"/>
      <c r="AW250" s="20"/>
      <c r="AX250" s="20"/>
      <c r="AY250" s="20"/>
      <c r="AZ250" s="20"/>
      <c r="BA250" s="20"/>
    </row>
    <row r="251" spans="1:53" ht="33" customHeight="1" x14ac:dyDescent="0.25">
      <c r="A251" s="6"/>
      <c r="B251" s="6"/>
      <c r="C251" s="6"/>
      <c r="D251" s="5"/>
      <c r="E251" s="5"/>
      <c r="F251" s="5"/>
      <c r="G251" s="5"/>
      <c r="H251" s="12"/>
      <c r="I251" s="6"/>
      <c r="J251" s="6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4"/>
      <c r="W251" s="14"/>
      <c r="X251" s="14"/>
      <c r="Y251" s="14"/>
      <c r="Z251" s="14"/>
      <c r="AA251" s="15"/>
      <c r="AB251" s="15"/>
      <c r="AC251" s="505"/>
      <c r="AD251" s="16"/>
      <c r="AE251" s="16"/>
      <c r="AF251" s="16"/>
      <c r="AG251" s="17"/>
      <c r="AH251" s="18"/>
      <c r="AI251" s="487"/>
      <c r="AJ251" s="89"/>
      <c r="AK251" s="13"/>
      <c r="AL251" s="90"/>
      <c r="AM251" s="90"/>
      <c r="AN251" s="19"/>
      <c r="AO251" s="19"/>
      <c r="AP251" s="19"/>
      <c r="AQ251" s="19"/>
      <c r="AR251" s="20"/>
      <c r="AS251" s="20"/>
      <c r="AU251" s="20"/>
      <c r="AV251" s="20"/>
      <c r="AW251" s="20"/>
      <c r="AX251" s="20"/>
      <c r="AY251" s="20"/>
      <c r="AZ251" s="20"/>
      <c r="BA251" s="20"/>
    </row>
    <row r="252" spans="1:53" ht="33" customHeight="1" x14ac:dyDescent="0.25">
      <c r="A252" s="6"/>
      <c r="B252" s="11"/>
      <c r="C252" s="6"/>
      <c r="D252" s="5"/>
      <c r="E252" s="5"/>
      <c r="F252" s="5"/>
      <c r="G252" s="5"/>
      <c r="H252" s="12"/>
      <c r="I252" s="6"/>
      <c r="J252" s="6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4"/>
      <c r="W252" s="14"/>
      <c r="X252" s="14"/>
      <c r="Y252" s="14"/>
      <c r="Z252" s="14"/>
      <c r="AA252" s="15"/>
      <c r="AB252" s="15"/>
      <c r="AC252" s="505"/>
      <c r="AD252" s="16"/>
      <c r="AE252" s="16"/>
      <c r="AF252" s="16"/>
      <c r="AG252" s="17"/>
      <c r="AH252" s="18"/>
      <c r="AI252" s="487"/>
      <c r="AJ252" s="89"/>
      <c r="AK252" s="13"/>
      <c r="AL252" s="90"/>
      <c r="AM252" s="90"/>
      <c r="AN252" s="19"/>
      <c r="AO252" s="19"/>
      <c r="AP252" s="19"/>
      <c r="AQ252" s="19"/>
      <c r="AR252" s="20"/>
      <c r="AS252" s="20"/>
      <c r="AU252" s="20"/>
      <c r="AV252" s="20"/>
      <c r="AW252" s="20"/>
      <c r="AX252" s="20"/>
      <c r="AY252" s="20"/>
      <c r="AZ252" s="20"/>
      <c r="BA252" s="20"/>
    </row>
    <row r="253" spans="1:53" ht="33" customHeight="1" x14ac:dyDescent="0.25">
      <c r="A253" s="6"/>
      <c r="B253" s="11"/>
      <c r="C253" s="6"/>
      <c r="D253" s="5"/>
      <c r="E253" s="5"/>
      <c r="F253" s="5"/>
      <c r="G253" s="5"/>
      <c r="H253" s="12"/>
      <c r="I253" s="6"/>
      <c r="J253" s="6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4"/>
      <c r="W253" s="14"/>
      <c r="X253" s="14"/>
      <c r="Y253" s="14"/>
      <c r="Z253" s="14"/>
      <c r="AA253" s="15"/>
      <c r="AB253" s="15"/>
      <c r="AC253" s="505"/>
      <c r="AD253" s="16"/>
      <c r="AE253" s="16"/>
      <c r="AF253" s="16"/>
      <c r="AG253" s="17"/>
      <c r="AH253" s="18"/>
      <c r="AI253" s="487"/>
      <c r="AJ253" s="89"/>
      <c r="AK253" s="13"/>
      <c r="AL253" s="90"/>
      <c r="AM253" s="90"/>
      <c r="AN253" s="19"/>
      <c r="AO253" s="19"/>
      <c r="AP253" s="19"/>
      <c r="AQ253" s="19"/>
      <c r="AR253" s="20"/>
      <c r="AS253" s="20"/>
      <c r="AU253" s="20"/>
      <c r="AV253" s="20"/>
      <c r="AW253" s="20"/>
      <c r="AX253" s="20"/>
      <c r="AY253" s="20"/>
      <c r="AZ253" s="20"/>
      <c r="BA253" s="20"/>
    </row>
    <row r="254" spans="1:53" ht="33" customHeight="1" x14ac:dyDescent="0.25">
      <c r="A254" s="6"/>
      <c r="B254" s="11"/>
      <c r="C254" s="6"/>
      <c r="D254" s="5"/>
      <c r="E254" s="5"/>
      <c r="F254" s="5"/>
      <c r="G254" s="5"/>
      <c r="H254" s="12"/>
      <c r="I254" s="6"/>
      <c r="J254" s="6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4"/>
      <c r="W254" s="14"/>
      <c r="X254" s="14"/>
      <c r="Y254" s="14"/>
      <c r="Z254" s="14"/>
      <c r="AA254" s="15"/>
      <c r="AB254" s="15"/>
      <c r="AC254" s="505"/>
      <c r="AD254" s="16"/>
      <c r="AE254" s="16"/>
      <c r="AF254" s="16"/>
      <c r="AG254" s="17"/>
      <c r="AH254" s="18"/>
      <c r="AI254" s="487"/>
      <c r="AJ254" s="89"/>
      <c r="AK254" s="13"/>
      <c r="AL254" s="90"/>
      <c r="AM254" s="90"/>
      <c r="AN254" s="19"/>
      <c r="AO254" s="19"/>
      <c r="AP254" s="19"/>
      <c r="AQ254" s="19"/>
      <c r="AR254" s="20"/>
      <c r="AS254" s="20"/>
      <c r="AU254" s="20"/>
      <c r="AV254" s="20"/>
      <c r="AW254" s="20"/>
      <c r="AX254" s="20"/>
      <c r="AY254" s="20"/>
      <c r="AZ254" s="20"/>
      <c r="BA254" s="20"/>
    </row>
    <row r="255" spans="1:53" ht="33" customHeight="1" x14ac:dyDescent="0.25">
      <c r="A255" s="6"/>
      <c r="B255" s="11"/>
      <c r="C255" s="6"/>
      <c r="D255" s="5"/>
      <c r="E255" s="5"/>
      <c r="F255" s="5"/>
      <c r="G255" s="5"/>
      <c r="H255" s="12"/>
      <c r="I255" s="6"/>
      <c r="J255" s="6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4"/>
      <c r="W255" s="14"/>
      <c r="X255" s="14"/>
      <c r="Y255" s="14"/>
      <c r="Z255" s="14"/>
      <c r="AA255" s="15"/>
      <c r="AB255" s="15"/>
      <c r="AC255" s="505"/>
      <c r="AD255" s="16"/>
      <c r="AE255" s="16"/>
      <c r="AF255" s="16"/>
      <c r="AG255" s="17"/>
      <c r="AH255" s="18"/>
      <c r="AI255" s="487"/>
      <c r="AJ255" s="89"/>
      <c r="AK255" s="13"/>
      <c r="AL255" s="90"/>
      <c r="AM255" s="90"/>
      <c r="AN255" s="19"/>
      <c r="AO255" s="19"/>
      <c r="AP255" s="19"/>
      <c r="AQ255" s="19"/>
      <c r="AR255" s="34"/>
      <c r="AS255" s="34"/>
      <c r="AU255" s="34"/>
      <c r="AV255" s="34"/>
      <c r="AW255" s="34"/>
      <c r="AX255" s="34"/>
      <c r="AY255" s="34"/>
      <c r="AZ255" s="34"/>
      <c r="BA255" s="34"/>
    </row>
    <row r="256" spans="1:53" ht="33" customHeight="1" x14ac:dyDescent="0.25">
      <c r="A256" s="6"/>
      <c r="B256" s="11"/>
      <c r="C256" s="6"/>
      <c r="D256" s="5"/>
      <c r="E256" s="5"/>
      <c r="F256" s="5"/>
      <c r="G256" s="5"/>
      <c r="H256" s="12"/>
      <c r="I256" s="6"/>
      <c r="J256" s="6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4"/>
      <c r="W256" s="14"/>
      <c r="X256" s="14"/>
      <c r="Y256" s="14"/>
      <c r="Z256" s="14"/>
      <c r="AA256" s="15"/>
      <c r="AB256" s="15"/>
      <c r="AC256" s="505"/>
      <c r="AD256" s="16"/>
      <c r="AE256" s="16"/>
      <c r="AF256" s="16"/>
      <c r="AG256" s="17"/>
      <c r="AH256" s="18"/>
      <c r="AI256" s="487"/>
      <c r="AJ256" s="89"/>
      <c r="AK256" s="13"/>
      <c r="AL256" s="90"/>
      <c r="AM256" s="90"/>
      <c r="AN256" s="19"/>
      <c r="AO256" s="19"/>
      <c r="AP256" s="19"/>
      <c r="AQ256" s="19"/>
      <c r="AR256" s="20"/>
      <c r="AS256" s="20"/>
      <c r="AU256" s="20"/>
      <c r="AV256" s="20"/>
      <c r="AW256" s="20"/>
      <c r="AX256" s="20"/>
      <c r="AY256" s="20"/>
      <c r="AZ256" s="20"/>
      <c r="BA256" s="20"/>
    </row>
    <row r="257" spans="1:53" ht="33" customHeight="1" x14ac:dyDescent="0.25">
      <c r="A257" s="6"/>
      <c r="B257" s="6"/>
      <c r="C257" s="6"/>
      <c r="D257" s="5"/>
      <c r="E257" s="5"/>
      <c r="F257" s="5"/>
      <c r="G257" s="5"/>
      <c r="H257" s="12"/>
      <c r="I257" s="6"/>
      <c r="J257" s="6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4"/>
      <c r="W257" s="14"/>
      <c r="X257" s="14"/>
      <c r="Y257" s="14"/>
      <c r="Z257" s="14"/>
      <c r="AA257" s="15"/>
      <c r="AB257" s="15"/>
      <c r="AC257" s="505"/>
      <c r="AD257" s="16"/>
      <c r="AE257" s="16"/>
      <c r="AF257" s="16"/>
      <c r="AG257" s="17"/>
      <c r="AH257" s="18"/>
      <c r="AI257" s="487"/>
      <c r="AJ257" s="89"/>
      <c r="AK257" s="13"/>
      <c r="AL257" s="90"/>
      <c r="AM257" s="90"/>
      <c r="AN257" s="19"/>
      <c r="AO257" s="19"/>
      <c r="AP257" s="19"/>
      <c r="AQ257" s="19"/>
      <c r="AR257" s="20"/>
      <c r="AS257" s="20"/>
      <c r="AU257" s="20"/>
      <c r="AV257" s="20"/>
      <c r="AW257" s="20"/>
      <c r="AX257" s="20"/>
      <c r="AY257" s="20"/>
      <c r="AZ257" s="20"/>
      <c r="BA257" s="20"/>
    </row>
    <row r="258" spans="1:53" ht="33" customHeight="1" x14ac:dyDescent="0.25">
      <c r="A258" s="6"/>
      <c r="B258" s="6"/>
      <c r="C258" s="6"/>
      <c r="D258" s="5"/>
      <c r="E258" s="5"/>
      <c r="F258" s="5"/>
      <c r="G258" s="5"/>
      <c r="H258" s="12"/>
      <c r="I258" s="6"/>
      <c r="J258" s="6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4"/>
      <c r="W258" s="14"/>
      <c r="X258" s="14"/>
      <c r="Y258" s="14"/>
      <c r="Z258" s="14"/>
      <c r="AA258" s="15"/>
      <c r="AB258" s="15"/>
      <c r="AC258" s="505"/>
      <c r="AD258" s="16"/>
      <c r="AE258" s="16"/>
      <c r="AF258" s="16"/>
      <c r="AG258" s="17"/>
      <c r="AH258" s="18"/>
      <c r="AI258" s="487"/>
      <c r="AJ258" s="89"/>
      <c r="AK258" s="13"/>
      <c r="AL258" s="90"/>
      <c r="AM258" s="90"/>
      <c r="AN258" s="19"/>
      <c r="AO258" s="19"/>
      <c r="AP258" s="19"/>
      <c r="AQ258" s="19"/>
      <c r="AR258" s="20"/>
      <c r="AS258" s="20"/>
      <c r="AU258" s="20"/>
      <c r="AV258" s="20"/>
      <c r="AW258" s="20"/>
      <c r="AX258" s="20"/>
      <c r="AY258" s="20"/>
      <c r="AZ258" s="20"/>
      <c r="BA258" s="20"/>
    </row>
    <row r="259" spans="1:53" ht="33" customHeight="1" x14ac:dyDescent="0.25">
      <c r="A259" s="6"/>
      <c r="B259" s="6"/>
      <c r="C259" s="6"/>
      <c r="D259" s="5"/>
      <c r="E259" s="5"/>
      <c r="F259" s="5"/>
      <c r="G259" s="5"/>
      <c r="H259" s="12"/>
      <c r="I259" s="6"/>
      <c r="J259" s="6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4"/>
      <c r="W259" s="14"/>
      <c r="X259" s="14"/>
      <c r="Y259" s="14"/>
      <c r="Z259" s="14"/>
      <c r="AA259" s="15"/>
      <c r="AB259" s="15"/>
      <c r="AC259" s="505"/>
      <c r="AD259" s="16"/>
      <c r="AE259" s="16"/>
      <c r="AF259" s="16"/>
      <c r="AG259" s="17"/>
      <c r="AH259" s="18"/>
      <c r="AI259" s="487"/>
      <c r="AJ259" s="89"/>
      <c r="AK259" s="13"/>
      <c r="AL259" s="90"/>
      <c r="AM259" s="90"/>
      <c r="AN259" s="19"/>
      <c r="AO259" s="19"/>
      <c r="AP259" s="19"/>
      <c r="AQ259" s="19"/>
      <c r="AR259" s="20"/>
      <c r="AS259" s="20"/>
      <c r="AU259" s="20"/>
      <c r="AV259" s="20"/>
      <c r="AW259" s="20"/>
      <c r="AX259" s="20"/>
      <c r="AY259" s="20"/>
      <c r="AZ259" s="20"/>
      <c r="BA259" s="20"/>
    </row>
    <row r="260" spans="1:53" ht="33" customHeight="1" x14ac:dyDescent="0.25">
      <c r="A260" s="6"/>
      <c r="B260" s="6"/>
      <c r="C260" s="6"/>
      <c r="D260" s="5"/>
      <c r="E260" s="5"/>
      <c r="F260" s="5"/>
      <c r="G260" s="5"/>
      <c r="H260" s="12"/>
      <c r="I260" s="6"/>
      <c r="J260" s="6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4"/>
      <c r="W260" s="14"/>
      <c r="X260" s="14"/>
      <c r="Y260" s="14"/>
      <c r="Z260" s="14"/>
      <c r="AA260" s="15"/>
      <c r="AB260" s="15"/>
      <c r="AC260" s="505"/>
      <c r="AD260" s="16"/>
      <c r="AE260" s="16"/>
      <c r="AF260" s="16"/>
      <c r="AG260" s="17"/>
      <c r="AH260" s="18"/>
      <c r="AI260" s="487"/>
      <c r="AJ260" s="89"/>
      <c r="AK260" s="13"/>
      <c r="AL260" s="90"/>
      <c r="AM260" s="90"/>
      <c r="AN260" s="19"/>
      <c r="AO260" s="19"/>
      <c r="AP260" s="19"/>
      <c r="AQ260" s="19"/>
      <c r="AR260" s="20"/>
      <c r="AS260" s="20"/>
      <c r="AU260" s="20"/>
      <c r="AV260" s="20"/>
      <c r="AW260" s="20"/>
      <c r="AX260" s="20"/>
      <c r="AY260" s="20"/>
      <c r="AZ260" s="20"/>
      <c r="BA260" s="20"/>
    </row>
    <row r="261" spans="1:53" ht="33" customHeight="1" x14ac:dyDescent="0.25">
      <c r="A261" s="6"/>
      <c r="B261" s="6"/>
      <c r="C261" s="6"/>
      <c r="D261" s="5"/>
      <c r="E261" s="5"/>
      <c r="F261" s="5"/>
      <c r="G261" s="5"/>
      <c r="H261" s="12"/>
      <c r="I261" s="6"/>
      <c r="J261" s="6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4"/>
      <c r="W261" s="14"/>
      <c r="X261" s="14"/>
      <c r="Y261" s="14"/>
      <c r="Z261" s="14"/>
      <c r="AA261" s="15"/>
      <c r="AB261" s="15"/>
      <c r="AC261" s="505"/>
      <c r="AD261" s="16"/>
      <c r="AE261" s="16"/>
      <c r="AF261" s="16"/>
      <c r="AG261" s="17"/>
      <c r="AH261" s="18"/>
      <c r="AI261" s="487"/>
      <c r="AJ261" s="89"/>
      <c r="AK261" s="13"/>
      <c r="AL261" s="90"/>
      <c r="AM261" s="90"/>
      <c r="AN261" s="19"/>
      <c r="AO261" s="19"/>
      <c r="AP261" s="19"/>
      <c r="AQ261" s="19"/>
      <c r="AR261" s="20"/>
      <c r="AS261" s="20"/>
      <c r="AU261" s="20"/>
      <c r="AV261" s="20"/>
      <c r="AW261" s="20"/>
      <c r="AX261" s="26"/>
      <c r="AY261" s="26"/>
      <c r="AZ261" s="26"/>
      <c r="BA261" s="26"/>
    </row>
    <row r="262" spans="1:53" ht="33" customHeight="1" x14ac:dyDescent="0.25">
      <c r="A262" s="6"/>
      <c r="B262" s="6"/>
      <c r="C262" s="6"/>
      <c r="D262" s="5"/>
      <c r="E262" s="5"/>
      <c r="F262" s="5"/>
      <c r="G262" s="5"/>
      <c r="H262" s="12"/>
      <c r="I262" s="6"/>
      <c r="J262" s="6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4"/>
      <c r="W262" s="14"/>
      <c r="X262" s="14"/>
      <c r="Y262" s="14"/>
      <c r="Z262" s="14"/>
      <c r="AA262" s="15"/>
      <c r="AB262" s="15"/>
      <c r="AC262" s="505"/>
      <c r="AD262" s="16"/>
      <c r="AE262" s="16"/>
      <c r="AF262" s="16"/>
      <c r="AG262" s="17"/>
      <c r="AH262" s="18"/>
      <c r="AI262" s="487"/>
      <c r="AJ262" s="89"/>
      <c r="AK262" s="13"/>
      <c r="AL262" s="90"/>
      <c r="AM262" s="90"/>
      <c r="AN262" s="19"/>
      <c r="AO262" s="19"/>
      <c r="AP262" s="19"/>
      <c r="AQ262" s="19"/>
      <c r="AR262" s="20"/>
      <c r="AS262" s="20"/>
      <c r="AU262" s="20"/>
      <c r="AV262" s="20"/>
      <c r="AW262" s="20"/>
      <c r="AX262" s="20"/>
      <c r="AY262" s="20"/>
      <c r="AZ262" s="20"/>
      <c r="BA262" s="20"/>
    </row>
    <row r="263" spans="1:53" ht="33" customHeight="1" x14ac:dyDescent="0.25">
      <c r="A263" s="6"/>
      <c r="B263" s="11"/>
      <c r="C263" s="6"/>
      <c r="D263" s="5"/>
      <c r="E263" s="5"/>
      <c r="F263" s="5"/>
      <c r="G263" s="6"/>
      <c r="H263" s="12"/>
      <c r="I263" s="6"/>
      <c r="J263" s="6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4"/>
      <c r="W263" s="14"/>
      <c r="X263" s="14"/>
      <c r="Y263" s="14"/>
      <c r="Z263" s="14"/>
      <c r="AA263" s="15"/>
      <c r="AB263" s="15"/>
      <c r="AC263" s="505"/>
      <c r="AD263" s="16"/>
      <c r="AE263" s="16"/>
      <c r="AF263" s="16"/>
      <c r="AG263" s="17"/>
      <c r="AH263" s="18"/>
      <c r="AI263" s="487"/>
      <c r="AJ263" s="89"/>
      <c r="AK263" s="13"/>
      <c r="AL263" s="90"/>
      <c r="AM263" s="90"/>
      <c r="AN263" s="19"/>
      <c r="AO263" s="19"/>
      <c r="AP263" s="19"/>
      <c r="AQ263" s="19"/>
      <c r="AR263" s="20"/>
      <c r="AS263" s="20"/>
      <c r="AU263" s="20"/>
      <c r="AV263" s="20"/>
      <c r="AW263" s="20"/>
      <c r="AX263" s="20"/>
      <c r="AY263" s="20"/>
      <c r="AZ263" s="20"/>
      <c r="BA263" s="20"/>
    </row>
    <row r="264" spans="1:53" ht="33" customHeight="1" x14ac:dyDescent="0.25">
      <c r="A264" s="6"/>
      <c r="B264" s="11"/>
      <c r="C264" s="6"/>
      <c r="D264" s="5"/>
      <c r="E264" s="5"/>
      <c r="F264" s="5"/>
      <c r="G264" s="5"/>
      <c r="H264" s="12"/>
      <c r="I264" s="6"/>
      <c r="J264" s="6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4"/>
      <c r="W264" s="14"/>
      <c r="X264" s="14"/>
      <c r="Y264" s="14"/>
      <c r="Z264" s="14"/>
      <c r="AA264" s="15"/>
      <c r="AB264" s="15"/>
      <c r="AC264" s="505"/>
      <c r="AD264" s="16"/>
      <c r="AE264" s="16"/>
      <c r="AF264" s="16"/>
      <c r="AG264" s="17"/>
      <c r="AH264" s="18"/>
      <c r="AI264" s="487"/>
      <c r="AJ264" s="89"/>
      <c r="AK264" s="13"/>
      <c r="AL264" s="90"/>
      <c r="AM264" s="90"/>
      <c r="AN264" s="19"/>
      <c r="AO264" s="19"/>
      <c r="AP264" s="19"/>
      <c r="AQ264" s="19"/>
      <c r="AR264" s="20"/>
      <c r="AS264" s="20"/>
      <c r="AU264" s="20"/>
      <c r="AV264" s="20"/>
      <c r="AW264" s="20"/>
      <c r="AX264" s="20"/>
      <c r="AY264" s="20"/>
      <c r="AZ264" s="20"/>
      <c r="BA264" s="20"/>
    </row>
    <row r="265" spans="1:53" ht="33" customHeight="1" x14ac:dyDescent="0.25">
      <c r="A265" s="6"/>
      <c r="B265" s="6"/>
      <c r="C265" s="6"/>
      <c r="D265" s="5"/>
      <c r="E265" s="5"/>
      <c r="F265" s="5"/>
      <c r="G265" s="5"/>
      <c r="H265" s="12"/>
      <c r="I265" s="6"/>
      <c r="J265" s="6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4"/>
      <c r="W265" s="14"/>
      <c r="X265" s="14"/>
      <c r="Y265" s="14"/>
      <c r="Z265" s="14"/>
      <c r="AA265" s="15"/>
      <c r="AB265" s="15"/>
      <c r="AC265" s="505"/>
      <c r="AD265" s="16"/>
      <c r="AE265" s="16"/>
      <c r="AF265" s="16"/>
      <c r="AG265" s="17"/>
      <c r="AH265" s="18"/>
      <c r="AI265" s="487"/>
      <c r="AJ265" s="89"/>
      <c r="AK265" s="13"/>
      <c r="AL265" s="90"/>
      <c r="AM265" s="90"/>
      <c r="AN265" s="19"/>
      <c r="AO265" s="19"/>
      <c r="AP265" s="19"/>
      <c r="AQ265" s="19"/>
      <c r="AR265" s="20"/>
      <c r="AS265" s="20"/>
      <c r="AU265" s="20"/>
      <c r="AV265" s="20"/>
      <c r="AW265" s="20"/>
      <c r="AX265" s="20"/>
      <c r="AY265" s="20"/>
      <c r="AZ265" s="20"/>
      <c r="BA265" s="20"/>
    </row>
    <row r="266" spans="1:53" ht="33" customHeight="1" x14ac:dyDescent="0.25">
      <c r="A266" s="6"/>
      <c r="B266" s="6"/>
      <c r="C266" s="6"/>
      <c r="D266" s="5"/>
      <c r="E266" s="5"/>
      <c r="F266" s="5"/>
      <c r="G266" s="5"/>
      <c r="H266" s="12"/>
      <c r="I266" s="6"/>
      <c r="J266" s="6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4"/>
      <c r="W266" s="14"/>
      <c r="X266" s="14"/>
      <c r="Y266" s="14"/>
      <c r="Z266" s="14"/>
      <c r="AA266" s="15"/>
      <c r="AB266" s="15"/>
      <c r="AC266" s="505"/>
      <c r="AD266" s="16"/>
      <c r="AE266" s="16"/>
      <c r="AF266" s="16"/>
      <c r="AG266" s="17"/>
      <c r="AH266" s="18"/>
      <c r="AI266" s="487"/>
      <c r="AJ266" s="89"/>
      <c r="AK266" s="13"/>
      <c r="AL266" s="90"/>
      <c r="AM266" s="90"/>
      <c r="AN266" s="19"/>
      <c r="AO266" s="19"/>
      <c r="AP266" s="19"/>
      <c r="AQ266" s="19"/>
      <c r="AR266" s="20"/>
      <c r="AS266" s="20"/>
      <c r="AU266" s="20"/>
      <c r="AV266" s="20"/>
      <c r="AW266" s="20"/>
      <c r="AX266" s="20"/>
      <c r="AY266" s="20"/>
      <c r="AZ266" s="20"/>
      <c r="BA266" s="20"/>
    </row>
    <row r="267" spans="1:53" ht="33" customHeight="1" x14ac:dyDescent="0.25">
      <c r="A267" s="6"/>
      <c r="B267" s="6"/>
      <c r="C267" s="5"/>
      <c r="D267" s="5"/>
      <c r="E267" s="5"/>
      <c r="F267" s="5"/>
      <c r="G267" s="5"/>
      <c r="H267" s="12"/>
      <c r="I267" s="6"/>
      <c r="J267" s="6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14"/>
      <c r="W267" s="14"/>
      <c r="X267" s="14"/>
      <c r="Y267" s="14"/>
      <c r="Z267" s="14"/>
      <c r="AA267" s="15"/>
      <c r="AB267" s="15"/>
      <c r="AC267" s="505"/>
      <c r="AD267" s="16"/>
      <c r="AE267" s="16"/>
      <c r="AF267" s="16"/>
      <c r="AG267" s="17"/>
      <c r="AH267" s="18"/>
      <c r="AI267" s="487"/>
      <c r="AJ267" s="89"/>
      <c r="AK267" s="13"/>
      <c r="AL267" s="90"/>
      <c r="AM267" s="90"/>
      <c r="AN267" s="19"/>
      <c r="AO267" s="19"/>
      <c r="AP267" s="19"/>
      <c r="AQ267" s="19"/>
      <c r="AR267" s="20"/>
      <c r="AS267" s="20"/>
      <c r="AU267" s="20"/>
      <c r="AV267" s="20"/>
      <c r="AW267" s="20"/>
      <c r="AX267" s="20"/>
      <c r="AY267" s="20"/>
      <c r="AZ267" s="20"/>
      <c r="BA267" s="20"/>
    </row>
    <row r="268" spans="1:53" ht="33" customHeight="1" x14ac:dyDescent="0.25">
      <c r="A268" s="6"/>
      <c r="B268" s="6"/>
      <c r="C268" s="5"/>
      <c r="D268" s="5"/>
      <c r="E268" s="5"/>
      <c r="F268" s="5"/>
      <c r="G268" s="5"/>
      <c r="H268" s="12"/>
      <c r="I268" s="6"/>
      <c r="J268" s="6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4"/>
      <c r="W268" s="14"/>
      <c r="X268" s="14"/>
      <c r="Y268" s="14"/>
      <c r="Z268" s="14"/>
      <c r="AA268" s="15"/>
      <c r="AB268" s="15"/>
      <c r="AC268" s="505"/>
      <c r="AD268" s="16"/>
      <c r="AE268" s="16"/>
      <c r="AF268" s="16"/>
      <c r="AG268" s="17"/>
      <c r="AH268" s="18"/>
      <c r="AI268" s="487"/>
      <c r="AJ268" s="89"/>
      <c r="AK268" s="13"/>
      <c r="AL268" s="90"/>
      <c r="AM268" s="90"/>
      <c r="AN268" s="19"/>
      <c r="AO268" s="19"/>
      <c r="AP268" s="19"/>
      <c r="AQ268" s="19"/>
      <c r="AR268" s="20"/>
      <c r="AS268" s="20"/>
      <c r="AU268" s="20"/>
      <c r="AV268" s="20"/>
      <c r="AW268" s="20"/>
      <c r="AX268" s="20"/>
      <c r="AY268" s="20"/>
      <c r="AZ268" s="20"/>
      <c r="BA268" s="20"/>
    </row>
    <row r="269" spans="1:53" ht="33" customHeight="1" x14ac:dyDescent="0.25">
      <c r="A269" s="6"/>
      <c r="B269" s="6"/>
      <c r="C269" s="5"/>
      <c r="D269" s="5"/>
      <c r="E269" s="5"/>
      <c r="F269" s="5"/>
      <c r="G269" s="5"/>
      <c r="H269" s="12"/>
      <c r="I269" s="6"/>
      <c r="J269" s="6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4"/>
      <c r="W269" s="14"/>
      <c r="X269" s="14"/>
      <c r="Y269" s="14"/>
      <c r="Z269" s="14"/>
      <c r="AA269" s="15"/>
      <c r="AB269" s="15"/>
      <c r="AC269" s="505"/>
      <c r="AD269" s="16"/>
      <c r="AE269" s="16"/>
      <c r="AF269" s="16"/>
      <c r="AG269" s="17"/>
      <c r="AH269" s="18"/>
      <c r="AI269" s="487"/>
      <c r="AJ269" s="89"/>
      <c r="AK269" s="13"/>
      <c r="AL269" s="90"/>
      <c r="AM269" s="90"/>
      <c r="AN269" s="19"/>
      <c r="AO269" s="19"/>
      <c r="AP269" s="19"/>
      <c r="AQ269" s="19"/>
      <c r="AR269" s="20"/>
      <c r="AS269" s="20"/>
      <c r="AU269" s="20"/>
      <c r="AV269" s="20"/>
      <c r="AW269" s="20"/>
      <c r="AX269" s="20"/>
      <c r="AY269" s="20"/>
      <c r="AZ269" s="20"/>
      <c r="BA269" s="20"/>
    </row>
    <row r="270" spans="1:53" ht="33" customHeight="1" x14ac:dyDescent="0.25">
      <c r="A270" s="6"/>
      <c r="B270" s="11"/>
      <c r="C270" s="6"/>
      <c r="D270" s="5"/>
      <c r="E270" s="5"/>
      <c r="F270" s="5"/>
      <c r="G270" s="5"/>
      <c r="H270" s="12"/>
      <c r="I270" s="6"/>
      <c r="J270" s="6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4"/>
      <c r="W270" s="14"/>
      <c r="X270" s="14"/>
      <c r="Y270" s="14"/>
      <c r="Z270" s="14"/>
      <c r="AA270" s="15"/>
      <c r="AB270" s="15"/>
      <c r="AC270" s="505"/>
      <c r="AD270" s="16"/>
      <c r="AE270" s="16"/>
      <c r="AF270" s="16"/>
      <c r="AG270" s="17"/>
      <c r="AH270" s="18"/>
      <c r="AI270" s="487"/>
      <c r="AJ270" s="89"/>
      <c r="AK270" s="13"/>
      <c r="AL270" s="90"/>
      <c r="AM270" s="90"/>
      <c r="AN270" s="19"/>
      <c r="AO270" s="19"/>
      <c r="AP270" s="19"/>
      <c r="AQ270" s="19"/>
      <c r="AR270" s="20"/>
      <c r="AS270" s="20"/>
      <c r="AU270" s="20"/>
      <c r="AV270" s="20"/>
      <c r="AW270" s="20"/>
      <c r="AX270" s="20"/>
      <c r="AY270" s="20"/>
      <c r="AZ270" s="20"/>
      <c r="BA270" s="20"/>
    </row>
    <row r="271" spans="1:53" ht="33" customHeight="1" x14ac:dyDescent="0.25">
      <c r="A271" s="6"/>
      <c r="B271" s="6"/>
      <c r="C271" s="6"/>
      <c r="D271" s="5"/>
      <c r="E271" s="5"/>
      <c r="F271" s="5"/>
      <c r="G271" s="5"/>
      <c r="H271" s="12"/>
      <c r="I271" s="6"/>
      <c r="J271" s="6"/>
      <c r="K271" s="21"/>
      <c r="L271" s="21"/>
      <c r="M271" s="21"/>
      <c r="N271" s="43" t="s">
        <v>28</v>
      </c>
      <c r="O271" s="43" t="s">
        <v>29</v>
      </c>
      <c r="P271" s="21"/>
      <c r="Q271" s="21"/>
      <c r="R271" s="21"/>
      <c r="S271" s="21"/>
      <c r="T271" s="21"/>
      <c r="U271" s="21"/>
      <c r="V271" s="14"/>
      <c r="W271" s="14"/>
      <c r="X271" s="14"/>
      <c r="Y271" s="14"/>
      <c r="Z271" s="14"/>
      <c r="AA271" s="15"/>
      <c r="AB271" s="15"/>
      <c r="AC271" s="43" t="s">
        <v>36</v>
      </c>
      <c r="AD271" s="43" t="s">
        <v>37</v>
      </c>
      <c r="AE271" s="43" t="s">
        <v>38</v>
      </c>
      <c r="AF271" s="43" t="s">
        <v>39</v>
      </c>
      <c r="AG271" s="17"/>
      <c r="AH271" s="18"/>
      <c r="AI271" s="487"/>
      <c r="AJ271" s="89"/>
      <c r="AK271" s="13"/>
      <c r="AL271" s="90"/>
      <c r="AM271" s="90"/>
      <c r="AN271" s="44" t="s">
        <v>34</v>
      </c>
      <c r="AO271" s="44" t="s">
        <v>40</v>
      </c>
      <c r="AP271" s="44"/>
      <c r="AQ271" s="44"/>
      <c r="AR271" s="20"/>
      <c r="AS271" s="20"/>
      <c r="AU271" s="20"/>
      <c r="AV271" s="20"/>
      <c r="AW271" s="20"/>
      <c r="AX271" s="20"/>
      <c r="AY271" s="20"/>
      <c r="AZ271" s="20"/>
      <c r="BA271" s="20"/>
    </row>
    <row r="272" spans="1:53" ht="33" customHeight="1" x14ac:dyDescent="0.25">
      <c r="A272" s="6"/>
      <c r="B272" s="6"/>
      <c r="C272" s="6"/>
      <c r="D272" s="5"/>
      <c r="E272" s="5"/>
      <c r="F272" s="5"/>
      <c r="G272" s="5"/>
      <c r="H272" s="12"/>
      <c r="I272" s="6"/>
      <c r="J272" s="6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14"/>
      <c r="W272" s="14"/>
      <c r="X272" s="14"/>
      <c r="Y272" s="14"/>
      <c r="Z272" s="14"/>
      <c r="AA272" s="15"/>
      <c r="AB272" s="15"/>
      <c r="AC272" s="505"/>
      <c r="AD272" s="16"/>
      <c r="AE272" s="16"/>
      <c r="AF272" s="16"/>
      <c r="AG272" s="17"/>
      <c r="AH272" s="18"/>
      <c r="AI272" s="487"/>
      <c r="AJ272" s="89"/>
      <c r="AK272" s="13"/>
      <c r="AL272" s="90"/>
      <c r="AM272" s="90"/>
      <c r="AN272" s="19"/>
      <c r="AO272" s="19"/>
      <c r="AP272" s="19"/>
      <c r="AQ272" s="19"/>
      <c r="AR272" s="20"/>
      <c r="AS272" s="20"/>
      <c r="AU272" s="20"/>
      <c r="AV272" s="20"/>
      <c r="AW272" s="20"/>
      <c r="AX272" s="20"/>
      <c r="AY272" s="20"/>
      <c r="AZ272" s="20"/>
      <c r="BA272" s="20"/>
    </row>
    <row r="273" spans="1:53" ht="33" customHeight="1" x14ac:dyDescent="0.25">
      <c r="A273" s="6"/>
      <c r="B273" s="6"/>
      <c r="C273" s="6"/>
      <c r="D273" s="5"/>
      <c r="E273" s="5"/>
      <c r="F273" s="5"/>
      <c r="G273" s="5"/>
      <c r="H273" s="12"/>
      <c r="I273" s="6"/>
      <c r="J273" s="6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14"/>
      <c r="W273" s="14"/>
      <c r="X273" s="14"/>
      <c r="Y273" s="14"/>
      <c r="Z273" s="14"/>
      <c r="AA273" s="15"/>
      <c r="AB273" s="15"/>
      <c r="AC273" s="505"/>
      <c r="AD273" s="16"/>
      <c r="AE273" s="16"/>
      <c r="AF273" s="16"/>
      <c r="AG273" s="17"/>
      <c r="AH273" s="18"/>
      <c r="AI273" s="487"/>
      <c r="AJ273" s="89"/>
      <c r="AK273" s="13"/>
      <c r="AL273" s="90"/>
      <c r="AM273" s="90"/>
      <c r="AN273" s="19"/>
      <c r="AO273" s="19"/>
      <c r="AP273" s="19"/>
      <c r="AQ273" s="19"/>
      <c r="AR273" s="20"/>
      <c r="AS273" s="20"/>
      <c r="AU273" s="20"/>
      <c r="AV273" s="20"/>
      <c r="AW273" s="20"/>
      <c r="AX273" s="20"/>
      <c r="AY273" s="20"/>
      <c r="AZ273" s="20"/>
      <c r="BA273" s="20"/>
    </row>
    <row r="274" spans="1:53" ht="33" customHeight="1" x14ac:dyDescent="0.25">
      <c r="A274" s="6"/>
      <c r="B274" s="5"/>
      <c r="C274" s="6"/>
      <c r="D274" s="5"/>
      <c r="E274" s="5"/>
      <c r="F274" s="5"/>
      <c r="G274" s="5"/>
      <c r="H274" s="12"/>
      <c r="I274" s="6"/>
      <c r="J274" s="6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4"/>
      <c r="W274" s="14"/>
      <c r="X274" s="14"/>
      <c r="Y274" s="14"/>
      <c r="Z274" s="14"/>
      <c r="AA274" s="15"/>
      <c r="AB274" s="15"/>
      <c r="AC274" s="505"/>
      <c r="AD274" s="16"/>
      <c r="AE274" s="16"/>
      <c r="AF274" s="16"/>
      <c r="AG274" s="17"/>
      <c r="AH274" s="18"/>
      <c r="AI274" s="487"/>
      <c r="AJ274" s="89"/>
      <c r="AK274" s="13"/>
      <c r="AL274" s="90"/>
      <c r="AM274" s="90"/>
      <c r="AN274" s="19"/>
      <c r="AO274" s="19"/>
      <c r="AP274" s="19"/>
      <c r="AQ274" s="19"/>
      <c r="AR274" s="20"/>
      <c r="AS274" s="20"/>
      <c r="AU274" s="20"/>
      <c r="AV274" s="20"/>
      <c r="AW274" s="20"/>
      <c r="AX274" s="20"/>
      <c r="AY274" s="20"/>
      <c r="AZ274" s="20"/>
      <c r="BA274" s="20"/>
    </row>
    <row r="275" spans="1:53" ht="33" customHeight="1" x14ac:dyDescent="0.25">
      <c r="A275" s="6"/>
      <c r="B275" s="6"/>
      <c r="C275" s="5"/>
      <c r="D275" s="5"/>
      <c r="E275" s="5"/>
      <c r="F275" s="5"/>
      <c r="G275" s="5"/>
      <c r="H275" s="12"/>
      <c r="I275" s="6"/>
      <c r="J275" s="6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14"/>
      <c r="W275" s="14"/>
      <c r="X275" s="14"/>
      <c r="Y275" s="14"/>
      <c r="Z275" s="14"/>
      <c r="AA275" s="15"/>
      <c r="AB275" s="15"/>
      <c r="AC275" s="505"/>
      <c r="AD275" s="16"/>
      <c r="AE275" s="16"/>
      <c r="AF275" s="16"/>
      <c r="AG275" s="17"/>
      <c r="AH275" s="18"/>
      <c r="AI275" s="487"/>
      <c r="AJ275" s="89"/>
      <c r="AK275" s="13"/>
      <c r="AL275" s="90"/>
      <c r="AM275" s="90"/>
      <c r="AN275" s="19"/>
      <c r="AO275" s="19"/>
      <c r="AP275" s="19"/>
      <c r="AQ275" s="19"/>
      <c r="AR275" s="20"/>
      <c r="AS275" s="20"/>
      <c r="AU275" s="20"/>
      <c r="AV275" s="20"/>
      <c r="AW275" s="20"/>
      <c r="AX275" s="20"/>
      <c r="AY275" s="20"/>
      <c r="AZ275" s="20"/>
      <c r="BA275" s="20"/>
    </row>
    <row r="276" spans="1:53" ht="33" customHeight="1" x14ac:dyDescent="0.25">
      <c r="A276" s="6"/>
      <c r="B276" s="6"/>
      <c r="C276" s="5"/>
      <c r="D276" s="5"/>
      <c r="E276" s="5"/>
      <c r="F276" s="5"/>
      <c r="G276" s="5"/>
      <c r="H276" s="12"/>
      <c r="I276" s="6"/>
      <c r="J276" s="6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14"/>
      <c r="W276" s="14"/>
      <c r="X276" s="14"/>
      <c r="Y276" s="14"/>
      <c r="Z276" s="14"/>
      <c r="AA276" s="15"/>
      <c r="AB276" s="15"/>
      <c r="AC276" s="505"/>
      <c r="AD276" s="16"/>
      <c r="AE276" s="16"/>
      <c r="AF276" s="16"/>
      <c r="AG276" s="38"/>
      <c r="AH276" s="18"/>
      <c r="AI276" s="487"/>
      <c r="AJ276" s="89"/>
      <c r="AK276" s="13"/>
      <c r="AL276" s="90"/>
      <c r="AM276" s="90"/>
      <c r="AN276" s="19"/>
      <c r="AO276" s="19"/>
      <c r="AP276" s="19"/>
      <c r="AQ276" s="19"/>
      <c r="AR276" s="20"/>
      <c r="AS276" s="20"/>
      <c r="AU276" s="20"/>
      <c r="AV276" s="20"/>
      <c r="AW276" s="20"/>
      <c r="AX276" s="20"/>
      <c r="AY276" s="20"/>
      <c r="AZ276" s="20"/>
      <c r="BA276" s="20"/>
    </row>
    <row r="277" spans="1:53" ht="33" customHeight="1" x14ac:dyDescent="0.25">
      <c r="A277" s="6"/>
      <c r="B277" s="6"/>
      <c r="C277" s="6"/>
      <c r="D277" s="5"/>
      <c r="E277" s="5"/>
      <c r="F277" s="5"/>
      <c r="G277" s="5"/>
      <c r="H277" s="12"/>
      <c r="I277" s="6"/>
      <c r="J277" s="6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14"/>
      <c r="W277" s="14"/>
      <c r="X277" s="14"/>
      <c r="Y277" s="14"/>
      <c r="Z277" s="14"/>
      <c r="AA277" s="15"/>
      <c r="AB277" s="15"/>
      <c r="AC277" s="505"/>
      <c r="AD277" s="16"/>
      <c r="AE277" s="16"/>
      <c r="AF277" s="16"/>
      <c r="AG277" s="45"/>
      <c r="AH277" s="18"/>
      <c r="AI277" s="487"/>
      <c r="AJ277" s="89"/>
      <c r="AK277" s="13"/>
      <c r="AL277" s="90"/>
      <c r="AM277" s="90"/>
      <c r="AN277" s="19"/>
      <c r="AO277" s="19"/>
      <c r="AP277" s="19"/>
      <c r="AQ277" s="19"/>
      <c r="AR277" s="20"/>
      <c r="AS277" s="20"/>
      <c r="AU277" s="20"/>
      <c r="AV277" s="20"/>
      <c r="AW277" s="20"/>
      <c r="AX277" s="20"/>
      <c r="AY277" s="20"/>
      <c r="AZ277" s="20"/>
      <c r="BA277" s="20"/>
    </row>
    <row r="278" spans="1:53" ht="33" customHeight="1" x14ac:dyDescent="0.25">
      <c r="A278" s="6"/>
      <c r="B278" s="11"/>
      <c r="C278" s="6"/>
      <c r="D278" s="5"/>
      <c r="E278" s="5"/>
      <c r="F278" s="5"/>
      <c r="G278" s="5"/>
      <c r="H278" s="12"/>
      <c r="I278" s="6"/>
      <c r="J278" s="6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14"/>
      <c r="W278" s="14"/>
      <c r="X278" s="14"/>
      <c r="Y278" s="14"/>
      <c r="Z278" s="14"/>
      <c r="AA278" s="15"/>
      <c r="AB278" s="15"/>
      <c r="AC278" s="505"/>
      <c r="AD278" s="16"/>
      <c r="AE278" s="16"/>
      <c r="AF278" s="16"/>
      <c r="AG278" s="17"/>
      <c r="AH278" s="17"/>
      <c r="AI278" s="487"/>
      <c r="AJ278" s="89"/>
      <c r="AK278" s="13"/>
      <c r="AL278" s="90"/>
      <c r="AM278" s="90"/>
      <c r="AN278" s="19"/>
      <c r="AO278" s="19"/>
      <c r="AP278" s="19"/>
      <c r="AQ278" s="19"/>
      <c r="AR278" s="36"/>
      <c r="AS278" s="36"/>
      <c r="AU278" s="36"/>
      <c r="AV278" s="36"/>
      <c r="AW278" s="36"/>
      <c r="AX278" s="36"/>
      <c r="AY278" s="36"/>
      <c r="AZ278" s="36"/>
      <c r="BA278" s="36"/>
    </row>
    <row r="279" spans="1:53" ht="33" customHeight="1" x14ac:dyDescent="0.25">
      <c r="A279" s="6"/>
      <c r="B279" s="11"/>
      <c r="C279" s="6"/>
      <c r="D279" s="5"/>
      <c r="E279" s="5"/>
      <c r="F279" s="5"/>
      <c r="G279" s="5"/>
      <c r="H279" s="12"/>
      <c r="I279" s="6"/>
      <c r="J279" s="6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14"/>
      <c r="W279" s="14"/>
      <c r="X279" s="14"/>
      <c r="Y279" s="14"/>
      <c r="Z279" s="14"/>
      <c r="AA279" s="15"/>
      <c r="AB279" s="15"/>
      <c r="AC279" s="505"/>
      <c r="AD279" s="16"/>
      <c r="AE279" s="16"/>
      <c r="AF279" s="16"/>
      <c r="AG279" s="38"/>
      <c r="AH279" s="18"/>
      <c r="AI279" s="487"/>
      <c r="AJ279" s="89"/>
      <c r="AK279" s="13"/>
      <c r="AL279" s="90"/>
      <c r="AM279" s="90"/>
      <c r="AN279" s="19"/>
      <c r="AO279" s="19"/>
      <c r="AP279" s="19"/>
      <c r="AQ279" s="19"/>
      <c r="AR279" s="20"/>
      <c r="AS279" s="20"/>
      <c r="AU279" s="20"/>
      <c r="AV279" s="20"/>
      <c r="AW279" s="20"/>
      <c r="AX279" s="20"/>
      <c r="AY279" s="20"/>
      <c r="AZ279" s="20"/>
      <c r="BA279" s="20"/>
    </row>
    <row r="280" spans="1:53" ht="33" customHeight="1" x14ac:dyDescent="0.25">
      <c r="A280" s="6"/>
      <c r="B280" s="6"/>
      <c r="C280" s="6"/>
      <c r="D280" s="5"/>
      <c r="E280" s="5"/>
      <c r="F280" s="5"/>
      <c r="G280" s="5"/>
      <c r="H280" s="12"/>
      <c r="I280" s="6"/>
      <c r="J280" s="6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14"/>
      <c r="W280" s="14"/>
      <c r="X280" s="14"/>
      <c r="Y280" s="14"/>
      <c r="Z280" s="14"/>
      <c r="AA280" s="15"/>
      <c r="AB280" s="15"/>
      <c r="AC280" s="505"/>
      <c r="AD280" s="16"/>
      <c r="AE280" s="16"/>
      <c r="AF280" s="16"/>
      <c r="AG280" s="17"/>
      <c r="AH280" s="37"/>
      <c r="AI280" s="488"/>
      <c r="AJ280" s="89"/>
      <c r="AK280" s="13"/>
      <c r="AL280" s="90"/>
      <c r="AM280" s="90"/>
      <c r="AN280" s="19"/>
      <c r="AO280" s="19"/>
      <c r="AP280" s="19"/>
      <c r="AQ280" s="19"/>
      <c r="AR280" s="20"/>
      <c r="AS280" s="20"/>
      <c r="AU280" s="20"/>
      <c r="AV280" s="20"/>
      <c r="AW280" s="20"/>
      <c r="AX280" s="20"/>
      <c r="AY280" s="20"/>
      <c r="AZ280" s="20"/>
      <c r="BA280" s="20"/>
    </row>
    <row r="281" spans="1:53" ht="33" customHeight="1" x14ac:dyDescent="0.25">
      <c r="C281" s="4"/>
    </row>
    <row r="283" spans="1:53" ht="33" customHeight="1" x14ac:dyDescent="0.25">
      <c r="B283" s="3"/>
      <c r="C283" s="4"/>
      <c r="D283" s="5"/>
      <c r="E283" s="5"/>
      <c r="F283" s="5"/>
      <c r="G283" s="5"/>
    </row>
    <row r="284" spans="1:53" ht="33" customHeight="1" x14ac:dyDescent="0.25">
      <c r="B284" s="3"/>
      <c r="C284" s="4"/>
      <c r="D284" s="5"/>
      <c r="E284" s="5"/>
      <c r="F284" s="5"/>
      <c r="G284" s="5"/>
    </row>
    <row r="285" spans="1:53" ht="33" customHeight="1" x14ac:dyDescent="0.25">
      <c r="B285" s="3"/>
      <c r="C285" s="6"/>
      <c r="D285" s="5"/>
      <c r="E285" s="5"/>
      <c r="F285" s="5"/>
    </row>
  </sheetData>
  <autoFilter ref="A7:BE75" xr:uid="{00000000-0009-0000-0000-000000000000}">
    <filterColumn colId="13" showButton="0"/>
    <filterColumn colId="24" showButton="0"/>
    <filterColumn colId="25" showButton="0"/>
    <filterColumn colId="26" showButton="0"/>
    <filterColumn colId="28" showButton="0"/>
    <filterColumn colId="29" showButton="0"/>
    <filterColumn colId="30" showButton="0"/>
    <filterColumn colId="32" showButton="0"/>
    <filterColumn colId="35" showButton="0"/>
    <filterColumn colId="36" showButton="0"/>
    <filterColumn colId="37" showButton="0"/>
    <filterColumn colId="39" showButton="0"/>
    <filterColumn colId="41" showButton="0"/>
    <filterColumn colId="47" showButton="0"/>
    <filterColumn colId="51" showButton="0"/>
    <filterColumn colId="52" showButton="0"/>
  </autoFilter>
  <mergeCells count="45">
    <mergeCell ref="BD7:BD8"/>
    <mergeCell ref="BE7:BE8"/>
    <mergeCell ref="D80:E80"/>
    <mergeCell ref="G80:H80"/>
    <mergeCell ref="G81:H81"/>
    <mergeCell ref="AU7:AU8"/>
    <mergeCell ref="AV7:AW7"/>
    <mergeCell ref="AX7:AX8"/>
    <mergeCell ref="AY7:AY8"/>
    <mergeCell ref="AZ7:BB7"/>
    <mergeCell ref="BC7:BC8"/>
    <mergeCell ref="AJ7:AM7"/>
    <mergeCell ref="AN7:AO7"/>
    <mergeCell ref="AP7:AQ7"/>
    <mergeCell ref="AR7:AR8"/>
    <mergeCell ref="AS7:AS8"/>
    <mergeCell ref="AT7:AT8"/>
    <mergeCell ref="W7:W8"/>
    <mergeCell ref="X7:X8"/>
    <mergeCell ref="Y7:AB7"/>
    <mergeCell ref="AC7:AF7"/>
    <mergeCell ref="AG7:AH7"/>
    <mergeCell ref="AI7:AI8"/>
    <mergeCell ref="Q7:Q8"/>
    <mergeCell ref="R7:R8"/>
    <mergeCell ref="S7:S8"/>
    <mergeCell ref="T7:T8"/>
    <mergeCell ref="U7:U8"/>
    <mergeCell ref="V7:V8"/>
    <mergeCell ref="J7:J8"/>
    <mergeCell ref="K7:K8"/>
    <mergeCell ref="L7:L8"/>
    <mergeCell ref="M7:M8"/>
    <mergeCell ref="N7:O7"/>
    <mergeCell ref="P7:P8"/>
    <mergeCell ref="A1:K6"/>
    <mergeCell ref="A7:A8"/>
    <mergeCell ref="B7:B8"/>
    <mergeCell ref="C7:C8"/>
    <mergeCell ref="D7:D8"/>
    <mergeCell ref="E7:E8"/>
    <mergeCell ref="F7:F8"/>
    <mergeCell ref="G7:G8"/>
    <mergeCell ref="H7:H8"/>
    <mergeCell ref="I7:I8"/>
  </mergeCells>
  <dataValidations disablePrompts="1" count="1">
    <dataValidation allowBlank="1" showErrorMessage="1" promptTitle="Tipo de Vialidad" prompt="Seleccione el tipo de vialidad" sqref="F9:F10 F12:F19 F21:F28 F72:F1048576 F30:F70" xr:uid="{9BBA26E3-9F5A-4857-A0AA-DEF99E538A97}"/>
  </dataValidations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8B8AA-24E9-47A7-A58E-5F7E36A83B8F}">
  <sheetPr>
    <tabColor rgb="FFE30D87"/>
  </sheetPr>
  <dimension ref="A1:BE228"/>
  <sheetViews>
    <sheetView zoomScale="70" zoomScaleNormal="70" workbookViewId="0">
      <pane ySplit="8" topLeftCell="A9" activePane="bottomLeft" state="frozen"/>
      <selection activeCell="A7" sqref="A7:A8"/>
      <selection pane="bottomLeft" activeCell="M2" sqref="M2"/>
    </sheetView>
  </sheetViews>
  <sheetFormatPr baseColWidth="10" defaultRowHeight="33" customHeight="1" x14ac:dyDescent="0.25"/>
  <cols>
    <col min="2" max="2" width="23.140625" bestFit="1" customWidth="1"/>
    <col min="3" max="3" width="55" customWidth="1"/>
    <col min="4" max="4" width="31.140625" hidden="1" customWidth="1"/>
    <col min="5" max="5" width="33.5703125" customWidth="1"/>
    <col min="6" max="6" width="28.42578125" customWidth="1"/>
    <col min="7" max="7" width="38" customWidth="1"/>
    <col min="8" max="8" width="19" style="1" customWidth="1"/>
    <col min="9" max="9" width="21" style="1" customWidth="1"/>
    <col min="10" max="10" width="27" style="1" customWidth="1"/>
    <col min="11" max="12" width="17" style="2" customWidth="1"/>
    <col min="13" max="13" width="21.28515625" style="2" customWidth="1"/>
    <col min="14" max="15" width="17" style="2" customWidth="1"/>
    <col min="16" max="16" width="23.140625" style="2" customWidth="1"/>
    <col min="17" max="17" width="18.42578125" style="2" customWidth="1"/>
    <col min="18" max="18" width="20.140625" style="2" customWidth="1"/>
    <col min="19" max="19" width="21.42578125" style="2" customWidth="1"/>
    <col min="20" max="20" width="17" style="2" customWidth="1"/>
    <col min="21" max="21" width="20.5703125" style="2" customWidth="1"/>
    <col min="22" max="23" width="17.7109375" style="7" customWidth="1"/>
    <col min="24" max="24" width="22" style="7" customWidth="1"/>
    <col min="25" max="25" width="18.85546875" style="7" customWidth="1"/>
    <col min="26" max="26" width="17.7109375" style="7" customWidth="1"/>
    <col min="27" max="27" width="17.140625" style="8" customWidth="1"/>
    <col min="28" max="28" width="23.5703125" style="8" customWidth="1"/>
    <col min="29" max="29" width="19.85546875" customWidth="1"/>
    <col min="30" max="32" width="19.85546875" style="7" customWidth="1"/>
    <col min="33" max="33" width="27.5703125" style="7" customWidth="1"/>
    <col min="34" max="34" width="27" style="7" customWidth="1"/>
    <col min="35" max="35" width="16.7109375" customWidth="1"/>
    <col min="36" max="36" width="18.5703125" style="2" customWidth="1"/>
    <col min="37" max="37" width="19" style="2" customWidth="1"/>
    <col min="38" max="38" width="19.140625" style="2" customWidth="1"/>
    <col min="39" max="39" width="20.42578125" style="2" customWidth="1"/>
    <col min="40" max="40" width="18.5703125" customWidth="1"/>
    <col min="41" max="41" width="22" customWidth="1"/>
    <col min="42" max="42" width="26" customWidth="1"/>
    <col min="43" max="43" width="22" customWidth="1"/>
    <col min="44" max="45" width="26.42578125" customWidth="1"/>
    <col min="46" max="46" width="61.85546875" customWidth="1"/>
    <col min="47" max="48" width="19" customWidth="1"/>
    <col min="49" max="49" width="20.7109375" customWidth="1"/>
    <col min="50" max="50" width="23.42578125" customWidth="1"/>
    <col min="51" max="53" width="21.7109375" customWidth="1"/>
    <col min="54" max="54" width="18" customWidth="1"/>
    <col min="55" max="55" width="17.42578125" style="2" customWidth="1"/>
    <col min="56" max="57" width="17.42578125" customWidth="1"/>
  </cols>
  <sheetData>
    <row r="1" spans="1:57" ht="33" customHeight="1" x14ac:dyDescent="0.25">
      <c r="A1" s="609"/>
      <c r="B1" s="609"/>
      <c r="C1" s="609"/>
      <c r="D1" s="609"/>
      <c r="E1" s="609"/>
      <c r="F1" s="609"/>
      <c r="G1" s="609"/>
      <c r="H1" s="609"/>
      <c r="I1" s="609"/>
      <c r="J1" s="609"/>
      <c r="K1" s="609"/>
      <c r="L1" s="601"/>
      <c r="M1" s="599"/>
    </row>
    <row r="2" spans="1:57" ht="33" customHeight="1" x14ac:dyDescent="0.25">
      <c r="A2" s="609"/>
      <c r="B2" s="609"/>
      <c r="C2" s="609"/>
      <c r="D2" s="609"/>
      <c r="E2" s="609"/>
      <c r="F2" s="609"/>
      <c r="G2" s="609"/>
      <c r="H2" s="609"/>
      <c r="I2" s="609"/>
      <c r="J2" s="609"/>
      <c r="K2" s="609"/>
      <c r="L2" s="601"/>
      <c r="M2" s="599"/>
      <c r="N2" s="547"/>
      <c r="O2" s="547"/>
      <c r="P2" s="599"/>
    </row>
    <row r="3" spans="1:57" ht="33" customHeight="1" x14ac:dyDescent="0.25">
      <c r="A3" s="609"/>
      <c r="B3" s="609"/>
      <c r="C3" s="609"/>
      <c r="D3" s="609"/>
      <c r="E3" s="609"/>
      <c r="F3" s="609"/>
      <c r="G3" s="609"/>
      <c r="H3" s="609"/>
      <c r="I3" s="609"/>
      <c r="J3" s="609"/>
      <c r="K3" s="609"/>
      <c r="L3" s="601"/>
      <c r="M3" s="599"/>
    </row>
    <row r="4" spans="1:57" ht="33" customHeight="1" x14ac:dyDescent="0.25">
      <c r="A4" s="609"/>
      <c r="B4" s="609"/>
      <c r="C4" s="609"/>
      <c r="D4" s="609"/>
      <c r="E4" s="609"/>
      <c r="F4" s="609"/>
      <c r="G4" s="609"/>
      <c r="H4" s="609"/>
      <c r="I4" s="609"/>
      <c r="J4" s="609"/>
      <c r="K4" s="609"/>
      <c r="L4" s="600"/>
      <c r="M4" s="599"/>
      <c r="N4" s="548"/>
      <c r="O4" s="548"/>
    </row>
    <row r="5" spans="1:57" ht="33" customHeight="1" x14ac:dyDescent="0.25">
      <c r="A5" s="609"/>
      <c r="B5" s="609"/>
      <c r="C5" s="609"/>
      <c r="D5" s="609"/>
      <c r="E5" s="609"/>
      <c r="F5" s="609"/>
      <c r="G5" s="609"/>
      <c r="H5" s="609"/>
      <c r="I5" s="609"/>
      <c r="J5" s="609"/>
      <c r="K5" s="609"/>
      <c r="L5" s="600"/>
      <c r="M5" s="599"/>
    </row>
    <row r="6" spans="1:57" ht="33" customHeight="1" thickBot="1" x14ac:dyDescent="0.3">
      <c r="A6" s="610"/>
      <c r="B6" s="610"/>
      <c r="C6" s="610"/>
      <c r="D6" s="610"/>
      <c r="E6" s="610"/>
      <c r="F6" s="610"/>
      <c r="G6" s="610"/>
      <c r="H6" s="610"/>
      <c r="I6" s="610"/>
      <c r="J6" s="610"/>
      <c r="K6" s="610"/>
    </row>
    <row r="7" spans="1:57" s="9" customFormat="1" ht="38.25" customHeight="1" thickBot="1" x14ac:dyDescent="0.3">
      <c r="A7" s="611" t="s">
        <v>33</v>
      </c>
      <c r="B7" s="611" t="s">
        <v>4</v>
      </c>
      <c r="C7" s="625" t="s">
        <v>5</v>
      </c>
      <c r="D7" s="611" t="s">
        <v>0</v>
      </c>
      <c r="E7" s="625" t="s">
        <v>1</v>
      </c>
      <c r="F7" s="611" t="s">
        <v>6</v>
      </c>
      <c r="G7" s="625" t="s">
        <v>55</v>
      </c>
      <c r="H7" s="611" t="s">
        <v>7</v>
      </c>
      <c r="I7" s="625" t="s">
        <v>8</v>
      </c>
      <c r="J7" s="611" t="s">
        <v>9</v>
      </c>
      <c r="K7" s="611" t="s">
        <v>2</v>
      </c>
      <c r="L7" s="611" t="s">
        <v>3</v>
      </c>
      <c r="M7" s="625" t="s">
        <v>61</v>
      </c>
      <c r="N7" s="614" t="s">
        <v>27</v>
      </c>
      <c r="O7" s="615"/>
      <c r="P7" s="625" t="s">
        <v>10</v>
      </c>
      <c r="Q7" s="611" t="s">
        <v>14</v>
      </c>
      <c r="R7" s="611" t="s">
        <v>15</v>
      </c>
      <c r="S7" s="611" t="s">
        <v>24</v>
      </c>
      <c r="T7" s="611" t="s">
        <v>11</v>
      </c>
      <c r="U7" s="611" t="s">
        <v>108</v>
      </c>
      <c r="V7" s="611" t="s">
        <v>12</v>
      </c>
      <c r="W7" s="611" t="s">
        <v>16</v>
      </c>
      <c r="X7" s="611" t="s">
        <v>13</v>
      </c>
      <c r="Y7" s="616" t="s">
        <v>66</v>
      </c>
      <c r="Z7" s="616"/>
      <c r="AA7" s="616"/>
      <c r="AB7" s="615"/>
      <c r="AC7" s="614" t="s">
        <v>17</v>
      </c>
      <c r="AD7" s="616"/>
      <c r="AE7" s="616"/>
      <c r="AF7" s="615"/>
      <c r="AG7" s="622" t="s">
        <v>32</v>
      </c>
      <c r="AH7" s="623"/>
      <c r="AI7" s="611" t="s">
        <v>18</v>
      </c>
      <c r="AJ7" s="616" t="s">
        <v>51</v>
      </c>
      <c r="AK7" s="616"/>
      <c r="AL7" s="616"/>
      <c r="AM7" s="615"/>
      <c r="AN7" s="614" t="s">
        <v>26</v>
      </c>
      <c r="AO7" s="615"/>
      <c r="AP7" s="614" t="s">
        <v>44</v>
      </c>
      <c r="AQ7" s="615"/>
      <c r="AR7" s="607" t="s">
        <v>19</v>
      </c>
      <c r="AS7" s="607" t="s">
        <v>1970</v>
      </c>
      <c r="AT7" s="607" t="s">
        <v>25</v>
      </c>
      <c r="AU7" s="607" t="s">
        <v>23</v>
      </c>
      <c r="AV7" s="605" t="s">
        <v>64</v>
      </c>
      <c r="AW7" s="606"/>
      <c r="AX7" s="607" t="s">
        <v>20</v>
      </c>
      <c r="AY7" s="607" t="s">
        <v>21</v>
      </c>
      <c r="AZ7" s="605" t="s">
        <v>22</v>
      </c>
      <c r="BA7" s="605"/>
      <c r="BB7" s="606"/>
      <c r="BC7" s="607" t="s">
        <v>56</v>
      </c>
      <c r="BD7" s="607" t="s">
        <v>58</v>
      </c>
      <c r="BE7" s="607" t="s">
        <v>59</v>
      </c>
    </row>
    <row r="8" spans="1:57" s="9" customFormat="1" ht="44.25" customHeight="1" thickBot="1" x14ac:dyDescent="0.3">
      <c r="A8" s="612"/>
      <c r="B8" s="612"/>
      <c r="C8" s="627"/>
      <c r="D8" s="612"/>
      <c r="E8" s="627"/>
      <c r="F8" s="612"/>
      <c r="G8" s="627"/>
      <c r="H8" s="612"/>
      <c r="I8" s="627"/>
      <c r="J8" s="612"/>
      <c r="K8" s="612"/>
      <c r="L8" s="612"/>
      <c r="M8" s="626"/>
      <c r="N8" s="48" t="s">
        <v>28</v>
      </c>
      <c r="O8" s="49" t="s">
        <v>29</v>
      </c>
      <c r="P8" s="627"/>
      <c r="Q8" s="612"/>
      <c r="R8" s="612"/>
      <c r="S8" s="612"/>
      <c r="T8" s="612"/>
      <c r="U8" s="612"/>
      <c r="V8" s="624"/>
      <c r="W8" s="612"/>
      <c r="X8" s="612"/>
      <c r="Y8" s="49" t="s">
        <v>62</v>
      </c>
      <c r="Z8" s="49" t="s">
        <v>53</v>
      </c>
      <c r="AA8" s="49" t="s">
        <v>54</v>
      </c>
      <c r="AB8" s="49" t="s">
        <v>42</v>
      </c>
      <c r="AC8" s="49" t="s">
        <v>45</v>
      </c>
      <c r="AD8" s="49" t="s">
        <v>46</v>
      </c>
      <c r="AE8" s="49" t="s">
        <v>41</v>
      </c>
      <c r="AF8" s="49" t="s">
        <v>47</v>
      </c>
      <c r="AG8" s="49" t="s">
        <v>30</v>
      </c>
      <c r="AH8" s="49" t="s">
        <v>31</v>
      </c>
      <c r="AI8" s="612"/>
      <c r="AJ8" s="49" t="s">
        <v>52</v>
      </c>
      <c r="AK8" s="49" t="s">
        <v>50</v>
      </c>
      <c r="AL8" s="49" t="s">
        <v>48</v>
      </c>
      <c r="AM8" s="49" t="s">
        <v>49</v>
      </c>
      <c r="AN8" s="49" t="s">
        <v>34</v>
      </c>
      <c r="AO8" s="49" t="s">
        <v>43</v>
      </c>
      <c r="AP8" s="49" t="s">
        <v>41</v>
      </c>
      <c r="AQ8" s="49" t="s">
        <v>117</v>
      </c>
      <c r="AR8" s="608"/>
      <c r="AS8" s="608"/>
      <c r="AT8" s="608"/>
      <c r="AU8" s="608"/>
      <c r="AV8" s="50" t="s">
        <v>67</v>
      </c>
      <c r="AW8" s="50" t="s">
        <v>65</v>
      </c>
      <c r="AX8" s="608"/>
      <c r="AY8" s="608"/>
      <c r="AZ8" s="50" t="s">
        <v>63</v>
      </c>
      <c r="BA8" s="50" t="s">
        <v>60</v>
      </c>
      <c r="BB8" s="50" t="s">
        <v>57</v>
      </c>
      <c r="BC8" s="608"/>
      <c r="BD8" s="608"/>
      <c r="BE8" s="608"/>
    </row>
    <row r="9" spans="1:57" ht="33" customHeight="1" x14ac:dyDescent="0.25">
      <c r="A9" s="54">
        <v>1</v>
      </c>
      <c r="B9" s="66"/>
      <c r="C9" s="66"/>
      <c r="D9" s="66"/>
      <c r="E9" s="66"/>
      <c r="F9" s="66"/>
      <c r="G9" s="66"/>
      <c r="H9" s="68"/>
      <c r="I9" s="65"/>
      <c r="J9" s="65"/>
      <c r="K9" s="68"/>
      <c r="L9" s="68"/>
      <c r="M9" s="68"/>
      <c r="N9" s="68"/>
      <c r="O9" s="68"/>
      <c r="P9" s="68"/>
      <c r="Q9" s="65"/>
      <c r="R9" s="68"/>
      <c r="S9" s="68"/>
      <c r="T9" s="68"/>
      <c r="U9" s="56"/>
      <c r="V9" s="56"/>
      <c r="W9" s="56"/>
      <c r="X9" s="56"/>
      <c r="Y9" s="69"/>
      <c r="Z9" s="69"/>
      <c r="AA9" s="69"/>
      <c r="AB9" s="68"/>
      <c r="AC9" s="502"/>
      <c r="AD9" s="88"/>
      <c r="AE9" s="70"/>
      <c r="AF9" s="70"/>
      <c r="AG9" s="71"/>
      <c r="AH9" s="71"/>
      <c r="AI9" s="71"/>
      <c r="AJ9" s="68"/>
      <c r="AK9" s="68"/>
      <c r="AL9" s="68"/>
      <c r="AM9" s="68"/>
      <c r="AN9" s="72"/>
      <c r="AO9" s="56"/>
      <c r="AP9" s="76"/>
      <c r="AQ9" s="68"/>
      <c r="AR9" s="62"/>
      <c r="AS9" s="62"/>
      <c r="AT9" s="66"/>
      <c r="AU9" s="75"/>
      <c r="AV9" s="74"/>
      <c r="AW9" s="74"/>
      <c r="AX9" s="75"/>
      <c r="AY9" s="75"/>
      <c r="AZ9" s="75"/>
      <c r="BA9" s="75"/>
      <c r="BB9" s="66"/>
      <c r="BC9" s="68"/>
      <c r="BD9" s="66"/>
      <c r="BE9" s="66"/>
    </row>
    <row r="10" spans="1:57" ht="33" customHeight="1" x14ac:dyDescent="0.25">
      <c r="A10" s="68">
        <v>2</v>
      </c>
      <c r="B10" s="65"/>
      <c r="C10" s="65"/>
      <c r="D10" s="65"/>
      <c r="E10" s="66"/>
      <c r="F10" s="66"/>
      <c r="G10" s="66"/>
      <c r="H10" s="68"/>
      <c r="I10" s="65"/>
      <c r="J10" s="65"/>
      <c r="K10" s="68"/>
      <c r="L10" s="68"/>
      <c r="M10" s="68"/>
      <c r="N10" s="68"/>
      <c r="O10" s="68"/>
      <c r="P10" s="68"/>
      <c r="Q10" s="65"/>
      <c r="R10" s="68"/>
      <c r="S10" s="68"/>
      <c r="T10" s="68"/>
      <c r="U10" s="56"/>
      <c r="V10" s="56"/>
      <c r="W10" s="56"/>
      <c r="X10" s="56"/>
      <c r="Y10" s="69"/>
      <c r="Z10" s="69"/>
      <c r="AA10" s="69"/>
      <c r="AB10" s="68"/>
      <c r="AC10" s="502"/>
      <c r="AD10" s="88"/>
      <c r="AE10" s="70"/>
      <c r="AF10" s="70"/>
      <c r="AG10" s="71"/>
      <c r="AH10" s="71"/>
      <c r="AI10" s="71"/>
      <c r="AJ10" s="68"/>
      <c r="AK10" s="68"/>
      <c r="AL10" s="68"/>
      <c r="AM10" s="68"/>
      <c r="AN10" s="72"/>
      <c r="AO10" s="56"/>
      <c r="AP10" s="67"/>
      <c r="AQ10" s="68"/>
      <c r="AR10" s="73"/>
      <c r="AS10" s="73"/>
      <c r="AT10" s="66"/>
      <c r="AU10" s="77"/>
      <c r="AV10" s="77"/>
      <c r="AW10" s="77"/>
      <c r="AX10" s="77"/>
      <c r="AY10" s="77"/>
      <c r="AZ10" s="77"/>
      <c r="BA10" s="77"/>
      <c r="BB10" s="66"/>
      <c r="BC10" s="68"/>
      <c r="BD10" s="66"/>
      <c r="BE10" s="66"/>
    </row>
    <row r="11" spans="1:57" ht="33" customHeight="1" x14ac:dyDescent="0.25">
      <c r="A11" s="68">
        <v>3</v>
      </c>
      <c r="B11" s="65"/>
      <c r="C11" s="65"/>
      <c r="D11" s="65"/>
      <c r="E11" s="66"/>
      <c r="F11" s="66"/>
      <c r="G11" s="66"/>
      <c r="H11" s="68"/>
      <c r="I11" s="65"/>
      <c r="J11" s="65"/>
      <c r="K11" s="68"/>
      <c r="L11" s="68"/>
      <c r="M11" s="68"/>
      <c r="N11" s="68"/>
      <c r="O11" s="68"/>
      <c r="P11" s="68"/>
      <c r="Q11" s="65"/>
      <c r="R11" s="68"/>
      <c r="S11" s="68"/>
      <c r="T11" s="68"/>
      <c r="U11" s="56"/>
      <c r="V11" s="56"/>
      <c r="W11" s="56"/>
      <c r="X11" s="56"/>
      <c r="Y11" s="69"/>
      <c r="Z11" s="69"/>
      <c r="AA11" s="69"/>
      <c r="AB11" s="68"/>
      <c r="AC11" s="502"/>
      <c r="AD11" s="88"/>
      <c r="AE11" s="70"/>
      <c r="AF11" s="70"/>
      <c r="AG11" s="71"/>
      <c r="AH11" s="71"/>
      <c r="AI11" s="71"/>
      <c r="AJ11" s="68"/>
      <c r="AK11" s="68"/>
      <c r="AL11" s="68"/>
      <c r="AM11" s="68"/>
      <c r="AN11" s="72"/>
      <c r="AO11" s="56"/>
      <c r="AP11" s="67"/>
      <c r="AQ11" s="68"/>
      <c r="AR11" s="75"/>
      <c r="AS11" s="75"/>
      <c r="AT11" s="66"/>
      <c r="AU11" s="75"/>
      <c r="AV11" s="75"/>
      <c r="AW11" s="75"/>
      <c r="AX11" s="75"/>
      <c r="AY11" s="75"/>
      <c r="AZ11" s="75"/>
      <c r="BA11" s="75"/>
      <c r="BB11" s="66"/>
      <c r="BC11" s="68"/>
      <c r="BD11" s="66"/>
      <c r="BE11" s="66"/>
    </row>
    <row r="12" spans="1:57" ht="33" customHeight="1" x14ac:dyDescent="0.25">
      <c r="A12" s="63">
        <v>4</v>
      </c>
      <c r="B12" s="64"/>
      <c r="C12" s="65"/>
      <c r="D12" s="64"/>
      <c r="E12" s="66"/>
      <c r="F12" s="66"/>
      <c r="G12" s="66"/>
      <c r="H12" s="68"/>
      <c r="I12" s="65"/>
      <c r="J12" s="65"/>
      <c r="K12" s="68"/>
      <c r="L12" s="68"/>
      <c r="M12" s="68"/>
      <c r="N12" s="68"/>
      <c r="O12" s="68"/>
      <c r="P12" s="68"/>
      <c r="Q12" s="65"/>
      <c r="R12" s="68"/>
      <c r="S12" s="68"/>
      <c r="T12" s="68"/>
      <c r="U12" s="56"/>
      <c r="V12" s="56"/>
      <c r="W12" s="56"/>
      <c r="X12" s="56"/>
      <c r="Y12" s="69"/>
      <c r="Z12" s="69"/>
      <c r="AA12" s="69"/>
      <c r="AB12" s="68"/>
      <c r="AC12" s="502"/>
      <c r="AD12" s="88"/>
      <c r="AE12" s="70"/>
      <c r="AF12" s="70"/>
      <c r="AG12" s="71"/>
      <c r="AH12" s="71"/>
      <c r="AI12" s="71"/>
      <c r="AJ12" s="68"/>
      <c r="AK12" s="68"/>
      <c r="AL12" s="68"/>
      <c r="AM12" s="68"/>
      <c r="AN12" s="72"/>
      <c r="AO12" s="56"/>
      <c r="AP12" s="67"/>
      <c r="AQ12" s="68"/>
      <c r="AR12" s="74"/>
      <c r="AS12" s="74"/>
      <c r="AT12" s="66"/>
      <c r="AU12" s="75"/>
      <c r="AV12" s="75"/>
      <c r="AW12" s="75"/>
      <c r="AX12" s="73"/>
      <c r="AY12" s="73"/>
      <c r="AZ12" s="73"/>
      <c r="BA12" s="73"/>
      <c r="BB12" s="66"/>
      <c r="BC12" s="68"/>
      <c r="BD12" s="66"/>
      <c r="BE12" s="66"/>
    </row>
    <row r="13" spans="1:57" ht="33" customHeight="1" x14ac:dyDescent="0.25">
      <c r="A13" s="63">
        <v>5</v>
      </c>
      <c r="B13" s="65"/>
      <c r="C13" s="66"/>
      <c r="D13" s="65"/>
      <c r="E13" s="66"/>
      <c r="F13" s="66"/>
      <c r="G13" s="66"/>
      <c r="H13" s="68"/>
      <c r="I13" s="65"/>
      <c r="J13" s="65"/>
      <c r="K13" s="68"/>
      <c r="L13" s="68"/>
      <c r="M13" s="68"/>
      <c r="N13" s="68"/>
      <c r="O13" s="68"/>
      <c r="P13" s="68"/>
      <c r="Q13" s="65"/>
      <c r="R13" s="68"/>
      <c r="S13" s="68"/>
      <c r="T13" s="68"/>
      <c r="U13" s="56"/>
      <c r="V13" s="56"/>
      <c r="W13" s="56"/>
      <c r="X13" s="56"/>
      <c r="Y13" s="69"/>
      <c r="Z13" s="69"/>
      <c r="AA13" s="69"/>
      <c r="AB13" s="68"/>
      <c r="AC13" s="502"/>
      <c r="AD13" s="88"/>
      <c r="AE13" s="70"/>
      <c r="AF13" s="70"/>
      <c r="AG13" s="71"/>
      <c r="AH13" s="71"/>
      <c r="AI13" s="71"/>
      <c r="AJ13" s="68"/>
      <c r="AK13" s="68"/>
      <c r="AL13" s="68"/>
      <c r="AM13" s="68"/>
      <c r="AN13" s="72"/>
      <c r="AO13" s="56"/>
      <c r="AP13" s="67"/>
      <c r="AQ13" s="68"/>
      <c r="AR13" s="77"/>
      <c r="AS13" s="77"/>
      <c r="AT13" s="66"/>
      <c r="AU13" s="77"/>
      <c r="AV13" s="77"/>
      <c r="AW13" s="77"/>
      <c r="AX13" s="73"/>
      <c r="AY13" s="73"/>
      <c r="AZ13" s="73"/>
      <c r="BA13" s="73"/>
      <c r="BB13" s="66"/>
      <c r="BC13" s="68"/>
      <c r="BD13" s="66"/>
      <c r="BE13" s="66"/>
    </row>
    <row r="14" spans="1:57" ht="33" customHeight="1" x14ac:dyDescent="0.25">
      <c r="A14" s="68">
        <v>6</v>
      </c>
      <c r="B14" s="65"/>
      <c r="C14" s="66"/>
      <c r="D14" s="65"/>
      <c r="E14" s="66"/>
      <c r="F14" s="66"/>
      <c r="G14" s="66"/>
      <c r="H14" s="68"/>
      <c r="I14" s="65"/>
      <c r="J14" s="65"/>
      <c r="K14" s="68"/>
      <c r="L14" s="68"/>
      <c r="M14" s="68"/>
      <c r="N14" s="68"/>
      <c r="O14" s="68"/>
      <c r="P14" s="68"/>
      <c r="Q14" s="65"/>
      <c r="R14" s="68"/>
      <c r="S14" s="68"/>
      <c r="T14" s="68"/>
      <c r="U14" s="56"/>
      <c r="V14" s="56"/>
      <c r="W14" s="56"/>
      <c r="X14" s="56"/>
      <c r="Y14" s="69"/>
      <c r="Z14" s="69"/>
      <c r="AA14" s="69"/>
      <c r="AB14" s="68"/>
      <c r="AC14" s="502"/>
      <c r="AD14" s="88"/>
      <c r="AE14" s="70"/>
      <c r="AF14" s="70"/>
      <c r="AG14" s="71"/>
      <c r="AH14" s="71"/>
      <c r="AI14" s="71"/>
      <c r="AJ14" s="68"/>
      <c r="AK14" s="68"/>
      <c r="AL14" s="68"/>
      <c r="AM14" s="68"/>
      <c r="AN14" s="72"/>
      <c r="AO14" s="56"/>
      <c r="AP14" s="67"/>
      <c r="AQ14" s="68"/>
      <c r="AR14" s="75"/>
      <c r="AS14" s="75"/>
      <c r="AT14" s="66"/>
      <c r="AU14" s="75"/>
      <c r="AV14" s="75"/>
      <c r="AW14" s="75"/>
      <c r="AX14" s="73"/>
      <c r="AY14" s="73"/>
      <c r="AZ14" s="73"/>
      <c r="BA14" s="73"/>
      <c r="BB14" s="66"/>
      <c r="BC14" s="68"/>
      <c r="BD14" s="66"/>
      <c r="BE14" s="66"/>
    </row>
    <row r="15" spans="1:57" s="46" customFormat="1" ht="33" customHeight="1" x14ac:dyDescent="0.25">
      <c r="A15" s="68">
        <v>7</v>
      </c>
      <c r="B15" s="64"/>
      <c r="C15" s="78"/>
      <c r="D15" s="64"/>
      <c r="E15" s="78"/>
      <c r="F15" s="78"/>
      <c r="G15" s="78"/>
      <c r="H15" s="63"/>
      <c r="I15" s="64"/>
      <c r="J15" s="64"/>
      <c r="K15" s="63"/>
      <c r="L15" s="63"/>
      <c r="M15" s="63"/>
      <c r="N15" s="63"/>
      <c r="O15" s="63"/>
      <c r="P15" s="63"/>
      <c r="Q15" s="64"/>
      <c r="R15" s="63"/>
      <c r="S15" s="63"/>
      <c r="T15" s="63"/>
      <c r="U15" s="79"/>
      <c r="V15" s="56"/>
      <c r="W15" s="56"/>
      <c r="X15" s="56"/>
      <c r="Y15" s="80"/>
      <c r="Z15" s="80"/>
      <c r="AA15" s="80"/>
      <c r="AB15" s="63"/>
      <c r="AC15" s="502"/>
      <c r="AD15" s="88"/>
      <c r="AE15" s="70"/>
      <c r="AF15" s="70"/>
      <c r="AG15" s="71"/>
      <c r="AH15" s="71"/>
      <c r="AI15" s="71"/>
      <c r="AJ15" s="63"/>
      <c r="AK15" s="63"/>
      <c r="AL15" s="63"/>
      <c r="AM15" s="63"/>
      <c r="AN15" s="72"/>
      <c r="AO15" s="79"/>
      <c r="AP15" s="81"/>
      <c r="AQ15" s="63"/>
      <c r="AR15" s="82"/>
      <c r="AS15" s="82"/>
      <c r="AT15" s="78"/>
      <c r="AU15" s="82"/>
      <c r="AV15" s="82"/>
      <c r="AW15" s="82"/>
      <c r="AX15" s="83"/>
      <c r="AY15" s="83"/>
      <c r="AZ15" s="83"/>
      <c r="BA15" s="83"/>
      <c r="BB15" s="78"/>
      <c r="BC15" s="63"/>
      <c r="BD15" s="78"/>
      <c r="BE15" s="78"/>
    </row>
    <row r="16" spans="1:57" ht="33" customHeight="1" x14ac:dyDescent="0.25">
      <c r="A16" s="63">
        <v>8</v>
      </c>
      <c r="B16" s="65"/>
      <c r="C16" s="66"/>
      <c r="D16" s="65"/>
      <c r="E16" s="66"/>
      <c r="F16" s="66"/>
      <c r="G16" s="66"/>
      <c r="H16" s="68"/>
      <c r="I16" s="65"/>
      <c r="J16" s="65"/>
      <c r="K16" s="68"/>
      <c r="L16" s="68"/>
      <c r="M16" s="68"/>
      <c r="N16" s="68"/>
      <c r="O16" s="68"/>
      <c r="P16" s="68"/>
      <c r="Q16" s="65"/>
      <c r="R16" s="68"/>
      <c r="S16" s="68"/>
      <c r="T16" s="68"/>
      <c r="U16" s="56"/>
      <c r="V16" s="56"/>
      <c r="W16" s="56"/>
      <c r="X16" s="56"/>
      <c r="Y16" s="69"/>
      <c r="Z16" s="69"/>
      <c r="AA16" s="69"/>
      <c r="AB16" s="68"/>
      <c r="AC16" s="502"/>
      <c r="AD16" s="88"/>
      <c r="AE16" s="70"/>
      <c r="AF16" s="70"/>
      <c r="AG16" s="71"/>
      <c r="AH16" s="71"/>
      <c r="AI16" s="71"/>
      <c r="AJ16" s="68"/>
      <c r="AK16" s="68"/>
      <c r="AL16" s="68"/>
      <c r="AM16" s="68"/>
      <c r="AN16" s="72"/>
      <c r="AO16" s="56"/>
      <c r="AP16" s="67"/>
      <c r="AQ16" s="68"/>
      <c r="AR16" s="75"/>
      <c r="AS16" s="75"/>
      <c r="AT16" s="66"/>
      <c r="AU16" s="75"/>
      <c r="AV16" s="75"/>
      <c r="AW16" s="75"/>
      <c r="AX16" s="73"/>
      <c r="AY16" s="73"/>
      <c r="AZ16" s="73"/>
      <c r="BA16" s="73"/>
      <c r="BB16" s="66"/>
      <c r="BC16" s="68"/>
      <c r="BD16" s="66"/>
      <c r="BE16" s="66"/>
    </row>
    <row r="17" spans="1:57" ht="33" customHeight="1" x14ac:dyDescent="0.25">
      <c r="A17" s="63">
        <v>9</v>
      </c>
      <c r="B17" s="65"/>
      <c r="C17" s="66"/>
      <c r="D17" s="65"/>
      <c r="E17" s="66"/>
      <c r="F17" s="66"/>
      <c r="G17" s="66"/>
      <c r="H17" s="68"/>
      <c r="I17" s="65"/>
      <c r="J17" s="65"/>
      <c r="K17" s="68"/>
      <c r="L17" s="68"/>
      <c r="M17" s="68"/>
      <c r="N17" s="68"/>
      <c r="O17" s="68"/>
      <c r="P17" s="68"/>
      <c r="Q17" s="65"/>
      <c r="R17" s="68"/>
      <c r="S17" s="68"/>
      <c r="T17" s="68"/>
      <c r="U17" s="56"/>
      <c r="V17" s="56"/>
      <c r="W17" s="56"/>
      <c r="X17" s="56"/>
      <c r="Y17" s="69"/>
      <c r="Z17" s="69"/>
      <c r="AA17" s="69"/>
      <c r="AB17" s="68"/>
      <c r="AC17" s="502"/>
      <c r="AD17" s="88"/>
      <c r="AE17" s="70"/>
      <c r="AF17" s="70"/>
      <c r="AG17" s="71"/>
      <c r="AH17" s="71"/>
      <c r="AI17" s="71"/>
      <c r="AJ17" s="68"/>
      <c r="AK17" s="68"/>
      <c r="AL17" s="68"/>
      <c r="AM17" s="68"/>
      <c r="AN17" s="72"/>
      <c r="AO17" s="56"/>
      <c r="AP17" s="67"/>
      <c r="AQ17" s="68"/>
      <c r="AR17" s="75"/>
      <c r="AS17" s="75"/>
      <c r="AT17" s="66"/>
      <c r="AU17" s="75"/>
      <c r="AV17" s="75"/>
      <c r="AW17" s="75"/>
      <c r="AX17" s="75"/>
      <c r="AY17" s="75"/>
      <c r="AZ17" s="75"/>
      <c r="BA17" s="75"/>
      <c r="BB17" s="66"/>
      <c r="BC17" s="68"/>
      <c r="BD17" s="66"/>
      <c r="BE17" s="66"/>
    </row>
    <row r="18" spans="1:57" ht="33" customHeight="1" x14ac:dyDescent="0.25">
      <c r="A18" s="68">
        <v>10</v>
      </c>
      <c r="B18" s="65"/>
      <c r="C18" s="65"/>
      <c r="D18" s="65"/>
      <c r="E18" s="66"/>
      <c r="F18" s="66"/>
      <c r="G18" s="65"/>
      <c r="H18" s="68"/>
      <c r="I18" s="65"/>
      <c r="J18" s="65"/>
      <c r="K18" s="68"/>
      <c r="L18" s="68"/>
      <c r="M18" s="68"/>
      <c r="N18" s="68"/>
      <c r="O18" s="68"/>
      <c r="P18" s="68"/>
      <c r="Q18" s="65"/>
      <c r="R18" s="68"/>
      <c r="S18" s="68"/>
      <c r="T18" s="68"/>
      <c r="U18" s="56"/>
      <c r="V18" s="56"/>
      <c r="W18" s="56"/>
      <c r="X18" s="56"/>
      <c r="Y18" s="69"/>
      <c r="Z18" s="69"/>
      <c r="AA18" s="69"/>
      <c r="AB18" s="68"/>
      <c r="AC18" s="502"/>
      <c r="AD18" s="88"/>
      <c r="AE18" s="70"/>
      <c r="AF18" s="70"/>
      <c r="AG18" s="71"/>
      <c r="AH18" s="71"/>
      <c r="AI18" s="71"/>
      <c r="AJ18" s="68"/>
      <c r="AK18" s="68"/>
      <c r="AL18" s="68"/>
      <c r="AM18" s="68"/>
      <c r="AN18" s="72"/>
      <c r="AO18" s="56"/>
      <c r="AP18" s="67"/>
      <c r="AQ18" s="68"/>
      <c r="AR18" s="82"/>
      <c r="AS18" s="82"/>
      <c r="AT18" s="66"/>
      <c r="AU18" s="75"/>
      <c r="AV18" s="75"/>
      <c r="AW18" s="75"/>
      <c r="AX18" s="75"/>
      <c r="AY18" s="75"/>
      <c r="AZ18" s="75"/>
      <c r="BA18" s="75"/>
      <c r="BB18" s="66"/>
      <c r="BC18" s="68"/>
      <c r="BD18" s="66"/>
      <c r="BE18" s="66"/>
    </row>
    <row r="19" spans="1:57" ht="33" customHeight="1" x14ac:dyDescent="0.25">
      <c r="A19" s="11"/>
      <c r="B19" s="11"/>
      <c r="C19" s="6"/>
      <c r="D19" s="5"/>
      <c r="E19" s="5"/>
      <c r="F19" s="5"/>
      <c r="G19" s="5"/>
      <c r="H19" s="12"/>
      <c r="I19" s="6"/>
      <c r="J19" s="6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4"/>
      <c r="W19" s="14"/>
      <c r="X19" s="14"/>
      <c r="Y19" s="14"/>
      <c r="Z19" s="14"/>
      <c r="AA19" s="15"/>
      <c r="AB19" s="15"/>
      <c r="AC19" s="505"/>
      <c r="AD19" s="16"/>
      <c r="AE19" s="16"/>
      <c r="AF19" s="16"/>
      <c r="AG19" s="17"/>
      <c r="AH19" s="18"/>
      <c r="AI19" s="487"/>
      <c r="AJ19" s="89"/>
      <c r="AK19" s="13"/>
      <c r="AL19" s="90"/>
      <c r="AM19" s="90"/>
      <c r="AN19" s="19"/>
      <c r="AO19" s="19"/>
      <c r="AP19" s="19"/>
      <c r="AQ19" s="19"/>
      <c r="AR19" s="20"/>
      <c r="AS19" s="20"/>
      <c r="AU19" s="20"/>
      <c r="AV19" s="20"/>
      <c r="AW19" s="20"/>
      <c r="AX19" s="20"/>
      <c r="AY19" s="20"/>
      <c r="AZ19" s="20"/>
      <c r="BA19" s="20"/>
    </row>
    <row r="20" spans="1:57" ht="33" customHeight="1" x14ac:dyDescent="0.25">
      <c r="A20" s="11"/>
      <c r="B20" s="11"/>
      <c r="C20" s="6"/>
      <c r="D20" s="5"/>
      <c r="E20" s="5"/>
      <c r="F20" s="5"/>
      <c r="G20" s="5"/>
      <c r="H20" s="12"/>
      <c r="I20" s="6"/>
      <c r="J20" s="6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14"/>
      <c r="W20" s="14"/>
      <c r="X20" s="14"/>
      <c r="Y20" s="14"/>
      <c r="Z20" s="14"/>
      <c r="AA20" s="15"/>
      <c r="AB20" s="15"/>
      <c r="AC20" s="505"/>
      <c r="AD20" s="16"/>
      <c r="AE20" s="16"/>
      <c r="AF20" s="16"/>
      <c r="AG20" s="17"/>
      <c r="AH20" s="18"/>
      <c r="AI20" s="487"/>
      <c r="AJ20" s="89"/>
      <c r="AK20" s="13"/>
      <c r="AL20" s="90"/>
      <c r="AM20" s="90"/>
      <c r="AN20" s="19"/>
      <c r="AO20" s="19"/>
      <c r="AP20" s="19"/>
      <c r="AQ20" s="19"/>
      <c r="AR20" s="20"/>
      <c r="AS20" s="20"/>
      <c r="AU20" s="20"/>
      <c r="AV20" s="20"/>
      <c r="AW20" s="20"/>
      <c r="AX20" s="20"/>
      <c r="AY20" s="20"/>
      <c r="AZ20" s="20"/>
      <c r="BA20" s="20"/>
    </row>
    <row r="21" spans="1:57" ht="33" customHeight="1" x14ac:dyDescent="0.25">
      <c r="A21" s="6"/>
      <c r="B21" s="6"/>
      <c r="C21" s="6"/>
      <c r="D21" s="5"/>
      <c r="E21" s="5"/>
      <c r="F21" s="5"/>
      <c r="G21" s="5"/>
      <c r="H21" s="12"/>
      <c r="I21" s="6"/>
      <c r="J21" s="6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14"/>
      <c r="W21" s="14"/>
      <c r="X21" s="14"/>
      <c r="Y21" s="14"/>
      <c r="Z21" s="14"/>
      <c r="AA21" s="15"/>
      <c r="AB21" s="15"/>
      <c r="AC21" s="505"/>
      <c r="AD21" s="16"/>
      <c r="AE21" s="16"/>
      <c r="AF21" s="16"/>
      <c r="AG21" s="17"/>
      <c r="AH21" s="18"/>
      <c r="AI21" s="487"/>
      <c r="AJ21" s="89"/>
      <c r="AK21" s="13"/>
      <c r="AL21" s="90"/>
      <c r="AM21" s="90"/>
      <c r="AN21" s="19"/>
      <c r="AO21" s="19"/>
      <c r="AP21" s="19"/>
      <c r="AQ21" s="19"/>
      <c r="AR21" s="20"/>
      <c r="AS21" s="20"/>
      <c r="AU21" s="20"/>
      <c r="AV21" s="20"/>
      <c r="AW21" s="20"/>
      <c r="AX21" s="20"/>
      <c r="AY21" s="20"/>
      <c r="AZ21" s="20"/>
      <c r="BA21" s="20"/>
    </row>
    <row r="22" spans="1:57" ht="33" customHeight="1" x14ac:dyDescent="0.25">
      <c r="A22" s="11"/>
      <c r="B22" s="11"/>
      <c r="C22" s="6"/>
      <c r="D22" s="5"/>
      <c r="E22" s="5"/>
      <c r="F22" s="5"/>
      <c r="G22" s="5"/>
      <c r="H22" s="12"/>
      <c r="I22" s="6"/>
      <c r="J22" s="6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14"/>
      <c r="W22" s="14"/>
      <c r="X22" s="14"/>
      <c r="Y22" s="14"/>
      <c r="Z22" s="14"/>
      <c r="AA22" s="15"/>
      <c r="AB22" s="15"/>
      <c r="AC22" s="505"/>
      <c r="AD22" s="16"/>
      <c r="AE22" s="16"/>
      <c r="AF22" s="16"/>
      <c r="AG22" s="17"/>
      <c r="AH22" s="18"/>
      <c r="AI22" s="487"/>
      <c r="AJ22" s="89"/>
      <c r="AK22" s="13"/>
      <c r="AL22" s="90"/>
      <c r="AM22" s="90"/>
      <c r="AN22" s="19"/>
      <c r="AO22" s="19"/>
      <c r="AP22" s="19"/>
      <c r="AQ22" s="19"/>
      <c r="AR22" s="20"/>
      <c r="AS22" s="20"/>
      <c r="AU22" s="20"/>
      <c r="AV22" s="20"/>
      <c r="AW22" s="20"/>
      <c r="AX22" s="20"/>
      <c r="AY22" s="20"/>
      <c r="AZ22" s="20"/>
      <c r="BA22" s="20"/>
    </row>
    <row r="23" spans="1:57" ht="33" customHeight="1" x14ac:dyDescent="0.25">
      <c r="A23" s="11"/>
      <c r="B23" s="11"/>
      <c r="C23" s="6"/>
      <c r="D23" s="613"/>
      <c r="E23" s="613"/>
      <c r="F23" s="5"/>
      <c r="G23" s="613"/>
      <c r="H23" s="613"/>
      <c r="I23" s="6"/>
      <c r="J23" s="6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14"/>
      <c r="W23" s="14"/>
      <c r="X23" s="14"/>
      <c r="Y23" s="14"/>
      <c r="Z23" s="14"/>
      <c r="AA23" s="15"/>
      <c r="AB23" s="15"/>
      <c r="AC23" s="505"/>
      <c r="AD23" s="16"/>
      <c r="AE23" s="16"/>
      <c r="AF23" s="16"/>
      <c r="AG23" s="17"/>
      <c r="AH23" s="18"/>
      <c r="AI23" s="487"/>
      <c r="AJ23" s="89"/>
      <c r="AK23" s="13"/>
      <c r="AL23" s="90"/>
      <c r="AM23" s="90"/>
      <c r="AN23" s="19"/>
      <c r="AO23" s="19"/>
      <c r="AP23" s="19"/>
      <c r="AQ23" s="19"/>
      <c r="AR23" s="20"/>
      <c r="AS23" s="20"/>
      <c r="AU23" s="20"/>
      <c r="AV23" s="20"/>
      <c r="AW23" s="20"/>
      <c r="AX23" s="20"/>
      <c r="AY23" s="20"/>
      <c r="AZ23" s="20"/>
      <c r="BA23" s="20"/>
    </row>
    <row r="24" spans="1:57" ht="33" customHeight="1" x14ac:dyDescent="0.25">
      <c r="A24" s="11"/>
      <c r="B24" s="11"/>
      <c r="C24" s="47"/>
      <c r="D24" s="13"/>
      <c r="E24" s="5"/>
      <c r="F24" s="5"/>
      <c r="G24" s="613"/>
      <c r="H24" s="613"/>
      <c r="I24" s="6"/>
      <c r="J24" s="6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14"/>
      <c r="W24" s="14"/>
      <c r="X24" s="14"/>
      <c r="Y24" s="14"/>
      <c r="Z24" s="14"/>
      <c r="AA24" s="15"/>
      <c r="AB24" s="15"/>
      <c r="AC24" s="505"/>
      <c r="AD24" s="16"/>
      <c r="AE24" s="16"/>
      <c r="AF24" s="16"/>
      <c r="AG24" s="17"/>
      <c r="AH24" s="18"/>
      <c r="AI24" s="487"/>
      <c r="AJ24" s="89"/>
      <c r="AK24" s="13"/>
      <c r="AL24" s="90"/>
      <c r="AM24" s="90"/>
      <c r="AN24" s="19"/>
      <c r="AO24" s="19"/>
      <c r="AP24" s="19"/>
      <c r="AQ24" s="19"/>
      <c r="AR24" s="20"/>
      <c r="AS24" s="20"/>
      <c r="AU24" s="20"/>
      <c r="AV24" s="20"/>
      <c r="AW24" s="20"/>
      <c r="AX24" s="20"/>
      <c r="AY24" s="20"/>
      <c r="AZ24" s="20"/>
      <c r="BA24" s="20"/>
    </row>
    <row r="25" spans="1:57" ht="33" customHeight="1" x14ac:dyDescent="0.25">
      <c r="A25" s="11"/>
      <c r="B25" s="6"/>
      <c r="C25" s="6"/>
      <c r="D25" s="5"/>
      <c r="E25" s="5"/>
      <c r="F25" s="5"/>
      <c r="G25" s="5"/>
      <c r="H25" s="12"/>
      <c r="I25" s="6"/>
      <c r="J25" s="6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4"/>
      <c r="W25" s="14"/>
      <c r="X25" s="14"/>
      <c r="Y25" s="14"/>
      <c r="Z25" s="14"/>
      <c r="AA25" s="15"/>
      <c r="AB25" s="15"/>
      <c r="AC25" s="505"/>
      <c r="AD25" s="16"/>
      <c r="AE25" s="16"/>
      <c r="AF25" s="16"/>
      <c r="AG25" s="22"/>
      <c r="AH25" s="23"/>
      <c r="AI25" s="22"/>
      <c r="AJ25" s="89"/>
      <c r="AK25" s="13"/>
      <c r="AL25" s="90"/>
      <c r="AM25" s="90"/>
      <c r="AN25" s="19"/>
      <c r="AO25" s="19"/>
      <c r="AP25" s="19"/>
      <c r="AQ25" s="19"/>
      <c r="AR25" s="20"/>
      <c r="AS25" s="20"/>
      <c r="AU25" s="20"/>
      <c r="AV25" s="20"/>
      <c r="AW25" s="20"/>
      <c r="AX25" s="20"/>
      <c r="AY25" s="20"/>
      <c r="AZ25" s="20"/>
      <c r="BA25" s="20"/>
    </row>
    <row r="26" spans="1:57" ht="33" customHeight="1" x14ac:dyDescent="0.25">
      <c r="A26" s="11"/>
      <c r="B26" s="6"/>
      <c r="C26" s="6"/>
      <c r="D26" s="5"/>
      <c r="E26" s="5"/>
      <c r="F26" s="5"/>
      <c r="G26" s="5"/>
      <c r="H26" s="12"/>
      <c r="I26" s="6"/>
      <c r="J26" s="6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4"/>
      <c r="W26" s="14"/>
      <c r="X26" s="14"/>
      <c r="Y26" s="14"/>
      <c r="Z26" s="14"/>
      <c r="AA26" s="15"/>
      <c r="AB26" s="15"/>
      <c r="AC26" s="505"/>
      <c r="AD26" s="16"/>
      <c r="AE26" s="16"/>
      <c r="AF26" s="16"/>
      <c r="AG26" s="22"/>
      <c r="AH26" s="23"/>
      <c r="AI26" s="22"/>
      <c r="AJ26" s="89"/>
      <c r="AK26" s="13"/>
      <c r="AL26" s="90"/>
      <c r="AM26" s="90"/>
      <c r="AN26" s="19"/>
      <c r="AO26" s="19"/>
      <c r="AP26" s="19"/>
      <c r="AQ26" s="19"/>
      <c r="AR26" s="24"/>
      <c r="AS26" s="24"/>
      <c r="AU26" s="24"/>
      <c r="AV26" s="24"/>
      <c r="AW26" s="24"/>
      <c r="AX26" s="24"/>
      <c r="AY26" s="24"/>
      <c r="AZ26" s="24"/>
      <c r="BA26" s="24"/>
    </row>
    <row r="27" spans="1:57" ht="33" customHeight="1" x14ac:dyDescent="0.25">
      <c r="A27" s="11"/>
      <c r="B27" s="6"/>
      <c r="C27" s="6"/>
      <c r="D27" s="5"/>
      <c r="E27" s="5"/>
      <c r="F27" s="5"/>
      <c r="G27" s="5"/>
      <c r="H27" s="12"/>
      <c r="I27" s="6"/>
      <c r="J27" s="6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4"/>
      <c r="W27" s="14"/>
      <c r="X27" s="14"/>
      <c r="Y27" s="14"/>
      <c r="Z27" s="14"/>
      <c r="AA27" s="15"/>
      <c r="AB27" s="15"/>
      <c r="AC27" s="505"/>
      <c r="AD27" s="16"/>
      <c r="AE27" s="16"/>
      <c r="AF27" s="16"/>
      <c r="AG27" s="22"/>
      <c r="AH27" s="23"/>
      <c r="AI27" s="22"/>
      <c r="AJ27" s="89"/>
      <c r="AK27" s="13"/>
      <c r="AL27" s="90"/>
      <c r="AM27" s="90"/>
      <c r="AN27" s="19"/>
      <c r="AO27" s="19"/>
      <c r="AP27" s="19"/>
      <c r="AQ27" s="19"/>
      <c r="AR27" s="20"/>
      <c r="AS27" s="20"/>
      <c r="AU27" s="20"/>
      <c r="AV27" s="20"/>
      <c r="AW27" s="20"/>
      <c r="AX27" s="20"/>
      <c r="AY27" s="20"/>
      <c r="AZ27" s="20"/>
      <c r="BA27" s="20"/>
    </row>
    <row r="28" spans="1:57" ht="33" customHeight="1" x14ac:dyDescent="0.25">
      <c r="A28" s="11"/>
      <c r="B28" s="6"/>
      <c r="C28" s="6"/>
      <c r="D28" s="5"/>
      <c r="E28" s="5"/>
      <c r="F28" s="5"/>
      <c r="G28" s="5"/>
      <c r="H28" s="12"/>
      <c r="I28" s="6"/>
      <c r="J28" s="6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4"/>
      <c r="W28" s="14"/>
      <c r="X28" s="14"/>
      <c r="Y28" s="14"/>
      <c r="Z28" s="14"/>
      <c r="AA28" s="15"/>
      <c r="AB28" s="15"/>
      <c r="AC28" s="505"/>
      <c r="AD28" s="16"/>
      <c r="AE28" s="16"/>
      <c r="AF28" s="16"/>
      <c r="AG28" s="22"/>
      <c r="AH28" s="23"/>
      <c r="AI28" s="22"/>
      <c r="AJ28" s="89"/>
      <c r="AK28" s="13"/>
      <c r="AL28" s="90"/>
      <c r="AM28" s="90"/>
      <c r="AN28" s="19"/>
      <c r="AO28" s="19"/>
      <c r="AP28" s="19"/>
      <c r="AQ28" s="19"/>
      <c r="AR28" s="20"/>
      <c r="AS28" s="20"/>
      <c r="AU28" s="20"/>
      <c r="AV28" s="20"/>
      <c r="AW28" s="20"/>
      <c r="AX28" s="20"/>
      <c r="AY28" s="20"/>
      <c r="AZ28" s="20"/>
      <c r="BA28" s="20"/>
    </row>
    <row r="29" spans="1:57" ht="33" customHeight="1" x14ac:dyDescent="0.25">
      <c r="A29" s="11"/>
      <c r="B29" s="6"/>
      <c r="C29" s="6"/>
      <c r="D29" s="5"/>
      <c r="E29" s="5"/>
      <c r="F29" s="5"/>
      <c r="G29" s="5"/>
      <c r="H29" s="12"/>
      <c r="I29" s="6"/>
      <c r="J29" s="6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4"/>
      <c r="W29" s="14"/>
      <c r="X29" s="14"/>
      <c r="Y29" s="14"/>
      <c r="Z29" s="14"/>
      <c r="AA29" s="15"/>
      <c r="AB29" s="15"/>
      <c r="AC29" s="505"/>
      <c r="AD29" s="16"/>
      <c r="AE29" s="16"/>
      <c r="AF29" s="16"/>
      <c r="AG29" s="22"/>
      <c r="AH29" s="23"/>
      <c r="AI29" s="22"/>
      <c r="AJ29" s="89"/>
      <c r="AK29" s="13"/>
      <c r="AL29" s="90"/>
      <c r="AM29" s="90"/>
      <c r="AN29" s="19"/>
      <c r="AO29" s="19"/>
      <c r="AP29" s="19"/>
      <c r="AQ29" s="19"/>
      <c r="AR29" s="20"/>
      <c r="AS29" s="20"/>
      <c r="AU29" s="20"/>
      <c r="AV29" s="20"/>
      <c r="AW29" s="20"/>
      <c r="AX29" s="20"/>
      <c r="AY29" s="20"/>
      <c r="AZ29" s="20"/>
      <c r="BA29" s="20"/>
    </row>
    <row r="30" spans="1:57" ht="33" customHeight="1" x14ac:dyDescent="0.25">
      <c r="A30" s="11"/>
      <c r="B30" s="6"/>
      <c r="C30" s="6"/>
      <c r="D30" s="5"/>
      <c r="E30" s="5"/>
      <c r="F30" s="5"/>
      <c r="G30" s="5"/>
      <c r="H30" s="12"/>
      <c r="I30" s="6"/>
      <c r="J30" s="6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4"/>
      <c r="W30" s="14"/>
      <c r="X30" s="14"/>
      <c r="Y30" s="14"/>
      <c r="Z30" s="14"/>
      <c r="AA30" s="15"/>
      <c r="AB30" s="15"/>
      <c r="AC30" s="505"/>
      <c r="AD30" s="16"/>
      <c r="AE30" s="16"/>
      <c r="AF30" s="16"/>
      <c r="AG30" s="25"/>
      <c r="AH30" s="23"/>
      <c r="AI30" s="22"/>
      <c r="AJ30" s="89"/>
      <c r="AK30" s="13"/>
      <c r="AL30" s="90"/>
      <c r="AM30" s="90"/>
      <c r="AN30" s="19"/>
      <c r="AO30" s="19"/>
      <c r="AP30" s="19"/>
      <c r="AQ30" s="19"/>
      <c r="AR30" s="20"/>
      <c r="AS30" s="20"/>
      <c r="AU30" s="20"/>
      <c r="AV30" s="20"/>
      <c r="AW30" s="20"/>
      <c r="AX30" s="20"/>
      <c r="AY30" s="20"/>
      <c r="AZ30" s="20"/>
      <c r="BA30" s="20"/>
    </row>
    <row r="31" spans="1:57" ht="33" customHeight="1" x14ac:dyDescent="0.25">
      <c r="A31" s="11"/>
      <c r="B31" s="6"/>
      <c r="C31" s="6"/>
      <c r="D31" s="5"/>
      <c r="E31" s="5"/>
      <c r="F31" s="5"/>
      <c r="G31" s="5"/>
      <c r="H31" s="12"/>
      <c r="I31" s="6"/>
      <c r="J31" s="6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4"/>
      <c r="W31" s="14"/>
      <c r="X31" s="14"/>
      <c r="Y31" s="14"/>
      <c r="Z31" s="14"/>
      <c r="AA31" s="15"/>
      <c r="AB31" s="15"/>
      <c r="AC31" s="505"/>
      <c r="AD31" s="16"/>
      <c r="AE31" s="16"/>
      <c r="AF31" s="16"/>
      <c r="AG31" s="22"/>
      <c r="AH31" s="23"/>
      <c r="AI31" s="22"/>
      <c r="AJ31" s="89"/>
      <c r="AK31" s="13"/>
      <c r="AL31" s="90"/>
      <c r="AM31" s="90"/>
      <c r="AN31" s="19"/>
      <c r="AO31" s="19"/>
      <c r="AP31" s="19"/>
      <c r="AQ31" s="19"/>
      <c r="AR31" s="20"/>
      <c r="AS31" s="20"/>
      <c r="AU31" s="20"/>
      <c r="AV31" s="20"/>
      <c r="AW31" s="20"/>
      <c r="AX31" s="20"/>
      <c r="AY31" s="20"/>
      <c r="AZ31" s="20"/>
      <c r="BA31" s="20"/>
    </row>
    <row r="32" spans="1:57" ht="33" customHeight="1" x14ac:dyDescent="0.25">
      <c r="A32" s="11"/>
      <c r="B32" s="6"/>
      <c r="C32" s="6"/>
      <c r="D32" s="5"/>
      <c r="E32" s="5"/>
      <c r="F32" s="5"/>
      <c r="G32" s="5"/>
      <c r="H32" s="12"/>
      <c r="I32" s="6"/>
      <c r="J32" s="6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4"/>
      <c r="W32" s="14"/>
      <c r="X32" s="14"/>
      <c r="Y32" s="14"/>
      <c r="Z32" s="14"/>
      <c r="AA32" s="15"/>
      <c r="AB32" s="15"/>
      <c r="AC32" s="505"/>
      <c r="AD32" s="16"/>
      <c r="AE32" s="16"/>
      <c r="AF32" s="16"/>
      <c r="AG32" s="22"/>
      <c r="AH32" s="23"/>
      <c r="AI32" s="22"/>
      <c r="AJ32" s="89"/>
      <c r="AK32" s="13"/>
      <c r="AL32" s="90"/>
      <c r="AM32" s="90"/>
      <c r="AN32" s="19"/>
      <c r="AO32" s="19"/>
      <c r="AP32" s="19"/>
      <c r="AQ32" s="19"/>
      <c r="AR32" s="20"/>
      <c r="AS32" s="20"/>
      <c r="AU32" s="20"/>
      <c r="AV32" s="20"/>
      <c r="AW32" s="20"/>
      <c r="AX32" s="26"/>
      <c r="AY32" s="26"/>
      <c r="AZ32" s="26"/>
      <c r="BA32" s="26"/>
    </row>
    <row r="33" spans="1:53" ht="33" customHeight="1" x14ac:dyDescent="0.25">
      <c r="A33" s="11"/>
      <c r="B33" s="11"/>
      <c r="C33" s="6"/>
      <c r="D33" s="5"/>
      <c r="E33" s="5"/>
      <c r="F33" s="5"/>
      <c r="G33" s="5"/>
      <c r="H33" s="12"/>
      <c r="I33" s="6"/>
      <c r="J33" s="6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14"/>
      <c r="W33" s="14"/>
      <c r="X33" s="14"/>
      <c r="Y33" s="14"/>
      <c r="Z33" s="14"/>
      <c r="AA33" s="15"/>
      <c r="AB33" s="15"/>
      <c r="AC33" s="505"/>
      <c r="AD33" s="16"/>
      <c r="AE33" s="16"/>
      <c r="AF33" s="16"/>
      <c r="AG33" s="22"/>
      <c r="AH33" s="23"/>
      <c r="AI33" s="22"/>
      <c r="AJ33" s="89"/>
      <c r="AK33" s="13"/>
      <c r="AL33" s="90"/>
      <c r="AM33" s="90"/>
      <c r="AN33" s="19"/>
      <c r="AO33" s="19"/>
      <c r="AP33" s="19"/>
      <c r="AQ33" s="19"/>
      <c r="AR33" s="20"/>
      <c r="AS33" s="20"/>
      <c r="AU33" s="20"/>
      <c r="AV33" s="20"/>
      <c r="AW33" s="20"/>
      <c r="AX33" s="20"/>
      <c r="AY33" s="20"/>
      <c r="AZ33" s="20"/>
      <c r="BA33" s="20"/>
    </row>
    <row r="34" spans="1:53" ht="33" customHeight="1" x14ac:dyDescent="0.25">
      <c r="A34" s="11"/>
      <c r="B34" s="11"/>
      <c r="C34" s="6"/>
      <c r="D34" s="5"/>
      <c r="E34" s="5"/>
      <c r="F34" s="5"/>
      <c r="G34" s="5"/>
      <c r="H34" s="12"/>
      <c r="I34" s="6"/>
      <c r="J34" s="6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4"/>
      <c r="W34" s="14"/>
      <c r="X34" s="14"/>
      <c r="Y34" s="14"/>
      <c r="Z34" s="14"/>
      <c r="AA34" s="15"/>
      <c r="AB34" s="15"/>
      <c r="AC34" s="505"/>
      <c r="AD34" s="16"/>
      <c r="AE34" s="16"/>
      <c r="AF34" s="16"/>
      <c r="AG34" s="22"/>
      <c r="AH34" s="23"/>
      <c r="AI34" s="22"/>
      <c r="AJ34" s="89"/>
      <c r="AK34" s="13"/>
      <c r="AL34" s="90"/>
      <c r="AM34" s="90"/>
      <c r="AN34" s="19"/>
      <c r="AO34" s="19"/>
      <c r="AP34" s="19"/>
      <c r="AQ34" s="19"/>
      <c r="AR34" s="20"/>
      <c r="AS34" s="20"/>
      <c r="AU34" s="20"/>
      <c r="AV34" s="20"/>
      <c r="AW34" s="20"/>
      <c r="AX34" s="20"/>
      <c r="AY34" s="20"/>
      <c r="AZ34" s="20"/>
      <c r="BA34" s="20"/>
    </row>
    <row r="35" spans="1:53" ht="33" customHeight="1" x14ac:dyDescent="0.25">
      <c r="A35" s="11"/>
      <c r="B35" s="11"/>
      <c r="C35" s="6"/>
      <c r="D35" s="5"/>
      <c r="E35" s="5"/>
      <c r="F35" s="5"/>
      <c r="G35" s="5"/>
      <c r="H35" s="12"/>
      <c r="I35" s="6"/>
      <c r="J35" s="6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4"/>
      <c r="W35" s="14"/>
      <c r="X35" s="14"/>
      <c r="Y35" s="14"/>
      <c r="Z35" s="14"/>
      <c r="AA35" s="15"/>
      <c r="AB35" s="15"/>
      <c r="AC35" s="505"/>
      <c r="AD35" s="16"/>
      <c r="AE35" s="16"/>
      <c r="AF35" s="16"/>
      <c r="AG35" s="22"/>
      <c r="AH35" s="23"/>
      <c r="AI35" s="22"/>
      <c r="AJ35" s="89"/>
      <c r="AK35" s="13"/>
      <c r="AL35" s="90"/>
      <c r="AM35" s="90"/>
      <c r="AN35" s="19"/>
      <c r="AO35" s="19"/>
      <c r="AP35" s="19"/>
      <c r="AQ35" s="19"/>
      <c r="AR35" s="20"/>
      <c r="AS35" s="20"/>
      <c r="AU35" s="20"/>
      <c r="AV35" s="20"/>
      <c r="AW35" s="20"/>
      <c r="AX35" s="20"/>
      <c r="AY35" s="20"/>
      <c r="AZ35" s="20"/>
      <c r="BA35" s="20"/>
    </row>
    <row r="36" spans="1:53" ht="33" customHeight="1" x14ac:dyDescent="0.25">
      <c r="A36" s="11"/>
      <c r="B36" s="6"/>
      <c r="C36" s="5"/>
      <c r="D36" s="5"/>
      <c r="E36" s="5"/>
      <c r="F36" s="5"/>
      <c r="G36" s="5"/>
      <c r="H36" s="12"/>
      <c r="I36" s="6"/>
      <c r="J36" s="6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4"/>
      <c r="W36" s="14"/>
      <c r="X36" s="14"/>
      <c r="Y36" s="14"/>
      <c r="Z36" s="14"/>
      <c r="AA36" s="15"/>
      <c r="AB36" s="15"/>
      <c r="AC36" s="505"/>
      <c r="AD36" s="16"/>
      <c r="AE36" s="16"/>
      <c r="AF36" s="16"/>
      <c r="AG36" s="22"/>
      <c r="AH36" s="23"/>
      <c r="AI36" s="22"/>
      <c r="AJ36" s="89"/>
      <c r="AK36" s="13"/>
      <c r="AL36" s="90"/>
      <c r="AM36" s="90"/>
      <c r="AN36" s="19"/>
      <c r="AO36" s="19"/>
      <c r="AP36" s="19"/>
      <c r="AQ36" s="19"/>
      <c r="AR36" s="20"/>
      <c r="AS36" s="20"/>
      <c r="AU36" s="20"/>
      <c r="AV36" s="20"/>
      <c r="AW36" s="20"/>
      <c r="AX36" s="20"/>
      <c r="AY36" s="20"/>
      <c r="AZ36" s="20"/>
      <c r="BA36" s="20"/>
    </row>
    <row r="37" spans="1:53" ht="33" customHeight="1" x14ac:dyDescent="0.25">
      <c r="A37" s="11"/>
      <c r="B37" s="6"/>
      <c r="C37" s="5"/>
      <c r="D37" s="5"/>
      <c r="E37" s="5"/>
      <c r="F37" s="5"/>
      <c r="G37" s="5"/>
      <c r="H37" s="12"/>
      <c r="I37" s="6"/>
      <c r="J37" s="6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4"/>
      <c r="W37" s="14"/>
      <c r="X37" s="14"/>
      <c r="Y37" s="14"/>
      <c r="Z37" s="14"/>
      <c r="AA37" s="15"/>
      <c r="AB37" s="15"/>
      <c r="AC37" s="505"/>
      <c r="AD37" s="16"/>
      <c r="AE37" s="16"/>
      <c r="AF37" s="16"/>
      <c r="AG37" s="22"/>
      <c r="AH37" s="23"/>
      <c r="AI37" s="22"/>
      <c r="AJ37" s="89"/>
      <c r="AK37" s="13"/>
      <c r="AL37" s="90"/>
      <c r="AM37" s="90"/>
      <c r="AN37" s="19"/>
      <c r="AO37" s="19"/>
      <c r="AP37" s="19"/>
      <c r="AQ37" s="19"/>
      <c r="AR37" s="20"/>
      <c r="AS37" s="20"/>
      <c r="AU37" s="20"/>
      <c r="AV37" s="20"/>
      <c r="AW37" s="20"/>
      <c r="AX37" s="20"/>
      <c r="AY37" s="20"/>
      <c r="AZ37" s="20"/>
      <c r="BA37" s="20"/>
    </row>
    <row r="38" spans="1:53" ht="33" customHeight="1" x14ac:dyDescent="0.25">
      <c r="A38" s="11"/>
      <c r="B38" s="6"/>
      <c r="C38" s="6"/>
      <c r="D38" s="5"/>
      <c r="E38" s="5"/>
      <c r="F38" s="5"/>
      <c r="G38" s="5"/>
      <c r="H38" s="12"/>
      <c r="I38" s="6"/>
      <c r="J38" s="6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4"/>
      <c r="W38" s="14"/>
      <c r="X38" s="14"/>
      <c r="Y38" s="14"/>
      <c r="Z38" s="14"/>
      <c r="AA38" s="15"/>
      <c r="AB38" s="15"/>
      <c r="AC38" s="505"/>
      <c r="AD38" s="16"/>
      <c r="AE38" s="16"/>
      <c r="AF38" s="16"/>
      <c r="AG38" s="22"/>
      <c r="AH38" s="23"/>
      <c r="AI38" s="22"/>
      <c r="AJ38" s="89"/>
      <c r="AK38" s="13"/>
      <c r="AL38" s="90"/>
      <c r="AM38" s="90"/>
      <c r="AN38" s="19"/>
      <c r="AO38" s="19"/>
      <c r="AP38" s="19"/>
      <c r="AQ38" s="19"/>
      <c r="AR38" s="20"/>
      <c r="AS38" s="20"/>
      <c r="AU38" s="20"/>
      <c r="AV38" s="20"/>
      <c r="AW38" s="20"/>
      <c r="AX38" s="20"/>
      <c r="AY38" s="20"/>
      <c r="AZ38" s="20"/>
      <c r="BA38" s="20"/>
    </row>
    <row r="39" spans="1:53" ht="33" customHeight="1" x14ac:dyDescent="0.25">
      <c r="A39" s="11"/>
      <c r="B39" s="11"/>
      <c r="C39" s="6"/>
      <c r="D39" s="5"/>
      <c r="E39" s="5"/>
      <c r="F39" s="5"/>
      <c r="G39" s="5"/>
      <c r="H39" s="12"/>
      <c r="I39" s="6"/>
      <c r="J39" s="6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4"/>
      <c r="W39" s="14"/>
      <c r="X39" s="14"/>
      <c r="Y39" s="14"/>
      <c r="Z39" s="14"/>
      <c r="AA39" s="15"/>
      <c r="AB39" s="15"/>
      <c r="AC39" s="505"/>
      <c r="AD39" s="16"/>
      <c r="AE39" s="16"/>
      <c r="AF39" s="16"/>
      <c r="AG39" s="22"/>
      <c r="AH39" s="23"/>
      <c r="AI39" s="22"/>
      <c r="AJ39" s="89"/>
      <c r="AK39" s="13"/>
      <c r="AL39" s="90"/>
      <c r="AM39" s="90"/>
      <c r="AN39" s="19"/>
      <c r="AO39" s="19"/>
      <c r="AP39" s="19"/>
      <c r="AQ39" s="19"/>
      <c r="AR39" s="20"/>
      <c r="AS39" s="20"/>
      <c r="AU39" s="20"/>
      <c r="AV39" s="20"/>
      <c r="AW39" s="20"/>
      <c r="AX39" s="20"/>
      <c r="AY39" s="20"/>
      <c r="AZ39" s="20"/>
      <c r="BA39" s="20"/>
    </row>
    <row r="40" spans="1:53" ht="33" customHeight="1" x14ac:dyDescent="0.25">
      <c r="A40" s="11"/>
      <c r="B40" s="11"/>
      <c r="C40" s="6"/>
      <c r="D40" s="5"/>
      <c r="E40" s="5"/>
      <c r="F40" s="5"/>
      <c r="G40" s="5"/>
      <c r="H40" s="12"/>
      <c r="I40" s="6"/>
      <c r="J40" s="6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4"/>
      <c r="W40" s="14"/>
      <c r="X40" s="14"/>
      <c r="Y40" s="14"/>
      <c r="Z40" s="14"/>
      <c r="AA40" s="15"/>
      <c r="AB40" s="15"/>
      <c r="AC40" s="505"/>
      <c r="AD40" s="16"/>
      <c r="AE40" s="16"/>
      <c r="AF40" s="16"/>
      <c r="AG40" s="22"/>
      <c r="AH40" s="23"/>
      <c r="AI40" s="22"/>
      <c r="AJ40" s="89"/>
      <c r="AK40" s="13"/>
      <c r="AL40" s="90"/>
      <c r="AM40" s="90"/>
      <c r="AN40" s="19"/>
      <c r="AO40" s="19"/>
      <c r="AP40" s="19"/>
      <c r="AQ40" s="19"/>
      <c r="AR40" s="20"/>
      <c r="AS40" s="20"/>
      <c r="AU40" s="20"/>
      <c r="AV40" s="20"/>
      <c r="AW40" s="20"/>
      <c r="AX40" s="20"/>
      <c r="AY40" s="20"/>
      <c r="AZ40" s="20"/>
      <c r="BA40" s="20"/>
    </row>
    <row r="41" spans="1:53" ht="33" customHeight="1" x14ac:dyDescent="0.25">
      <c r="A41" s="11"/>
      <c r="B41" s="6"/>
      <c r="C41" s="6"/>
      <c r="D41" s="5"/>
      <c r="E41" s="5"/>
      <c r="F41" s="5"/>
      <c r="G41" s="5"/>
      <c r="H41" s="12"/>
      <c r="I41" s="6"/>
      <c r="J41" s="6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4"/>
      <c r="W41" s="14"/>
      <c r="X41" s="14"/>
      <c r="Y41" s="14"/>
      <c r="Z41" s="14"/>
      <c r="AA41" s="15"/>
      <c r="AB41" s="15"/>
      <c r="AC41" s="505"/>
      <c r="AD41" s="16"/>
      <c r="AE41" s="16"/>
      <c r="AF41" s="16"/>
      <c r="AG41" s="22"/>
      <c r="AH41" s="23"/>
      <c r="AI41" s="22"/>
      <c r="AJ41" s="89"/>
      <c r="AK41" s="13"/>
      <c r="AL41" s="90"/>
      <c r="AM41" s="90"/>
      <c r="AN41" s="19"/>
      <c r="AO41" s="19"/>
      <c r="AP41" s="19"/>
      <c r="AQ41" s="19"/>
      <c r="AR41" s="20"/>
      <c r="AS41" s="20"/>
      <c r="AU41" s="20"/>
      <c r="AV41" s="20"/>
      <c r="AW41" s="20"/>
      <c r="AX41" s="20"/>
      <c r="AY41" s="20"/>
      <c r="AZ41" s="20"/>
      <c r="BA41" s="20"/>
    </row>
    <row r="42" spans="1:53" ht="33" customHeight="1" x14ac:dyDescent="0.25">
      <c r="A42" s="11"/>
      <c r="B42" s="6"/>
      <c r="C42" s="6"/>
      <c r="D42" s="5"/>
      <c r="E42" s="5"/>
      <c r="F42" s="5"/>
      <c r="G42" s="27"/>
      <c r="H42" s="28"/>
      <c r="I42" s="11"/>
      <c r="J42" s="11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30"/>
      <c r="W42" s="30"/>
      <c r="X42" s="30"/>
      <c r="Y42" s="30"/>
      <c r="Z42" s="30"/>
      <c r="AA42" s="31"/>
      <c r="AB42" s="31"/>
      <c r="AC42" s="505"/>
      <c r="AD42" s="16"/>
      <c r="AE42" s="16"/>
      <c r="AF42" s="16"/>
      <c r="AG42" s="22"/>
      <c r="AH42" s="23"/>
      <c r="AI42" s="22"/>
      <c r="AJ42" s="89"/>
      <c r="AK42" s="13"/>
      <c r="AL42" s="90"/>
      <c r="AM42" s="90"/>
      <c r="AN42" s="19"/>
      <c r="AO42" s="19"/>
      <c r="AP42" s="19"/>
      <c r="AQ42" s="19"/>
      <c r="AR42" s="20"/>
      <c r="AS42" s="20"/>
      <c r="AU42" s="20"/>
      <c r="AV42" s="20"/>
      <c r="AW42" s="20"/>
      <c r="AX42" s="20"/>
      <c r="AY42" s="20"/>
      <c r="AZ42" s="20"/>
      <c r="BA42" s="20"/>
    </row>
    <row r="43" spans="1:53" ht="33" customHeight="1" x14ac:dyDescent="0.25">
      <c r="A43" s="11"/>
      <c r="B43" s="6"/>
      <c r="C43" s="6"/>
      <c r="D43" s="5"/>
      <c r="E43" s="5"/>
      <c r="F43" s="5"/>
      <c r="G43" s="5"/>
      <c r="H43" s="12"/>
      <c r="I43" s="6"/>
      <c r="J43" s="6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4"/>
      <c r="W43" s="14"/>
      <c r="X43" s="14"/>
      <c r="Y43" s="14"/>
      <c r="Z43" s="14"/>
      <c r="AA43" s="15"/>
      <c r="AB43" s="15"/>
      <c r="AC43" s="505"/>
      <c r="AD43" s="16"/>
      <c r="AE43" s="16"/>
      <c r="AF43" s="16"/>
      <c r="AG43" s="22"/>
      <c r="AH43" s="23"/>
      <c r="AI43" s="22"/>
      <c r="AJ43" s="89"/>
      <c r="AK43" s="13"/>
      <c r="AL43" s="90"/>
      <c r="AM43" s="90"/>
      <c r="AN43" s="19"/>
      <c r="AO43" s="19"/>
      <c r="AP43" s="19"/>
      <c r="AQ43" s="19"/>
      <c r="AR43" s="32"/>
      <c r="AS43" s="32"/>
      <c r="AU43" s="32"/>
      <c r="AV43" s="32"/>
      <c r="AW43" s="32"/>
      <c r="AX43" s="32"/>
      <c r="AY43" s="32"/>
      <c r="AZ43" s="32"/>
      <c r="BA43" s="32"/>
    </row>
    <row r="44" spans="1:53" ht="33" customHeight="1" x14ac:dyDescent="0.25">
      <c r="A44" s="11"/>
      <c r="B44" s="6"/>
      <c r="C44" s="5"/>
      <c r="D44" s="5"/>
      <c r="E44" s="5"/>
      <c r="F44" s="5"/>
      <c r="G44" s="27"/>
      <c r="H44" s="28"/>
      <c r="I44" s="11"/>
      <c r="J44" s="11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30"/>
      <c r="W44" s="30"/>
      <c r="X44" s="30"/>
      <c r="Y44" s="30"/>
      <c r="Z44" s="30"/>
      <c r="AA44" s="31"/>
      <c r="AB44" s="31"/>
      <c r="AC44" s="505"/>
      <c r="AD44" s="16"/>
      <c r="AE44" s="16"/>
      <c r="AF44" s="16"/>
      <c r="AG44" s="22"/>
      <c r="AH44" s="23"/>
      <c r="AI44" s="22"/>
      <c r="AJ44" s="89"/>
      <c r="AK44" s="13"/>
      <c r="AL44" s="90"/>
      <c r="AM44" s="90"/>
      <c r="AN44" s="19"/>
      <c r="AO44" s="19"/>
      <c r="AP44" s="19"/>
      <c r="AQ44" s="19"/>
      <c r="AR44" s="20"/>
      <c r="AS44" s="20"/>
      <c r="AU44" s="20"/>
      <c r="AV44" s="20"/>
      <c r="AW44" s="20"/>
      <c r="AX44" s="20"/>
      <c r="AY44" s="20"/>
      <c r="AZ44" s="20"/>
      <c r="BA44" s="20"/>
    </row>
    <row r="45" spans="1:53" ht="33" customHeight="1" x14ac:dyDescent="0.25">
      <c r="A45" s="11"/>
      <c r="B45" s="6"/>
      <c r="C45" s="5"/>
      <c r="D45" s="5"/>
      <c r="E45" s="5"/>
      <c r="F45" s="5"/>
      <c r="G45" s="5"/>
      <c r="H45" s="12"/>
      <c r="I45" s="6"/>
      <c r="J45" s="6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4"/>
      <c r="W45" s="14"/>
      <c r="X45" s="14"/>
      <c r="Y45" s="14"/>
      <c r="Z45" s="14"/>
      <c r="AA45" s="15"/>
      <c r="AB45" s="15"/>
      <c r="AC45" s="505"/>
      <c r="AD45" s="16"/>
      <c r="AE45" s="16"/>
      <c r="AF45" s="16"/>
      <c r="AG45" s="22"/>
      <c r="AH45" s="23"/>
      <c r="AI45" s="22"/>
      <c r="AJ45" s="89"/>
      <c r="AK45" s="13"/>
      <c r="AL45" s="90"/>
      <c r="AM45" s="90"/>
      <c r="AN45" s="19"/>
      <c r="AO45" s="19"/>
      <c r="AP45" s="19"/>
      <c r="AQ45" s="19"/>
      <c r="AR45" s="20"/>
      <c r="AS45" s="20"/>
      <c r="AU45" s="20"/>
      <c r="AV45" s="20"/>
      <c r="AW45" s="20"/>
      <c r="AX45" s="20"/>
      <c r="AY45" s="20"/>
      <c r="AZ45" s="20"/>
      <c r="BA45" s="20"/>
    </row>
    <row r="46" spans="1:53" ht="33" customHeight="1" x14ac:dyDescent="0.25">
      <c r="A46" s="11"/>
      <c r="B46" s="6"/>
      <c r="C46" s="5"/>
      <c r="D46" s="5"/>
      <c r="E46" s="5"/>
      <c r="F46" s="5"/>
      <c r="G46" s="5"/>
      <c r="H46" s="12"/>
      <c r="I46" s="6"/>
      <c r="J46" s="6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4"/>
      <c r="W46" s="14"/>
      <c r="X46" s="14"/>
      <c r="Y46" s="14"/>
      <c r="Z46" s="14"/>
      <c r="AA46" s="15"/>
      <c r="AB46" s="15"/>
      <c r="AC46" s="505"/>
      <c r="AD46" s="16"/>
      <c r="AE46" s="16"/>
      <c r="AF46" s="16"/>
      <c r="AG46" s="22"/>
      <c r="AH46" s="23"/>
      <c r="AI46" s="22"/>
      <c r="AJ46" s="89"/>
      <c r="AK46" s="13"/>
      <c r="AL46" s="90"/>
      <c r="AM46" s="90"/>
      <c r="AN46" s="19"/>
      <c r="AO46" s="19"/>
      <c r="AP46" s="19"/>
      <c r="AQ46" s="19"/>
      <c r="AR46" s="20"/>
      <c r="AS46" s="20"/>
      <c r="AU46" s="20"/>
      <c r="AV46" s="20"/>
      <c r="AW46" s="20"/>
      <c r="AX46" s="20"/>
      <c r="AY46" s="20"/>
      <c r="AZ46" s="20"/>
      <c r="BA46" s="20"/>
    </row>
    <row r="47" spans="1:53" ht="33" customHeight="1" x14ac:dyDescent="0.25">
      <c r="A47" s="11"/>
      <c r="B47" s="6"/>
      <c r="C47" s="6"/>
      <c r="D47" s="5"/>
      <c r="E47" s="5"/>
      <c r="F47" s="5"/>
      <c r="G47" s="5"/>
      <c r="H47" s="12"/>
      <c r="I47" s="6"/>
      <c r="J47" s="6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4"/>
      <c r="W47" s="14"/>
      <c r="X47" s="14"/>
      <c r="Y47" s="14"/>
      <c r="Z47" s="14"/>
      <c r="AA47" s="15"/>
      <c r="AB47" s="15"/>
      <c r="AC47" s="505"/>
      <c r="AD47" s="16"/>
      <c r="AE47" s="16"/>
      <c r="AF47" s="16"/>
      <c r="AG47" s="22"/>
      <c r="AH47" s="23"/>
      <c r="AI47" s="22"/>
      <c r="AJ47" s="89"/>
      <c r="AK47" s="13"/>
      <c r="AL47" s="90"/>
      <c r="AM47" s="90"/>
      <c r="AN47" s="19"/>
      <c r="AO47" s="19"/>
      <c r="AP47" s="19"/>
      <c r="AQ47" s="19"/>
      <c r="AR47" s="20"/>
      <c r="AS47" s="20"/>
      <c r="AU47" s="20"/>
      <c r="AV47" s="20"/>
      <c r="AW47" s="20"/>
      <c r="AX47" s="20"/>
      <c r="AY47" s="20"/>
      <c r="AZ47" s="20"/>
      <c r="BA47" s="20"/>
    </row>
    <row r="48" spans="1:53" ht="33" customHeight="1" x14ac:dyDescent="0.25">
      <c r="A48" s="11"/>
      <c r="B48" s="6"/>
      <c r="C48" s="6"/>
      <c r="D48" s="5"/>
      <c r="E48" s="5"/>
      <c r="F48" s="5"/>
      <c r="G48" s="5"/>
      <c r="H48" s="12"/>
      <c r="I48" s="6"/>
      <c r="J48" s="6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4"/>
      <c r="W48" s="14"/>
      <c r="X48" s="14"/>
      <c r="Y48" s="14"/>
      <c r="Z48" s="14"/>
      <c r="AA48" s="15"/>
      <c r="AB48" s="15"/>
      <c r="AC48" s="505"/>
      <c r="AD48" s="16"/>
      <c r="AE48" s="16"/>
      <c r="AF48" s="16"/>
      <c r="AG48" s="22"/>
      <c r="AH48" s="23"/>
      <c r="AI48" s="22"/>
      <c r="AJ48" s="89"/>
      <c r="AK48" s="13"/>
      <c r="AL48" s="90"/>
      <c r="AM48" s="90"/>
      <c r="AN48" s="19"/>
      <c r="AO48" s="19"/>
      <c r="AP48" s="19"/>
      <c r="AQ48" s="19"/>
      <c r="AR48" s="20"/>
      <c r="AS48" s="20"/>
      <c r="AU48" s="20"/>
      <c r="AV48" s="20"/>
      <c r="AW48" s="20"/>
      <c r="AX48" s="20"/>
      <c r="AY48" s="20"/>
      <c r="AZ48" s="20"/>
      <c r="BA48" s="20"/>
    </row>
    <row r="49" spans="1:53" ht="33" customHeight="1" x14ac:dyDescent="0.25">
      <c r="A49" s="11"/>
      <c r="B49" s="6"/>
      <c r="C49" s="6"/>
      <c r="D49" s="5"/>
      <c r="E49" s="5"/>
      <c r="F49" s="5"/>
      <c r="G49" s="5"/>
      <c r="H49" s="12"/>
      <c r="I49" s="6"/>
      <c r="J49" s="6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4"/>
      <c r="W49" s="14"/>
      <c r="X49" s="14"/>
      <c r="Y49" s="14"/>
      <c r="Z49" s="14"/>
      <c r="AA49" s="15"/>
      <c r="AB49" s="15"/>
      <c r="AC49" s="505"/>
      <c r="AD49" s="16"/>
      <c r="AE49" s="16"/>
      <c r="AF49" s="16"/>
      <c r="AG49" s="22"/>
      <c r="AH49" s="23"/>
      <c r="AI49" s="22"/>
      <c r="AJ49" s="89"/>
      <c r="AK49" s="13"/>
      <c r="AL49" s="90"/>
      <c r="AM49" s="90"/>
      <c r="AN49" s="19"/>
      <c r="AO49" s="19"/>
      <c r="AP49" s="19"/>
      <c r="AQ49" s="19"/>
      <c r="AR49" s="20"/>
      <c r="AS49" s="20"/>
      <c r="AU49" s="20"/>
      <c r="AV49" s="20"/>
      <c r="AW49" s="20"/>
      <c r="AX49" s="20"/>
      <c r="AY49" s="20"/>
      <c r="AZ49" s="20"/>
      <c r="BA49" s="20"/>
    </row>
    <row r="50" spans="1:53" ht="33" customHeight="1" x14ac:dyDescent="0.25">
      <c r="A50" s="11"/>
      <c r="B50" s="6"/>
      <c r="C50" s="6"/>
      <c r="D50" s="5"/>
      <c r="E50" s="5"/>
      <c r="F50" s="5"/>
      <c r="G50" s="5"/>
      <c r="H50" s="12"/>
      <c r="I50" s="6"/>
      <c r="J50" s="6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4"/>
      <c r="W50" s="14"/>
      <c r="X50" s="14"/>
      <c r="Y50" s="14"/>
      <c r="Z50" s="14"/>
      <c r="AA50" s="15"/>
      <c r="AB50" s="15"/>
      <c r="AC50" s="505"/>
      <c r="AD50" s="16"/>
      <c r="AE50" s="16"/>
      <c r="AF50" s="16"/>
      <c r="AG50" s="25"/>
      <c r="AH50" s="23"/>
      <c r="AI50" s="22"/>
      <c r="AJ50" s="89"/>
      <c r="AK50" s="13"/>
      <c r="AL50" s="90"/>
      <c r="AM50" s="90"/>
      <c r="AN50" s="19"/>
      <c r="AO50" s="19"/>
      <c r="AP50" s="19"/>
      <c r="AQ50" s="19"/>
      <c r="AR50" s="20"/>
      <c r="AS50" s="20"/>
      <c r="AU50" s="20"/>
      <c r="AV50" s="20"/>
      <c r="AW50" s="20"/>
      <c r="AX50" s="20"/>
      <c r="AY50" s="20"/>
      <c r="AZ50" s="20"/>
      <c r="BA50" s="20"/>
    </row>
    <row r="51" spans="1:53" ht="33" customHeight="1" x14ac:dyDescent="0.25">
      <c r="A51" s="11"/>
      <c r="B51" s="6"/>
      <c r="C51" s="6"/>
      <c r="D51" s="5"/>
      <c r="E51" s="5"/>
      <c r="F51" s="5"/>
      <c r="G51" s="5"/>
      <c r="H51" s="33"/>
      <c r="V51" s="14"/>
      <c r="W51" s="14"/>
      <c r="X51" s="14"/>
      <c r="Y51" s="14"/>
      <c r="Z51" s="14"/>
      <c r="AA51" s="15"/>
      <c r="AB51" s="15"/>
      <c r="AC51" s="505"/>
      <c r="AD51" s="16"/>
      <c r="AE51" s="16"/>
      <c r="AF51" s="16"/>
      <c r="AG51" s="22"/>
      <c r="AH51" s="23"/>
      <c r="AI51" s="22"/>
      <c r="AJ51" s="89"/>
      <c r="AK51" s="13"/>
      <c r="AL51" s="90"/>
      <c r="AM51" s="90"/>
      <c r="AN51" s="19"/>
      <c r="AO51" s="19"/>
      <c r="AP51" s="19"/>
      <c r="AQ51" s="19"/>
      <c r="AR51" s="20"/>
      <c r="AS51" s="20"/>
      <c r="AU51" s="20"/>
      <c r="AV51" s="20"/>
      <c r="AW51" s="20"/>
      <c r="AX51" s="20"/>
      <c r="AY51" s="20"/>
      <c r="AZ51" s="20"/>
      <c r="BA51" s="20"/>
    </row>
    <row r="52" spans="1:53" ht="33" customHeight="1" x14ac:dyDescent="0.25">
      <c r="A52" s="11"/>
      <c r="B52" s="6"/>
      <c r="C52" s="6"/>
      <c r="D52" s="5"/>
      <c r="E52" s="5"/>
      <c r="F52" s="5"/>
      <c r="G52" s="5"/>
      <c r="H52" s="12"/>
      <c r="I52" s="6"/>
      <c r="J52" s="6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4"/>
      <c r="W52" s="14"/>
      <c r="X52" s="14"/>
      <c r="Y52" s="14"/>
      <c r="Z52" s="14"/>
      <c r="AA52" s="15"/>
      <c r="AB52" s="15"/>
      <c r="AC52" s="505"/>
      <c r="AD52" s="16"/>
      <c r="AE52" s="16"/>
      <c r="AF52" s="16"/>
      <c r="AG52" s="22"/>
      <c r="AH52" s="23"/>
      <c r="AI52" s="22"/>
      <c r="AJ52" s="89"/>
      <c r="AK52" s="13"/>
      <c r="AL52" s="90"/>
      <c r="AM52" s="90"/>
      <c r="AN52" s="19"/>
      <c r="AO52" s="19"/>
      <c r="AP52" s="19"/>
      <c r="AQ52" s="19"/>
      <c r="AR52" s="20"/>
      <c r="AS52" s="20"/>
      <c r="AU52" s="20"/>
      <c r="AV52" s="20"/>
      <c r="AW52" s="20"/>
      <c r="AX52" s="20"/>
      <c r="AY52" s="20"/>
      <c r="AZ52" s="20"/>
      <c r="BA52" s="20"/>
    </row>
    <row r="53" spans="1:53" ht="33" customHeight="1" x14ac:dyDescent="0.25">
      <c r="A53" s="11"/>
      <c r="B53" s="11"/>
      <c r="C53" s="6"/>
      <c r="D53" s="5"/>
      <c r="E53" s="5"/>
      <c r="F53" s="5"/>
      <c r="G53" s="5"/>
      <c r="H53" s="12"/>
      <c r="I53" s="6"/>
      <c r="J53" s="6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4"/>
      <c r="W53" s="14"/>
      <c r="X53" s="14"/>
      <c r="Y53" s="14"/>
      <c r="Z53" s="14"/>
      <c r="AA53" s="15"/>
      <c r="AB53" s="15"/>
      <c r="AC53" s="505"/>
      <c r="AD53" s="16"/>
      <c r="AE53" s="16"/>
      <c r="AF53" s="16"/>
      <c r="AG53" s="22"/>
      <c r="AH53" s="23"/>
      <c r="AI53" s="22"/>
      <c r="AJ53" s="89"/>
      <c r="AK53" s="13"/>
      <c r="AL53" s="90"/>
      <c r="AM53" s="90"/>
      <c r="AN53" s="19"/>
      <c r="AO53" s="19"/>
      <c r="AP53" s="19"/>
      <c r="AQ53" s="19"/>
      <c r="AR53" s="20"/>
      <c r="AS53" s="20"/>
      <c r="AU53" s="20"/>
      <c r="AV53" s="20"/>
      <c r="AW53" s="20"/>
      <c r="AX53" s="20"/>
      <c r="AY53" s="20"/>
      <c r="AZ53" s="20"/>
      <c r="BA53" s="20"/>
    </row>
    <row r="54" spans="1:53" ht="33" customHeight="1" x14ac:dyDescent="0.25">
      <c r="A54" s="11"/>
      <c r="B54" s="6"/>
      <c r="C54" s="6"/>
      <c r="D54" s="5"/>
      <c r="E54" s="5"/>
      <c r="F54" s="5"/>
      <c r="G54" s="5"/>
      <c r="H54" s="12"/>
      <c r="I54" s="6"/>
      <c r="J54" s="6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4"/>
      <c r="W54" s="14"/>
      <c r="X54" s="14"/>
      <c r="Y54" s="14"/>
      <c r="Z54" s="14"/>
      <c r="AA54" s="15"/>
      <c r="AB54" s="15"/>
      <c r="AC54" s="505"/>
      <c r="AD54" s="16"/>
      <c r="AE54" s="16"/>
      <c r="AF54" s="16"/>
      <c r="AG54" s="17"/>
      <c r="AH54" s="18"/>
      <c r="AI54" s="487"/>
      <c r="AJ54" s="89"/>
      <c r="AK54" s="13"/>
      <c r="AL54" s="90"/>
      <c r="AM54" s="90"/>
      <c r="AN54" s="19"/>
      <c r="AO54" s="19"/>
      <c r="AP54" s="19"/>
      <c r="AQ54" s="19"/>
      <c r="AR54" s="20"/>
      <c r="AS54" s="20"/>
      <c r="AU54" s="20"/>
      <c r="AV54" s="20"/>
      <c r="AW54" s="20"/>
      <c r="AX54" s="20"/>
      <c r="AY54" s="20"/>
      <c r="AZ54" s="20"/>
      <c r="BA54" s="20"/>
    </row>
    <row r="55" spans="1:53" ht="33" customHeight="1" x14ac:dyDescent="0.25">
      <c r="A55" s="11"/>
      <c r="B55" s="6"/>
      <c r="C55" s="6"/>
      <c r="D55" s="5"/>
      <c r="E55" s="5"/>
      <c r="F55" s="5"/>
      <c r="G55" s="5"/>
      <c r="H55" s="12"/>
      <c r="I55" s="6"/>
      <c r="J55" s="6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4"/>
      <c r="W55" s="14"/>
      <c r="X55" s="14"/>
      <c r="Y55" s="14"/>
      <c r="Z55" s="14"/>
      <c r="AA55" s="15"/>
      <c r="AB55" s="15"/>
      <c r="AC55" s="505"/>
      <c r="AD55" s="16"/>
      <c r="AE55" s="16"/>
      <c r="AF55" s="16"/>
      <c r="AG55" s="17"/>
      <c r="AH55" s="18"/>
      <c r="AI55" s="487"/>
      <c r="AJ55" s="89"/>
      <c r="AK55" s="13"/>
      <c r="AL55" s="90"/>
      <c r="AM55" s="90"/>
      <c r="AN55" s="19"/>
      <c r="AO55" s="19"/>
      <c r="AP55" s="19"/>
      <c r="AQ55" s="19"/>
      <c r="AR55" s="20"/>
      <c r="AS55" s="20"/>
      <c r="AU55" s="20"/>
      <c r="AV55" s="20"/>
      <c r="AW55" s="20"/>
      <c r="AX55" s="20"/>
      <c r="AY55" s="20"/>
      <c r="AZ55" s="20"/>
      <c r="BA55" s="20"/>
    </row>
    <row r="56" spans="1:53" ht="33" customHeight="1" x14ac:dyDescent="0.25">
      <c r="A56" s="11"/>
      <c r="B56" s="6"/>
      <c r="C56" s="6"/>
      <c r="D56" s="5"/>
      <c r="E56" s="5"/>
      <c r="F56" s="5"/>
      <c r="G56" s="5"/>
      <c r="H56" s="12"/>
      <c r="I56" s="6"/>
      <c r="J56" s="6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4"/>
      <c r="W56" s="14"/>
      <c r="X56" s="14"/>
      <c r="Y56" s="14"/>
      <c r="Z56" s="14"/>
      <c r="AA56" s="15"/>
      <c r="AB56" s="15"/>
      <c r="AC56" s="505"/>
      <c r="AD56" s="16"/>
      <c r="AE56" s="16"/>
      <c r="AF56" s="16"/>
      <c r="AG56" s="17"/>
      <c r="AH56" s="18"/>
      <c r="AI56" s="487"/>
      <c r="AJ56" s="89"/>
      <c r="AK56" s="13"/>
      <c r="AL56" s="90"/>
      <c r="AM56" s="90"/>
      <c r="AN56" s="19"/>
      <c r="AO56" s="19"/>
      <c r="AP56" s="19"/>
      <c r="AQ56" s="19"/>
      <c r="AR56" s="34"/>
      <c r="AS56" s="34"/>
      <c r="AU56" s="34"/>
      <c r="AV56" s="34"/>
      <c r="AW56" s="34"/>
      <c r="AX56" s="34"/>
      <c r="AY56" s="34"/>
      <c r="AZ56" s="34"/>
      <c r="BA56" s="34"/>
    </row>
    <row r="57" spans="1:53" ht="33" customHeight="1" x14ac:dyDescent="0.25">
      <c r="A57" s="11"/>
      <c r="B57" s="6"/>
      <c r="C57" s="6"/>
      <c r="D57" s="5"/>
      <c r="E57" s="5"/>
      <c r="F57" s="5"/>
      <c r="G57" s="5"/>
      <c r="H57" s="12"/>
      <c r="I57" s="6"/>
      <c r="J57" s="6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4"/>
      <c r="W57" s="14"/>
      <c r="X57" s="14"/>
      <c r="Y57" s="14"/>
      <c r="Z57" s="14"/>
      <c r="AA57" s="15"/>
      <c r="AB57" s="15"/>
      <c r="AC57" s="505"/>
      <c r="AD57" s="16"/>
      <c r="AE57" s="16"/>
      <c r="AF57" s="16"/>
      <c r="AG57" s="35"/>
      <c r="AH57" s="18"/>
      <c r="AI57" s="487"/>
      <c r="AJ57" s="89"/>
      <c r="AK57" s="13"/>
      <c r="AL57" s="90"/>
      <c r="AM57" s="90"/>
      <c r="AN57" s="19"/>
      <c r="AO57" s="19"/>
      <c r="AP57" s="19"/>
      <c r="AQ57" s="19"/>
      <c r="AR57" s="20"/>
      <c r="AS57" s="20"/>
      <c r="AU57" s="20"/>
      <c r="AV57" s="20"/>
      <c r="AW57" s="20"/>
      <c r="AX57" s="20"/>
      <c r="AY57" s="20"/>
      <c r="AZ57" s="20"/>
      <c r="BA57" s="20"/>
    </row>
    <row r="58" spans="1:53" ht="33" customHeight="1" x14ac:dyDescent="0.25">
      <c r="A58" s="11"/>
      <c r="B58" s="6"/>
      <c r="C58" s="6"/>
      <c r="D58" s="5"/>
      <c r="E58" s="5"/>
      <c r="F58" s="5"/>
      <c r="G58" s="5"/>
      <c r="H58" s="12"/>
      <c r="I58" s="6"/>
      <c r="J58" s="6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4"/>
      <c r="W58" s="14"/>
      <c r="X58" s="14"/>
      <c r="Y58" s="14"/>
      <c r="Z58" s="14"/>
      <c r="AA58" s="15"/>
      <c r="AB58" s="15"/>
      <c r="AC58" s="505"/>
      <c r="AD58" s="16"/>
      <c r="AE58" s="16"/>
      <c r="AF58" s="16"/>
      <c r="AG58" s="17"/>
      <c r="AH58" s="18"/>
      <c r="AI58" s="487"/>
      <c r="AJ58" s="89"/>
      <c r="AK58" s="13"/>
      <c r="AL58" s="90"/>
      <c r="AM58" s="90"/>
      <c r="AN58" s="19"/>
      <c r="AO58" s="19"/>
      <c r="AP58" s="19"/>
      <c r="AQ58" s="19"/>
      <c r="AR58" s="20"/>
      <c r="AS58" s="20"/>
      <c r="AU58" s="20"/>
      <c r="AV58" s="20"/>
      <c r="AW58" s="20"/>
      <c r="AX58" s="20"/>
      <c r="AY58" s="20"/>
      <c r="AZ58" s="20"/>
      <c r="BA58" s="20"/>
    </row>
    <row r="59" spans="1:53" ht="33" customHeight="1" x14ac:dyDescent="0.25">
      <c r="A59" s="11"/>
      <c r="B59" s="6"/>
      <c r="C59" s="6"/>
      <c r="D59" s="5"/>
      <c r="E59" s="5"/>
      <c r="F59" s="5"/>
      <c r="G59" s="5"/>
      <c r="H59" s="12"/>
      <c r="I59" s="6"/>
      <c r="J59" s="6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4"/>
      <c r="W59" s="14"/>
      <c r="X59" s="14"/>
      <c r="Y59" s="14"/>
      <c r="Z59" s="14"/>
      <c r="AA59" s="15"/>
      <c r="AB59" s="15"/>
      <c r="AC59" s="505"/>
      <c r="AD59" s="16"/>
      <c r="AE59" s="16"/>
      <c r="AF59" s="16"/>
      <c r="AG59" s="17"/>
      <c r="AH59" s="18"/>
      <c r="AI59" s="487"/>
      <c r="AJ59" s="89"/>
      <c r="AK59" s="13"/>
      <c r="AL59" s="90"/>
      <c r="AM59" s="90"/>
      <c r="AN59" s="19"/>
      <c r="AO59" s="19"/>
      <c r="AP59" s="19"/>
      <c r="AQ59" s="19"/>
      <c r="AR59" s="20"/>
      <c r="AS59" s="20"/>
      <c r="AU59" s="20"/>
      <c r="AV59" s="20"/>
      <c r="AW59" s="20"/>
      <c r="AX59" s="20"/>
      <c r="AY59" s="20"/>
      <c r="AZ59" s="20"/>
      <c r="BA59" s="20"/>
    </row>
    <row r="60" spans="1:53" ht="33" customHeight="1" x14ac:dyDescent="0.25">
      <c r="A60" s="11"/>
      <c r="B60" s="6"/>
      <c r="C60" s="6"/>
      <c r="D60" s="5"/>
      <c r="E60" s="5"/>
      <c r="F60" s="5"/>
      <c r="G60" s="5"/>
      <c r="H60" s="12"/>
      <c r="I60" s="6"/>
      <c r="J60" s="6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4"/>
      <c r="W60" s="14"/>
      <c r="X60" s="14"/>
      <c r="Y60" s="14"/>
      <c r="Z60" s="14"/>
      <c r="AA60" s="15"/>
      <c r="AB60" s="15"/>
      <c r="AC60" s="505"/>
      <c r="AD60" s="16"/>
      <c r="AE60" s="16"/>
      <c r="AF60" s="16"/>
      <c r="AG60" s="17"/>
      <c r="AH60" s="18"/>
      <c r="AI60" s="487"/>
      <c r="AJ60" s="89"/>
      <c r="AK60" s="13"/>
      <c r="AL60" s="90"/>
      <c r="AM60" s="90"/>
      <c r="AN60" s="19"/>
      <c r="AO60" s="19"/>
      <c r="AP60" s="19"/>
      <c r="AQ60" s="19"/>
      <c r="AR60" s="20"/>
      <c r="AS60" s="20"/>
      <c r="AU60" s="20"/>
      <c r="AV60" s="20"/>
      <c r="AW60" s="20"/>
      <c r="AX60" s="20"/>
      <c r="AY60" s="20"/>
      <c r="AZ60" s="20"/>
      <c r="BA60" s="20"/>
    </row>
    <row r="61" spans="1:53" ht="33" customHeight="1" x14ac:dyDescent="0.25">
      <c r="A61" s="11"/>
      <c r="B61" s="6"/>
      <c r="C61" s="6"/>
      <c r="D61" s="5"/>
      <c r="E61" s="5"/>
      <c r="F61" s="5"/>
      <c r="G61" s="5"/>
      <c r="H61" s="12"/>
      <c r="I61" s="6"/>
      <c r="J61" s="6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4"/>
      <c r="W61" s="14"/>
      <c r="X61" s="14"/>
      <c r="Y61" s="14"/>
      <c r="Z61" s="14"/>
      <c r="AA61" s="15"/>
      <c r="AB61" s="15"/>
      <c r="AC61" s="505"/>
      <c r="AD61" s="16"/>
      <c r="AE61" s="16"/>
      <c r="AF61" s="16"/>
      <c r="AG61" s="17"/>
      <c r="AH61" s="18"/>
      <c r="AI61" s="487"/>
      <c r="AJ61" s="89"/>
      <c r="AK61" s="13"/>
      <c r="AL61" s="90"/>
      <c r="AM61" s="90"/>
      <c r="AN61" s="19"/>
      <c r="AO61" s="19"/>
      <c r="AP61" s="19"/>
      <c r="AQ61" s="19"/>
      <c r="AR61" s="20"/>
      <c r="AS61" s="20"/>
      <c r="AU61" s="20"/>
      <c r="AV61" s="20"/>
      <c r="AW61" s="20"/>
      <c r="AX61" s="20"/>
      <c r="AY61" s="20"/>
      <c r="AZ61" s="20"/>
      <c r="BA61" s="20"/>
    </row>
    <row r="62" spans="1:53" ht="33" customHeight="1" x14ac:dyDescent="0.25">
      <c r="A62" s="11"/>
      <c r="B62" s="6"/>
      <c r="C62" s="6"/>
      <c r="D62" s="5"/>
      <c r="E62" s="5"/>
      <c r="F62" s="5"/>
      <c r="G62" s="5"/>
      <c r="H62" s="12"/>
      <c r="I62" s="6"/>
      <c r="J62" s="6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4"/>
      <c r="W62" s="14"/>
      <c r="X62" s="14"/>
      <c r="Y62" s="14"/>
      <c r="Z62" s="14"/>
      <c r="AA62" s="15"/>
      <c r="AB62" s="15"/>
      <c r="AC62" s="505"/>
      <c r="AD62" s="16"/>
      <c r="AE62" s="16"/>
      <c r="AF62" s="16"/>
      <c r="AG62" s="17"/>
      <c r="AH62" s="18"/>
      <c r="AI62" s="487"/>
      <c r="AJ62" s="89"/>
      <c r="AK62" s="13"/>
      <c r="AL62" s="90"/>
      <c r="AM62" s="90"/>
      <c r="AN62" s="19"/>
      <c r="AO62" s="19"/>
      <c r="AP62" s="19"/>
      <c r="AQ62" s="19"/>
      <c r="AR62" s="20"/>
      <c r="AS62" s="20"/>
      <c r="AU62" s="20"/>
      <c r="AV62" s="20"/>
      <c r="AW62" s="20"/>
      <c r="AX62" s="20"/>
      <c r="AY62" s="20"/>
      <c r="AZ62" s="20"/>
      <c r="BA62" s="20"/>
    </row>
    <row r="63" spans="1:53" ht="33" customHeight="1" x14ac:dyDescent="0.25">
      <c r="A63" s="11"/>
      <c r="B63" s="6"/>
      <c r="C63" s="6"/>
      <c r="D63" s="5"/>
      <c r="E63" s="5"/>
      <c r="F63" s="5"/>
      <c r="G63" s="5"/>
      <c r="H63" s="12"/>
      <c r="I63" s="6"/>
      <c r="J63" s="6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4"/>
      <c r="W63" s="14"/>
      <c r="X63" s="14"/>
      <c r="Y63" s="14"/>
      <c r="Z63" s="14"/>
      <c r="AA63" s="15"/>
      <c r="AB63" s="15"/>
      <c r="AC63" s="505"/>
      <c r="AD63" s="16"/>
      <c r="AE63" s="16"/>
      <c r="AF63" s="16"/>
      <c r="AG63" s="17"/>
      <c r="AH63" s="18"/>
      <c r="AI63" s="487"/>
      <c r="AJ63" s="89"/>
      <c r="AK63" s="13"/>
      <c r="AL63" s="90"/>
      <c r="AM63" s="90"/>
      <c r="AN63" s="19"/>
      <c r="AO63" s="19"/>
      <c r="AP63" s="19"/>
      <c r="AQ63" s="19"/>
      <c r="AR63" s="20"/>
      <c r="AS63" s="20"/>
      <c r="AU63" s="20"/>
      <c r="AV63" s="20"/>
      <c r="AW63" s="20"/>
      <c r="AX63" s="20"/>
      <c r="AY63" s="20"/>
      <c r="AZ63" s="20"/>
      <c r="BA63" s="20"/>
    </row>
    <row r="64" spans="1:53" ht="33" customHeight="1" x14ac:dyDescent="0.25">
      <c r="A64" s="11"/>
      <c r="B64" s="6"/>
      <c r="C64" s="6"/>
      <c r="D64" s="5"/>
      <c r="E64" s="5"/>
      <c r="F64" s="5"/>
      <c r="G64" s="5"/>
      <c r="H64" s="12"/>
      <c r="I64" s="6"/>
      <c r="J64" s="6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4"/>
      <c r="W64" s="14"/>
      <c r="X64" s="14"/>
      <c r="Y64" s="14"/>
      <c r="Z64" s="14"/>
      <c r="AA64" s="15"/>
      <c r="AB64" s="15"/>
      <c r="AC64" s="505"/>
      <c r="AD64" s="16"/>
      <c r="AE64" s="16"/>
      <c r="AF64" s="16"/>
      <c r="AG64" s="17"/>
      <c r="AH64" s="18"/>
      <c r="AI64" s="487"/>
      <c r="AJ64" s="89"/>
      <c r="AK64" s="13"/>
      <c r="AL64" s="90"/>
      <c r="AM64" s="90"/>
      <c r="AN64" s="19"/>
      <c r="AO64" s="19"/>
      <c r="AP64" s="19"/>
      <c r="AQ64" s="19"/>
      <c r="AR64" s="20"/>
      <c r="AS64" s="20"/>
      <c r="AU64" s="20"/>
      <c r="AV64" s="20"/>
      <c r="AW64" s="20"/>
      <c r="AX64" s="20"/>
      <c r="AY64" s="20"/>
      <c r="AZ64" s="20"/>
      <c r="BA64" s="20"/>
    </row>
    <row r="65" spans="1:53" ht="33" customHeight="1" x14ac:dyDescent="0.25">
      <c r="A65" s="11"/>
      <c r="B65" s="6"/>
      <c r="C65" s="6"/>
      <c r="D65" s="5"/>
      <c r="E65" s="5"/>
      <c r="F65" s="5"/>
      <c r="G65" s="5"/>
      <c r="H65" s="12"/>
      <c r="I65" s="6"/>
      <c r="J65" s="6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4"/>
      <c r="W65" s="14"/>
      <c r="X65" s="14"/>
      <c r="Y65" s="14"/>
      <c r="Z65" s="14"/>
      <c r="AA65" s="15"/>
      <c r="AB65" s="15"/>
      <c r="AC65" s="505"/>
      <c r="AD65" s="16"/>
      <c r="AE65" s="16"/>
      <c r="AF65" s="16"/>
      <c r="AG65" s="17"/>
      <c r="AH65" s="18"/>
      <c r="AI65" s="487"/>
      <c r="AJ65" s="89"/>
      <c r="AK65" s="13"/>
      <c r="AL65" s="90"/>
      <c r="AM65" s="90"/>
      <c r="AN65" s="19"/>
      <c r="AO65" s="19"/>
      <c r="AP65" s="19"/>
      <c r="AQ65" s="19"/>
      <c r="AR65" s="20"/>
      <c r="AS65" s="20"/>
      <c r="AU65" s="20"/>
      <c r="AV65" s="20"/>
      <c r="AW65" s="20"/>
      <c r="AX65" s="20"/>
      <c r="AY65" s="20"/>
      <c r="AZ65" s="20"/>
      <c r="BA65" s="20"/>
    </row>
    <row r="66" spans="1:53" ht="33" customHeight="1" x14ac:dyDescent="0.25">
      <c r="A66" s="11"/>
      <c r="B66" s="6"/>
      <c r="C66" s="6"/>
      <c r="D66" s="5"/>
      <c r="E66" s="5"/>
      <c r="F66" s="5"/>
      <c r="G66" s="5"/>
      <c r="H66" s="12"/>
      <c r="I66" s="6"/>
      <c r="J66" s="6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4"/>
      <c r="W66" s="14"/>
      <c r="X66" s="14"/>
      <c r="Y66" s="14"/>
      <c r="Z66" s="14"/>
      <c r="AA66" s="15"/>
      <c r="AB66" s="15"/>
      <c r="AC66" s="505"/>
      <c r="AD66" s="16"/>
      <c r="AE66" s="16"/>
      <c r="AF66" s="16"/>
      <c r="AG66" s="17"/>
      <c r="AH66" s="18"/>
      <c r="AI66" s="487"/>
      <c r="AJ66" s="89"/>
      <c r="AK66" s="13"/>
      <c r="AL66" s="90"/>
      <c r="AM66" s="90"/>
      <c r="AN66" s="19"/>
      <c r="AO66" s="19"/>
      <c r="AP66" s="19"/>
      <c r="AQ66" s="19"/>
      <c r="AR66" s="20"/>
      <c r="AS66" s="20"/>
      <c r="AU66" s="20"/>
      <c r="AV66" s="20"/>
      <c r="AW66" s="20"/>
      <c r="AX66" s="20"/>
      <c r="AY66" s="20"/>
      <c r="AZ66" s="20"/>
      <c r="BA66" s="20"/>
    </row>
    <row r="67" spans="1:53" ht="33" customHeight="1" x14ac:dyDescent="0.25">
      <c r="A67" s="11"/>
      <c r="B67" s="6"/>
      <c r="C67" s="6"/>
      <c r="D67" s="5"/>
      <c r="E67" s="5"/>
      <c r="F67" s="5"/>
      <c r="G67" s="5"/>
      <c r="H67" s="12"/>
      <c r="I67" s="6"/>
      <c r="J67" s="6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4"/>
      <c r="W67" s="14"/>
      <c r="X67" s="14"/>
      <c r="Y67" s="14"/>
      <c r="Z67" s="14"/>
      <c r="AA67" s="15"/>
      <c r="AB67" s="15"/>
      <c r="AC67" s="505"/>
      <c r="AD67" s="16"/>
      <c r="AE67" s="16"/>
      <c r="AF67" s="16"/>
      <c r="AG67" s="17"/>
      <c r="AH67" s="18"/>
      <c r="AI67" s="487"/>
      <c r="AJ67" s="89"/>
      <c r="AK67" s="13"/>
      <c r="AL67" s="90"/>
      <c r="AM67" s="90"/>
      <c r="AN67" s="19"/>
      <c r="AO67" s="19"/>
      <c r="AP67" s="19"/>
      <c r="AQ67" s="19"/>
      <c r="AR67" s="20"/>
      <c r="AS67" s="20"/>
      <c r="AU67" s="20"/>
      <c r="AV67" s="20"/>
      <c r="AW67" s="20"/>
      <c r="AX67" s="20"/>
      <c r="AY67" s="20"/>
      <c r="AZ67" s="20"/>
      <c r="BA67" s="20"/>
    </row>
    <row r="68" spans="1:53" ht="33" customHeight="1" x14ac:dyDescent="0.25">
      <c r="A68" s="11"/>
      <c r="B68" s="6"/>
      <c r="C68" s="6"/>
      <c r="D68" s="5"/>
      <c r="E68" s="5"/>
      <c r="F68" s="5"/>
      <c r="G68" s="5"/>
      <c r="H68" s="12"/>
      <c r="I68" s="6"/>
      <c r="J68" s="6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4"/>
      <c r="W68" s="14"/>
      <c r="X68" s="14"/>
      <c r="Y68" s="14"/>
      <c r="Z68" s="14"/>
      <c r="AA68" s="15"/>
      <c r="AB68" s="15"/>
      <c r="AC68" s="505"/>
      <c r="AD68" s="16"/>
      <c r="AE68" s="16"/>
      <c r="AF68" s="16"/>
      <c r="AG68" s="17"/>
      <c r="AH68" s="18"/>
      <c r="AI68" s="487"/>
      <c r="AJ68" s="89"/>
      <c r="AK68" s="13"/>
      <c r="AL68" s="90"/>
      <c r="AM68" s="90"/>
      <c r="AN68" s="19"/>
      <c r="AO68" s="19"/>
      <c r="AP68" s="19"/>
      <c r="AQ68" s="19"/>
      <c r="AR68" s="20"/>
      <c r="AS68" s="20"/>
      <c r="AU68" s="20"/>
      <c r="AV68" s="20"/>
      <c r="AW68" s="20"/>
      <c r="AX68" s="20"/>
      <c r="AY68" s="20"/>
      <c r="AZ68" s="20"/>
      <c r="BA68" s="20"/>
    </row>
    <row r="69" spans="1:53" ht="33" customHeight="1" x14ac:dyDescent="0.25">
      <c r="A69" s="11"/>
      <c r="B69" s="6"/>
      <c r="C69" s="6"/>
      <c r="D69" s="5"/>
      <c r="E69" s="5"/>
      <c r="F69" s="5"/>
      <c r="G69" s="5"/>
      <c r="H69" s="12"/>
      <c r="I69" s="6"/>
      <c r="J69" s="6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4"/>
      <c r="W69" s="14"/>
      <c r="X69" s="14"/>
      <c r="Y69" s="14"/>
      <c r="Z69" s="14"/>
      <c r="AA69" s="15"/>
      <c r="AB69" s="15"/>
      <c r="AC69" s="505"/>
      <c r="AD69" s="16"/>
      <c r="AE69" s="16"/>
      <c r="AF69" s="16"/>
      <c r="AG69" s="17"/>
      <c r="AH69" s="18"/>
      <c r="AI69" s="487"/>
      <c r="AJ69" s="89"/>
      <c r="AK69" s="13"/>
      <c r="AL69" s="90"/>
      <c r="AM69" s="90"/>
      <c r="AN69" s="19"/>
      <c r="AO69" s="19"/>
      <c r="AP69" s="19"/>
      <c r="AQ69" s="19"/>
      <c r="AR69" s="20"/>
      <c r="AS69" s="20"/>
      <c r="AU69" s="20"/>
      <c r="AV69" s="20"/>
      <c r="AW69" s="20"/>
      <c r="AX69" s="20"/>
      <c r="AY69" s="20"/>
      <c r="AZ69" s="20"/>
      <c r="BA69" s="20"/>
    </row>
    <row r="70" spans="1:53" ht="33" customHeight="1" x14ac:dyDescent="0.25">
      <c r="A70" s="11"/>
      <c r="B70" s="6"/>
      <c r="C70" s="6"/>
      <c r="D70" s="5"/>
      <c r="E70" s="5"/>
      <c r="F70" s="5"/>
      <c r="G70" s="5"/>
      <c r="H70" s="12"/>
      <c r="I70" s="6"/>
      <c r="J70" s="6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4"/>
      <c r="W70" s="14"/>
      <c r="X70" s="14"/>
      <c r="Y70" s="14"/>
      <c r="Z70" s="14"/>
      <c r="AA70" s="15"/>
      <c r="AB70" s="15"/>
      <c r="AC70" s="505"/>
      <c r="AD70" s="16"/>
      <c r="AE70" s="16"/>
      <c r="AF70" s="16"/>
      <c r="AG70" s="17"/>
      <c r="AH70" s="18"/>
      <c r="AI70" s="487"/>
      <c r="AJ70" s="89"/>
      <c r="AK70" s="13"/>
      <c r="AL70" s="90"/>
      <c r="AM70" s="90"/>
      <c r="AN70" s="19"/>
      <c r="AO70" s="19"/>
      <c r="AP70" s="19"/>
      <c r="AQ70" s="19"/>
      <c r="AR70" s="20"/>
      <c r="AS70" s="20"/>
      <c r="AU70" s="20"/>
      <c r="AV70" s="20"/>
      <c r="AW70" s="20"/>
      <c r="AX70" s="20"/>
      <c r="AY70" s="20"/>
      <c r="AZ70" s="20"/>
      <c r="BA70" s="20"/>
    </row>
    <row r="71" spans="1:53" ht="33" customHeight="1" x14ac:dyDescent="0.25">
      <c r="A71" s="11"/>
      <c r="B71" s="6"/>
      <c r="C71" s="6"/>
      <c r="D71" s="5"/>
      <c r="E71" s="5"/>
      <c r="F71" s="5"/>
      <c r="G71" s="5"/>
      <c r="H71" s="12"/>
      <c r="I71" s="6"/>
      <c r="J71" s="6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4"/>
      <c r="W71" s="14"/>
      <c r="X71" s="14"/>
      <c r="Y71" s="14"/>
      <c r="Z71" s="14"/>
      <c r="AA71" s="15"/>
      <c r="AB71" s="15"/>
      <c r="AC71" s="505"/>
      <c r="AD71" s="16"/>
      <c r="AE71" s="16"/>
      <c r="AF71" s="16"/>
      <c r="AG71" s="17"/>
      <c r="AH71" s="18"/>
      <c r="AI71" s="487"/>
      <c r="AJ71" s="89"/>
      <c r="AK71" s="13"/>
      <c r="AL71" s="90"/>
      <c r="AM71" s="90"/>
      <c r="AN71" s="19"/>
      <c r="AO71" s="19"/>
      <c r="AP71" s="19"/>
      <c r="AQ71" s="19"/>
      <c r="AR71" s="36"/>
      <c r="AS71" s="36"/>
      <c r="AU71" s="36"/>
      <c r="AV71" s="36"/>
      <c r="AW71" s="36"/>
      <c r="AX71" s="36"/>
      <c r="AY71" s="36"/>
      <c r="AZ71" s="36"/>
      <c r="BA71" s="36"/>
    </row>
    <row r="72" spans="1:53" ht="33" customHeight="1" x14ac:dyDescent="0.25">
      <c r="A72" s="11"/>
      <c r="B72" s="6"/>
      <c r="C72" s="6"/>
      <c r="D72" s="5"/>
      <c r="E72" s="5"/>
      <c r="F72" s="5"/>
      <c r="G72" s="5"/>
      <c r="H72" s="12"/>
      <c r="I72" s="6"/>
      <c r="J72" s="6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4"/>
      <c r="W72" s="14"/>
      <c r="X72" s="14"/>
      <c r="Y72" s="14"/>
      <c r="Z72" s="14"/>
      <c r="AA72" s="15"/>
      <c r="AB72" s="15"/>
      <c r="AC72" s="505"/>
      <c r="AD72" s="16"/>
      <c r="AE72" s="16"/>
      <c r="AF72" s="16"/>
      <c r="AG72" s="17"/>
      <c r="AH72" s="18"/>
      <c r="AI72" s="487"/>
      <c r="AJ72" s="89"/>
      <c r="AK72" s="13"/>
      <c r="AL72" s="90"/>
      <c r="AM72" s="90"/>
      <c r="AN72" s="19"/>
      <c r="AO72" s="19"/>
      <c r="AP72" s="19"/>
      <c r="AQ72" s="19"/>
      <c r="AR72" s="20"/>
      <c r="AS72" s="20"/>
      <c r="AU72" s="20"/>
      <c r="AV72" s="20"/>
      <c r="AW72" s="20"/>
      <c r="AX72" s="20"/>
      <c r="AY72" s="20"/>
      <c r="AZ72" s="20"/>
      <c r="BA72" s="20"/>
    </row>
    <row r="73" spans="1:53" ht="33" customHeight="1" x14ac:dyDescent="0.25">
      <c r="A73" s="11"/>
      <c r="B73" s="6"/>
      <c r="C73" s="6"/>
      <c r="D73" s="5"/>
      <c r="E73" s="5"/>
      <c r="F73" s="5"/>
      <c r="G73" s="5"/>
      <c r="H73" s="12"/>
      <c r="I73" s="6"/>
      <c r="J73" s="6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4"/>
      <c r="W73" s="14"/>
      <c r="X73" s="14"/>
      <c r="Y73" s="14"/>
      <c r="Z73" s="14"/>
      <c r="AA73" s="15"/>
      <c r="AB73" s="15"/>
      <c r="AC73" s="505"/>
      <c r="AD73" s="16"/>
      <c r="AE73" s="16"/>
      <c r="AF73" s="16"/>
      <c r="AG73" s="17"/>
      <c r="AH73" s="18"/>
      <c r="AI73" s="487"/>
      <c r="AJ73" s="89"/>
      <c r="AK73" s="13"/>
      <c r="AL73" s="90"/>
      <c r="AM73" s="90"/>
      <c r="AN73" s="19"/>
      <c r="AO73" s="19"/>
      <c r="AP73" s="19"/>
      <c r="AQ73" s="19"/>
      <c r="AR73" s="20"/>
      <c r="AS73" s="20"/>
      <c r="AU73" s="20"/>
      <c r="AV73" s="20"/>
      <c r="AW73" s="20"/>
      <c r="AX73" s="20"/>
      <c r="AY73" s="20"/>
      <c r="AZ73" s="20"/>
      <c r="BA73" s="20"/>
    </row>
    <row r="74" spans="1:53" ht="33" customHeight="1" x14ac:dyDescent="0.25">
      <c r="A74" s="11"/>
      <c r="B74" s="6"/>
      <c r="C74" s="6"/>
      <c r="D74" s="5"/>
      <c r="E74" s="5"/>
      <c r="F74" s="5"/>
      <c r="G74" s="5"/>
      <c r="H74" s="12"/>
      <c r="I74" s="6"/>
      <c r="J74" s="6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4"/>
      <c r="W74" s="14"/>
      <c r="X74" s="14"/>
      <c r="Y74" s="14"/>
      <c r="Z74" s="14"/>
      <c r="AA74" s="15"/>
      <c r="AB74" s="15"/>
      <c r="AC74" s="505"/>
      <c r="AD74" s="16"/>
      <c r="AE74" s="16"/>
      <c r="AF74" s="16"/>
      <c r="AG74" s="17"/>
      <c r="AH74" s="18"/>
      <c r="AI74" s="487"/>
      <c r="AJ74" s="89"/>
      <c r="AK74" s="13"/>
      <c r="AL74" s="90"/>
      <c r="AM74" s="90"/>
      <c r="AN74" s="19"/>
      <c r="AO74" s="19"/>
      <c r="AP74" s="19"/>
      <c r="AQ74" s="19"/>
      <c r="AR74" s="20"/>
      <c r="AS74" s="20"/>
      <c r="AU74" s="20"/>
      <c r="AV74" s="20"/>
      <c r="AW74" s="20"/>
      <c r="AX74" s="20"/>
      <c r="AY74" s="20"/>
      <c r="AZ74" s="20"/>
      <c r="BA74" s="20"/>
    </row>
    <row r="75" spans="1:53" ht="33" customHeight="1" x14ac:dyDescent="0.25">
      <c r="A75" s="11"/>
      <c r="B75" s="6"/>
      <c r="C75" s="6"/>
      <c r="D75" s="5"/>
      <c r="E75" s="5"/>
      <c r="F75" s="5"/>
      <c r="G75" s="5"/>
      <c r="H75" s="12"/>
      <c r="I75" s="6"/>
      <c r="J75" s="6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4"/>
      <c r="W75" s="14"/>
      <c r="X75" s="14"/>
      <c r="Y75" s="14"/>
      <c r="Z75" s="14"/>
      <c r="AA75" s="15"/>
      <c r="AB75" s="15"/>
      <c r="AC75" s="505"/>
      <c r="AD75" s="16"/>
      <c r="AE75" s="16"/>
      <c r="AF75" s="16"/>
      <c r="AG75" s="17"/>
      <c r="AH75" s="18"/>
      <c r="AI75" s="487"/>
      <c r="AJ75" s="89"/>
      <c r="AK75" s="13"/>
      <c r="AL75" s="90"/>
      <c r="AM75" s="90"/>
      <c r="AN75" s="19"/>
      <c r="AO75" s="19"/>
      <c r="AP75" s="19"/>
      <c r="AQ75" s="19"/>
      <c r="AR75" s="20"/>
      <c r="AS75" s="20"/>
      <c r="AU75" s="20"/>
      <c r="AV75" s="20"/>
      <c r="AW75" s="20"/>
      <c r="AX75" s="20"/>
      <c r="AY75" s="20"/>
      <c r="AZ75" s="20"/>
      <c r="BA75" s="20"/>
    </row>
    <row r="76" spans="1:53" ht="33" customHeight="1" x14ac:dyDescent="0.25">
      <c r="A76" s="11"/>
      <c r="B76" s="6"/>
      <c r="C76" s="6"/>
      <c r="D76" s="5"/>
      <c r="E76" s="5"/>
      <c r="F76" s="5"/>
      <c r="G76" s="5"/>
      <c r="H76" s="12"/>
      <c r="I76" s="6"/>
      <c r="J76" s="6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4"/>
      <c r="W76" s="14"/>
      <c r="X76" s="14"/>
      <c r="Y76" s="14"/>
      <c r="Z76" s="14"/>
      <c r="AA76" s="15"/>
      <c r="AB76" s="15"/>
      <c r="AC76" s="505"/>
      <c r="AD76" s="16"/>
      <c r="AE76" s="16"/>
      <c r="AF76" s="16"/>
      <c r="AG76" s="17"/>
      <c r="AH76" s="18"/>
      <c r="AI76" s="487"/>
      <c r="AJ76" s="89"/>
      <c r="AK76" s="13"/>
      <c r="AL76" s="90"/>
      <c r="AM76" s="90"/>
      <c r="AN76" s="19"/>
      <c r="AO76" s="19"/>
      <c r="AP76" s="19"/>
      <c r="AQ76" s="19"/>
      <c r="AR76" s="20"/>
      <c r="AS76" s="20"/>
      <c r="AU76" s="20"/>
      <c r="AV76" s="20"/>
      <c r="AW76" s="20"/>
      <c r="AX76" s="20"/>
      <c r="AY76" s="20"/>
      <c r="AZ76" s="20"/>
      <c r="BA76" s="20"/>
    </row>
    <row r="77" spans="1:53" ht="33" customHeight="1" x14ac:dyDescent="0.25">
      <c r="A77" s="11"/>
      <c r="B77" s="6"/>
      <c r="C77" s="6"/>
      <c r="D77" s="5"/>
      <c r="E77" s="5"/>
      <c r="F77" s="5"/>
      <c r="G77" s="5"/>
      <c r="H77" s="12"/>
      <c r="I77" s="6"/>
      <c r="J77" s="6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4"/>
      <c r="W77" s="14"/>
      <c r="X77" s="14"/>
      <c r="Y77" s="14"/>
      <c r="Z77" s="14"/>
      <c r="AA77" s="15"/>
      <c r="AB77" s="15"/>
      <c r="AC77" s="505"/>
      <c r="AD77" s="16"/>
      <c r="AE77" s="16"/>
      <c r="AF77" s="16"/>
      <c r="AG77" s="17"/>
      <c r="AH77" s="18"/>
      <c r="AI77" s="487"/>
      <c r="AJ77" s="89"/>
      <c r="AK77" s="13"/>
      <c r="AL77" s="90"/>
      <c r="AM77" s="90"/>
      <c r="AN77" s="19"/>
      <c r="AO77" s="19"/>
      <c r="AP77" s="19"/>
      <c r="AQ77" s="19"/>
      <c r="AR77" s="20"/>
      <c r="AS77" s="20"/>
      <c r="AU77" s="20"/>
      <c r="AV77" s="20"/>
      <c r="AW77" s="20"/>
      <c r="AX77" s="20"/>
      <c r="AY77" s="20"/>
      <c r="AZ77" s="20"/>
      <c r="BA77" s="20"/>
    </row>
    <row r="78" spans="1:53" ht="33" customHeight="1" x14ac:dyDescent="0.25">
      <c r="A78" s="11"/>
      <c r="B78" s="6"/>
      <c r="C78" s="6"/>
      <c r="D78" s="5"/>
      <c r="E78" s="5"/>
      <c r="F78" s="5"/>
      <c r="G78" s="5"/>
      <c r="H78" s="12"/>
      <c r="I78" s="6"/>
      <c r="J78" s="6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4"/>
      <c r="W78" s="14"/>
      <c r="X78" s="14"/>
      <c r="Y78" s="14"/>
      <c r="Z78" s="14"/>
      <c r="AA78" s="15"/>
      <c r="AB78" s="15"/>
      <c r="AC78" s="505"/>
      <c r="AD78" s="16"/>
      <c r="AE78" s="16"/>
      <c r="AF78" s="16"/>
      <c r="AG78" s="17"/>
      <c r="AH78" s="18"/>
      <c r="AI78" s="487"/>
      <c r="AJ78" s="89"/>
      <c r="AK78" s="13"/>
      <c r="AL78" s="90"/>
      <c r="AM78" s="90"/>
      <c r="AN78" s="19"/>
      <c r="AO78" s="19"/>
      <c r="AP78" s="19"/>
      <c r="AQ78" s="19"/>
      <c r="AR78" s="20"/>
      <c r="AS78" s="20"/>
      <c r="AU78" s="20"/>
      <c r="AV78" s="20"/>
      <c r="AW78" s="20"/>
      <c r="AX78" s="20"/>
      <c r="AY78" s="20"/>
      <c r="AZ78" s="20"/>
      <c r="BA78" s="20"/>
    </row>
    <row r="79" spans="1:53" ht="33" customHeight="1" x14ac:dyDescent="0.25">
      <c r="A79" s="11"/>
      <c r="B79" s="6"/>
      <c r="C79" s="6"/>
      <c r="D79" s="5"/>
      <c r="E79" s="5"/>
      <c r="F79" s="5"/>
      <c r="G79" s="5"/>
      <c r="H79" s="12"/>
      <c r="I79" s="6"/>
      <c r="J79" s="6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4"/>
      <c r="W79" s="14"/>
      <c r="X79" s="14"/>
      <c r="Y79" s="14"/>
      <c r="Z79" s="14"/>
      <c r="AA79" s="15"/>
      <c r="AB79" s="15"/>
      <c r="AC79" s="505"/>
      <c r="AD79" s="16"/>
      <c r="AE79" s="16"/>
      <c r="AF79" s="16"/>
      <c r="AG79" s="17"/>
      <c r="AH79" s="18"/>
      <c r="AI79" s="487"/>
      <c r="AJ79" s="89"/>
      <c r="AK79" s="13"/>
      <c r="AL79" s="90"/>
      <c r="AM79" s="90"/>
      <c r="AN79" s="19"/>
      <c r="AO79" s="19"/>
      <c r="AP79" s="19"/>
      <c r="AQ79" s="19"/>
      <c r="AR79" s="20"/>
      <c r="AS79" s="20"/>
      <c r="AU79" s="20"/>
      <c r="AV79" s="20"/>
      <c r="AW79" s="20"/>
      <c r="AX79" s="20"/>
      <c r="AY79" s="20"/>
      <c r="AZ79" s="20"/>
      <c r="BA79" s="20"/>
    </row>
    <row r="80" spans="1:53" ht="33" customHeight="1" x14ac:dyDescent="0.25">
      <c r="A80" s="11"/>
      <c r="B80" s="11"/>
      <c r="C80" s="6"/>
      <c r="D80" s="5"/>
      <c r="E80" s="5"/>
      <c r="F80" s="5"/>
      <c r="G80" s="5"/>
      <c r="H80" s="12"/>
      <c r="I80" s="6"/>
      <c r="J80" s="6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4"/>
      <c r="W80" s="14"/>
      <c r="X80" s="14"/>
      <c r="Y80" s="14"/>
      <c r="Z80" s="14"/>
      <c r="AA80" s="15"/>
      <c r="AB80" s="15"/>
      <c r="AC80" s="505"/>
      <c r="AD80" s="16"/>
      <c r="AE80" s="16"/>
      <c r="AF80" s="16"/>
      <c r="AG80" s="17"/>
      <c r="AH80" s="18"/>
      <c r="AI80" s="487"/>
      <c r="AJ80" s="89"/>
      <c r="AK80" s="13"/>
      <c r="AL80" s="90"/>
      <c r="AM80" s="90"/>
      <c r="AN80" s="19"/>
      <c r="AO80" s="19"/>
      <c r="AP80" s="19"/>
      <c r="AQ80" s="19"/>
      <c r="AR80" s="20"/>
      <c r="AS80" s="20"/>
      <c r="AU80" s="20"/>
      <c r="AV80" s="20"/>
      <c r="AW80" s="20"/>
      <c r="AX80" s="20"/>
      <c r="AY80" s="20"/>
      <c r="AZ80" s="20"/>
      <c r="BA80" s="20"/>
    </row>
    <row r="81" spans="1:53" ht="33" customHeight="1" x14ac:dyDescent="0.25">
      <c r="A81" s="11"/>
      <c r="B81" s="11"/>
      <c r="C81" s="6"/>
      <c r="D81" s="5"/>
      <c r="E81" s="5"/>
      <c r="F81" s="5"/>
      <c r="G81" s="5"/>
      <c r="H81" s="12"/>
      <c r="I81" s="6"/>
      <c r="J81" s="6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4"/>
      <c r="W81" s="14"/>
      <c r="X81" s="14"/>
      <c r="Y81" s="14"/>
      <c r="Z81" s="14"/>
      <c r="AA81" s="15"/>
      <c r="AB81" s="15"/>
      <c r="AC81" s="505"/>
      <c r="AD81" s="16"/>
      <c r="AE81" s="16"/>
      <c r="AF81" s="16"/>
      <c r="AG81" s="17"/>
      <c r="AH81" s="18"/>
      <c r="AI81" s="487"/>
      <c r="AJ81" s="89"/>
      <c r="AK81" s="13"/>
      <c r="AL81" s="90"/>
      <c r="AM81" s="90"/>
      <c r="AN81" s="19"/>
      <c r="AO81" s="19"/>
      <c r="AP81" s="19"/>
      <c r="AQ81" s="19"/>
      <c r="AR81" s="20"/>
      <c r="AS81" s="20"/>
      <c r="AU81" s="20"/>
      <c r="AV81" s="20"/>
      <c r="AW81" s="20"/>
      <c r="AX81" s="20"/>
      <c r="AY81" s="20"/>
      <c r="AZ81" s="20"/>
      <c r="BA81" s="20"/>
    </row>
    <row r="82" spans="1:53" ht="33" customHeight="1" x14ac:dyDescent="0.25">
      <c r="A82" s="11"/>
      <c r="B82" s="6"/>
      <c r="C82" s="5"/>
      <c r="D82" s="5"/>
      <c r="E82" s="5"/>
      <c r="F82" s="5"/>
      <c r="G82" s="5"/>
      <c r="H82" s="12"/>
      <c r="I82" s="6"/>
      <c r="J82" s="6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4"/>
      <c r="W82" s="14"/>
      <c r="X82" s="14"/>
      <c r="Y82" s="14"/>
      <c r="Z82" s="14"/>
      <c r="AA82" s="15"/>
      <c r="AB82" s="15"/>
      <c r="AC82" s="505"/>
      <c r="AD82" s="16"/>
      <c r="AE82" s="16"/>
      <c r="AF82" s="16"/>
      <c r="AG82" s="17"/>
      <c r="AH82" s="18"/>
      <c r="AI82" s="487"/>
      <c r="AJ82" s="89"/>
      <c r="AK82" s="13"/>
      <c r="AL82" s="90"/>
      <c r="AM82" s="90"/>
      <c r="AN82" s="19"/>
      <c r="AO82" s="19"/>
      <c r="AP82" s="19"/>
      <c r="AQ82" s="19"/>
      <c r="AR82" s="20"/>
      <c r="AS82" s="20"/>
      <c r="AU82" s="20"/>
      <c r="AV82" s="20"/>
      <c r="AW82" s="20"/>
      <c r="AX82" s="20"/>
      <c r="AY82" s="20"/>
      <c r="AZ82" s="20"/>
      <c r="BA82" s="20"/>
    </row>
    <row r="83" spans="1:53" ht="33" customHeight="1" x14ac:dyDescent="0.25">
      <c r="A83" s="11"/>
      <c r="B83" s="11"/>
      <c r="C83" s="6"/>
      <c r="D83" s="5"/>
      <c r="E83" s="5"/>
      <c r="F83" s="5"/>
      <c r="G83" s="5"/>
      <c r="H83" s="12"/>
      <c r="I83" s="6"/>
      <c r="J83" s="6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4"/>
      <c r="W83" s="14"/>
      <c r="X83" s="14"/>
      <c r="Y83" s="14"/>
      <c r="Z83" s="14"/>
      <c r="AA83" s="15"/>
      <c r="AB83" s="15"/>
      <c r="AC83" s="505"/>
      <c r="AD83" s="16"/>
      <c r="AE83" s="16"/>
      <c r="AF83" s="16"/>
      <c r="AG83" s="17"/>
      <c r="AH83" s="18"/>
      <c r="AI83" s="487"/>
      <c r="AJ83" s="89"/>
      <c r="AK83" s="13"/>
      <c r="AL83" s="90"/>
      <c r="AM83" s="90"/>
      <c r="AN83" s="19"/>
      <c r="AO83" s="19"/>
      <c r="AP83" s="19"/>
      <c r="AQ83" s="19"/>
      <c r="AR83" s="20"/>
      <c r="AS83" s="20"/>
      <c r="AU83" s="20"/>
      <c r="AV83" s="20"/>
      <c r="AW83" s="20"/>
      <c r="AX83" s="20"/>
      <c r="AY83" s="20"/>
      <c r="AZ83" s="20"/>
      <c r="BA83" s="20"/>
    </row>
    <row r="84" spans="1:53" ht="33" customHeight="1" x14ac:dyDescent="0.25">
      <c r="A84" s="11"/>
      <c r="B84" s="6"/>
      <c r="C84" s="5"/>
      <c r="D84" s="5"/>
      <c r="E84" s="5"/>
      <c r="F84" s="5"/>
      <c r="G84" s="5"/>
      <c r="H84" s="12"/>
      <c r="I84" s="6"/>
      <c r="J84" s="6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4"/>
      <c r="W84" s="14"/>
      <c r="X84" s="14"/>
      <c r="Y84" s="14"/>
      <c r="Z84" s="14"/>
      <c r="AA84" s="15"/>
      <c r="AB84" s="15"/>
      <c r="AC84" s="505"/>
      <c r="AD84" s="16"/>
      <c r="AE84" s="16"/>
      <c r="AF84" s="16"/>
      <c r="AG84" s="17"/>
      <c r="AH84" s="18"/>
      <c r="AI84" s="487"/>
      <c r="AJ84" s="89"/>
      <c r="AK84" s="13"/>
      <c r="AL84" s="90"/>
      <c r="AM84" s="90"/>
      <c r="AN84" s="19"/>
      <c r="AO84" s="19"/>
      <c r="AP84" s="19"/>
      <c r="AQ84" s="19"/>
      <c r="AR84" s="20"/>
      <c r="AS84" s="20"/>
      <c r="AU84" s="20"/>
      <c r="AV84" s="20"/>
      <c r="AW84" s="20"/>
      <c r="AX84" s="20"/>
      <c r="AY84" s="20"/>
      <c r="AZ84" s="20"/>
      <c r="BA84" s="20"/>
    </row>
    <row r="85" spans="1:53" ht="33" customHeight="1" x14ac:dyDescent="0.25">
      <c r="A85" s="11"/>
      <c r="B85" s="6"/>
      <c r="C85" s="5"/>
      <c r="D85" s="5"/>
      <c r="E85" s="5"/>
      <c r="F85" s="5"/>
      <c r="G85" s="5"/>
      <c r="H85" s="12"/>
      <c r="I85" s="6"/>
      <c r="J85" s="6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14"/>
      <c r="W85" s="14"/>
      <c r="X85" s="14"/>
      <c r="Y85" s="14"/>
      <c r="Z85" s="14"/>
      <c r="AA85" s="15"/>
      <c r="AB85" s="15"/>
      <c r="AC85" s="505"/>
      <c r="AD85" s="16"/>
      <c r="AE85" s="16"/>
      <c r="AF85" s="16"/>
      <c r="AG85" s="17"/>
      <c r="AH85" s="18"/>
      <c r="AI85" s="487"/>
      <c r="AJ85" s="89"/>
      <c r="AK85" s="13"/>
      <c r="AL85" s="90"/>
      <c r="AM85" s="90"/>
      <c r="AN85" s="19"/>
      <c r="AO85" s="19"/>
      <c r="AP85" s="19"/>
      <c r="AQ85" s="19"/>
      <c r="AR85" s="20"/>
      <c r="AS85" s="20"/>
      <c r="AU85" s="20"/>
      <c r="AV85" s="20"/>
      <c r="AW85" s="20"/>
      <c r="AX85" s="20"/>
      <c r="AY85" s="20"/>
      <c r="AZ85" s="20"/>
      <c r="BA85" s="20"/>
    </row>
    <row r="86" spans="1:53" ht="33" customHeight="1" x14ac:dyDescent="0.25">
      <c r="A86" s="11"/>
      <c r="B86" s="6"/>
      <c r="C86" s="5"/>
      <c r="D86" s="5"/>
      <c r="E86" s="5"/>
      <c r="F86" s="5"/>
      <c r="G86" s="5"/>
      <c r="H86" s="12"/>
      <c r="I86" s="6"/>
      <c r="J86" s="6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4"/>
      <c r="W86" s="14"/>
      <c r="X86" s="14"/>
      <c r="Y86" s="14"/>
      <c r="Z86" s="14"/>
      <c r="AA86" s="15"/>
      <c r="AB86" s="15"/>
      <c r="AC86" s="505"/>
      <c r="AD86" s="16"/>
      <c r="AE86" s="16"/>
      <c r="AF86" s="16"/>
      <c r="AG86" s="17"/>
      <c r="AH86" s="18"/>
      <c r="AI86" s="487"/>
      <c r="AJ86" s="89"/>
      <c r="AK86" s="13"/>
      <c r="AL86" s="90"/>
      <c r="AM86" s="90"/>
      <c r="AN86" s="19"/>
      <c r="AO86" s="19"/>
      <c r="AP86" s="19"/>
      <c r="AQ86" s="19"/>
      <c r="AR86" s="20"/>
      <c r="AS86" s="20"/>
      <c r="AU86" s="20"/>
      <c r="AV86" s="20"/>
      <c r="AW86" s="20"/>
      <c r="AX86" s="20"/>
      <c r="AY86" s="20"/>
      <c r="AZ86" s="20"/>
      <c r="BA86" s="20"/>
    </row>
    <row r="87" spans="1:53" ht="33" customHeight="1" x14ac:dyDescent="0.25">
      <c r="A87" s="11"/>
      <c r="B87" s="11"/>
      <c r="C87" s="6"/>
      <c r="D87" s="5"/>
      <c r="E87" s="5"/>
      <c r="F87" s="5"/>
      <c r="G87" s="6"/>
      <c r="H87" s="12"/>
      <c r="I87" s="6"/>
      <c r="J87" s="6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4"/>
      <c r="W87" s="14"/>
      <c r="X87" s="14"/>
      <c r="Y87" s="14"/>
      <c r="Z87" s="14"/>
      <c r="AA87" s="15"/>
      <c r="AB87" s="15"/>
      <c r="AC87" s="505"/>
      <c r="AD87" s="16"/>
      <c r="AE87" s="16"/>
      <c r="AF87" s="16"/>
      <c r="AG87" s="17"/>
      <c r="AH87" s="18"/>
      <c r="AI87" s="487"/>
      <c r="AJ87" s="89"/>
      <c r="AK87" s="13"/>
      <c r="AL87" s="90"/>
      <c r="AM87" s="90"/>
      <c r="AN87" s="19"/>
      <c r="AO87" s="19"/>
      <c r="AP87" s="19"/>
      <c r="AQ87" s="19"/>
      <c r="AR87" s="20"/>
      <c r="AS87" s="20"/>
      <c r="AU87" s="20"/>
      <c r="AV87" s="20"/>
      <c r="AW87" s="20"/>
      <c r="AX87" s="20"/>
      <c r="AY87" s="20"/>
      <c r="AZ87" s="20"/>
      <c r="BA87" s="20"/>
    </row>
    <row r="88" spans="1:53" ht="33" customHeight="1" x14ac:dyDescent="0.25">
      <c r="A88" s="11"/>
      <c r="B88" s="6"/>
      <c r="C88" s="6"/>
      <c r="D88" s="5"/>
      <c r="E88" s="5"/>
      <c r="F88" s="5"/>
      <c r="G88" s="5"/>
      <c r="H88" s="12"/>
      <c r="I88" s="6"/>
      <c r="J88" s="6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4"/>
      <c r="W88" s="14"/>
      <c r="X88" s="14"/>
      <c r="Y88" s="14"/>
      <c r="Z88" s="14"/>
      <c r="AA88" s="15"/>
      <c r="AB88" s="15"/>
      <c r="AC88" s="505"/>
      <c r="AD88" s="16"/>
      <c r="AE88" s="16"/>
      <c r="AF88" s="16"/>
      <c r="AG88" s="17"/>
      <c r="AH88" s="18"/>
      <c r="AI88" s="487"/>
      <c r="AJ88" s="89"/>
      <c r="AK88" s="13"/>
      <c r="AL88" s="90"/>
      <c r="AM88" s="90"/>
      <c r="AN88" s="19"/>
      <c r="AO88" s="19"/>
      <c r="AP88" s="19"/>
      <c r="AQ88" s="19"/>
      <c r="AR88" s="20"/>
      <c r="AS88" s="20"/>
      <c r="AU88" s="20"/>
      <c r="AV88" s="20"/>
      <c r="AW88" s="20"/>
      <c r="AX88" s="20"/>
      <c r="AY88" s="20"/>
      <c r="AZ88" s="20"/>
      <c r="BA88" s="20"/>
    </row>
    <row r="89" spans="1:53" ht="33" customHeight="1" x14ac:dyDescent="0.25">
      <c r="A89" s="11"/>
      <c r="B89" s="6"/>
      <c r="C89" s="6"/>
      <c r="D89" s="5"/>
      <c r="E89" s="5"/>
      <c r="F89" s="5"/>
      <c r="G89" s="5"/>
      <c r="H89" s="12"/>
      <c r="I89" s="6"/>
      <c r="J89" s="6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4"/>
      <c r="W89" s="14"/>
      <c r="X89" s="14"/>
      <c r="Y89" s="14"/>
      <c r="Z89" s="14"/>
      <c r="AA89" s="15"/>
      <c r="AB89" s="15"/>
      <c r="AC89" s="505"/>
      <c r="AD89" s="16"/>
      <c r="AE89" s="16"/>
      <c r="AF89" s="16"/>
      <c r="AG89" s="17"/>
      <c r="AH89" s="18"/>
      <c r="AI89" s="487"/>
      <c r="AJ89" s="89"/>
      <c r="AK89" s="13"/>
      <c r="AL89" s="90"/>
      <c r="AM89" s="90"/>
      <c r="AN89" s="19"/>
      <c r="AO89" s="19"/>
      <c r="AP89" s="19"/>
      <c r="AQ89" s="19"/>
      <c r="AR89" s="20"/>
      <c r="AS89" s="20"/>
      <c r="AU89" s="20"/>
      <c r="AV89" s="20"/>
      <c r="AW89" s="20"/>
      <c r="AX89" s="20"/>
      <c r="AY89" s="20"/>
      <c r="AZ89" s="20"/>
      <c r="BA89" s="20"/>
    </row>
    <row r="90" spans="1:53" ht="33" customHeight="1" x14ac:dyDescent="0.25">
      <c r="A90" s="11"/>
      <c r="B90" s="11"/>
      <c r="C90" s="6"/>
      <c r="D90" s="5"/>
      <c r="E90" s="5"/>
      <c r="F90" s="5"/>
      <c r="G90" s="5"/>
      <c r="H90" s="12"/>
      <c r="I90" s="6"/>
      <c r="J90" s="6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4"/>
      <c r="W90" s="14"/>
      <c r="X90" s="14"/>
      <c r="Y90" s="14"/>
      <c r="Z90" s="14"/>
      <c r="AA90" s="15"/>
      <c r="AB90" s="15"/>
      <c r="AC90" s="505"/>
      <c r="AD90" s="16"/>
      <c r="AE90" s="16"/>
      <c r="AF90" s="16"/>
      <c r="AG90" s="17"/>
      <c r="AH90" s="18"/>
      <c r="AI90" s="487"/>
      <c r="AJ90" s="89"/>
      <c r="AK90" s="13"/>
      <c r="AL90" s="90"/>
      <c r="AM90" s="90"/>
      <c r="AN90" s="19"/>
      <c r="AO90" s="19"/>
      <c r="AP90" s="19"/>
      <c r="AQ90" s="19"/>
      <c r="AR90" s="20"/>
      <c r="AS90" s="20"/>
      <c r="AU90" s="20"/>
      <c r="AV90" s="20"/>
      <c r="AW90" s="20"/>
      <c r="AX90" s="20"/>
      <c r="AY90" s="20"/>
      <c r="AZ90" s="20"/>
      <c r="BA90" s="20"/>
    </row>
    <row r="91" spans="1:53" ht="33" customHeight="1" x14ac:dyDescent="0.25">
      <c r="A91" s="11"/>
      <c r="B91" s="11"/>
      <c r="C91" s="6"/>
      <c r="D91" s="5"/>
      <c r="E91" s="5"/>
      <c r="F91" s="5"/>
      <c r="G91" s="5"/>
      <c r="H91" s="12"/>
      <c r="I91" s="6"/>
      <c r="J91" s="6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4"/>
      <c r="W91" s="14"/>
      <c r="X91" s="14"/>
      <c r="Y91" s="14"/>
      <c r="Z91" s="14"/>
      <c r="AA91" s="15"/>
      <c r="AB91" s="15"/>
      <c r="AC91" s="505"/>
      <c r="AD91" s="16"/>
      <c r="AE91" s="16"/>
      <c r="AF91" s="16"/>
      <c r="AG91" s="17"/>
      <c r="AH91" s="18"/>
      <c r="AI91" s="487"/>
      <c r="AJ91" s="89"/>
      <c r="AK91" s="13"/>
      <c r="AL91" s="90"/>
      <c r="AM91" s="90"/>
      <c r="AN91" s="19"/>
      <c r="AO91" s="19"/>
      <c r="AP91" s="19"/>
      <c r="AQ91" s="19"/>
      <c r="AR91" s="34"/>
      <c r="AS91" s="34"/>
      <c r="AU91" s="34"/>
      <c r="AV91" s="34"/>
      <c r="AW91" s="34"/>
      <c r="AX91" s="34"/>
      <c r="AY91" s="34"/>
      <c r="AZ91" s="34"/>
      <c r="BA91" s="34"/>
    </row>
    <row r="92" spans="1:53" ht="33" customHeight="1" x14ac:dyDescent="0.25">
      <c r="A92" s="11"/>
      <c r="B92" s="6"/>
      <c r="C92" s="6"/>
      <c r="D92" s="5"/>
      <c r="E92" s="5"/>
      <c r="F92" s="5"/>
      <c r="G92" s="5"/>
      <c r="H92" s="12"/>
      <c r="I92" s="6"/>
      <c r="J92" s="6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4"/>
      <c r="W92" s="14"/>
      <c r="X92" s="14"/>
      <c r="Y92" s="14"/>
      <c r="Z92" s="14"/>
      <c r="AA92" s="15"/>
      <c r="AB92" s="15"/>
      <c r="AC92" s="505"/>
      <c r="AD92" s="16"/>
      <c r="AE92" s="16"/>
      <c r="AF92" s="16"/>
      <c r="AG92" s="17"/>
      <c r="AH92" s="18"/>
      <c r="AI92" s="487"/>
      <c r="AJ92" s="89"/>
      <c r="AK92" s="13"/>
      <c r="AL92" s="90"/>
      <c r="AM92" s="90"/>
      <c r="AN92" s="19"/>
      <c r="AO92" s="19"/>
      <c r="AP92" s="19"/>
      <c r="AQ92" s="19"/>
      <c r="AR92" s="20"/>
      <c r="AS92" s="20"/>
      <c r="AU92" s="20"/>
      <c r="AV92" s="20"/>
      <c r="AW92" s="20"/>
      <c r="AX92" s="20"/>
      <c r="AY92" s="20"/>
      <c r="AZ92" s="20"/>
      <c r="BA92" s="20"/>
    </row>
    <row r="93" spans="1:53" ht="33" customHeight="1" x14ac:dyDescent="0.25">
      <c r="A93" s="11"/>
      <c r="B93" s="6"/>
      <c r="C93" s="5"/>
      <c r="D93" s="5"/>
      <c r="E93" s="5"/>
      <c r="F93" s="5"/>
      <c r="G93" s="5"/>
      <c r="H93" s="12"/>
      <c r="I93" s="6"/>
      <c r="J93" s="6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4"/>
      <c r="W93" s="14"/>
      <c r="X93" s="14"/>
      <c r="Y93" s="14"/>
      <c r="Z93" s="14"/>
      <c r="AA93" s="15"/>
      <c r="AB93" s="15"/>
      <c r="AC93" s="505"/>
      <c r="AD93" s="16"/>
      <c r="AE93" s="16"/>
      <c r="AF93" s="16"/>
      <c r="AG93" s="17"/>
      <c r="AH93" s="18"/>
      <c r="AI93" s="487"/>
      <c r="AJ93" s="89"/>
      <c r="AK93" s="13"/>
      <c r="AL93" s="90"/>
      <c r="AM93" s="90"/>
      <c r="AN93" s="19"/>
      <c r="AO93" s="19"/>
      <c r="AP93" s="19"/>
      <c r="AQ93" s="19"/>
      <c r="AR93" s="20"/>
      <c r="AS93" s="20"/>
      <c r="AU93" s="20"/>
      <c r="AV93" s="20"/>
      <c r="AW93" s="20"/>
      <c r="AX93" s="20"/>
      <c r="AY93" s="20"/>
      <c r="AZ93" s="20"/>
      <c r="BA93" s="20"/>
    </row>
    <row r="94" spans="1:53" ht="33" customHeight="1" x14ac:dyDescent="0.25">
      <c r="A94" s="6"/>
      <c r="B94" s="11"/>
      <c r="C94" s="6"/>
      <c r="D94" s="5"/>
      <c r="E94" s="5"/>
      <c r="F94" s="5"/>
      <c r="G94" s="5"/>
      <c r="H94" s="12"/>
      <c r="I94" s="6"/>
      <c r="J94" s="6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4"/>
      <c r="W94" s="14"/>
      <c r="X94" s="14"/>
      <c r="Y94" s="14"/>
      <c r="Z94" s="14"/>
      <c r="AA94" s="15"/>
      <c r="AB94" s="15"/>
      <c r="AC94" s="505"/>
      <c r="AD94" s="16"/>
      <c r="AE94" s="16"/>
      <c r="AF94" s="16"/>
      <c r="AG94" s="17"/>
      <c r="AH94" s="18"/>
      <c r="AI94" s="487"/>
      <c r="AJ94" s="89"/>
      <c r="AK94" s="13"/>
      <c r="AL94" s="90"/>
      <c r="AM94" s="90"/>
      <c r="AN94" s="19"/>
      <c r="AO94" s="19"/>
      <c r="AP94" s="19"/>
      <c r="AQ94" s="19"/>
      <c r="AR94" s="20"/>
      <c r="AS94" s="20"/>
      <c r="AU94" s="20"/>
      <c r="AV94" s="20"/>
      <c r="AW94" s="20"/>
      <c r="AX94" s="20"/>
      <c r="AY94" s="20"/>
      <c r="AZ94" s="20"/>
      <c r="BA94" s="20"/>
    </row>
    <row r="95" spans="1:53" ht="33" customHeight="1" x14ac:dyDescent="0.25">
      <c r="A95" s="6"/>
      <c r="B95" s="6"/>
      <c r="C95" s="5"/>
      <c r="D95" s="5"/>
      <c r="E95" s="5"/>
      <c r="F95" s="5"/>
      <c r="G95" s="5"/>
      <c r="H95" s="12"/>
      <c r="I95" s="6"/>
      <c r="J95" s="6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4"/>
      <c r="W95" s="14"/>
      <c r="X95" s="14"/>
      <c r="Y95" s="14"/>
      <c r="Z95" s="14"/>
      <c r="AA95" s="15"/>
      <c r="AB95" s="15"/>
      <c r="AC95" s="505"/>
      <c r="AD95" s="16"/>
      <c r="AE95" s="16"/>
      <c r="AF95" s="16"/>
      <c r="AG95" s="17"/>
      <c r="AH95" s="18"/>
      <c r="AI95" s="487"/>
      <c r="AJ95" s="89"/>
      <c r="AK95" s="13"/>
      <c r="AL95" s="90"/>
      <c r="AM95" s="90"/>
      <c r="AN95" s="19"/>
      <c r="AO95" s="19"/>
      <c r="AP95" s="19"/>
      <c r="AQ95" s="19"/>
      <c r="AR95" s="20"/>
      <c r="AS95" s="20"/>
      <c r="AU95" s="20"/>
      <c r="AV95" s="20"/>
      <c r="AW95" s="20"/>
      <c r="AX95" s="20"/>
      <c r="AY95" s="20"/>
      <c r="AZ95" s="20"/>
      <c r="BA95" s="20"/>
    </row>
    <row r="96" spans="1:53" ht="33" customHeight="1" x14ac:dyDescent="0.25">
      <c r="A96" s="6"/>
      <c r="B96" s="6"/>
      <c r="C96" s="6"/>
      <c r="D96" s="5"/>
      <c r="E96" s="5"/>
      <c r="F96" s="5"/>
      <c r="G96" s="5"/>
      <c r="H96" s="12"/>
      <c r="I96" s="6"/>
      <c r="J96" s="6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4"/>
      <c r="W96" s="14"/>
      <c r="X96" s="14"/>
      <c r="Y96" s="14"/>
      <c r="Z96" s="14"/>
      <c r="AA96" s="15"/>
      <c r="AB96" s="15"/>
      <c r="AC96" s="505"/>
      <c r="AD96" s="16"/>
      <c r="AE96" s="16"/>
      <c r="AF96" s="16"/>
      <c r="AG96" s="17"/>
      <c r="AH96" s="18"/>
      <c r="AI96" s="487"/>
      <c r="AJ96" s="89"/>
      <c r="AK96" s="13"/>
      <c r="AL96" s="90"/>
      <c r="AM96" s="90"/>
      <c r="AN96" s="19"/>
      <c r="AO96" s="19"/>
      <c r="AP96" s="19"/>
      <c r="AQ96" s="19"/>
      <c r="AR96" s="20"/>
      <c r="AS96" s="20"/>
      <c r="AU96" s="20"/>
      <c r="AV96" s="20"/>
      <c r="AW96" s="20"/>
      <c r="AX96" s="20"/>
      <c r="AY96" s="20"/>
      <c r="AZ96" s="20"/>
      <c r="BA96" s="20"/>
    </row>
    <row r="97" spans="1:53" ht="33" customHeight="1" x14ac:dyDescent="0.25">
      <c r="A97" s="6"/>
      <c r="B97" s="11"/>
      <c r="C97" s="6"/>
      <c r="D97" s="5"/>
      <c r="E97" s="5"/>
      <c r="F97" s="5"/>
      <c r="G97" s="5"/>
      <c r="H97" s="12"/>
      <c r="I97" s="6"/>
      <c r="J97" s="6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4"/>
      <c r="W97" s="14"/>
      <c r="X97" s="14"/>
      <c r="Y97" s="14"/>
      <c r="Z97" s="14"/>
      <c r="AA97" s="15"/>
      <c r="AB97" s="15"/>
      <c r="AC97" s="505"/>
      <c r="AD97" s="16"/>
      <c r="AE97" s="16"/>
      <c r="AF97" s="16"/>
      <c r="AG97" s="17"/>
      <c r="AH97" s="37"/>
      <c r="AI97" s="488"/>
      <c r="AJ97" s="89"/>
      <c r="AK97" s="13"/>
      <c r="AL97" s="90"/>
      <c r="AM97" s="90"/>
      <c r="AN97" s="19"/>
      <c r="AO97" s="19"/>
      <c r="AP97" s="19"/>
      <c r="AQ97" s="19"/>
      <c r="AR97" s="20"/>
      <c r="AS97" s="20"/>
      <c r="AU97" s="20"/>
      <c r="AV97" s="20"/>
      <c r="AW97" s="20"/>
      <c r="AX97" s="20"/>
      <c r="AY97" s="20"/>
      <c r="AZ97" s="20"/>
      <c r="BA97" s="20"/>
    </row>
    <row r="98" spans="1:53" ht="33" customHeight="1" x14ac:dyDescent="0.25">
      <c r="A98" s="6"/>
      <c r="B98" s="11"/>
      <c r="C98" s="6"/>
      <c r="D98" s="5"/>
      <c r="E98" s="5"/>
      <c r="F98" s="5"/>
      <c r="G98" s="5"/>
      <c r="H98" s="12"/>
      <c r="I98" s="6"/>
      <c r="J98" s="6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4"/>
      <c r="W98" s="14"/>
      <c r="X98" s="14"/>
      <c r="Y98" s="14"/>
      <c r="Z98" s="14"/>
      <c r="AA98" s="15"/>
      <c r="AB98" s="15"/>
      <c r="AC98" s="505"/>
      <c r="AD98" s="16"/>
      <c r="AE98" s="16"/>
      <c r="AF98" s="16"/>
      <c r="AG98" s="17"/>
      <c r="AH98" s="18"/>
      <c r="AI98" s="487"/>
      <c r="AJ98" s="89"/>
      <c r="AK98" s="13"/>
      <c r="AL98" s="90"/>
      <c r="AM98" s="90"/>
      <c r="AN98" s="19"/>
      <c r="AO98" s="19"/>
      <c r="AP98" s="19"/>
      <c r="AQ98" s="19"/>
      <c r="AR98" s="20"/>
      <c r="AS98" s="20"/>
      <c r="AU98" s="20"/>
      <c r="AV98" s="20"/>
      <c r="AW98" s="20"/>
      <c r="AX98" s="20"/>
      <c r="AY98" s="20"/>
      <c r="AZ98" s="20"/>
      <c r="BA98" s="20"/>
    </row>
    <row r="99" spans="1:53" ht="33" customHeight="1" x14ac:dyDescent="0.25">
      <c r="A99" s="6"/>
      <c r="B99" s="11"/>
      <c r="C99" s="6"/>
      <c r="D99" s="5"/>
      <c r="E99" s="5"/>
      <c r="F99" s="5"/>
      <c r="G99" s="5"/>
      <c r="H99" s="12"/>
      <c r="I99" s="6"/>
      <c r="J99" s="6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4"/>
      <c r="W99" s="14"/>
      <c r="X99" s="14"/>
      <c r="Y99" s="14"/>
      <c r="Z99" s="14"/>
      <c r="AA99" s="15"/>
      <c r="AB99" s="15"/>
      <c r="AC99" s="505"/>
      <c r="AD99" s="16"/>
      <c r="AE99" s="16"/>
      <c r="AF99" s="16"/>
      <c r="AG99" s="17"/>
      <c r="AH99" s="18"/>
      <c r="AI99" s="487"/>
      <c r="AJ99" s="89"/>
      <c r="AK99" s="13"/>
      <c r="AL99" s="90"/>
      <c r="AM99" s="90"/>
      <c r="AN99" s="19"/>
      <c r="AO99" s="19"/>
      <c r="AP99" s="19"/>
      <c r="AQ99" s="19"/>
      <c r="AR99" s="20"/>
      <c r="AS99" s="20"/>
      <c r="AU99" s="20"/>
      <c r="AV99" s="20"/>
      <c r="AW99" s="20"/>
      <c r="AX99" s="20"/>
      <c r="AY99" s="20"/>
      <c r="AZ99" s="20"/>
      <c r="BA99" s="20"/>
    </row>
    <row r="100" spans="1:53" ht="33" customHeight="1" x14ac:dyDescent="0.25">
      <c r="A100" s="6"/>
      <c r="B100" s="6"/>
      <c r="C100" s="6"/>
      <c r="D100" s="5"/>
      <c r="E100" s="5"/>
      <c r="F100" s="5"/>
      <c r="G100" s="5"/>
      <c r="H100" s="12"/>
      <c r="I100" s="6"/>
      <c r="J100" s="6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4"/>
      <c r="W100" s="14"/>
      <c r="X100" s="14"/>
      <c r="Y100" s="14"/>
      <c r="Z100" s="14"/>
      <c r="AA100" s="15"/>
      <c r="AB100" s="15"/>
      <c r="AC100" s="505"/>
      <c r="AD100" s="16"/>
      <c r="AE100" s="16"/>
      <c r="AF100" s="16"/>
      <c r="AG100" s="17"/>
      <c r="AH100" s="18"/>
      <c r="AI100" s="487"/>
      <c r="AJ100" s="89"/>
      <c r="AK100" s="13"/>
      <c r="AL100" s="90"/>
      <c r="AM100" s="90"/>
      <c r="AN100" s="19"/>
      <c r="AO100" s="19"/>
      <c r="AP100" s="19"/>
      <c r="AQ100" s="19"/>
      <c r="AR100" s="20"/>
      <c r="AS100" s="20"/>
      <c r="AU100" s="20"/>
      <c r="AV100" s="20"/>
      <c r="AW100" s="20"/>
      <c r="AX100" s="20"/>
      <c r="AY100" s="20"/>
      <c r="AZ100" s="20"/>
      <c r="BA100" s="20"/>
    </row>
    <row r="101" spans="1:53" ht="33" customHeight="1" x14ac:dyDescent="0.25">
      <c r="A101" s="6"/>
      <c r="B101" s="6"/>
      <c r="C101" s="6"/>
      <c r="D101" s="5"/>
      <c r="E101" s="5"/>
      <c r="F101" s="5"/>
      <c r="G101" s="5"/>
      <c r="H101" s="12"/>
      <c r="I101" s="6"/>
      <c r="J101" s="6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4"/>
      <c r="W101" s="14"/>
      <c r="X101" s="14"/>
      <c r="Y101" s="14"/>
      <c r="Z101" s="14"/>
      <c r="AA101" s="15"/>
      <c r="AB101" s="15"/>
      <c r="AC101" s="505"/>
      <c r="AD101" s="16"/>
      <c r="AE101" s="16"/>
      <c r="AF101" s="16"/>
      <c r="AG101" s="17"/>
      <c r="AH101" s="18"/>
      <c r="AI101" s="487"/>
      <c r="AJ101" s="89"/>
      <c r="AK101" s="13"/>
      <c r="AL101" s="90"/>
      <c r="AM101" s="90"/>
      <c r="AN101" s="19"/>
      <c r="AO101" s="19"/>
      <c r="AP101" s="19"/>
      <c r="AQ101" s="19"/>
      <c r="AR101" s="20"/>
      <c r="AS101" s="20"/>
      <c r="AU101" s="20"/>
      <c r="AV101" s="20"/>
      <c r="AW101" s="20"/>
      <c r="AX101" s="20"/>
      <c r="AY101" s="20"/>
      <c r="AZ101" s="20"/>
      <c r="BA101" s="20"/>
    </row>
    <row r="102" spans="1:53" ht="33" customHeight="1" x14ac:dyDescent="0.25">
      <c r="A102" s="6"/>
      <c r="B102" s="6"/>
      <c r="C102" s="5"/>
      <c r="D102" s="5"/>
      <c r="E102" s="5"/>
      <c r="F102" s="5"/>
      <c r="G102" s="5"/>
      <c r="H102" s="12"/>
      <c r="I102" s="6"/>
      <c r="J102" s="5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4"/>
      <c r="W102" s="14"/>
      <c r="X102" s="14"/>
      <c r="Y102" s="14"/>
      <c r="Z102" s="14"/>
      <c r="AA102" s="15"/>
      <c r="AB102" s="15"/>
      <c r="AC102" s="505"/>
      <c r="AD102" s="16"/>
      <c r="AE102" s="16"/>
      <c r="AF102" s="16"/>
      <c r="AG102" s="17"/>
      <c r="AH102" s="18"/>
      <c r="AI102" s="487"/>
      <c r="AJ102" s="89"/>
      <c r="AK102" s="13"/>
      <c r="AL102" s="90"/>
      <c r="AM102" s="90"/>
      <c r="AN102" s="19"/>
      <c r="AO102" s="19"/>
      <c r="AP102" s="19"/>
      <c r="AQ102" s="19"/>
      <c r="AR102" s="20"/>
      <c r="AS102" s="20"/>
      <c r="AU102" s="20"/>
      <c r="AV102" s="20"/>
      <c r="AW102" s="20"/>
      <c r="AX102" s="20"/>
      <c r="AY102" s="20"/>
      <c r="AZ102" s="20"/>
      <c r="BA102" s="20"/>
    </row>
    <row r="103" spans="1:53" ht="33" customHeight="1" x14ac:dyDescent="0.25">
      <c r="A103" s="6"/>
      <c r="B103" s="6"/>
      <c r="C103" s="6"/>
      <c r="D103" s="5"/>
      <c r="E103" s="5"/>
      <c r="F103" s="5"/>
      <c r="G103" s="5"/>
      <c r="H103" s="12"/>
      <c r="I103" s="6"/>
      <c r="J103" s="6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4"/>
      <c r="W103" s="14"/>
      <c r="X103" s="14"/>
      <c r="Y103" s="14"/>
      <c r="Z103" s="14"/>
      <c r="AA103" s="15"/>
      <c r="AB103" s="15"/>
      <c r="AC103" s="505"/>
      <c r="AD103" s="16"/>
      <c r="AE103" s="16"/>
      <c r="AF103" s="16"/>
      <c r="AG103" s="17"/>
      <c r="AH103" s="18"/>
      <c r="AI103" s="487"/>
      <c r="AJ103" s="89"/>
      <c r="AK103" s="13"/>
      <c r="AL103" s="90"/>
      <c r="AM103" s="90"/>
      <c r="AN103" s="19"/>
      <c r="AO103" s="19"/>
      <c r="AP103" s="19"/>
      <c r="AQ103" s="19"/>
      <c r="AR103" s="20"/>
      <c r="AS103" s="20"/>
      <c r="AU103" s="20"/>
      <c r="AV103" s="20"/>
      <c r="AW103" s="20"/>
      <c r="AX103" s="20"/>
      <c r="AY103" s="20"/>
      <c r="AZ103" s="20"/>
      <c r="BA103" s="20"/>
    </row>
    <row r="104" spans="1:53" ht="33" customHeight="1" x14ac:dyDescent="0.25">
      <c r="A104" s="6"/>
      <c r="B104" s="6"/>
      <c r="C104" s="6"/>
      <c r="D104" s="5"/>
      <c r="E104" s="5"/>
      <c r="F104" s="5"/>
      <c r="G104" s="5"/>
      <c r="H104" s="12"/>
      <c r="I104" s="6"/>
      <c r="J104" s="6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4"/>
      <c r="W104" s="14"/>
      <c r="X104" s="14"/>
      <c r="Y104" s="14"/>
      <c r="Z104" s="14"/>
      <c r="AA104" s="15"/>
      <c r="AB104" s="15"/>
      <c r="AC104" s="505"/>
      <c r="AD104" s="16"/>
      <c r="AE104" s="16"/>
      <c r="AF104" s="16"/>
      <c r="AG104" s="17"/>
      <c r="AH104" s="18"/>
      <c r="AI104" s="487"/>
      <c r="AJ104" s="89"/>
      <c r="AK104" s="13"/>
      <c r="AL104" s="90"/>
      <c r="AM104" s="90"/>
      <c r="AN104" s="19"/>
      <c r="AO104" s="19"/>
      <c r="AP104" s="19"/>
      <c r="AQ104" s="19"/>
      <c r="AR104" s="20"/>
      <c r="AS104" s="20"/>
      <c r="AU104" s="20"/>
      <c r="AV104" s="20"/>
      <c r="AW104" s="20"/>
      <c r="AX104" s="20"/>
      <c r="AY104" s="20"/>
      <c r="AZ104" s="20"/>
      <c r="BA104" s="20"/>
    </row>
    <row r="105" spans="1:53" ht="33" customHeight="1" x14ac:dyDescent="0.25">
      <c r="A105" s="6"/>
      <c r="B105" s="6"/>
      <c r="C105" s="6"/>
      <c r="D105" s="5"/>
      <c r="E105" s="5"/>
      <c r="F105" s="5"/>
      <c r="G105" s="5"/>
      <c r="H105" s="12"/>
      <c r="I105" s="6"/>
      <c r="J105" s="6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4"/>
      <c r="W105" s="14"/>
      <c r="X105" s="14"/>
      <c r="Y105" s="14"/>
      <c r="Z105" s="14"/>
      <c r="AA105" s="15"/>
      <c r="AB105" s="15"/>
      <c r="AC105" s="505"/>
      <c r="AD105" s="16"/>
      <c r="AE105" s="16"/>
      <c r="AF105" s="16"/>
      <c r="AG105" s="17"/>
      <c r="AH105" s="18"/>
      <c r="AI105" s="487"/>
      <c r="AJ105" s="89"/>
      <c r="AK105" s="13"/>
      <c r="AL105" s="90"/>
      <c r="AM105" s="90"/>
      <c r="AN105" s="19"/>
      <c r="AO105" s="19"/>
      <c r="AP105" s="19"/>
      <c r="AQ105" s="19"/>
      <c r="AR105" s="34"/>
      <c r="AS105" s="34"/>
      <c r="AU105" s="34"/>
      <c r="AV105" s="34"/>
      <c r="AW105" s="34"/>
      <c r="AX105" s="34"/>
      <c r="AY105" s="34"/>
      <c r="AZ105" s="34"/>
      <c r="BA105" s="34"/>
    </row>
    <row r="106" spans="1:53" ht="33" customHeight="1" x14ac:dyDescent="0.25">
      <c r="A106" s="6"/>
      <c r="B106" s="6"/>
      <c r="C106" s="5"/>
      <c r="D106" s="5"/>
      <c r="E106" s="5"/>
      <c r="F106" s="5"/>
      <c r="G106" s="5"/>
      <c r="H106" s="12"/>
      <c r="I106" s="6"/>
      <c r="J106" s="6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4"/>
      <c r="W106" s="14"/>
      <c r="X106" s="14"/>
      <c r="Y106" s="14"/>
      <c r="Z106" s="14"/>
      <c r="AA106" s="15"/>
      <c r="AB106" s="15"/>
      <c r="AC106" s="505"/>
      <c r="AD106" s="16"/>
      <c r="AE106" s="16"/>
      <c r="AF106" s="16"/>
      <c r="AG106" s="17"/>
      <c r="AH106" s="18"/>
      <c r="AI106" s="487"/>
      <c r="AJ106" s="89"/>
      <c r="AK106" s="13"/>
      <c r="AL106" s="90"/>
      <c r="AM106" s="90"/>
      <c r="AN106" s="19"/>
      <c r="AO106" s="19"/>
      <c r="AP106" s="19"/>
      <c r="AQ106" s="19"/>
      <c r="AR106" s="34"/>
      <c r="AS106" s="34"/>
      <c r="AU106" s="34"/>
      <c r="AV106" s="34"/>
      <c r="AW106" s="34"/>
      <c r="AX106" s="34"/>
      <c r="AY106" s="34"/>
      <c r="AZ106" s="34"/>
      <c r="BA106" s="34"/>
    </row>
    <row r="107" spans="1:53" ht="33" customHeight="1" x14ac:dyDescent="0.25">
      <c r="A107" s="6"/>
      <c r="B107" s="6"/>
      <c r="C107" s="5"/>
      <c r="D107" s="5"/>
      <c r="E107" s="5"/>
      <c r="F107" s="5"/>
      <c r="G107" s="5"/>
      <c r="H107" s="12"/>
      <c r="I107" s="6"/>
      <c r="J107" s="6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4"/>
      <c r="W107" s="14"/>
      <c r="X107" s="14"/>
      <c r="Y107" s="14"/>
      <c r="Z107" s="14"/>
      <c r="AA107" s="15"/>
      <c r="AB107" s="15"/>
      <c r="AC107" s="505"/>
      <c r="AD107" s="16"/>
      <c r="AE107" s="16"/>
      <c r="AF107" s="16"/>
      <c r="AG107" s="17"/>
      <c r="AH107" s="18"/>
      <c r="AI107" s="487"/>
      <c r="AJ107" s="89"/>
      <c r="AK107" s="13"/>
      <c r="AL107" s="90"/>
      <c r="AM107" s="90"/>
      <c r="AN107" s="19"/>
      <c r="AO107" s="19"/>
      <c r="AP107" s="19"/>
      <c r="AQ107" s="19"/>
      <c r="AR107" s="20"/>
      <c r="AS107" s="20"/>
      <c r="AU107" s="20"/>
      <c r="AV107" s="20"/>
      <c r="AW107" s="20"/>
      <c r="AX107" s="20"/>
      <c r="AY107" s="20"/>
      <c r="AZ107" s="20"/>
      <c r="BA107" s="20"/>
    </row>
    <row r="108" spans="1:53" ht="33" customHeight="1" x14ac:dyDescent="0.25">
      <c r="A108" s="6"/>
      <c r="B108" s="6"/>
      <c r="C108" s="6"/>
      <c r="D108" s="5"/>
      <c r="E108" s="5"/>
      <c r="F108" s="5"/>
      <c r="G108" s="5"/>
      <c r="H108" s="12"/>
      <c r="I108" s="6"/>
      <c r="J108" s="6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4"/>
      <c r="W108" s="14"/>
      <c r="X108" s="14"/>
      <c r="Y108" s="14"/>
      <c r="Z108" s="14"/>
      <c r="AA108" s="15"/>
      <c r="AB108" s="15"/>
      <c r="AC108" s="505"/>
      <c r="AD108" s="16"/>
      <c r="AE108" s="16"/>
      <c r="AF108" s="16"/>
      <c r="AG108" s="17"/>
      <c r="AH108" s="18"/>
      <c r="AI108" s="487"/>
      <c r="AJ108" s="89"/>
      <c r="AK108" s="13"/>
      <c r="AL108" s="90"/>
      <c r="AM108" s="90"/>
      <c r="AN108" s="19"/>
      <c r="AO108" s="19"/>
      <c r="AP108" s="19"/>
      <c r="AQ108" s="19"/>
      <c r="AR108" s="20"/>
      <c r="AS108" s="20"/>
      <c r="AU108" s="20"/>
      <c r="AV108" s="20"/>
      <c r="AW108" s="20"/>
      <c r="AX108" s="20"/>
      <c r="AY108" s="20"/>
      <c r="AZ108" s="20"/>
      <c r="BA108" s="20"/>
    </row>
    <row r="109" spans="1:53" ht="33" customHeight="1" x14ac:dyDescent="0.25">
      <c r="A109" s="6"/>
      <c r="B109" s="6"/>
      <c r="C109" s="6"/>
      <c r="D109" s="5"/>
      <c r="E109" s="5"/>
      <c r="F109" s="5"/>
      <c r="G109" s="5"/>
      <c r="H109" s="12"/>
      <c r="I109" s="6"/>
      <c r="J109" s="6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4"/>
      <c r="W109" s="14"/>
      <c r="X109" s="14"/>
      <c r="Y109" s="14"/>
      <c r="Z109" s="14"/>
      <c r="AA109" s="15"/>
      <c r="AB109" s="15"/>
      <c r="AC109" s="505"/>
      <c r="AD109" s="16"/>
      <c r="AE109" s="16"/>
      <c r="AF109" s="16"/>
      <c r="AG109" s="17"/>
      <c r="AH109" s="18"/>
      <c r="AI109" s="487"/>
      <c r="AJ109" s="89"/>
      <c r="AK109" s="13"/>
      <c r="AL109" s="90"/>
      <c r="AM109" s="90"/>
      <c r="AN109" s="19"/>
      <c r="AO109" s="19"/>
      <c r="AP109" s="19"/>
      <c r="AQ109" s="19"/>
      <c r="AR109" s="20"/>
      <c r="AS109" s="20"/>
      <c r="AU109" s="20"/>
      <c r="AV109" s="20"/>
      <c r="AW109" s="20"/>
      <c r="AX109" s="20"/>
      <c r="AY109" s="20"/>
      <c r="AZ109" s="20"/>
      <c r="BA109" s="20"/>
    </row>
    <row r="110" spans="1:53" ht="33" customHeight="1" x14ac:dyDescent="0.25">
      <c r="A110" s="6"/>
      <c r="B110" s="11"/>
      <c r="C110" s="6"/>
      <c r="D110" s="5"/>
      <c r="E110" s="5"/>
      <c r="F110" s="5"/>
      <c r="G110" s="5"/>
      <c r="H110" s="12"/>
      <c r="I110" s="6"/>
      <c r="J110" s="6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4"/>
      <c r="W110" s="14"/>
      <c r="X110" s="14"/>
      <c r="Y110" s="14"/>
      <c r="Z110" s="14"/>
      <c r="AA110" s="15"/>
      <c r="AB110" s="15"/>
      <c r="AC110" s="505"/>
      <c r="AD110" s="16"/>
      <c r="AE110" s="16"/>
      <c r="AF110" s="16"/>
      <c r="AG110" s="17"/>
      <c r="AH110" s="18"/>
      <c r="AI110" s="487"/>
      <c r="AJ110" s="89"/>
      <c r="AK110" s="13"/>
      <c r="AL110" s="90"/>
      <c r="AM110" s="90"/>
      <c r="AN110" s="19"/>
      <c r="AO110" s="19"/>
      <c r="AP110" s="19"/>
      <c r="AQ110" s="19"/>
      <c r="AR110" s="20"/>
      <c r="AS110" s="20"/>
      <c r="AU110" s="20"/>
      <c r="AV110" s="20"/>
      <c r="AW110" s="20"/>
      <c r="AX110" s="20"/>
      <c r="AY110" s="20"/>
      <c r="AZ110" s="20"/>
      <c r="BA110" s="20"/>
    </row>
    <row r="111" spans="1:53" ht="33" customHeight="1" x14ac:dyDescent="0.25">
      <c r="A111" s="6"/>
      <c r="B111" s="11"/>
      <c r="C111" s="6"/>
      <c r="D111" s="5"/>
      <c r="E111" s="5"/>
      <c r="F111" s="5"/>
      <c r="G111" s="5"/>
      <c r="H111" s="12"/>
      <c r="I111" s="6"/>
      <c r="J111" s="6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4"/>
      <c r="W111" s="14"/>
      <c r="X111" s="14"/>
      <c r="Y111" s="14"/>
      <c r="Z111" s="14"/>
      <c r="AA111" s="15"/>
      <c r="AB111" s="15"/>
      <c r="AC111" s="505"/>
      <c r="AD111" s="16"/>
      <c r="AE111" s="16"/>
      <c r="AF111" s="16"/>
      <c r="AG111" s="17"/>
      <c r="AH111" s="18"/>
      <c r="AI111" s="487"/>
      <c r="AJ111" s="89"/>
      <c r="AK111" s="13"/>
      <c r="AL111" s="90"/>
      <c r="AM111" s="90"/>
      <c r="AN111" s="19"/>
      <c r="AO111" s="19"/>
      <c r="AP111" s="19"/>
      <c r="AQ111" s="19"/>
      <c r="AR111" s="20"/>
      <c r="AS111" s="20"/>
      <c r="AU111" s="20"/>
      <c r="AV111" s="20"/>
      <c r="AW111" s="20"/>
      <c r="AX111" s="20"/>
      <c r="AY111" s="20"/>
      <c r="AZ111" s="20"/>
      <c r="BA111" s="20"/>
    </row>
    <row r="112" spans="1:53" ht="33" customHeight="1" x14ac:dyDescent="0.25">
      <c r="A112" s="6"/>
      <c r="B112" s="6"/>
      <c r="C112" s="5"/>
      <c r="D112" s="5"/>
      <c r="E112" s="5"/>
      <c r="F112" s="5"/>
      <c r="G112" s="5"/>
      <c r="H112" s="12"/>
      <c r="I112" s="6"/>
      <c r="J112" s="6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4"/>
      <c r="W112" s="14"/>
      <c r="X112" s="14"/>
      <c r="Y112" s="14"/>
      <c r="Z112" s="14"/>
      <c r="AA112" s="15"/>
      <c r="AB112" s="15"/>
      <c r="AC112" s="505"/>
      <c r="AD112" s="16"/>
      <c r="AE112" s="16"/>
      <c r="AF112" s="16"/>
      <c r="AG112" s="17"/>
      <c r="AH112" s="18"/>
      <c r="AI112" s="487"/>
      <c r="AJ112" s="89"/>
      <c r="AK112" s="13"/>
      <c r="AL112" s="90"/>
      <c r="AM112" s="90"/>
      <c r="AN112" s="19"/>
      <c r="AO112" s="19"/>
      <c r="AP112" s="19"/>
      <c r="AQ112" s="19"/>
      <c r="AR112" s="20"/>
      <c r="AS112" s="20"/>
      <c r="AU112" s="20"/>
      <c r="AV112" s="20"/>
      <c r="AW112" s="20"/>
      <c r="AX112" s="20"/>
      <c r="AY112" s="20"/>
      <c r="AZ112" s="20"/>
      <c r="BA112" s="20"/>
    </row>
    <row r="113" spans="1:53" ht="33" customHeight="1" x14ac:dyDescent="0.25">
      <c r="A113" s="6"/>
      <c r="B113" s="6"/>
      <c r="C113" s="6"/>
      <c r="D113" s="5"/>
      <c r="E113" s="5"/>
      <c r="F113" s="5"/>
      <c r="G113" s="5"/>
      <c r="H113" s="12"/>
      <c r="I113" s="6"/>
      <c r="J113" s="6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4"/>
      <c r="W113" s="14"/>
      <c r="X113" s="14"/>
      <c r="Y113" s="14"/>
      <c r="Z113" s="14"/>
      <c r="AA113" s="15"/>
      <c r="AB113" s="15"/>
      <c r="AC113" s="505"/>
      <c r="AD113" s="16"/>
      <c r="AE113" s="16"/>
      <c r="AF113" s="16"/>
      <c r="AG113" s="17"/>
      <c r="AH113" s="18"/>
      <c r="AI113" s="487"/>
      <c r="AJ113" s="89"/>
      <c r="AK113" s="13"/>
      <c r="AL113" s="90"/>
      <c r="AM113" s="90"/>
      <c r="AN113" s="19"/>
      <c r="AO113" s="19"/>
      <c r="AP113" s="19"/>
      <c r="AQ113" s="19"/>
      <c r="AR113" s="20"/>
      <c r="AS113" s="20"/>
      <c r="AU113" s="20"/>
      <c r="AV113" s="20"/>
      <c r="AW113" s="20"/>
      <c r="AX113" s="20"/>
      <c r="AY113" s="20"/>
      <c r="AZ113" s="20"/>
      <c r="BA113" s="20"/>
    </row>
    <row r="114" spans="1:53" ht="33" customHeight="1" x14ac:dyDescent="0.25">
      <c r="A114" s="6"/>
      <c r="B114" s="6"/>
      <c r="C114" s="6"/>
      <c r="D114" s="5"/>
      <c r="E114" s="5"/>
      <c r="F114" s="5"/>
      <c r="G114" s="5"/>
      <c r="H114" s="12"/>
      <c r="I114" s="6"/>
      <c r="J114" s="6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4"/>
      <c r="W114" s="14"/>
      <c r="X114" s="14"/>
      <c r="Y114" s="14"/>
      <c r="Z114" s="14"/>
      <c r="AA114" s="15"/>
      <c r="AB114" s="15"/>
      <c r="AC114" s="505"/>
      <c r="AD114" s="16"/>
      <c r="AE114" s="16"/>
      <c r="AF114" s="16"/>
      <c r="AG114" s="17"/>
      <c r="AH114" s="18"/>
      <c r="AI114" s="487"/>
      <c r="AJ114" s="89"/>
      <c r="AK114" s="13"/>
      <c r="AL114" s="90"/>
      <c r="AM114" s="90"/>
      <c r="AN114" s="19"/>
      <c r="AO114" s="19"/>
      <c r="AP114" s="19"/>
      <c r="AQ114" s="19"/>
      <c r="AR114" s="20"/>
      <c r="AS114" s="20"/>
      <c r="AU114" s="20"/>
      <c r="AV114" s="20"/>
      <c r="AW114" s="20"/>
      <c r="AX114" s="20"/>
      <c r="AY114" s="20"/>
      <c r="AZ114" s="20"/>
      <c r="BA114" s="20"/>
    </row>
    <row r="115" spans="1:53" ht="33" customHeight="1" x14ac:dyDescent="0.25">
      <c r="A115" s="6"/>
      <c r="B115" s="6"/>
      <c r="C115" s="6"/>
      <c r="D115" s="5"/>
      <c r="E115" s="5"/>
      <c r="F115" s="5"/>
      <c r="G115" s="5"/>
      <c r="H115" s="33"/>
      <c r="V115" s="14"/>
      <c r="W115" s="14"/>
      <c r="X115" s="14"/>
      <c r="Y115" s="14"/>
      <c r="Z115" s="14"/>
      <c r="AA115" s="15"/>
      <c r="AB115" s="15"/>
      <c r="AC115" s="505"/>
      <c r="AD115" s="16"/>
      <c r="AE115" s="16"/>
      <c r="AF115" s="16"/>
      <c r="AG115" s="17"/>
      <c r="AH115" s="18"/>
      <c r="AI115" s="487"/>
      <c r="AJ115" s="89"/>
      <c r="AK115" s="13"/>
      <c r="AL115" s="90"/>
      <c r="AM115" s="90"/>
      <c r="AN115" s="19"/>
      <c r="AO115" s="19"/>
      <c r="AP115" s="19"/>
      <c r="AQ115" s="19"/>
      <c r="AR115" s="20"/>
      <c r="AS115" s="20"/>
      <c r="AU115" s="20"/>
      <c r="AV115" s="20"/>
      <c r="AW115" s="20"/>
      <c r="AX115" s="20"/>
      <c r="AY115" s="20"/>
      <c r="AZ115" s="20"/>
      <c r="BA115" s="20"/>
    </row>
    <row r="116" spans="1:53" ht="33" customHeight="1" x14ac:dyDescent="0.25">
      <c r="A116" s="6"/>
      <c r="B116" s="6"/>
      <c r="C116" s="6"/>
      <c r="D116" s="5"/>
      <c r="E116" s="5"/>
      <c r="F116" s="5"/>
      <c r="G116" s="5"/>
      <c r="H116" s="12"/>
      <c r="I116" s="6"/>
      <c r="J116" s="6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4"/>
      <c r="W116" s="14"/>
      <c r="X116" s="14"/>
      <c r="Y116" s="14"/>
      <c r="Z116" s="14"/>
      <c r="AA116" s="15"/>
      <c r="AB116" s="15"/>
      <c r="AC116" s="505"/>
      <c r="AD116" s="16"/>
      <c r="AE116" s="16"/>
      <c r="AF116" s="16"/>
      <c r="AG116" s="17"/>
      <c r="AH116" s="18"/>
      <c r="AI116" s="487"/>
      <c r="AJ116" s="89"/>
      <c r="AK116" s="13"/>
      <c r="AL116" s="90"/>
      <c r="AM116" s="90"/>
      <c r="AN116" s="19"/>
      <c r="AO116" s="19"/>
      <c r="AP116" s="19"/>
      <c r="AQ116" s="19"/>
      <c r="AR116" s="20"/>
      <c r="AS116" s="20"/>
      <c r="AU116" s="20"/>
      <c r="AV116" s="20"/>
      <c r="AW116" s="20"/>
      <c r="AX116" s="20"/>
      <c r="AY116" s="20"/>
      <c r="AZ116" s="20"/>
      <c r="BA116" s="20"/>
    </row>
    <row r="117" spans="1:53" ht="33" customHeight="1" x14ac:dyDescent="0.25">
      <c r="A117" s="6"/>
      <c r="B117" s="11"/>
      <c r="C117" s="6"/>
      <c r="D117" s="5"/>
      <c r="E117" s="5"/>
      <c r="F117" s="5"/>
      <c r="G117" s="5"/>
      <c r="H117" s="12"/>
      <c r="I117" s="6"/>
      <c r="J117" s="6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4"/>
      <c r="W117" s="14"/>
      <c r="X117" s="14"/>
      <c r="Y117" s="14"/>
      <c r="Z117" s="14"/>
      <c r="AA117" s="15"/>
      <c r="AB117" s="15"/>
      <c r="AC117" s="505"/>
      <c r="AD117" s="16"/>
      <c r="AE117" s="16"/>
      <c r="AF117" s="16"/>
      <c r="AG117" s="17"/>
      <c r="AH117" s="18"/>
      <c r="AI117" s="487"/>
      <c r="AJ117" s="89"/>
      <c r="AK117" s="13"/>
      <c r="AL117" s="90"/>
      <c r="AM117" s="90"/>
      <c r="AN117" s="19"/>
      <c r="AO117" s="19"/>
      <c r="AP117" s="19"/>
      <c r="AQ117" s="19"/>
      <c r="AR117" s="20"/>
      <c r="AS117" s="20"/>
      <c r="AU117" s="20"/>
      <c r="AV117" s="20"/>
      <c r="AW117" s="20"/>
      <c r="AX117" s="20"/>
      <c r="AY117" s="20"/>
      <c r="AZ117" s="20"/>
      <c r="BA117" s="20"/>
    </row>
    <row r="118" spans="1:53" ht="33" customHeight="1" x14ac:dyDescent="0.25">
      <c r="A118" s="6"/>
      <c r="B118" s="11"/>
      <c r="C118" s="6"/>
      <c r="D118" s="5"/>
      <c r="E118" s="5"/>
      <c r="F118" s="5"/>
      <c r="G118" s="5"/>
      <c r="H118" s="12"/>
      <c r="I118" s="6"/>
      <c r="J118" s="6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4"/>
      <c r="W118" s="14"/>
      <c r="X118" s="14"/>
      <c r="Y118" s="14"/>
      <c r="Z118" s="14"/>
      <c r="AA118" s="15"/>
      <c r="AB118" s="15"/>
      <c r="AC118" s="505"/>
      <c r="AD118" s="16"/>
      <c r="AE118" s="16"/>
      <c r="AF118" s="16"/>
      <c r="AG118" s="17"/>
      <c r="AH118" s="18"/>
      <c r="AI118" s="487"/>
      <c r="AJ118" s="89"/>
      <c r="AK118" s="13"/>
      <c r="AL118" s="90"/>
      <c r="AM118" s="90"/>
      <c r="AN118" s="19"/>
      <c r="AO118" s="19"/>
      <c r="AP118" s="19"/>
      <c r="AQ118" s="19"/>
      <c r="AR118" s="20"/>
      <c r="AS118" s="20"/>
      <c r="AU118" s="20"/>
      <c r="AV118" s="20"/>
      <c r="AW118" s="20"/>
      <c r="AX118" s="20"/>
      <c r="AY118" s="20"/>
      <c r="AZ118" s="20"/>
      <c r="BA118" s="20"/>
    </row>
    <row r="119" spans="1:53" ht="33" customHeight="1" x14ac:dyDescent="0.25">
      <c r="A119" s="6"/>
      <c r="B119" s="11"/>
      <c r="C119" s="6"/>
      <c r="D119" s="5"/>
      <c r="E119" s="5"/>
      <c r="F119" s="5"/>
      <c r="G119" s="5"/>
      <c r="H119" s="12"/>
      <c r="I119" s="6"/>
      <c r="J119" s="6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4"/>
      <c r="W119" s="14"/>
      <c r="X119" s="14"/>
      <c r="Y119" s="14"/>
      <c r="Z119" s="14"/>
      <c r="AA119" s="15"/>
      <c r="AB119" s="15"/>
      <c r="AC119" s="505"/>
      <c r="AD119" s="16"/>
      <c r="AE119" s="16"/>
      <c r="AF119" s="16"/>
      <c r="AG119" s="17"/>
      <c r="AH119" s="18"/>
      <c r="AI119" s="487"/>
      <c r="AJ119" s="89"/>
      <c r="AK119" s="13"/>
      <c r="AL119" s="90"/>
      <c r="AM119" s="90"/>
      <c r="AN119" s="19"/>
      <c r="AO119" s="19"/>
      <c r="AP119" s="19"/>
      <c r="AQ119" s="19"/>
      <c r="AR119" s="20"/>
      <c r="AS119" s="20"/>
      <c r="AU119" s="20"/>
      <c r="AV119" s="20"/>
      <c r="AW119" s="20"/>
      <c r="AX119" s="20"/>
      <c r="AY119" s="20"/>
      <c r="AZ119" s="20"/>
      <c r="BA119" s="20"/>
    </row>
    <row r="120" spans="1:53" ht="33" customHeight="1" x14ac:dyDescent="0.25">
      <c r="A120" s="6"/>
      <c r="B120" s="11"/>
      <c r="C120" s="6"/>
      <c r="D120" s="5"/>
      <c r="E120" s="5"/>
      <c r="F120" s="5"/>
      <c r="G120" s="5"/>
      <c r="H120" s="12"/>
      <c r="I120" s="6"/>
      <c r="J120" s="6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4"/>
      <c r="W120" s="14"/>
      <c r="X120" s="14"/>
      <c r="Y120" s="14"/>
      <c r="Z120" s="14"/>
      <c r="AA120" s="15"/>
      <c r="AB120" s="15"/>
      <c r="AC120" s="505"/>
      <c r="AD120" s="16"/>
      <c r="AE120" s="16"/>
      <c r="AF120" s="16"/>
      <c r="AG120" s="17"/>
      <c r="AH120" s="18"/>
      <c r="AI120" s="487"/>
      <c r="AJ120" s="89"/>
      <c r="AK120" s="13"/>
      <c r="AL120" s="90"/>
      <c r="AM120" s="90"/>
      <c r="AN120" s="19"/>
      <c r="AO120" s="19"/>
      <c r="AP120" s="19"/>
      <c r="AQ120" s="19"/>
      <c r="AR120" s="20"/>
      <c r="AS120" s="20"/>
      <c r="AU120" s="20"/>
      <c r="AV120" s="20"/>
      <c r="AW120" s="20"/>
      <c r="AX120" s="20"/>
      <c r="AY120" s="20"/>
      <c r="AZ120" s="20"/>
      <c r="BA120" s="20"/>
    </row>
    <row r="121" spans="1:53" ht="33" customHeight="1" x14ac:dyDescent="0.25">
      <c r="A121" s="6"/>
      <c r="B121" s="6"/>
      <c r="C121" s="6"/>
      <c r="D121" s="5"/>
      <c r="E121" s="5"/>
      <c r="F121" s="5"/>
      <c r="G121" s="5"/>
      <c r="H121" s="12"/>
      <c r="I121" s="6"/>
      <c r="J121" s="6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4"/>
      <c r="W121" s="14"/>
      <c r="X121" s="14"/>
      <c r="Y121" s="14"/>
      <c r="Z121" s="14"/>
      <c r="AA121" s="15"/>
      <c r="AB121" s="15"/>
      <c r="AC121" s="505"/>
      <c r="AD121" s="16"/>
      <c r="AE121" s="16"/>
      <c r="AF121" s="16"/>
      <c r="AG121" s="17"/>
      <c r="AH121" s="18"/>
      <c r="AI121" s="487"/>
      <c r="AJ121" s="89"/>
      <c r="AK121" s="13"/>
      <c r="AL121" s="90"/>
      <c r="AM121" s="90"/>
      <c r="AN121" s="19"/>
      <c r="AO121" s="19"/>
      <c r="AP121" s="19"/>
      <c r="AQ121" s="19"/>
      <c r="AR121" s="20"/>
      <c r="AS121" s="20"/>
      <c r="AU121" s="20"/>
      <c r="AV121" s="20"/>
      <c r="AW121" s="20"/>
      <c r="AX121" s="20"/>
      <c r="AY121" s="20"/>
      <c r="AZ121" s="20"/>
      <c r="BA121" s="20"/>
    </row>
    <row r="122" spans="1:53" ht="33" customHeight="1" x14ac:dyDescent="0.25">
      <c r="A122" s="6"/>
      <c r="B122" s="6"/>
      <c r="C122" s="6"/>
      <c r="D122" s="5"/>
      <c r="E122" s="5"/>
      <c r="F122" s="5"/>
      <c r="G122" s="5"/>
      <c r="H122" s="12"/>
      <c r="I122" s="6"/>
      <c r="J122" s="6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4"/>
      <c r="W122" s="14"/>
      <c r="X122" s="14"/>
      <c r="Y122" s="14"/>
      <c r="Z122" s="14"/>
      <c r="AA122" s="15"/>
      <c r="AB122" s="15"/>
      <c r="AC122" s="505"/>
      <c r="AD122" s="16"/>
      <c r="AE122" s="16"/>
      <c r="AF122" s="16"/>
      <c r="AG122" s="17"/>
      <c r="AH122" s="18"/>
      <c r="AI122" s="487"/>
      <c r="AJ122" s="89"/>
      <c r="AK122" s="13"/>
      <c r="AL122" s="90"/>
      <c r="AM122" s="90"/>
      <c r="AN122" s="19"/>
      <c r="AO122" s="19"/>
      <c r="AP122" s="19"/>
      <c r="AQ122" s="19"/>
      <c r="AR122" s="20"/>
      <c r="AS122" s="20"/>
      <c r="AU122" s="20"/>
      <c r="AV122" s="20"/>
      <c r="AW122" s="20"/>
      <c r="AX122" s="20"/>
      <c r="AY122" s="20"/>
      <c r="AZ122" s="20"/>
      <c r="BA122" s="20"/>
    </row>
    <row r="123" spans="1:53" ht="33" customHeight="1" x14ac:dyDescent="0.25">
      <c r="A123" s="6"/>
      <c r="B123" s="6"/>
      <c r="C123" s="6"/>
      <c r="D123" s="5"/>
      <c r="E123" s="5"/>
      <c r="F123" s="5"/>
      <c r="G123" s="5"/>
      <c r="H123" s="12"/>
      <c r="I123" s="6"/>
      <c r="J123" s="6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4"/>
      <c r="W123" s="14"/>
      <c r="X123" s="14"/>
      <c r="Y123" s="14"/>
      <c r="Z123" s="14"/>
      <c r="AA123" s="15"/>
      <c r="AB123" s="15"/>
      <c r="AC123" s="505"/>
      <c r="AD123" s="16"/>
      <c r="AE123" s="16"/>
      <c r="AF123" s="16"/>
      <c r="AG123" s="17"/>
      <c r="AH123" s="18"/>
      <c r="AI123" s="487"/>
      <c r="AJ123" s="89"/>
      <c r="AK123" s="13"/>
      <c r="AL123" s="90"/>
      <c r="AM123" s="90"/>
      <c r="AN123" s="19"/>
      <c r="AO123" s="19"/>
      <c r="AP123" s="19"/>
      <c r="AQ123" s="19"/>
      <c r="AR123" s="20"/>
      <c r="AS123" s="20"/>
      <c r="AU123" s="20"/>
      <c r="AV123" s="20"/>
      <c r="AW123" s="20"/>
      <c r="AX123" s="20"/>
      <c r="AY123" s="20"/>
      <c r="AZ123" s="20"/>
      <c r="BA123" s="20"/>
    </row>
    <row r="124" spans="1:53" ht="33" customHeight="1" x14ac:dyDescent="0.25">
      <c r="A124" s="6"/>
      <c r="B124" s="6"/>
      <c r="C124" s="6"/>
      <c r="D124" s="5"/>
      <c r="E124" s="5"/>
      <c r="F124" s="5"/>
      <c r="G124" s="5"/>
      <c r="H124" s="12"/>
      <c r="I124" s="6"/>
      <c r="J124" s="6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4"/>
      <c r="W124" s="14"/>
      <c r="X124" s="14"/>
      <c r="Y124" s="14"/>
      <c r="Z124" s="14"/>
      <c r="AA124" s="15"/>
      <c r="AB124" s="15"/>
      <c r="AC124" s="505"/>
      <c r="AD124" s="16"/>
      <c r="AE124" s="16"/>
      <c r="AF124" s="16"/>
      <c r="AG124" s="17"/>
      <c r="AH124" s="18"/>
      <c r="AI124" s="487"/>
      <c r="AJ124" s="89"/>
      <c r="AK124" s="13"/>
      <c r="AL124" s="90"/>
      <c r="AM124" s="90"/>
      <c r="AN124" s="19"/>
      <c r="AO124" s="19"/>
      <c r="AP124" s="19"/>
      <c r="AQ124" s="19"/>
      <c r="AR124" s="20"/>
      <c r="AS124" s="20"/>
      <c r="AU124" s="20"/>
      <c r="AV124" s="20"/>
      <c r="AW124" s="20"/>
      <c r="AX124" s="20"/>
      <c r="AY124" s="20"/>
      <c r="AZ124" s="20"/>
      <c r="BA124" s="20"/>
    </row>
    <row r="125" spans="1:53" ht="33" customHeight="1" x14ac:dyDescent="0.25">
      <c r="A125" s="6"/>
      <c r="B125" s="6"/>
      <c r="C125" s="6"/>
      <c r="D125" s="5"/>
      <c r="E125" s="5"/>
      <c r="F125" s="5"/>
      <c r="G125" s="5"/>
      <c r="H125" s="12"/>
      <c r="I125" s="6"/>
      <c r="J125" s="6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4"/>
      <c r="W125" s="14"/>
      <c r="X125" s="14"/>
      <c r="Y125" s="14"/>
      <c r="Z125" s="14"/>
      <c r="AA125" s="15"/>
      <c r="AB125" s="15"/>
      <c r="AC125" s="505"/>
      <c r="AD125" s="16"/>
      <c r="AE125" s="16"/>
      <c r="AF125" s="16"/>
      <c r="AG125" s="17"/>
      <c r="AH125" s="18"/>
      <c r="AI125" s="487"/>
      <c r="AJ125" s="89"/>
      <c r="AK125" s="13"/>
      <c r="AL125" s="90"/>
      <c r="AM125" s="90"/>
      <c r="AN125" s="19"/>
      <c r="AO125" s="19"/>
      <c r="AP125" s="19"/>
      <c r="AQ125" s="19"/>
      <c r="AR125" s="20"/>
      <c r="AS125" s="20"/>
      <c r="AU125" s="20"/>
      <c r="AV125" s="20"/>
      <c r="AW125" s="20"/>
      <c r="AX125" s="20"/>
      <c r="AY125" s="20"/>
      <c r="AZ125" s="20"/>
      <c r="BA125" s="20"/>
    </row>
    <row r="126" spans="1:53" ht="33" customHeight="1" x14ac:dyDescent="0.25">
      <c r="A126" s="6"/>
      <c r="B126" s="6"/>
      <c r="C126" s="6"/>
      <c r="D126" s="5"/>
      <c r="E126" s="5"/>
      <c r="F126" s="5"/>
      <c r="G126" s="5"/>
      <c r="H126" s="12"/>
      <c r="I126" s="6"/>
      <c r="J126" s="6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4"/>
      <c r="W126" s="14"/>
      <c r="X126" s="14"/>
      <c r="Y126" s="14"/>
      <c r="Z126" s="14"/>
      <c r="AA126" s="15"/>
      <c r="AB126" s="15"/>
      <c r="AC126" s="505"/>
      <c r="AD126" s="16"/>
      <c r="AE126" s="16"/>
      <c r="AF126" s="16"/>
      <c r="AG126" s="17"/>
      <c r="AH126" s="18"/>
      <c r="AI126" s="487"/>
      <c r="AJ126" s="89"/>
      <c r="AK126" s="13"/>
      <c r="AL126" s="90"/>
      <c r="AM126" s="90"/>
      <c r="AN126" s="19"/>
      <c r="AO126" s="19"/>
      <c r="AP126" s="19"/>
      <c r="AQ126" s="19"/>
      <c r="AR126" s="20"/>
      <c r="AS126" s="20"/>
      <c r="AU126" s="20"/>
      <c r="AV126" s="20"/>
      <c r="AW126" s="20"/>
      <c r="AX126" s="20"/>
      <c r="AY126" s="20"/>
      <c r="AZ126" s="20"/>
      <c r="BA126" s="20"/>
    </row>
    <row r="127" spans="1:53" ht="33" customHeight="1" x14ac:dyDescent="0.25">
      <c r="A127" s="6"/>
      <c r="B127" s="6"/>
      <c r="C127" s="5"/>
      <c r="D127" s="5"/>
      <c r="E127" s="5"/>
      <c r="F127" s="5"/>
      <c r="G127" s="5"/>
      <c r="H127" s="12"/>
      <c r="I127" s="6"/>
      <c r="J127" s="6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4"/>
      <c r="W127" s="14"/>
      <c r="X127" s="14"/>
      <c r="Y127" s="14"/>
      <c r="Z127" s="14"/>
      <c r="AA127" s="15"/>
      <c r="AB127" s="15"/>
      <c r="AC127" s="505"/>
      <c r="AD127" s="16"/>
      <c r="AE127" s="16"/>
      <c r="AF127" s="16"/>
      <c r="AG127" s="17"/>
      <c r="AH127" s="18"/>
      <c r="AI127" s="487"/>
      <c r="AJ127" s="89"/>
      <c r="AK127" s="13"/>
      <c r="AL127" s="90"/>
      <c r="AM127" s="90"/>
      <c r="AN127" s="19"/>
      <c r="AO127" s="19"/>
      <c r="AP127" s="19"/>
      <c r="AQ127" s="19"/>
      <c r="AR127" s="20"/>
      <c r="AS127" s="20"/>
      <c r="AU127" s="20"/>
      <c r="AV127" s="20"/>
      <c r="AW127" s="20"/>
      <c r="AX127" s="20"/>
      <c r="AY127" s="20"/>
      <c r="AZ127" s="20"/>
      <c r="BA127" s="20"/>
    </row>
    <row r="128" spans="1:53" ht="33" customHeight="1" x14ac:dyDescent="0.25">
      <c r="A128" s="6"/>
      <c r="B128" s="6"/>
      <c r="C128" s="6"/>
      <c r="D128" s="5"/>
      <c r="E128" s="5"/>
      <c r="F128" s="5"/>
      <c r="G128" s="5"/>
      <c r="H128" s="12"/>
      <c r="I128" s="6"/>
      <c r="J128" s="6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4"/>
      <c r="W128" s="14"/>
      <c r="X128" s="14"/>
      <c r="Y128" s="14"/>
      <c r="Z128" s="14"/>
      <c r="AA128" s="15"/>
      <c r="AB128" s="15"/>
      <c r="AC128" s="505"/>
      <c r="AD128" s="16"/>
      <c r="AE128" s="16"/>
      <c r="AF128" s="16"/>
      <c r="AG128" s="17"/>
      <c r="AH128" s="18"/>
      <c r="AI128" s="487"/>
      <c r="AJ128" s="89"/>
      <c r="AK128" s="13"/>
      <c r="AL128" s="90"/>
      <c r="AM128" s="90"/>
      <c r="AN128" s="19"/>
      <c r="AO128" s="19"/>
      <c r="AP128" s="19"/>
      <c r="AQ128" s="19"/>
      <c r="AR128" s="20"/>
      <c r="AS128" s="20"/>
      <c r="AU128" s="20"/>
      <c r="AV128" s="20"/>
      <c r="AW128" s="20"/>
      <c r="AX128" s="20"/>
      <c r="AY128" s="20"/>
      <c r="AZ128" s="20"/>
      <c r="BA128" s="20"/>
    </row>
    <row r="129" spans="1:53" ht="33" customHeight="1" x14ac:dyDescent="0.25">
      <c r="A129" s="6"/>
      <c r="B129" s="6"/>
      <c r="C129" s="5"/>
      <c r="D129" s="5"/>
      <c r="E129" s="5"/>
      <c r="F129" s="5"/>
      <c r="G129" s="5"/>
      <c r="H129" s="12"/>
      <c r="I129" s="6"/>
      <c r="J129" s="6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4"/>
      <c r="W129" s="14"/>
      <c r="X129" s="14"/>
      <c r="Y129" s="14"/>
      <c r="Z129" s="14"/>
      <c r="AA129" s="15"/>
      <c r="AB129" s="15"/>
      <c r="AC129" s="505"/>
      <c r="AD129" s="16"/>
      <c r="AE129" s="16"/>
      <c r="AF129" s="16"/>
      <c r="AG129" s="17"/>
      <c r="AH129" s="18"/>
      <c r="AI129" s="487"/>
      <c r="AJ129" s="89"/>
      <c r="AK129" s="13"/>
      <c r="AL129" s="90"/>
      <c r="AM129" s="90"/>
      <c r="AN129" s="19"/>
      <c r="AO129" s="19"/>
      <c r="AP129" s="19"/>
      <c r="AQ129" s="19"/>
      <c r="AR129" s="20"/>
      <c r="AS129" s="20"/>
      <c r="AU129" s="20"/>
      <c r="AV129" s="20"/>
      <c r="AW129" s="20"/>
      <c r="AX129" s="20"/>
      <c r="AY129" s="20"/>
      <c r="AZ129" s="20"/>
      <c r="BA129" s="20"/>
    </row>
    <row r="130" spans="1:53" ht="33" customHeight="1" x14ac:dyDescent="0.25">
      <c r="A130" s="6"/>
      <c r="B130" s="11"/>
      <c r="C130" s="6"/>
      <c r="D130" s="5"/>
      <c r="E130" s="5"/>
      <c r="F130" s="5"/>
      <c r="G130" s="5"/>
      <c r="H130" s="12"/>
      <c r="I130" s="6"/>
      <c r="J130" s="6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4"/>
      <c r="W130" s="14"/>
      <c r="X130" s="14"/>
      <c r="Y130" s="14"/>
      <c r="Z130" s="14"/>
      <c r="AA130" s="15"/>
      <c r="AB130" s="15"/>
      <c r="AC130" s="505"/>
      <c r="AD130" s="16"/>
      <c r="AE130" s="16"/>
      <c r="AF130" s="16"/>
      <c r="AG130" s="17"/>
      <c r="AH130" s="18"/>
      <c r="AI130" s="487"/>
      <c r="AJ130" s="89"/>
      <c r="AK130" s="13"/>
      <c r="AL130" s="90"/>
      <c r="AM130" s="90"/>
      <c r="AN130" s="19"/>
      <c r="AO130" s="19"/>
      <c r="AP130" s="19"/>
      <c r="AQ130" s="19"/>
      <c r="AR130" s="20"/>
      <c r="AS130" s="20"/>
      <c r="AU130" s="20"/>
      <c r="AV130" s="20"/>
      <c r="AW130" s="20"/>
      <c r="AX130" s="20"/>
      <c r="AY130" s="20"/>
      <c r="AZ130" s="20"/>
      <c r="BA130" s="20"/>
    </row>
    <row r="131" spans="1:53" ht="33" customHeight="1" x14ac:dyDescent="0.25">
      <c r="A131" s="6"/>
      <c r="B131" s="6"/>
      <c r="C131" s="6"/>
      <c r="D131" s="5"/>
      <c r="E131" s="5"/>
      <c r="F131" s="5"/>
      <c r="G131" s="5"/>
      <c r="H131" s="12"/>
      <c r="I131" s="6"/>
      <c r="J131" s="6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4"/>
      <c r="W131" s="14"/>
      <c r="X131" s="14"/>
      <c r="Y131" s="14"/>
      <c r="Z131" s="14"/>
      <c r="AA131" s="15"/>
      <c r="AB131" s="15"/>
      <c r="AC131" s="505"/>
      <c r="AD131" s="16"/>
      <c r="AE131" s="16"/>
      <c r="AF131" s="16"/>
      <c r="AG131" s="17"/>
      <c r="AH131" s="18"/>
      <c r="AI131" s="487"/>
      <c r="AJ131" s="89"/>
      <c r="AK131" s="13"/>
      <c r="AL131" s="90"/>
      <c r="AM131" s="90"/>
      <c r="AN131" s="19"/>
      <c r="AO131" s="19"/>
      <c r="AP131" s="19"/>
      <c r="AQ131" s="19"/>
      <c r="AR131" s="20"/>
      <c r="AS131" s="20"/>
      <c r="AU131" s="20"/>
      <c r="AV131" s="20"/>
      <c r="AW131" s="20"/>
      <c r="AX131" s="20"/>
      <c r="AY131" s="20"/>
      <c r="AZ131" s="20"/>
      <c r="BA131" s="20"/>
    </row>
    <row r="132" spans="1:53" ht="33" customHeight="1" x14ac:dyDescent="0.25">
      <c r="A132" s="6"/>
      <c r="B132" s="6"/>
      <c r="C132" s="6"/>
      <c r="D132" s="5"/>
      <c r="E132" s="5"/>
      <c r="F132" s="5"/>
      <c r="G132" s="5"/>
      <c r="H132" s="12"/>
      <c r="I132" s="6"/>
      <c r="J132" s="6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4"/>
      <c r="W132" s="14"/>
      <c r="X132" s="14"/>
      <c r="Y132" s="14"/>
      <c r="Z132" s="14"/>
      <c r="AA132" s="15"/>
      <c r="AB132" s="15"/>
      <c r="AC132" s="505"/>
      <c r="AD132" s="16"/>
      <c r="AE132" s="16"/>
      <c r="AF132" s="16"/>
      <c r="AG132" s="17"/>
      <c r="AH132" s="18"/>
      <c r="AI132" s="487"/>
      <c r="AJ132" s="89"/>
      <c r="AK132" s="13"/>
      <c r="AL132" s="90"/>
      <c r="AM132" s="90"/>
      <c r="AN132" s="19"/>
      <c r="AO132" s="19"/>
      <c r="AP132" s="19"/>
      <c r="AQ132" s="19"/>
      <c r="AR132" s="20"/>
      <c r="AS132" s="20"/>
      <c r="AU132" s="20"/>
      <c r="AV132" s="20"/>
      <c r="AW132" s="20"/>
      <c r="AX132" s="20"/>
      <c r="AY132" s="20"/>
      <c r="AZ132" s="20"/>
      <c r="BA132" s="20"/>
    </row>
    <row r="133" spans="1:53" ht="33" customHeight="1" x14ac:dyDescent="0.25">
      <c r="A133" s="6"/>
      <c r="B133" s="6"/>
      <c r="C133" s="6"/>
      <c r="D133" s="5"/>
      <c r="E133" s="5"/>
      <c r="F133" s="5"/>
      <c r="G133" s="5"/>
      <c r="H133" s="12"/>
      <c r="I133" s="6"/>
      <c r="J133" s="6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4"/>
      <c r="W133" s="14"/>
      <c r="X133" s="14"/>
      <c r="Y133" s="14"/>
      <c r="Z133" s="14"/>
      <c r="AA133" s="15"/>
      <c r="AB133" s="15"/>
      <c r="AC133" s="505"/>
      <c r="AD133" s="16"/>
      <c r="AE133" s="16"/>
      <c r="AF133" s="16"/>
      <c r="AG133" s="17"/>
      <c r="AH133" s="18"/>
      <c r="AI133" s="487"/>
      <c r="AJ133" s="89"/>
      <c r="AK133" s="13"/>
      <c r="AL133" s="90"/>
      <c r="AM133" s="90"/>
      <c r="AN133" s="19"/>
      <c r="AO133" s="19"/>
      <c r="AP133" s="19"/>
      <c r="AQ133" s="19"/>
      <c r="AR133" s="20"/>
      <c r="AS133" s="20"/>
      <c r="AU133" s="20"/>
      <c r="AV133" s="20"/>
      <c r="AW133" s="20"/>
      <c r="AX133" s="20"/>
      <c r="AY133" s="20"/>
      <c r="AZ133" s="20"/>
      <c r="BA133" s="20"/>
    </row>
    <row r="134" spans="1:53" ht="33" customHeight="1" x14ac:dyDescent="0.25">
      <c r="A134" s="6"/>
      <c r="B134" s="6"/>
      <c r="C134" s="6"/>
      <c r="D134" s="5"/>
      <c r="E134" s="5"/>
      <c r="F134" s="5"/>
      <c r="G134" s="5"/>
      <c r="H134" s="12"/>
      <c r="I134" s="6"/>
      <c r="J134" s="6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4"/>
      <c r="W134" s="14"/>
      <c r="X134" s="14"/>
      <c r="Y134" s="14"/>
      <c r="Z134" s="14"/>
      <c r="AA134" s="15"/>
      <c r="AB134" s="15"/>
      <c r="AC134" s="505"/>
      <c r="AD134" s="16"/>
      <c r="AE134" s="16"/>
      <c r="AF134" s="16"/>
      <c r="AG134" s="17"/>
      <c r="AH134" s="18"/>
      <c r="AI134" s="487"/>
      <c r="AJ134" s="89"/>
      <c r="AK134" s="13"/>
      <c r="AL134" s="90"/>
      <c r="AM134" s="90"/>
      <c r="AN134" s="19"/>
      <c r="AO134" s="19"/>
      <c r="AP134" s="19"/>
      <c r="AQ134" s="19"/>
      <c r="AR134" s="20"/>
      <c r="AS134" s="20"/>
      <c r="AU134" s="20"/>
      <c r="AV134" s="20"/>
      <c r="AW134" s="20"/>
      <c r="AX134" s="20"/>
      <c r="AY134" s="20"/>
      <c r="AZ134" s="20"/>
      <c r="BA134" s="20"/>
    </row>
    <row r="135" spans="1:53" ht="33" customHeight="1" x14ac:dyDescent="0.25">
      <c r="A135" s="6"/>
      <c r="B135" s="11"/>
      <c r="C135" s="6"/>
      <c r="D135" s="5"/>
      <c r="E135" s="5"/>
      <c r="F135" s="5"/>
      <c r="G135" s="5"/>
      <c r="H135" s="12"/>
      <c r="I135" s="6"/>
      <c r="J135" s="6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4"/>
      <c r="W135" s="14"/>
      <c r="X135" s="14"/>
      <c r="Y135" s="14"/>
      <c r="Z135" s="14"/>
      <c r="AA135" s="15"/>
      <c r="AB135" s="15"/>
      <c r="AC135" s="505"/>
      <c r="AD135" s="16"/>
      <c r="AE135" s="16"/>
      <c r="AF135" s="16"/>
      <c r="AG135" s="17"/>
      <c r="AH135" s="18"/>
      <c r="AI135" s="487"/>
      <c r="AJ135" s="89"/>
      <c r="AK135" s="13"/>
      <c r="AL135" s="90"/>
      <c r="AM135" s="90"/>
      <c r="AN135" s="19"/>
      <c r="AO135" s="19"/>
      <c r="AP135" s="19"/>
      <c r="AQ135" s="19"/>
      <c r="AR135" s="20"/>
      <c r="AS135" s="20"/>
      <c r="AU135" s="20"/>
      <c r="AV135" s="20"/>
      <c r="AW135" s="20"/>
      <c r="AX135" s="26"/>
      <c r="AY135" s="26"/>
      <c r="AZ135" s="26"/>
      <c r="BA135" s="26"/>
    </row>
    <row r="136" spans="1:53" ht="33" customHeight="1" x14ac:dyDescent="0.25">
      <c r="A136" s="6"/>
      <c r="B136" s="11"/>
      <c r="C136" s="6"/>
      <c r="D136" s="5"/>
      <c r="E136" s="5"/>
      <c r="F136" s="5"/>
      <c r="G136" s="5"/>
      <c r="H136" s="12"/>
      <c r="I136" s="6"/>
      <c r="J136" s="6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4"/>
      <c r="W136" s="14"/>
      <c r="X136" s="14"/>
      <c r="Y136" s="14"/>
      <c r="Z136" s="14"/>
      <c r="AA136" s="15"/>
      <c r="AB136" s="15"/>
      <c r="AC136" s="505"/>
      <c r="AD136" s="16"/>
      <c r="AE136" s="16"/>
      <c r="AF136" s="16"/>
      <c r="AG136" s="17"/>
      <c r="AH136" s="18"/>
      <c r="AI136" s="487"/>
      <c r="AJ136" s="89"/>
      <c r="AK136" s="13"/>
      <c r="AL136" s="90"/>
      <c r="AM136" s="90"/>
      <c r="AN136" s="19"/>
      <c r="AO136" s="19"/>
      <c r="AP136" s="19"/>
      <c r="AQ136" s="19"/>
      <c r="AR136" s="20"/>
      <c r="AS136" s="20"/>
      <c r="AU136" s="20"/>
      <c r="AV136" s="20"/>
      <c r="AW136" s="20"/>
      <c r="AX136" s="20"/>
      <c r="AY136" s="20"/>
      <c r="AZ136" s="20"/>
      <c r="BA136" s="20"/>
    </row>
    <row r="137" spans="1:53" ht="33" customHeight="1" x14ac:dyDescent="0.25">
      <c r="A137" s="6"/>
      <c r="B137" s="11"/>
      <c r="C137" s="6"/>
      <c r="D137" s="5"/>
      <c r="E137" s="5"/>
      <c r="F137" s="5"/>
      <c r="G137" s="5"/>
      <c r="H137" s="12"/>
      <c r="I137" s="6"/>
      <c r="J137" s="6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4"/>
      <c r="W137" s="14"/>
      <c r="X137" s="14"/>
      <c r="Y137" s="14"/>
      <c r="Z137" s="14"/>
      <c r="AA137" s="15"/>
      <c r="AB137" s="15"/>
      <c r="AC137" s="505"/>
      <c r="AD137" s="16"/>
      <c r="AE137" s="16"/>
      <c r="AF137" s="16"/>
      <c r="AG137" s="17"/>
      <c r="AH137" s="18"/>
      <c r="AI137" s="487"/>
      <c r="AJ137" s="89"/>
      <c r="AK137" s="13"/>
      <c r="AL137" s="90"/>
      <c r="AM137" s="90"/>
      <c r="AN137" s="19"/>
      <c r="AO137" s="19"/>
      <c r="AP137" s="19"/>
      <c r="AQ137" s="19"/>
      <c r="AR137" s="20"/>
      <c r="AS137" s="20"/>
      <c r="AU137" s="20"/>
      <c r="AV137" s="20"/>
      <c r="AW137" s="20"/>
      <c r="AX137" s="20"/>
      <c r="AY137" s="20"/>
      <c r="AZ137" s="20"/>
      <c r="BA137" s="20"/>
    </row>
    <row r="138" spans="1:53" ht="33" customHeight="1" x14ac:dyDescent="0.25">
      <c r="A138" s="6"/>
      <c r="B138" s="6"/>
      <c r="C138" s="6"/>
      <c r="D138" s="5"/>
      <c r="E138" s="5"/>
      <c r="F138" s="5"/>
      <c r="G138" s="5"/>
      <c r="H138" s="12"/>
      <c r="I138" s="6"/>
      <c r="J138" s="6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4"/>
      <c r="W138" s="14"/>
      <c r="X138" s="14"/>
      <c r="Y138" s="14"/>
      <c r="Z138" s="14"/>
      <c r="AA138" s="15"/>
      <c r="AB138" s="15"/>
      <c r="AC138" s="505"/>
      <c r="AD138" s="16"/>
      <c r="AE138" s="16"/>
      <c r="AF138" s="16"/>
      <c r="AG138" s="38"/>
      <c r="AH138" s="18"/>
      <c r="AI138" s="487"/>
      <c r="AJ138" s="89"/>
      <c r="AK138" s="13"/>
      <c r="AL138" s="90"/>
      <c r="AM138" s="90"/>
      <c r="AN138" s="19"/>
      <c r="AO138" s="19"/>
      <c r="AP138" s="19"/>
      <c r="AQ138" s="19"/>
      <c r="AR138" s="20"/>
      <c r="AS138" s="20"/>
      <c r="AU138" s="20"/>
      <c r="AV138" s="20"/>
      <c r="AW138" s="20"/>
      <c r="AX138" s="20"/>
      <c r="AY138" s="20"/>
      <c r="AZ138" s="20"/>
      <c r="BA138" s="20"/>
    </row>
    <row r="139" spans="1:53" ht="33" customHeight="1" x14ac:dyDescent="0.25">
      <c r="A139" s="6"/>
      <c r="B139" s="11"/>
      <c r="C139" s="6"/>
      <c r="D139" s="5"/>
      <c r="E139" s="5"/>
      <c r="F139" s="5"/>
      <c r="G139" s="5"/>
      <c r="H139" s="12"/>
      <c r="I139" s="6"/>
      <c r="J139" s="6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4"/>
      <c r="W139" s="14"/>
      <c r="X139" s="14"/>
      <c r="Y139" s="14"/>
      <c r="Z139" s="14"/>
      <c r="AA139" s="15"/>
      <c r="AB139" s="15"/>
      <c r="AC139" s="505"/>
      <c r="AD139" s="16"/>
      <c r="AE139" s="16"/>
      <c r="AF139" s="16"/>
      <c r="AG139" s="17"/>
      <c r="AH139" s="18"/>
      <c r="AI139" s="487"/>
      <c r="AJ139" s="89"/>
      <c r="AK139" s="13"/>
      <c r="AL139" s="90"/>
      <c r="AM139" s="90"/>
      <c r="AN139" s="19"/>
      <c r="AO139" s="19"/>
      <c r="AP139" s="19"/>
      <c r="AQ139" s="19"/>
      <c r="AR139" s="20"/>
      <c r="AS139" s="20"/>
      <c r="AU139" s="20"/>
      <c r="AV139" s="20"/>
      <c r="AW139" s="20"/>
      <c r="AX139" s="20"/>
      <c r="AY139" s="20"/>
      <c r="AZ139" s="20"/>
      <c r="BA139" s="20"/>
    </row>
    <row r="140" spans="1:53" ht="33" customHeight="1" x14ac:dyDescent="0.25">
      <c r="A140" s="6"/>
      <c r="B140" s="6"/>
      <c r="C140" s="6"/>
      <c r="D140" s="5"/>
      <c r="E140" s="5"/>
      <c r="F140" s="5"/>
      <c r="G140" s="5"/>
      <c r="H140" s="12"/>
      <c r="I140" s="6"/>
      <c r="J140" s="6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4"/>
      <c r="W140" s="14"/>
      <c r="X140" s="14"/>
      <c r="Y140" s="14"/>
      <c r="Z140" s="14"/>
      <c r="AA140" s="15"/>
      <c r="AB140" s="15"/>
      <c r="AC140" s="505"/>
      <c r="AD140" s="16"/>
      <c r="AE140" s="16"/>
      <c r="AF140" s="16"/>
      <c r="AG140" s="17"/>
      <c r="AH140" s="18"/>
      <c r="AI140" s="487"/>
      <c r="AJ140" s="89"/>
      <c r="AK140" s="13"/>
      <c r="AL140" s="90"/>
      <c r="AM140" s="90"/>
      <c r="AN140" s="19"/>
      <c r="AO140" s="19"/>
      <c r="AP140" s="19"/>
      <c r="AQ140" s="19"/>
      <c r="AR140" s="20"/>
      <c r="AS140" s="20"/>
      <c r="AU140" s="20"/>
      <c r="AV140" s="20"/>
      <c r="AW140" s="20"/>
      <c r="AX140" s="20"/>
      <c r="AY140" s="20"/>
      <c r="AZ140" s="20"/>
      <c r="BA140" s="20"/>
    </row>
    <row r="141" spans="1:53" ht="33" customHeight="1" x14ac:dyDescent="0.25">
      <c r="A141" s="6"/>
      <c r="B141" s="6"/>
      <c r="C141" s="5"/>
      <c r="D141" s="5"/>
      <c r="E141" s="5"/>
      <c r="F141" s="5"/>
      <c r="G141" s="5"/>
      <c r="H141" s="12"/>
      <c r="I141" s="6"/>
      <c r="J141" s="6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4"/>
      <c r="W141" s="14"/>
      <c r="X141" s="14"/>
      <c r="Y141" s="14"/>
      <c r="Z141" s="14"/>
      <c r="AA141" s="15"/>
      <c r="AB141" s="15"/>
      <c r="AC141" s="505"/>
      <c r="AD141" s="16"/>
      <c r="AE141" s="16"/>
      <c r="AF141" s="16"/>
      <c r="AG141" s="17"/>
      <c r="AH141" s="18"/>
      <c r="AI141" s="487"/>
      <c r="AJ141" s="89"/>
      <c r="AK141" s="13"/>
      <c r="AL141" s="90"/>
      <c r="AM141" s="90"/>
      <c r="AN141" s="19"/>
      <c r="AO141" s="19"/>
      <c r="AP141" s="19"/>
      <c r="AQ141" s="19"/>
      <c r="AR141" s="20"/>
      <c r="AS141" s="20"/>
      <c r="AU141" s="20"/>
      <c r="AV141" s="20"/>
      <c r="AW141" s="20"/>
      <c r="AX141" s="20"/>
      <c r="AY141" s="20"/>
      <c r="AZ141" s="20"/>
      <c r="BA141" s="20"/>
    </row>
    <row r="142" spans="1:53" ht="33" customHeight="1" x14ac:dyDescent="0.25">
      <c r="A142" s="6"/>
      <c r="B142" s="6"/>
      <c r="C142" s="5"/>
      <c r="D142" s="5"/>
      <c r="E142" s="5"/>
      <c r="F142" s="5"/>
      <c r="G142" s="5"/>
      <c r="H142" s="12"/>
      <c r="I142" s="6"/>
      <c r="J142" s="6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4"/>
      <c r="W142" s="14"/>
      <c r="X142" s="14"/>
      <c r="Y142" s="14"/>
      <c r="Z142" s="14"/>
      <c r="AA142" s="15"/>
      <c r="AB142" s="15"/>
      <c r="AC142" s="505"/>
      <c r="AD142" s="16"/>
      <c r="AE142" s="16"/>
      <c r="AF142" s="16"/>
      <c r="AG142" s="17"/>
      <c r="AH142" s="18"/>
      <c r="AI142" s="487"/>
      <c r="AJ142" s="89"/>
      <c r="AK142" s="13"/>
      <c r="AL142" s="90"/>
      <c r="AM142" s="90"/>
      <c r="AN142" s="19"/>
      <c r="AO142" s="19"/>
      <c r="AP142" s="19"/>
      <c r="AQ142" s="19"/>
      <c r="AR142" s="20"/>
      <c r="AS142" s="20"/>
      <c r="AU142" s="20"/>
      <c r="AV142" s="20"/>
      <c r="AW142" s="20"/>
      <c r="AX142" s="20"/>
      <c r="AY142" s="20"/>
      <c r="AZ142" s="20"/>
      <c r="BA142" s="20"/>
    </row>
    <row r="143" spans="1:53" ht="33" customHeight="1" x14ac:dyDescent="0.25">
      <c r="A143" s="6"/>
      <c r="B143" s="6"/>
      <c r="C143" s="5"/>
      <c r="D143" s="5"/>
      <c r="E143" s="5"/>
      <c r="F143" s="5"/>
      <c r="G143" s="5"/>
      <c r="H143" s="12"/>
      <c r="I143" s="6"/>
      <c r="J143" s="6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4"/>
      <c r="W143" s="14"/>
      <c r="X143" s="14"/>
      <c r="Y143" s="14"/>
      <c r="Z143" s="14"/>
      <c r="AA143" s="15"/>
      <c r="AB143" s="15"/>
      <c r="AC143" s="505"/>
      <c r="AD143" s="16"/>
      <c r="AE143" s="16"/>
      <c r="AF143" s="16"/>
      <c r="AG143" s="17"/>
      <c r="AH143" s="18"/>
      <c r="AI143" s="487"/>
      <c r="AJ143" s="89"/>
      <c r="AK143" s="13"/>
      <c r="AL143" s="90"/>
      <c r="AM143" s="90"/>
      <c r="AN143" s="19"/>
      <c r="AO143" s="19"/>
      <c r="AP143" s="19"/>
      <c r="AQ143" s="19"/>
      <c r="AR143" s="20"/>
      <c r="AS143" s="20"/>
      <c r="AU143" s="20"/>
      <c r="AV143" s="20"/>
      <c r="AW143" s="20"/>
      <c r="AX143" s="20"/>
      <c r="AY143" s="20"/>
      <c r="AZ143" s="20"/>
      <c r="BA143" s="20"/>
    </row>
    <row r="144" spans="1:53" ht="33" customHeight="1" x14ac:dyDescent="0.25">
      <c r="A144" s="6"/>
      <c r="B144" s="6"/>
      <c r="C144" s="6"/>
      <c r="D144" s="5"/>
      <c r="E144" s="5"/>
      <c r="F144" s="5"/>
      <c r="G144" s="6"/>
      <c r="H144" s="12"/>
      <c r="I144" s="6"/>
      <c r="J144" s="6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4"/>
      <c r="W144" s="14"/>
      <c r="X144" s="14"/>
      <c r="Y144" s="14"/>
      <c r="Z144" s="14"/>
      <c r="AA144" s="15"/>
      <c r="AB144" s="15"/>
      <c r="AC144" s="505"/>
      <c r="AD144" s="16"/>
      <c r="AE144" s="16"/>
      <c r="AF144" s="16"/>
      <c r="AG144" s="17"/>
      <c r="AH144" s="18"/>
      <c r="AI144" s="487"/>
      <c r="AJ144" s="89"/>
      <c r="AK144" s="13"/>
      <c r="AL144" s="90"/>
      <c r="AM144" s="90"/>
      <c r="AN144" s="19"/>
      <c r="AO144" s="19"/>
      <c r="AP144" s="19"/>
      <c r="AQ144" s="19"/>
      <c r="AR144" s="20"/>
      <c r="AS144" s="20"/>
      <c r="AU144" s="20"/>
      <c r="AV144" s="20"/>
      <c r="AW144" s="20"/>
      <c r="AX144" s="20"/>
      <c r="AY144" s="20"/>
      <c r="AZ144" s="20"/>
      <c r="BA144" s="20"/>
    </row>
    <row r="145" spans="1:53" ht="33" customHeight="1" x14ac:dyDescent="0.25">
      <c r="A145" s="6"/>
      <c r="B145" s="11"/>
      <c r="C145" s="6"/>
      <c r="D145" s="5"/>
      <c r="E145" s="5"/>
      <c r="F145" s="5"/>
      <c r="G145" s="5"/>
      <c r="H145" s="12"/>
      <c r="I145" s="6"/>
      <c r="J145" s="6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4"/>
      <c r="W145" s="14"/>
      <c r="X145" s="14"/>
      <c r="Y145" s="14"/>
      <c r="Z145" s="14"/>
      <c r="AA145" s="15"/>
      <c r="AB145" s="15"/>
      <c r="AC145" s="505"/>
      <c r="AD145" s="16"/>
      <c r="AE145" s="16"/>
      <c r="AF145" s="16"/>
      <c r="AG145" s="17"/>
      <c r="AH145" s="18"/>
      <c r="AI145" s="487"/>
      <c r="AJ145" s="89"/>
      <c r="AK145" s="13"/>
      <c r="AL145" s="90"/>
      <c r="AM145" s="90"/>
      <c r="AN145" s="19"/>
      <c r="AO145" s="19"/>
      <c r="AP145" s="19"/>
      <c r="AQ145" s="19"/>
      <c r="AR145" s="20"/>
      <c r="AS145" s="20"/>
      <c r="AU145" s="20"/>
      <c r="AV145" s="20"/>
      <c r="AW145" s="20"/>
      <c r="AX145" s="20"/>
      <c r="AY145" s="20"/>
      <c r="AZ145" s="20"/>
      <c r="BA145" s="20"/>
    </row>
    <row r="146" spans="1:53" ht="33" customHeight="1" x14ac:dyDescent="0.25">
      <c r="A146" s="6"/>
      <c r="B146" s="6"/>
      <c r="C146" s="6"/>
      <c r="D146" s="5"/>
      <c r="E146" s="5"/>
      <c r="F146" s="5"/>
      <c r="G146" s="5"/>
      <c r="H146" s="12"/>
      <c r="I146" s="6"/>
      <c r="J146" s="6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4"/>
      <c r="W146" s="14"/>
      <c r="X146" s="14"/>
      <c r="Y146" s="14"/>
      <c r="Z146" s="14"/>
      <c r="AA146" s="15"/>
      <c r="AB146" s="15"/>
      <c r="AC146" s="505"/>
      <c r="AD146" s="16"/>
      <c r="AE146" s="16"/>
      <c r="AF146" s="16"/>
      <c r="AG146" s="38"/>
      <c r="AH146" s="18"/>
      <c r="AI146" s="487"/>
      <c r="AJ146" s="89"/>
      <c r="AK146" s="13"/>
      <c r="AL146" s="90"/>
      <c r="AM146" s="90"/>
      <c r="AN146" s="19"/>
      <c r="AO146" s="19"/>
      <c r="AP146" s="19"/>
      <c r="AQ146" s="19"/>
      <c r="AR146" s="20"/>
      <c r="AS146" s="20"/>
      <c r="AU146" s="20"/>
      <c r="AV146" s="20"/>
      <c r="AW146" s="20"/>
      <c r="AX146" s="20"/>
      <c r="AY146" s="20"/>
      <c r="AZ146" s="20"/>
      <c r="BA146" s="20"/>
    </row>
    <row r="147" spans="1:53" ht="33" customHeight="1" x14ac:dyDescent="0.25">
      <c r="A147" s="6"/>
      <c r="B147" s="6"/>
      <c r="C147" s="5"/>
      <c r="D147" s="5"/>
      <c r="E147" s="5"/>
      <c r="F147" s="5"/>
      <c r="G147" s="5"/>
      <c r="H147" s="12"/>
      <c r="I147" s="6"/>
      <c r="J147" s="6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14"/>
      <c r="W147" s="14"/>
      <c r="X147" s="14"/>
      <c r="Y147" s="14"/>
      <c r="Z147" s="14"/>
      <c r="AA147" s="15"/>
      <c r="AB147" s="15"/>
      <c r="AC147" s="505"/>
      <c r="AD147" s="16"/>
      <c r="AE147" s="16"/>
      <c r="AF147" s="16"/>
      <c r="AG147" s="17"/>
      <c r="AH147" s="18"/>
      <c r="AI147" s="487"/>
      <c r="AJ147" s="89"/>
      <c r="AK147" s="13"/>
      <c r="AL147" s="90"/>
      <c r="AM147" s="90"/>
      <c r="AN147" s="19"/>
      <c r="AO147" s="19"/>
      <c r="AP147" s="19"/>
      <c r="AQ147" s="19"/>
      <c r="AR147" s="20"/>
      <c r="AS147" s="20"/>
      <c r="AU147" s="20"/>
      <c r="AV147" s="20"/>
      <c r="AW147" s="20"/>
      <c r="AX147" s="20"/>
      <c r="AY147" s="20"/>
      <c r="AZ147" s="20"/>
      <c r="BA147" s="20"/>
    </row>
    <row r="148" spans="1:53" ht="33" customHeight="1" x14ac:dyDescent="0.25">
      <c r="A148" s="6"/>
      <c r="B148" s="6"/>
      <c r="C148" s="6"/>
      <c r="D148" s="5"/>
      <c r="E148" s="5"/>
      <c r="F148" s="5"/>
      <c r="G148" s="5"/>
      <c r="H148" s="12"/>
      <c r="I148" s="6"/>
      <c r="J148" s="6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4"/>
      <c r="W148" s="14"/>
      <c r="X148" s="14"/>
      <c r="Y148" s="14"/>
      <c r="Z148" s="14"/>
      <c r="AA148" s="15"/>
      <c r="AB148" s="15"/>
      <c r="AC148" s="505"/>
      <c r="AD148" s="16"/>
      <c r="AE148" s="16"/>
      <c r="AF148" s="16"/>
      <c r="AG148" s="17"/>
      <c r="AH148" s="18"/>
      <c r="AI148" s="487"/>
      <c r="AJ148" s="89"/>
      <c r="AK148" s="13"/>
      <c r="AL148" s="90"/>
      <c r="AM148" s="90"/>
      <c r="AN148" s="19"/>
      <c r="AO148" s="19"/>
      <c r="AP148" s="19"/>
      <c r="AQ148" s="19"/>
      <c r="AR148" s="20"/>
      <c r="AS148" s="20"/>
      <c r="AU148" s="20"/>
      <c r="AV148" s="20"/>
      <c r="AW148" s="20"/>
      <c r="AX148" s="20"/>
      <c r="AY148" s="20"/>
      <c r="AZ148" s="20"/>
      <c r="BA148" s="20"/>
    </row>
    <row r="149" spans="1:53" ht="33" customHeight="1" x14ac:dyDescent="0.25">
      <c r="A149" s="6"/>
      <c r="B149" s="11"/>
      <c r="C149" s="6"/>
      <c r="D149" s="5"/>
      <c r="E149" s="5"/>
      <c r="F149" s="5"/>
      <c r="G149" s="5"/>
      <c r="H149" s="12"/>
      <c r="I149" s="6"/>
      <c r="J149" s="6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4"/>
      <c r="W149" s="14"/>
      <c r="X149" s="14"/>
      <c r="Y149" s="14"/>
      <c r="Z149" s="14"/>
      <c r="AA149" s="15"/>
      <c r="AB149" s="15"/>
      <c r="AC149" s="505"/>
      <c r="AD149" s="16"/>
      <c r="AE149" s="16"/>
      <c r="AF149" s="16"/>
      <c r="AG149" s="17"/>
      <c r="AH149" s="18"/>
      <c r="AI149" s="487"/>
      <c r="AJ149" s="89"/>
      <c r="AK149" s="13"/>
      <c r="AL149" s="90"/>
      <c r="AM149" s="90"/>
      <c r="AN149" s="19"/>
      <c r="AO149" s="19"/>
      <c r="AP149" s="19"/>
      <c r="AQ149" s="19"/>
      <c r="AR149" s="20"/>
      <c r="AS149" s="20"/>
      <c r="AU149" s="20"/>
      <c r="AV149" s="20"/>
      <c r="AW149" s="20"/>
      <c r="AX149" s="20"/>
      <c r="AY149" s="20"/>
      <c r="AZ149" s="20"/>
      <c r="BA149" s="20"/>
    </row>
    <row r="150" spans="1:53" ht="33" customHeight="1" x14ac:dyDescent="0.25">
      <c r="A150" s="6"/>
      <c r="B150" s="11"/>
      <c r="C150" s="6"/>
      <c r="D150" s="5"/>
      <c r="E150" s="5"/>
      <c r="F150" s="5"/>
      <c r="G150" s="5"/>
      <c r="H150" s="12"/>
      <c r="I150" s="6"/>
      <c r="J150" s="6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4"/>
      <c r="W150" s="14"/>
      <c r="X150" s="14"/>
      <c r="Y150" s="14"/>
      <c r="Z150" s="14"/>
      <c r="AA150" s="15"/>
      <c r="AB150" s="15"/>
      <c r="AC150" s="505"/>
      <c r="AD150" s="16"/>
      <c r="AE150" s="16"/>
      <c r="AF150" s="16"/>
      <c r="AG150" s="17"/>
      <c r="AH150" s="18"/>
      <c r="AI150" s="487"/>
      <c r="AJ150" s="89"/>
      <c r="AK150" s="13"/>
      <c r="AL150" s="90"/>
      <c r="AM150" s="90"/>
      <c r="AN150" s="19"/>
      <c r="AO150" s="19"/>
      <c r="AP150" s="19"/>
      <c r="AQ150" s="19"/>
      <c r="AR150" s="20"/>
      <c r="AS150" s="20"/>
      <c r="AU150" s="20"/>
      <c r="AV150" s="20"/>
      <c r="AW150" s="20"/>
      <c r="AX150" s="20"/>
      <c r="AY150" s="20"/>
      <c r="AZ150" s="20"/>
      <c r="BA150" s="20"/>
    </row>
    <row r="151" spans="1:53" ht="33" customHeight="1" x14ac:dyDescent="0.25">
      <c r="A151" s="6"/>
      <c r="B151" s="6"/>
      <c r="C151" s="6"/>
      <c r="D151" s="5"/>
      <c r="E151" s="5"/>
      <c r="F151" s="5"/>
      <c r="G151" s="5"/>
      <c r="H151" s="12"/>
      <c r="I151" s="6"/>
      <c r="J151" s="6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4"/>
      <c r="W151" s="14"/>
      <c r="X151" s="14"/>
      <c r="Y151" s="14"/>
      <c r="Z151" s="14"/>
      <c r="AA151" s="15"/>
      <c r="AB151" s="15"/>
      <c r="AC151" s="505"/>
      <c r="AD151" s="16"/>
      <c r="AE151" s="16"/>
      <c r="AF151" s="16"/>
      <c r="AG151" s="17"/>
      <c r="AH151" s="18"/>
      <c r="AI151" s="487"/>
      <c r="AJ151" s="89"/>
      <c r="AK151" s="13"/>
      <c r="AL151" s="90"/>
      <c r="AM151" s="90"/>
      <c r="AN151" s="19"/>
      <c r="AO151" s="19"/>
      <c r="AP151" s="19"/>
      <c r="AQ151" s="19"/>
      <c r="AR151" s="20"/>
      <c r="AS151" s="20"/>
      <c r="AU151" s="20"/>
      <c r="AV151" s="20"/>
      <c r="AW151" s="20"/>
      <c r="AX151" s="20"/>
      <c r="AY151" s="20"/>
      <c r="AZ151" s="20"/>
      <c r="BA151" s="20"/>
    </row>
    <row r="152" spans="1:53" ht="33" customHeight="1" x14ac:dyDescent="0.25">
      <c r="A152" s="6"/>
      <c r="B152" s="6"/>
      <c r="C152" s="6"/>
      <c r="D152" s="5"/>
      <c r="E152" s="5"/>
      <c r="F152" s="5"/>
      <c r="G152" s="5"/>
      <c r="H152" s="12"/>
      <c r="I152" s="6"/>
      <c r="J152" s="6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4"/>
      <c r="W152" s="14"/>
      <c r="X152" s="14"/>
      <c r="Y152" s="14"/>
      <c r="Z152" s="14"/>
      <c r="AA152" s="15"/>
      <c r="AB152" s="15"/>
      <c r="AC152" s="505"/>
      <c r="AD152" s="16"/>
      <c r="AE152" s="16"/>
      <c r="AF152" s="16"/>
      <c r="AG152" s="17"/>
      <c r="AH152" s="18"/>
      <c r="AI152" s="487"/>
      <c r="AJ152" s="89"/>
      <c r="AK152" s="13"/>
      <c r="AL152" s="90"/>
      <c r="AM152" s="90"/>
      <c r="AN152" s="19"/>
      <c r="AO152" s="19"/>
      <c r="AP152" s="19"/>
      <c r="AQ152" s="19"/>
      <c r="AR152" s="20"/>
      <c r="AS152" s="20"/>
      <c r="AU152" s="20"/>
      <c r="AV152" s="20"/>
      <c r="AW152" s="20"/>
      <c r="AX152" s="20"/>
      <c r="AY152" s="20"/>
      <c r="AZ152" s="20"/>
      <c r="BA152" s="20"/>
    </row>
    <row r="153" spans="1:53" ht="33" customHeight="1" x14ac:dyDescent="0.25">
      <c r="A153" s="6"/>
      <c r="B153" s="6"/>
      <c r="C153" s="6"/>
      <c r="D153" s="5"/>
      <c r="E153" s="5"/>
      <c r="F153" s="5"/>
      <c r="G153" s="5"/>
      <c r="H153" s="12"/>
      <c r="I153" s="6"/>
      <c r="J153" s="6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4"/>
      <c r="W153" s="14"/>
      <c r="X153" s="14"/>
      <c r="Y153" s="14"/>
      <c r="Z153" s="14"/>
      <c r="AA153" s="15"/>
      <c r="AB153" s="15"/>
      <c r="AC153" s="505"/>
      <c r="AD153" s="16"/>
      <c r="AE153" s="16"/>
      <c r="AF153" s="16"/>
      <c r="AG153" s="17"/>
      <c r="AH153" s="18"/>
      <c r="AI153" s="487"/>
      <c r="AJ153" s="89"/>
      <c r="AK153" s="13"/>
      <c r="AL153" s="90"/>
      <c r="AM153" s="90"/>
      <c r="AN153" s="19"/>
      <c r="AO153" s="19"/>
      <c r="AP153" s="19"/>
      <c r="AQ153" s="19"/>
      <c r="AR153" s="20"/>
      <c r="AS153" s="20"/>
      <c r="AU153" s="20"/>
      <c r="AV153" s="20"/>
      <c r="AW153" s="20"/>
      <c r="AX153" s="20"/>
      <c r="AY153" s="20"/>
      <c r="AZ153" s="20"/>
      <c r="BA153" s="20"/>
    </row>
    <row r="154" spans="1:53" ht="33" customHeight="1" x14ac:dyDescent="0.25">
      <c r="A154" s="6"/>
      <c r="B154" s="11"/>
      <c r="C154" s="6"/>
      <c r="D154" s="5"/>
      <c r="E154" s="5"/>
      <c r="F154" s="5"/>
      <c r="G154" s="5"/>
      <c r="H154" s="12"/>
      <c r="I154" s="6"/>
      <c r="J154" s="6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4"/>
      <c r="W154" s="14"/>
      <c r="X154" s="14"/>
      <c r="Y154" s="14"/>
      <c r="Z154" s="14"/>
      <c r="AA154" s="15"/>
      <c r="AB154" s="15"/>
      <c r="AC154" s="505"/>
      <c r="AD154" s="16"/>
      <c r="AE154" s="16"/>
      <c r="AF154" s="16"/>
      <c r="AG154" s="17"/>
      <c r="AH154" s="18"/>
      <c r="AI154" s="487"/>
      <c r="AJ154" s="89"/>
      <c r="AK154" s="13"/>
      <c r="AL154" s="90"/>
      <c r="AM154" s="90"/>
      <c r="AN154" s="19"/>
      <c r="AO154" s="19"/>
      <c r="AP154" s="19"/>
      <c r="AQ154" s="19"/>
      <c r="AR154" s="20"/>
      <c r="AS154" s="20"/>
      <c r="AU154" s="20"/>
      <c r="AV154" s="20"/>
      <c r="AW154" s="20"/>
      <c r="AX154" s="20"/>
      <c r="AY154" s="20"/>
      <c r="AZ154" s="20"/>
      <c r="BA154" s="20"/>
    </row>
    <row r="155" spans="1:53" ht="33" customHeight="1" x14ac:dyDescent="0.25">
      <c r="A155" s="6"/>
      <c r="B155" s="11"/>
      <c r="C155" s="6"/>
      <c r="D155" s="5"/>
      <c r="E155" s="5"/>
      <c r="F155" s="5"/>
      <c r="G155" s="5"/>
      <c r="H155" s="12"/>
      <c r="I155" s="6"/>
      <c r="J155" s="6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4"/>
      <c r="W155" s="14"/>
      <c r="X155" s="14"/>
      <c r="Y155" s="14"/>
      <c r="Z155" s="14"/>
      <c r="AA155" s="15"/>
      <c r="AB155" s="15"/>
      <c r="AC155" s="505"/>
      <c r="AD155" s="16"/>
      <c r="AE155" s="16"/>
      <c r="AF155" s="16"/>
      <c r="AG155" s="17"/>
      <c r="AH155" s="18"/>
      <c r="AI155" s="487"/>
      <c r="AJ155" s="89"/>
      <c r="AK155" s="13"/>
      <c r="AL155" s="90"/>
      <c r="AM155" s="90"/>
      <c r="AN155" s="19"/>
      <c r="AO155" s="19"/>
      <c r="AP155" s="19"/>
      <c r="AQ155" s="19"/>
      <c r="AR155" s="20"/>
      <c r="AS155" s="20"/>
      <c r="AU155" s="20"/>
      <c r="AV155" s="20"/>
      <c r="AW155" s="20"/>
      <c r="AX155" s="20"/>
      <c r="AY155" s="20"/>
      <c r="AZ155" s="20"/>
      <c r="BA155" s="20"/>
    </row>
    <row r="156" spans="1:53" ht="33" customHeight="1" x14ac:dyDescent="0.25">
      <c r="A156" s="6"/>
      <c r="B156" s="11"/>
      <c r="C156" s="6"/>
      <c r="D156" s="5"/>
      <c r="E156" s="5"/>
      <c r="F156" s="5"/>
      <c r="G156" s="5"/>
      <c r="H156" s="12"/>
      <c r="I156" s="6"/>
      <c r="J156" s="6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4"/>
      <c r="W156" s="14"/>
      <c r="X156" s="14"/>
      <c r="Y156" s="14"/>
      <c r="Z156" s="14"/>
      <c r="AA156" s="15"/>
      <c r="AB156" s="15"/>
      <c r="AC156" s="505"/>
      <c r="AD156" s="16"/>
      <c r="AE156" s="16"/>
      <c r="AF156" s="16"/>
      <c r="AG156" s="17"/>
      <c r="AH156" s="18"/>
      <c r="AI156" s="487"/>
      <c r="AJ156" s="89"/>
      <c r="AK156" s="13"/>
      <c r="AL156" s="90"/>
      <c r="AM156" s="90"/>
      <c r="AN156" s="19"/>
      <c r="AO156" s="19"/>
      <c r="AP156" s="19"/>
      <c r="AQ156" s="19"/>
      <c r="AR156" s="34"/>
      <c r="AS156" s="34"/>
      <c r="AU156" s="34"/>
      <c r="AV156" s="34"/>
      <c r="AW156" s="34"/>
      <c r="AX156" s="34"/>
      <c r="AY156" s="34"/>
      <c r="AZ156" s="34"/>
      <c r="BA156" s="34"/>
    </row>
    <row r="157" spans="1:53" ht="33" customHeight="1" x14ac:dyDescent="0.25">
      <c r="A157" s="6"/>
      <c r="B157" s="6"/>
      <c r="C157" s="6"/>
      <c r="D157" s="5"/>
      <c r="E157" s="5"/>
      <c r="F157" s="5"/>
      <c r="G157" s="5"/>
      <c r="H157" s="12"/>
      <c r="I157" s="6"/>
      <c r="J157" s="6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4"/>
      <c r="W157" s="14"/>
      <c r="X157" s="14"/>
      <c r="Y157" s="14"/>
      <c r="Z157" s="14"/>
      <c r="AA157" s="15"/>
      <c r="AB157" s="15"/>
      <c r="AC157" s="505"/>
      <c r="AD157" s="16"/>
      <c r="AE157" s="16"/>
      <c r="AF157" s="16"/>
      <c r="AG157" s="17"/>
      <c r="AH157" s="18"/>
      <c r="AI157" s="487"/>
      <c r="AJ157" s="89"/>
      <c r="AK157" s="13"/>
      <c r="AL157" s="90"/>
      <c r="AM157" s="90"/>
      <c r="AN157" s="19"/>
      <c r="AO157" s="19"/>
      <c r="AP157" s="19"/>
      <c r="AQ157" s="19"/>
      <c r="AR157" s="20"/>
      <c r="AS157" s="20"/>
      <c r="AU157" s="20"/>
      <c r="AV157" s="20"/>
      <c r="AW157" s="20"/>
      <c r="AX157" s="20"/>
      <c r="AY157" s="20"/>
      <c r="AZ157" s="20"/>
      <c r="BA157" s="20"/>
    </row>
    <row r="158" spans="1:53" ht="33" customHeight="1" x14ac:dyDescent="0.25">
      <c r="A158" s="6"/>
      <c r="B158" s="6"/>
      <c r="C158" s="5"/>
      <c r="D158" s="5"/>
      <c r="E158" s="5"/>
      <c r="F158" s="5"/>
      <c r="G158" s="5"/>
      <c r="H158" s="12"/>
      <c r="I158" s="6"/>
      <c r="J158" s="6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4"/>
      <c r="W158" s="14"/>
      <c r="X158" s="14"/>
      <c r="Y158" s="14"/>
      <c r="Z158" s="14"/>
      <c r="AA158" s="15"/>
      <c r="AB158" s="15"/>
      <c r="AC158" s="505"/>
      <c r="AD158" s="16"/>
      <c r="AE158" s="16"/>
      <c r="AF158" s="16"/>
      <c r="AG158" s="17"/>
      <c r="AH158" s="18"/>
      <c r="AI158" s="487"/>
      <c r="AJ158" s="89"/>
      <c r="AK158" s="13"/>
      <c r="AL158" s="90"/>
      <c r="AM158" s="90"/>
      <c r="AN158" s="19"/>
      <c r="AO158" s="19"/>
      <c r="AP158" s="19"/>
      <c r="AQ158" s="19"/>
      <c r="AR158" s="20"/>
      <c r="AS158" s="20"/>
      <c r="AU158" s="20"/>
      <c r="AV158" s="20"/>
      <c r="AW158" s="20"/>
      <c r="AX158" s="20"/>
      <c r="AY158" s="20"/>
      <c r="AZ158" s="20"/>
      <c r="BA158" s="20"/>
    </row>
    <row r="159" spans="1:53" ht="33" customHeight="1" x14ac:dyDescent="0.25">
      <c r="A159" s="6"/>
      <c r="B159" s="6"/>
      <c r="C159" s="5"/>
      <c r="D159" s="5"/>
      <c r="E159" s="5"/>
      <c r="F159" s="5"/>
      <c r="G159" s="5"/>
      <c r="H159" s="12"/>
      <c r="I159" s="6"/>
      <c r="J159" s="6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4"/>
      <c r="W159" s="14"/>
      <c r="X159" s="14"/>
      <c r="Y159" s="14"/>
      <c r="Z159" s="14"/>
      <c r="AA159" s="15"/>
      <c r="AB159" s="15"/>
      <c r="AC159" s="505"/>
      <c r="AD159" s="16"/>
      <c r="AE159" s="16"/>
      <c r="AF159" s="16"/>
      <c r="AG159" s="17"/>
      <c r="AH159" s="18"/>
      <c r="AI159" s="487"/>
      <c r="AJ159" s="89"/>
      <c r="AK159" s="13"/>
      <c r="AL159" s="90"/>
      <c r="AM159" s="90"/>
      <c r="AN159" s="19"/>
      <c r="AO159" s="19"/>
      <c r="AP159" s="19"/>
      <c r="AQ159" s="19"/>
      <c r="AR159" s="20"/>
      <c r="AS159" s="20"/>
      <c r="AU159" s="20"/>
      <c r="AV159" s="20"/>
      <c r="AW159" s="20"/>
      <c r="AX159" s="20"/>
      <c r="AY159" s="20"/>
      <c r="AZ159" s="20"/>
      <c r="BA159" s="20"/>
    </row>
    <row r="160" spans="1:53" ht="33" customHeight="1" x14ac:dyDescent="0.25">
      <c r="A160" s="6"/>
      <c r="B160" s="6"/>
      <c r="C160" s="5"/>
      <c r="D160" s="5"/>
      <c r="E160" s="5"/>
      <c r="F160" s="5"/>
      <c r="G160" s="5"/>
      <c r="H160" s="12"/>
      <c r="I160" s="6"/>
      <c r="J160" s="6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4"/>
      <c r="W160" s="14"/>
      <c r="X160" s="14"/>
      <c r="Y160" s="14"/>
      <c r="Z160" s="14"/>
      <c r="AA160" s="15"/>
      <c r="AB160" s="15"/>
      <c r="AC160" s="505"/>
      <c r="AD160" s="16"/>
      <c r="AE160" s="16"/>
      <c r="AF160" s="16"/>
      <c r="AG160" s="17"/>
      <c r="AH160" s="18"/>
      <c r="AI160" s="487"/>
      <c r="AJ160" s="89"/>
      <c r="AK160" s="13"/>
      <c r="AL160" s="90"/>
      <c r="AM160" s="90"/>
      <c r="AN160" s="19"/>
      <c r="AO160" s="19"/>
      <c r="AP160" s="19"/>
      <c r="AQ160" s="19"/>
      <c r="AR160" s="20"/>
      <c r="AS160" s="20"/>
      <c r="AU160" s="20"/>
      <c r="AV160" s="20"/>
      <c r="AW160" s="20"/>
      <c r="AX160" s="20"/>
      <c r="AY160" s="20"/>
      <c r="AZ160" s="20"/>
      <c r="BA160" s="20"/>
    </row>
    <row r="161" spans="1:53" ht="33" customHeight="1" x14ac:dyDescent="0.25">
      <c r="A161" s="6"/>
      <c r="B161" s="6"/>
      <c r="C161" s="5"/>
      <c r="D161" s="5"/>
      <c r="E161" s="5"/>
      <c r="F161" s="5"/>
      <c r="G161" s="5"/>
      <c r="H161" s="12"/>
      <c r="I161" s="6"/>
      <c r="J161" s="6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4"/>
      <c r="W161" s="14"/>
      <c r="X161" s="14"/>
      <c r="Y161" s="14"/>
      <c r="Z161" s="14"/>
      <c r="AA161" s="15"/>
      <c r="AB161" s="15"/>
      <c r="AC161" s="505"/>
      <c r="AD161" s="16"/>
      <c r="AE161" s="16"/>
      <c r="AF161" s="16"/>
      <c r="AG161" s="17"/>
      <c r="AH161" s="18"/>
      <c r="AI161" s="487"/>
      <c r="AJ161" s="89"/>
      <c r="AK161" s="13"/>
      <c r="AL161" s="90"/>
      <c r="AM161" s="90"/>
      <c r="AN161" s="19"/>
      <c r="AO161" s="19"/>
      <c r="AP161" s="19"/>
      <c r="AQ161" s="19"/>
      <c r="AR161" s="20"/>
      <c r="AS161" s="20"/>
      <c r="AU161" s="20"/>
      <c r="AV161" s="20"/>
      <c r="AW161" s="20"/>
      <c r="AX161" s="26"/>
      <c r="AY161" s="26"/>
      <c r="AZ161" s="26"/>
      <c r="BA161" s="26"/>
    </row>
    <row r="162" spans="1:53" ht="33" customHeight="1" x14ac:dyDescent="0.25">
      <c r="A162" s="6"/>
      <c r="B162" s="6"/>
      <c r="C162" s="6"/>
      <c r="D162" s="5"/>
      <c r="E162" s="5"/>
      <c r="F162" s="5"/>
      <c r="G162" s="5"/>
      <c r="H162" s="33"/>
      <c r="V162" s="14"/>
      <c r="W162" s="14"/>
      <c r="X162" s="14"/>
      <c r="Y162" s="14"/>
      <c r="Z162" s="14"/>
      <c r="AA162" s="15"/>
      <c r="AB162" s="15"/>
      <c r="AC162" s="505"/>
      <c r="AD162" s="16"/>
      <c r="AE162" s="16"/>
      <c r="AF162" s="16"/>
      <c r="AG162" s="17"/>
      <c r="AH162" s="18"/>
      <c r="AI162" s="487"/>
      <c r="AJ162" s="89"/>
      <c r="AK162" s="13"/>
      <c r="AL162" s="90"/>
      <c r="AM162" s="90"/>
      <c r="AN162" s="19"/>
      <c r="AO162" s="19"/>
      <c r="AP162" s="19"/>
      <c r="AQ162" s="19"/>
      <c r="AR162" s="20"/>
      <c r="AS162" s="20"/>
      <c r="AU162" s="20"/>
      <c r="AV162" s="20"/>
      <c r="AW162" s="20"/>
      <c r="AX162" s="20"/>
      <c r="AY162" s="20"/>
      <c r="AZ162" s="20"/>
      <c r="BA162" s="20"/>
    </row>
    <row r="163" spans="1:53" ht="33" customHeight="1" x14ac:dyDescent="0.25">
      <c r="A163" s="6"/>
      <c r="B163" s="6"/>
      <c r="C163" s="6"/>
      <c r="D163" s="5"/>
      <c r="E163" s="5"/>
      <c r="F163" s="5"/>
      <c r="G163" s="5"/>
      <c r="H163" s="12"/>
      <c r="I163" s="6"/>
      <c r="J163" s="6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4"/>
      <c r="W163" s="14"/>
      <c r="X163" s="14"/>
      <c r="Y163" s="14"/>
      <c r="Z163" s="14"/>
      <c r="AA163" s="15"/>
      <c r="AB163" s="15"/>
      <c r="AC163" s="505"/>
      <c r="AD163" s="16"/>
      <c r="AE163" s="16"/>
      <c r="AF163" s="16"/>
      <c r="AG163" s="17"/>
      <c r="AH163" s="18"/>
      <c r="AI163" s="487"/>
      <c r="AJ163" s="89"/>
      <c r="AK163" s="13"/>
      <c r="AL163" s="90"/>
      <c r="AM163" s="90"/>
      <c r="AN163" s="19"/>
      <c r="AO163" s="19"/>
      <c r="AP163" s="19"/>
      <c r="AQ163" s="19"/>
      <c r="AR163" s="20"/>
      <c r="AS163" s="20"/>
      <c r="AU163" s="20"/>
      <c r="AV163" s="20"/>
      <c r="AW163" s="20"/>
      <c r="AX163" s="20"/>
      <c r="AY163" s="20"/>
      <c r="AZ163" s="20"/>
      <c r="BA163" s="20"/>
    </row>
    <row r="164" spans="1:53" ht="33" customHeight="1" x14ac:dyDescent="0.25">
      <c r="A164" s="6"/>
      <c r="B164" s="6"/>
      <c r="C164" s="6"/>
      <c r="D164" s="5"/>
      <c r="E164" s="5"/>
      <c r="F164" s="5"/>
      <c r="G164" s="5"/>
      <c r="H164" s="12"/>
      <c r="I164" s="6"/>
      <c r="J164" s="6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4"/>
      <c r="W164" s="14"/>
      <c r="X164" s="14"/>
      <c r="Y164" s="14"/>
      <c r="Z164" s="14"/>
      <c r="AA164" s="15"/>
      <c r="AB164" s="15"/>
      <c r="AC164" s="505"/>
      <c r="AD164" s="16"/>
      <c r="AE164" s="16"/>
      <c r="AF164" s="16"/>
      <c r="AG164" s="17"/>
      <c r="AH164" s="18"/>
      <c r="AI164" s="487"/>
      <c r="AJ164" s="89"/>
      <c r="AK164" s="13"/>
      <c r="AL164" s="90"/>
      <c r="AM164" s="90"/>
      <c r="AN164" s="19"/>
      <c r="AO164" s="19"/>
      <c r="AP164" s="19"/>
      <c r="AQ164" s="19"/>
      <c r="AR164" s="20"/>
      <c r="AS164" s="20"/>
      <c r="AU164" s="20"/>
      <c r="AV164" s="20"/>
      <c r="AW164" s="20"/>
      <c r="AX164" s="20"/>
      <c r="AY164" s="20"/>
      <c r="AZ164" s="20"/>
      <c r="BA164" s="20"/>
    </row>
    <row r="165" spans="1:53" ht="33" customHeight="1" x14ac:dyDescent="0.25">
      <c r="A165" s="6"/>
      <c r="B165" s="6"/>
      <c r="C165" s="6"/>
      <c r="D165" s="5"/>
      <c r="E165" s="5"/>
      <c r="F165" s="5"/>
      <c r="G165" s="5"/>
      <c r="H165" s="12"/>
      <c r="I165" s="6"/>
      <c r="J165" s="6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4"/>
      <c r="W165" s="14"/>
      <c r="X165" s="14"/>
      <c r="Y165" s="14"/>
      <c r="Z165" s="14"/>
      <c r="AA165" s="15"/>
      <c r="AB165" s="15"/>
      <c r="AC165" s="505"/>
      <c r="AD165" s="16"/>
      <c r="AE165" s="16"/>
      <c r="AF165" s="16"/>
      <c r="AG165" s="17"/>
      <c r="AH165" s="18"/>
      <c r="AI165" s="487"/>
      <c r="AJ165" s="89"/>
      <c r="AK165" s="13"/>
      <c r="AL165" s="90"/>
      <c r="AM165" s="90"/>
      <c r="AN165" s="19"/>
      <c r="AO165" s="19"/>
      <c r="AP165" s="19"/>
      <c r="AQ165" s="19"/>
      <c r="AR165" s="20"/>
      <c r="AS165" s="20"/>
      <c r="AU165" s="20"/>
      <c r="AV165" s="20"/>
      <c r="AW165" s="20"/>
      <c r="AX165" s="20"/>
      <c r="AY165" s="20"/>
      <c r="AZ165" s="20"/>
      <c r="BA165" s="20"/>
    </row>
    <row r="166" spans="1:53" ht="33" customHeight="1" x14ac:dyDescent="0.25">
      <c r="A166" s="6"/>
      <c r="B166" s="6"/>
      <c r="C166" s="6"/>
      <c r="D166" s="5"/>
      <c r="E166" s="5"/>
      <c r="F166" s="5"/>
      <c r="G166" s="5"/>
      <c r="H166" s="12"/>
      <c r="I166" s="6"/>
      <c r="J166" s="6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4"/>
      <c r="W166" s="14"/>
      <c r="X166" s="14"/>
      <c r="Y166" s="14"/>
      <c r="Z166" s="14"/>
      <c r="AA166" s="15"/>
      <c r="AB166" s="15"/>
      <c r="AC166" s="505"/>
      <c r="AD166" s="16"/>
      <c r="AE166" s="16"/>
      <c r="AF166" s="16"/>
      <c r="AG166" s="17"/>
      <c r="AH166" s="18"/>
      <c r="AI166" s="487"/>
      <c r="AJ166" s="89"/>
      <c r="AK166" s="13"/>
      <c r="AL166" s="90"/>
      <c r="AM166" s="90"/>
      <c r="AN166" s="19"/>
      <c r="AO166" s="19"/>
      <c r="AP166" s="19"/>
      <c r="AQ166" s="19"/>
      <c r="AR166" s="20"/>
      <c r="AS166" s="20"/>
      <c r="AU166" s="20"/>
      <c r="AV166" s="20"/>
      <c r="AW166" s="20"/>
      <c r="AX166" s="20"/>
      <c r="AY166" s="20"/>
      <c r="AZ166" s="20"/>
      <c r="BA166" s="20"/>
    </row>
    <row r="167" spans="1:53" ht="33" customHeight="1" x14ac:dyDescent="0.25">
      <c r="A167" s="6"/>
      <c r="B167" s="6"/>
      <c r="C167" s="6"/>
      <c r="D167" s="5"/>
      <c r="E167" s="5"/>
      <c r="F167" s="5"/>
      <c r="G167" s="1"/>
      <c r="H167" s="33"/>
      <c r="V167" s="14"/>
      <c r="W167" s="14"/>
      <c r="X167" s="14"/>
      <c r="Y167" s="14"/>
      <c r="Z167" s="14"/>
      <c r="AA167" s="15"/>
      <c r="AB167" s="15"/>
      <c r="AC167" s="505"/>
      <c r="AD167" s="16"/>
      <c r="AE167" s="16"/>
      <c r="AF167" s="16"/>
      <c r="AG167" s="17"/>
      <c r="AH167" s="18"/>
      <c r="AI167" s="487"/>
      <c r="AJ167" s="89"/>
      <c r="AK167" s="13"/>
      <c r="AL167" s="90"/>
      <c r="AM167" s="90"/>
      <c r="AN167" s="19"/>
      <c r="AO167" s="19"/>
      <c r="AP167" s="19"/>
      <c r="AQ167" s="19"/>
      <c r="AR167" s="20"/>
      <c r="AS167" s="20"/>
      <c r="AU167" s="20"/>
      <c r="AV167" s="20"/>
      <c r="AW167" s="20"/>
      <c r="AX167" s="20"/>
      <c r="AY167" s="20"/>
      <c r="AZ167" s="20"/>
      <c r="BA167" s="20"/>
    </row>
    <row r="168" spans="1:53" ht="33" customHeight="1" x14ac:dyDescent="0.25">
      <c r="A168" s="6"/>
      <c r="B168" s="6"/>
      <c r="C168" s="6"/>
      <c r="D168" s="5"/>
      <c r="E168" s="5"/>
      <c r="F168" s="5"/>
      <c r="G168" s="5"/>
      <c r="H168" s="12"/>
      <c r="I168" s="6"/>
      <c r="J168" s="6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4"/>
      <c r="W168" s="14"/>
      <c r="X168" s="14"/>
      <c r="Y168" s="14"/>
      <c r="Z168" s="14"/>
      <c r="AA168" s="15"/>
      <c r="AB168" s="15"/>
      <c r="AC168" s="505"/>
      <c r="AD168" s="16"/>
      <c r="AE168" s="16"/>
      <c r="AF168" s="16"/>
      <c r="AG168" s="17"/>
      <c r="AH168" s="18"/>
      <c r="AI168" s="487"/>
      <c r="AJ168" s="89"/>
      <c r="AK168" s="13"/>
      <c r="AL168" s="90"/>
      <c r="AM168" s="90"/>
      <c r="AN168" s="19"/>
      <c r="AO168" s="19"/>
      <c r="AP168" s="19"/>
      <c r="AQ168" s="19"/>
      <c r="AR168" s="34"/>
      <c r="AS168" s="34"/>
      <c r="AU168" s="34"/>
      <c r="AV168" s="34"/>
      <c r="AW168" s="34"/>
      <c r="AX168" s="20"/>
      <c r="AY168" s="20"/>
      <c r="AZ168" s="20"/>
      <c r="BA168" s="20"/>
    </row>
    <row r="169" spans="1:53" ht="33" customHeight="1" x14ac:dyDescent="0.25">
      <c r="A169" s="6"/>
      <c r="B169" s="11"/>
      <c r="C169" s="6"/>
      <c r="D169" s="5"/>
      <c r="E169" s="5"/>
      <c r="F169" s="5"/>
      <c r="G169" s="5"/>
      <c r="H169" s="12"/>
      <c r="I169" s="6"/>
      <c r="J169" s="6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4"/>
      <c r="W169" s="14"/>
      <c r="X169" s="14"/>
      <c r="Y169" s="14"/>
      <c r="Z169" s="14"/>
      <c r="AA169" s="15"/>
      <c r="AB169" s="15"/>
      <c r="AC169" s="505"/>
      <c r="AD169" s="16"/>
      <c r="AE169" s="16"/>
      <c r="AF169" s="16"/>
      <c r="AG169" s="17"/>
      <c r="AH169" s="18"/>
      <c r="AI169" s="487"/>
      <c r="AJ169" s="89"/>
      <c r="AK169" s="13"/>
      <c r="AL169" s="90"/>
      <c r="AM169" s="90"/>
      <c r="AN169" s="19"/>
      <c r="AO169" s="19"/>
      <c r="AP169" s="19"/>
      <c r="AQ169" s="19"/>
      <c r="AR169" s="20"/>
      <c r="AS169" s="20"/>
      <c r="AU169" s="20"/>
      <c r="AV169" s="20"/>
      <c r="AW169" s="20"/>
      <c r="AX169" s="20"/>
      <c r="AY169" s="20"/>
      <c r="AZ169" s="20"/>
      <c r="BA169" s="20"/>
    </row>
    <row r="170" spans="1:53" ht="33" customHeight="1" x14ac:dyDescent="0.25">
      <c r="A170" s="6"/>
      <c r="B170" s="11"/>
      <c r="C170" s="6"/>
      <c r="D170" s="5"/>
      <c r="E170" s="5"/>
      <c r="F170" s="5"/>
      <c r="G170" s="5"/>
      <c r="H170" s="12"/>
      <c r="I170" s="6"/>
      <c r="J170" s="6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4"/>
      <c r="W170" s="14"/>
      <c r="X170" s="14"/>
      <c r="Y170" s="14"/>
      <c r="Z170" s="14"/>
      <c r="AA170" s="15"/>
      <c r="AB170" s="15"/>
      <c r="AC170" s="505"/>
      <c r="AD170" s="16"/>
      <c r="AE170" s="16"/>
      <c r="AF170" s="16"/>
      <c r="AG170" s="17"/>
      <c r="AH170" s="18"/>
      <c r="AI170" s="487"/>
      <c r="AJ170" s="89"/>
      <c r="AK170" s="13"/>
      <c r="AL170" s="90"/>
      <c r="AM170" s="90"/>
      <c r="AN170" s="19"/>
      <c r="AO170" s="19"/>
      <c r="AP170" s="19"/>
      <c r="AQ170" s="19"/>
      <c r="AR170" s="20"/>
      <c r="AS170" s="20"/>
      <c r="AU170" s="20"/>
      <c r="AV170" s="20"/>
      <c r="AW170" s="20"/>
      <c r="AX170" s="20"/>
      <c r="AY170" s="20"/>
      <c r="AZ170" s="20"/>
      <c r="BA170" s="20"/>
    </row>
    <row r="171" spans="1:53" ht="33" customHeight="1" x14ac:dyDescent="0.25">
      <c r="A171" s="6"/>
      <c r="B171" s="11"/>
      <c r="C171" s="6"/>
      <c r="D171" s="5"/>
      <c r="E171" s="5"/>
      <c r="F171" s="5"/>
      <c r="G171" s="5"/>
      <c r="H171" s="12"/>
      <c r="I171" s="6"/>
      <c r="J171" s="6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4"/>
      <c r="W171" s="14"/>
      <c r="X171" s="14"/>
      <c r="Y171" s="14"/>
      <c r="Z171" s="14"/>
      <c r="AA171" s="15"/>
      <c r="AB171" s="15"/>
      <c r="AC171" s="505"/>
      <c r="AD171" s="16"/>
      <c r="AE171" s="16"/>
      <c r="AF171" s="16"/>
      <c r="AG171" s="17"/>
      <c r="AH171" s="18"/>
      <c r="AI171" s="487"/>
      <c r="AJ171" s="89"/>
      <c r="AK171" s="13"/>
      <c r="AL171" s="90"/>
      <c r="AM171" s="90"/>
      <c r="AN171" s="19"/>
      <c r="AO171" s="19"/>
      <c r="AP171" s="19"/>
      <c r="AQ171" s="19"/>
      <c r="AR171" s="39"/>
      <c r="AS171" s="39"/>
      <c r="AU171" s="39"/>
      <c r="AV171" s="39"/>
      <c r="AW171" s="39"/>
      <c r="AX171" s="39"/>
      <c r="AY171" s="39"/>
      <c r="AZ171" s="39"/>
      <c r="BA171" s="39"/>
    </row>
    <row r="172" spans="1:53" ht="33" customHeight="1" x14ac:dyDescent="0.25">
      <c r="A172" s="6"/>
      <c r="B172" s="11"/>
      <c r="C172" s="6"/>
      <c r="D172" s="5"/>
      <c r="E172" s="5"/>
      <c r="F172" s="5"/>
      <c r="G172" s="5"/>
      <c r="H172" s="12"/>
      <c r="I172" s="6"/>
      <c r="J172" s="6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4"/>
      <c r="W172" s="14"/>
      <c r="X172" s="14"/>
      <c r="Y172" s="14"/>
      <c r="Z172" s="14"/>
      <c r="AA172" s="15"/>
      <c r="AB172" s="15"/>
      <c r="AC172" s="505"/>
      <c r="AD172" s="16"/>
      <c r="AE172" s="16"/>
      <c r="AF172" s="16"/>
      <c r="AG172" s="17"/>
      <c r="AH172" s="18"/>
      <c r="AI172" s="487"/>
      <c r="AJ172" s="89"/>
      <c r="AK172" s="13"/>
      <c r="AL172" s="90"/>
      <c r="AM172" s="90"/>
      <c r="AN172" s="19"/>
      <c r="AO172" s="19"/>
      <c r="AP172" s="19"/>
      <c r="AQ172" s="19"/>
      <c r="AR172" s="20"/>
      <c r="AS172" s="20"/>
      <c r="AU172" s="20"/>
      <c r="AV172" s="20"/>
      <c r="AW172" s="20"/>
      <c r="AX172" s="20"/>
      <c r="AY172" s="20"/>
      <c r="AZ172" s="20"/>
      <c r="BA172" s="20"/>
    </row>
    <row r="173" spans="1:53" ht="33" customHeight="1" x14ac:dyDescent="0.25">
      <c r="A173" s="6"/>
      <c r="B173" s="11"/>
      <c r="C173" s="6"/>
      <c r="D173" s="5"/>
      <c r="E173" s="5"/>
      <c r="F173" s="5"/>
      <c r="G173" s="5"/>
      <c r="H173" s="12"/>
      <c r="I173" s="6"/>
      <c r="J173" s="6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4"/>
      <c r="W173" s="14"/>
      <c r="X173" s="14"/>
      <c r="Y173" s="14"/>
      <c r="Z173" s="14"/>
      <c r="AA173" s="15"/>
      <c r="AB173" s="15"/>
      <c r="AC173" s="505"/>
      <c r="AD173" s="16"/>
      <c r="AE173" s="16"/>
      <c r="AF173" s="16"/>
      <c r="AG173" s="17"/>
      <c r="AH173" s="18"/>
      <c r="AI173" s="487"/>
      <c r="AJ173" s="89"/>
      <c r="AK173" s="13"/>
      <c r="AL173" s="90"/>
      <c r="AM173" s="90"/>
      <c r="AN173" s="19"/>
      <c r="AO173" s="19"/>
      <c r="AP173" s="19"/>
      <c r="AQ173" s="19"/>
      <c r="AR173" s="20"/>
      <c r="AS173" s="20"/>
      <c r="AU173" s="20"/>
      <c r="AV173" s="20"/>
      <c r="AW173" s="20"/>
      <c r="AX173" s="20"/>
      <c r="AY173" s="20"/>
      <c r="AZ173" s="20"/>
      <c r="BA173" s="20"/>
    </row>
    <row r="174" spans="1:53" ht="33" customHeight="1" x14ac:dyDescent="0.25">
      <c r="A174" s="6"/>
      <c r="B174" s="6"/>
      <c r="C174" s="6"/>
      <c r="D174" s="5"/>
      <c r="E174" s="5"/>
      <c r="F174" s="5"/>
      <c r="G174" s="5"/>
      <c r="H174" s="12"/>
      <c r="I174" s="6"/>
      <c r="J174" s="6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4"/>
      <c r="W174" s="14"/>
      <c r="X174" s="14"/>
      <c r="Y174" s="14"/>
      <c r="Z174" s="14"/>
      <c r="AA174" s="15"/>
      <c r="AB174" s="15"/>
      <c r="AC174" s="505"/>
      <c r="AD174" s="16"/>
      <c r="AE174" s="16"/>
      <c r="AF174" s="16"/>
      <c r="AG174" s="17"/>
      <c r="AH174" s="18"/>
      <c r="AI174" s="487"/>
      <c r="AJ174" s="89"/>
      <c r="AK174" s="13"/>
      <c r="AL174" s="90"/>
      <c r="AM174" s="90"/>
      <c r="AN174" s="19"/>
      <c r="AO174" s="19"/>
      <c r="AP174" s="19"/>
      <c r="AQ174" s="19"/>
      <c r="AR174" s="20"/>
      <c r="AS174" s="20"/>
      <c r="AU174" s="20"/>
      <c r="AV174" s="20"/>
      <c r="AW174" s="20"/>
      <c r="AX174" s="20"/>
      <c r="AY174" s="20"/>
      <c r="AZ174" s="20"/>
      <c r="BA174" s="20"/>
    </row>
    <row r="175" spans="1:53" ht="33" customHeight="1" x14ac:dyDescent="0.25">
      <c r="A175" s="6"/>
      <c r="B175" s="6"/>
      <c r="C175" s="6"/>
      <c r="D175" s="5"/>
      <c r="E175" s="5"/>
      <c r="F175" s="5"/>
      <c r="G175" s="5"/>
      <c r="H175" s="12"/>
      <c r="I175" s="6"/>
      <c r="J175" s="6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4"/>
      <c r="W175" s="14"/>
      <c r="X175" s="14"/>
      <c r="Y175" s="14"/>
      <c r="Z175" s="14"/>
      <c r="AA175" s="15"/>
      <c r="AB175" s="15"/>
      <c r="AC175" s="505"/>
      <c r="AD175" s="16"/>
      <c r="AE175" s="16"/>
      <c r="AF175" s="16"/>
      <c r="AG175" s="17"/>
      <c r="AH175" s="18"/>
      <c r="AI175" s="487"/>
      <c r="AJ175" s="89"/>
      <c r="AK175" s="13"/>
      <c r="AL175" s="90"/>
      <c r="AM175" s="90"/>
      <c r="AN175" s="19"/>
      <c r="AO175" s="19"/>
      <c r="AP175" s="19"/>
      <c r="AQ175" s="19"/>
      <c r="AR175" s="20"/>
      <c r="AS175" s="20"/>
      <c r="AU175" s="20"/>
      <c r="AV175" s="20"/>
      <c r="AW175" s="20"/>
      <c r="AX175" s="20"/>
      <c r="AY175" s="20"/>
      <c r="AZ175" s="20"/>
      <c r="BA175" s="20"/>
    </row>
    <row r="176" spans="1:53" ht="33" customHeight="1" x14ac:dyDescent="0.25">
      <c r="A176" s="6"/>
      <c r="B176" s="6"/>
      <c r="C176" s="5"/>
      <c r="D176" s="5"/>
      <c r="E176" s="5"/>
      <c r="F176" s="5"/>
      <c r="G176" s="5"/>
      <c r="H176" s="12"/>
      <c r="I176" s="6"/>
      <c r="J176" s="6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4"/>
      <c r="W176" s="14"/>
      <c r="X176" s="14"/>
      <c r="Y176" s="14"/>
      <c r="Z176" s="14"/>
      <c r="AA176" s="15"/>
      <c r="AB176" s="15"/>
      <c r="AC176" s="505"/>
      <c r="AD176" s="16"/>
      <c r="AE176" s="16"/>
      <c r="AF176" s="16"/>
      <c r="AG176" s="17"/>
      <c r="AH176" s="18"/>
      <c r="AI176" s="487"/>
      <c r="AJ176" s="89"/>
      <c r="AK176" s="13"/>
      <c r="AL176" s="90"/>
      <c r="AM176" s="90"/>
      <c r="AN176" s="19"/>
      <c r="AO176" s="19"/>
      <c r="AP176" s="19"/>
      <c r="AQ176" s="19"/>
      <c r="AR176" s="20"/>
      <c r="AS176" s="20"/>
      <c r="AU176" s="20"/>
      <c r="AV176" s="20"/>
      <c r="AW176" s="20"/>
      <c r="AX176" s="20"/>
      <c r="AY176" s="20"/>
      <c r="AZ176" s="20"/>
      <c r="BA176" s="20"/>
    </row>
    <row r="177" spans="1:53" ht="33" customHeight="1" x14ac:dyDescent="0.25">
      <c r="A177" s="6"/>
      <c r="B177" s="6"/>
      <c r="C177" s="5"/>
      <c r="D177" s="5"/>
      <c r="E177" s="5"/>
      <c r="F177" s="5"/>
      <c r="G177" s="5"/>
      <c r="H177" s="12"/>
      <c r="I177" s="6"/>
      <c r="J177" s="6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4"/>
      <c r="W177" s="14"/>
      <c r="X177" s="14"/>
      <c r="Y177" s="14"/>
      <c r="Z177" s="14"/>
      <c r="AA177" s="15"/>
      <c r="AB177" s="15"/>
      <c r="AC177" s="505"/>
      <c r="AD177" s="16"/>
      <c r="AE177" s="16"/>
      <c r="AF177" s="16"/>
      <c r="AG177" s="40"/>
      <c r="AH177" s="37"/>
      <c r="AI177" s="488"/>
      <c r="AJ177" s="89"/>
      <c r="AK177" s="13"/>
      <c r="AL177" s="90"/>
      <c r="AM177" s="90"/>
      <c r="AN177" s="19"/>
      <c r="AO177" s="19"/>
      <c r="AP177" s="19"/>
      <c r="AQ177" s="19"/>
      <c r="AR177" s="20"/>
      <c r="AS177" s="20"/>
      <c r="AU177" s="20"/>
      <c r="AV177" s="20"/>
      <c r="AW177" s="20"/>
      <c r="AX177" s="20"/>
      <c r="AY177" s="20"/>
      <c r="AZ177" s="20"/>
      <c r="BA177" s="20"/>
    </row>
    <row r="178" spans="1:53" ht="33" customHeight="1" x14ac:dyDescent="0.25">
      <c r="A178" s="6"/>
      <c r="B178" s="6"/>
      <c r="C178" s="5"/>
      <c r="D178" s="5"/>
      <c r="E178" s="5"/>
      <c r="F178" s="5"/>
      <c r="G178" s="5"/>
      <c r="H178" s="12"/>
      <c r="I178" s="6"/>
      <c r="J178" s="6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14"/>
      <c r="W178" s="14"/>
      <c r="X178" s="14"/>
      <c r="Y178" s="14"/>
      <c r="Z178" s="14"/>
      <c r="AA178" s="15"/>
      <c r="AB178" s="15"/>
      <c r="AC178" s="505"/>
      <c r="AD178" s="16"/>
      <c r="AE178" s="16"/>
      <c r="AF178" s="16"/>
      <c r="AG178" s="17"/>
      <c r="AH178" s="18"/>
      <c r="AI178" s="487"/>
      <c r="AJ178" s="89"/>
      <c r="AK178" s="13"/>
      <c r="AL178" s="90"/>
      <c r="AM178" s="90"/>
      <c r="AN178" s="19"/>
      <c r="AO178" s="19"/>
      <c r="AP178" s="19"/>
      <c r="AQ178" s="19"/>
      <c r="AR178" s="20"/>
      <c r="AS178" s="20"/>
      <c r="AU178" s="20"/>
      <c r="AV178" s="20"/>
      <c r="AW178" s="20"/>
      <c r="AX178" s="20"/>
      <c r="AY178" s="20"/>
      <c r="AZ178" s="20"/>
      <c r="BA178" s="20"/>
    </row>
    <row r="179" spans="1:53" ht="33" customHeight="1" x14ac:dyDescent="0.25">
      <c r="A179" s="6"/>
      <c r="B179" s="6"/>
      <c r="C179" s="5"/>
      <c r="D179" s="5"/>
      <c r="E179" s="5"/>
      <c r="F179" s="5"/>
      <c r="G179" s="5"/>
      <c r="H179" s="12"/>
      <c r="I179" s="6"/>
      <c r="J179" s="6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4"/>
      <c r="W179" s="14"/>
      <c r="X179" s="14"/>
      <c r="Y179" s="14"/>
      <c r="Z179" s="14"/>
      <c r="AA179" s="15"/>
      <c r="AB179" s="15"/>
      <c r="AC179" s="505"/>
      <c r="AD179" s="16"/>
      <c r="AE179" s="16"/>
      <c r="AF179" s="16"/>
      <c r="AG179" s="17"/>
      <c r="AH179" s="18"/>
      <c r="AI179" s="487"/>
      <c r="AJ179" s="89"/>
      <c r="AK179" s="13"/>
      <c r="AL179" s="90"/>
      <c r="AM179" s="90"/>
      <c r="AN179" s="19"/>
      <c r="AO179" s="19"/>
      <c r="AP179" s="19"/>
      <c r="AQ179" s="19"/>
      <c r="AR179" s="39"/>
      <c r="AS179" s="39"/>
      <c r="AU179" s="39"/>
      <c r="AV179" s="39"/>
      <c r="AW179" s="39"/>
      <c r="AX179" s="20"/>
      <c r="AY179" s="20"/>
      <c r="AZ179" s="20"/>
      <c r="BA179" s="20"/>
    </row>
    <row r="180" spans="1:53" ht="33" customHeight="1" x14ac:dyDescent="0.25">
      <c r="A180" s="6"/>
      <c r="B180" s="6"/>
      <c r="C180" s="5"/>
      <c r="D180" s="5"/>
      <c r="E180" s="5"/>
      <c r="F180" s="5"/>
      <c r="G180" s="5"/>
      <c r="H180" s="12"/>
      <c r="I180" s="6"/>
      <c r="J180" s="6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4"/>
      <c r="W180" s="14"/>
      <c r="X180" s="14"/>
      <c r="Y180" s="14"/>
      <c r="Z180" s="14"/>
      <c r="AA180" s="15"/>
      <c r="AB180" s="15"/>
      <c r="AC180" s="505"/>
      <c r="AD180" s="16"/>
      <c r="AE180" s="16"/>
      <c r="AF180" s="16"/>
      <c r="AG180" s="17"/>
      <c r="AH180" s="18"/>
      <c r="AI180" s="487"/>
      <c r="AJ180" s="89"/>
      <c r="AK180" s="13"/>
      <c r="AL180" s="90"/>
      <c r="AM180" s="90"/>
      <c r="AN180" s="19"/>
      <c r="AO180" s="19"/>
      <c r="AP180" s="19"/>
      <c r="AQ180" s="19"/>
      <c r="AR180" s="20"/>
      <c r="AS180" s="20"/>
      <c r="AU180" s="20"/>
      <c r="AV180" s="20"/>
      <c r="AW180" s="20"/>
      <c r="AX180" s="20"/>
      <c r="AY180" s="20"/>
      <c r="AZ180" s="20"/>
      <c r="BA180" s="20"/>
    </row>
    <row r="181" spans="1:53" ht="33" customHeight="1" x14ac:dyDescent="0.25">
      <c r="A181" s="6"/>
      <c r="B181" s="6"/>
      <c r="C181" s="6"/>
      <c r="D181" s="5"/>
      <c r="E181" s="5"/>
      <c r="F181" s="5"/>
      <c r="G181" s="5"/>
      <c r="H181" s="12"/>
      <c r="I181" s="6"/>
      <c r="J181" s="6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4"/>
      <c r="W181" s="14"/>
      <c r="X181" s="14"/>
      <c r="Y181" s="14"/>
      <c r="Z181" s="14"/>
      <c r="AA181" s="15"/>
      <c r="AB181" s="15"/>
      <c r="AC181" s="505"/>
      <c r="AD181" s="16"/>
      <c r="AE181" s="16"/>
      <c r="AF181" s="16"/>
      <c r="AG181" s="17"/>
      <c r="AH181" s="18"/>
      <c r="AI181" s="487"/>
      <c r="AJ181" s="89"/>
      <c r="AK181" s="13"/>
      <c r="AL181" s="90"/>
      <c r="AM181" s="90"/>
      <c r="AN181" s="19"/>
      <c r="AO181" s="19"/>
      <c r="AP181" s="19"/>
      <c r="AQ181" s="19"/>
      <c r="AR181" s="20"/>
      <c r="AS181" s="20"/>
      <c r="AU181" s="20"/>
      <c r="AV181" s="20"/>
      <c r="AW181" s="20"/>
      <c r="AX181" s="20"/>
      <c r="AY181" s="20"/>
      <c r="AZ181" s="20"/>
      <c r="BA181" s="20"/>
    </row>
    <row r="182" spans="1:53" ht="33" customHeight="1" x14ac:dyDescent="0.25">
      <c r="A182" s="6"/>
      <c r="B182" s="6"/>
      <c r="C182" s="6"/>
      <c r="D182" s="5"/>
      <c r="E182" s="5"/>
      <c r="F182" s="5"/>
      <c r="G182" s="5"/>
      <c r="H182" s="12"/>
      <c r="I182" s="6"/>
      <c r="J182" s="6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4"/>
      <c r="W182" s="14"/>
      <c r="X182" s="14"/>
      <c r="Y182" s="14"/>
      <c r="Z182" s="14"/>
      <c r="AA182" s="15"/>
      <c r="AB182" s="15"/>
      <c r="AC182" s="505"/>
      <c r="AD182" s="16"/>
      <c r="AE182" s="16"/>
      <c r="AF182" s="16"/>
      <c r="AG182" s="17"/>
      <c r="AH182" s="18"/>
      <c r="AI182" s="487"/>
      <c r="AJ182" s="89"/>
      <c r="AK182" s="13"/>
      <c r="AL182" s="90"/>
      <c r="AM182" s="90"/>
      <c r="AN182" s="19"/>
      <c r="AO182" s="19"/>
      <c r="AP182" s="19"/>
      <c r="AQ182" s="19"/>
      <c r="AR182" s="20"/>
      <c r="AS182" s="20"/>
      <c r="AU182" s="20"/>
      <c r="AV182" s="20"/>
      <c r="AW182" s="20"/>
      <c r="AX182" s="20"/>
      <c r="AY182" s="20"/>
      <c r="AZ182" s="20"/>
      <c r="BA182" s="20"/>
    </row>
    <row r="183" spans="1:53" ht="33" customHeight="1" x14ac:dyDescent="0.25">
      <c r="A183" s="6"/>
      <c r="B183" s="6"/>
      <c r="C183" s="6"/>
      <c r="D183" s="5"/>
      <c r="E183" s="5"/>
      <c r="F183" s="5"/>
      <c r="G183" s="5"/>
      <c r="H183" s="12"/>
      <c r="I183" s="6"/>
      <c r="J183" s="6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4"/>
      <c r="W183" s="14"/>
      <c r="X183" s="14"/>
      <c r="Y183" s="14"/>
      <c r="Z183" s="14"/>
      <c r="AA183" s="15"/>
      <c r="AB183" s="15"/>
      <c r="AC183" s="505"/>
      <c r="AD183" s="16"/>
      <c r="AE183" s="16"/>
      <c r="AF183" s="16"/>
      <c r="AG183" s="17"/>
      <c r="AH183" s="18"/>
      <c r="AI183" s="487"/>
      <c r="AJ183" s="89"/>
      <c r="AK183" s="13"/>
      <c r="AL183" s="90"/>
      <c r="AM183" s="90"/>
      <c r="AN183" s="19"/>
      <c r="AO183" s="19"/>
      <c r="AP183" s="19"/>
      <c r="AQ183" s="19"/>
      <c r="AR183" s="20"/>
      <c r="AS183" s="20"/>
      <c r="AU183" s="20"/>
      <c r="AV183" s="20"/>
      <c r="AW183" s="20"/>
      <c r="AX183" s="20"/>
      <c r="AY183" s="20"/>
      <c r="AZ183" s="20"/>
      <c r="BA183" s="20"/>
    </row>
    <row r="184" spans="1:53" ht="33" customHeight="1" x14ac:dyDescent="0.25">
      <c r="A184" s="6"/>
      <c r="B184" s="6"/>
      <c r="C184" s="6"/>
      <c r="D184" s="5"/>
      <c r="E184" s="5"/>
      <c r="F184" s="5"/>
      <c r="G184" s="5"/>
      <c r="H184" s="12"/>
      <c r="I184" s="6"/>
      <c r="J184" s="6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4"/>
      <c r="W184" s="14"/>
      <c r="X184" s="14"/>
      <c r="Y184" s="14"/>
      <c r="Z184" s="14"/>
      <c r="AA184" s="15"/>
      <c r="AB184" s="15"/>
      <c r="AC184" s="505"/>
      <c r="AD184" s="16"/>
      <c r="AE184" s="16"/>
      <c r="AF184" s="16"/>
      <c r="AG184" s="17"/>
      <c r="AH184" s="18"/>
      <c r="AI184" s="487"/>
      <c r="AJ184" s="89"/>
      <c r="AK184" s="13"/>
      <c r="AL184" s="90"/>
      <c r="AM184" s="90"/>
      <c r="AN184" s="19"/>
      <c r="AO184" s="19"/>
      <c r="AP184" s="19"/>
      <c r="AQ184" s="19"/>
      <c r="AR184" s="20"/>
      <c r="AS184" s="20"/>
      <c r="AU184" s="20"/>
      <c r="AV184" s="20"/>
      <c r="AW184" s="20"/>
      <c r="AX184" s="20"/>
      <c r="AY184" s="20"/>
      <c r="AZ184" s="20"/>
      <c r="BA184" s="20"/>
    </row>
    <row r="185" spans="1:53" ht="33" customHeight="1" x14ac:dyDescent="0.25">
      <c r="A185" s="6"/>
      <c r="B185" s="6"/>
      <c r="C185" s="6"/>
      <c r="D185" s="5"/>
      <c r="E185" s="5"/>
      <c r="F185" s="5"/>
      <c r="G185" s="5"/>
      <c r="H185" s="12"/>
      <c r="I185" s="6"/>
      <c r="J185" s="6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4"/>
      <c r="W185" s="14"/>
      <c r="X185" s="14"/>
      <c r="Y185" s="14"/>
      <c r="Z185" s="14"/>
      <c r="AA185" s="15"/>
      <c r="AB185" s="15"/>
      <c r="AC185" s="505"/>
      <c r="AD185" s="16"/>
      <c r="AE185" s="16"/>
      <c r="AF185" s="16"/>
      <c r="AG185" s="17"/>
      <c r="AH185" s="18"/>
      <c r="AI185" s="487"/>
      <c r="AJ185" s="89"/>
      <c r="AK185" s="13"/>
      <c r="AL185" s="90"/>
      <c r="AM185" s="90"/>
      <c r="AN185" s="19"/>
      <c r="AO185" s="19"/>
      <c r="AP185" s="19"/>
      <c r="AQ185" s="19"/>
      <c r="AR185" s="20"/>
      <c r="AS185" s="20"/>
      <c r="AU185" s="20"/>
      <c r="AV185" s="20"/>
      <c r="AW185" s="20"/>
      <c r="AX185" s="20"/>
      <c r="AY185" s="20"/>
      <c r="AZ185" s="20"/>
      <c r="BA185" s="20"/>
    </row>
    <row r="186" spans="1:53" ht="33" customHeight="1" x14ac:dyDescent="0.25">
      <c r="A186" s="6"/>
      <c r="B186" s="11"/>
      <c r="C186" s="6"/>
      <c r="D186" s="5"/>
      <c r="E186" s="5"/>
      <c r="F186" s="5"/>
      <c r="G186" s="5"/>
      <c r="H186" s="12"/>
      <c r="I186" s="6"/>
      <c r="J186" s="6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4"/>
      <c r="W186" s="14"/>
      <c r="X186" s="14"/>
      <c r="Y186" s="14"/>
      <c r="Z186" s="14"/>
      <c r="AA186" s="15"/>
      <c r="AB186" s="15"/>
      <c r="AC186" s="505"/>
      <c r="AD186" s="16"/>
      <c r="AE186" s="16"/>
      <c r="AF186" s="16"/>
      <c r="AG186" s="17"/>
      <c r="AH186" s="18"/>
      <c r="AI186" s="487"/>
      <c r="AJ186" s="89"/>
      <c r="AK186" s="13"/>
      <c r="AL186" s="90"/>
      <c r="AM186" s="90"/>
      <c r="AN186" s="19"/>
      <c r="AO186" s="19"/>
      <c r="AP186" s="19"/>
      <c r="AQ186" s="19"/>
      <c r="AR186" s="20"/>
      <c r="AS186" s="20"/>
      <c r="AU186" s="20"/>
      <c r="AV186" s="20"/>
      <c r="AW186" s="20"/>
      <c r="AX186" s="20"/>
      <c r="AY186" s="20"/>
      <c r="AZ186" s="20"/>
      <c r="BA186" s="20"/>
    </row>
    <row r="187" spans="1:53" ht="33" customHeight="1" x14ac:dyDescent="0.25">
      <c r="A187" s="6"/>
      <c r="B187" s="11"/>
      <c r="C187" s="6"/>
      <c r="D187" s="5"/>
      <c r="E187" s="5"/>
      <c r="F187" s="5"/>
      <c r="G187" s="5"/>
      <c r="H187" s="12"/>
      <c r="I187" s="6"/>
      <c r="J187" s="6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4"/>
      <c r="W187" s="14"/>
      <c r="X187" s="14"/>
      <c r="Y187" s="14"/>
      <c r="Z187" s="14"/>
      <c r="AA187" s="15"/>
      <c r="AB187" s="15"/>
      <c r="AC187" s="505"/>
      <c r="AD187" s="16"/>
      <c r="AE187" s="16"/>
      <c r="AF187" s="16"/>
      <c r="AG187" s="17"/>
      <c r="AH187" s="18"/>
      <c r="AI187" s="487"/>
      <c r="AJ187" s="89"/>
      <c r="AK187" s="13"/>
      <c r="AL187" s="90"/>
      <c r="AM187" s="90"/>
      <c r="AN187" s="19"/>
      <c r="AO187" s="19"/>
      <c r="AP187" s="19"/>
      <c r="AQ187" s="19"/>
      <c r="AR187" s="20"/>
      <c r="AS187" s="20"/>
      <c r="AU187" s="20"/>
      <c r="AV187" s="20"/>
      <c r="AW187" s="20"/>
      <c r="AX187" s="20"/>
      <c r="AY187" s="20"/>
      <c r="AZ187" s="20"/>
      <c r="BA187" s="20"/>
    </row>
    <row r="188" spans="1:53" ht="33" customHeight="1" x14ac:dyDescent="0.25">
      <c r="A188" s="6"/>
      <c r="B188" s="6"/>
      <c r="C188" s="6"/>
      <c r="D188" s="5"/>
      <c r="E188" s="5"/>
      <c r="F188" s="5"/>
      <c r="G188" s="5"/>
      <c r="H188" s="12"/>
      <c r="I188" s="6"/>
      <c r="J188" s="6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4"/>
      <c r="W188" s="14"/>
      <c r="X188" s="14"/>
      <c r="Y188" s="14"/>
      <c r="Z188" s="14"/>
      <c r="AA188" s="15"/>
      <c r="AB188" s="15"/>
      <c r="AC188" s="505"/>
      <c r="AD188" s="16"/>
      <c r="AE188" s="16"/>
      <c r="AF188" s="16"/>
      <c r="AG188" s="17"/>
      <c r="AH188" s="18"/>
      <c r="AI188" s="487"/>
      <c r="AJ188" s="89"/>
      <c r="AK188" s="13"/>
      <c r="AL188" s="90"/>
      <c r="AM188" s="90"/>
      <c r="AN188" s="19"/>
      <c r="AO188" s="19"/>
      <c r="AP188" s="19"/>
      <c r="AQ188" s="19"/>
      <c r="AR188" s="20"/>
      <c r="AS188" s="20"/>
      <c r="AU188" s="20"/>
      <c r="AV188" s="20"/>
      <c r="AW188" s="20"/>
      <c r="AX188" s="20"/>
      <c r="AY188" s="20"/>
      <c r="AZ188" s="20"/>
      <c r="BA188" s="20"/>
    </row>
    <row r="189" spans="1:53" ht="33" customHeight="1" x14ac:dyDescent="0.25">
      <c r="A189" s="6"/>
      <c r="B189" s="6"/>
      <c r="C189" s="5"/>
      <c r="D189" s="5"/>
      <c r="E189" s="5"/>
      <c r="F189" s="5"/>
      <c r="G189" s="5"/>
      <c r="H189" s="12"/>
      <c r="I189" s="6"/>
      <c r="J189" s="6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4"/>
      <c r="W189" s="14"/>
      <c r="X189" s="14"/>
      <c r="Y189" s="14"/>
      <c r="Z189" s="14"/>
      <c r="AA189" s="15"/>
      <c r="AB189" s="15"/>
      <c r="AC189" s="505"/>
      <c r="AD189" s="16"/>
      <c r="AE189" s="16"/>
      <c r="AF189" s="16"/>
      <c r="AG189" s="17"/>
      <c r="AH189" s="18"/>
      <c r="AI189" s="487"/>
      <c r="AJ189" s="89"/>
      <c r="AK189" s="13"/>
      <c r="AL189" s="90"/>
      <c r="AM189" s="90"/>
      <c r="AN189" s="19"/>
      <c r="AO189" s="19"/>
      <c r="AP189" s="19"/>
      <c r="AQ189" s="19"/>
      <c r="AR189" s="20"/>
      <c r="AS189" s="20"/>
      <c r="AU189" s="20"/>
      <c r="AV189" s="20"/>
      <c r="AW189" s="20"/>
      <c r="AX189" s="20"/>
      <c r="AY189" s="20"/>
      <c r="AZ189" s="20"/>
      <c r="BA189" s="20"/>
    </row>
    <row r="190" spans="1:53" ht="33" customHeight="1" x14ac:dyDescent="0.25">
      <c r="A190" s="6"/>
      <c r="B190" s="6"/>
      <c r="C190" s="5"/>
      <c r="D190" s="5"/>
      <c r="E190" s="5"/>
      <c r="F190" s="5"/>
      <c r="G190" s="5"/>
      <c r="H190" s="12"/>
      <c r="I190" s="6"/>
      <c r="J190" s="6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4"/>
      <c r="W190" s="14"/>
      <c r="X190" s="14"/>
      <c r="Y190" s="14"/>
      <c r="Z190" s="14"/>
      <c r="AA190" s="15"/>
      <c r="AB190" s="15"/>
      <c r="AC190" s="505"/>
      <c r="AD190" s="16"/>
      <c r="AE190" s="16"/>
      <c r="AF190" s="16"/>
      <c r="AG190" s="17"/>
      <c r="AH190" s="18"/>
      <c r="AI190" s="487"/>
      <c r="AJ190" s="89"/>
      <c r="AK190" s="13"/>
      <c r="AL190" s="90"/>
      <c r="AM190" s="90"/>
      <c r="AN190" s="19" t="s">
        <v>34</v>
      </c>
      <c r="AO190" s="19" t="s">
        <v>35</v>
      </c>
      <c r="AP190" s="19"/>
      <c r="AQ190" s="19"/>
      <c r="AR190" s="20"/>
      <c r="AS190" s="20"/>
      <c r="AU190" s="20"/>
      <c r="AV190" s="20"/>
      <c r="AW190" s="20"/>
      <c r="AX190" s="20"/>
      <c r="AY190" s="20"/>
      <c r="AZ190" s="20"/>
      <c r="BA190" s="20"/>
    </row>
    <row r="191" spans="1:53" ht="33" customHeight="1" x14ac:dyDescent="0.25">
      <c r="A191" s="6"/>
      <c r="B191" s="11"/>
      <c r="C191" s="6"/>
      <c r="D191" s="5"/>
      <c r="E191" s="5"/>
      <c r="F191" s="5"/>
      <c r="G191" s="5"/>
      <c r="H191" s="12"/>
      <c r="I191" s="6"/>
      <c r="J191" s="6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4"/>
      <c r="W191" s="14"/>
      <c r="X191" s="14"/>
      <c r="Y191" s="14"/>
      <c r="Z191" s="14"/>
      <c r="AA191" s="15"/>
      <c r="AB191" s="15"/>
      <c r="AC191" s="505"/>
      <c r="AD191" s="16"/>
      <c r="AE191" s="16"/>
      <c r="AF191" s="16"/>
      <c r="AG191" s="41"/>
      <c r="AH191" s="42"/>
      <c r="AI191" s="489"/>
      <c r="AJ191" s="89"/>
      <c r="AK191" s="13"/>
      <c r="AL191" s="90"/>
      <c r="AM191" s="90"/>
      <c r="AN191" s="19"/>
      <c r="AO191" s="19"/>
      <c r="AP191" s="19"/>
      <c r="AQ191" s="19"/>
      <c r="AR191" s="39"/>
      <c r="AS191" s="39"/>
      <c r="AU191" s="39"/>
      <c r="AV191" s="39"/>
      <c r="AW191" s="39"/>
      <c r="AX191" s="39"/>
      <c r="AY191" s="39"/>
      <c r="AZ191" s="39"/>
      <c r="BA191" s="39"/>
    </row>
    <row r="192" spans="1:53" ht="33" customHeight="1" x14ac:dyDescent="0.25">
      <c r="A192" s="6"/>
      <c r="B192" s="11"/>
      <c r="C192" s="6"/>
      <c r="D192" s="5"/>
      <c r="E192" s="5"/>
      <c r="F192" s="5"/>
      <c r="G192" s="6"/>
      <c r="H192" s="12"/>
      <c r="I192" s="6"/>
      <c r="J192" s="6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4"/>
      <c r="W192" s="14"/>
      <c r="X192" s="14"/>
      <c r="Y192" s="14"/>
      <c r="Z192" s="14"/>
      <c r="AA192" s="15"/>
      <c r="AB192" s="15"/>
      <c r="AC192" s="505"/>
      <c r="AD192" s="16"/>
      <c r="AE192" s="16"/>
      <c r="AF192" s="16"/>
      <c r="AG192" s="17"/>
      <c r="AH192" s="18"/>
      <c r="AI192" s="487"/>
      <c r="AJ192" s="89"/>
      <c r="AK192" s="13"/>
      <c r="AL192" s="90"/>
      <c r="AM192" s="90"/>
      <c r="AN192" s="19"/>
      <c r="AO192" s="19"/>
      <c r="AP192" s="19"/>
      <c r="AQ192" s="19"/>
      <c r="AR192" s="24"/>
      <c r="AS192" s="24"/>
      <c r="AU192" s="24"/>
      <c r="AV192" s="24"/>
      <c r="AW192" s="24"/>
      <c r="AX192" s="24"/>
      <c r="AY192" s="24"/>
      <c r="AZ192" s="24"/>
      <c r="BA192" s="24"/>
    </row>
    <row r="193" spans="1:53" ht="33" customHeight="1" x14ac:dyDescent="0.25">
      <c r="A193" s="6"/>
      <c r="B193" s="6"/>
      <c r="C193" s="6"/>
      <c r="D193" s="5"/>
      <c r="E193" s="5"/>
      <c r="F193" s="5"/>
      <c r="G193" s="5"/>
      <c r="H193" s="12"/>
      <c r="I193" s="6"/>
      <c r="J193" s="6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4"/>
      <c r="W193" s="14"/>
      <c r="X193" s="14"/>
      <c r="Y193" s="14"/>
      <c r="Z193" s="14"/>
      <c r="AA193" s="15"/>
      <c r="AB193" s="15"/>
      <c r="AC193" s="505"/>
      <c r="AD193" s="16"/>
      <c r="AE193" s="16"/>
      <c r="AF193" s="16"/>
      <c r="AG193" s="17"/>
      <c r="AH193" s="18"/>
      <c r="AI193" s="487"/>
      <c r="AJ193" s="89"/>
      <c r="AK193" s="13"/>
      <c r="AL193" s="90"/>
      <c r="AM193" s="90"/>
      <c r="AN193" s="19"/>
      <c r="AO193" s="19"/>
      <c r="AP193" s="19"/>
      <c r="AQ193" s="19"/>
      <c r="AR193" s="20"/>
      <c r="AS193" s="20"/>
      <c r="AU193" s="20"/>
      <c r="AV193" s="20"/>
      <c r="AW193" s="20"/>
      <c r="AX193" s="20"/>
      <c r="AY193" s="20"/>
      <c r="AZ193" s="20"/>
      <c r="BA193" s="20"/>
    </row>
    <row r="194" spans="1:53" ht="33" customHeight="1" x14ac:dyDescent="0.25">
      <c r="A194" s="6"/>
      <c r="B194" s="6"/>
      <c r="C194" s="6"/>
      <c r="D194" s="5"/>
      <c r="E194" s="5"/>
      <c r="F194" s="5"/>
      <c r="G194" s="5"/>
      <c r="H194" s="12"/>
      <c r="I194" s="6"/>
      <c r="J194" s="6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4"/>
      <c r="W194" s="14"/>
      <c r="X194" s="14"/>
      <c r="Y194" s="14"/>
      <c r="Z194" s="14"/>
      <c r="AA194" s="15"/>
      <c r="AB194" s="15"/>
      <c r="AC194" s="505"/>
      <c r="AD194" s="16"/>
      <c r="AE194" s="16"/>
      <c r="AF194" s="16"/>
      <c r="AG194" s="17"/>
      <c r="AH194" s="18"/>
      <c r="AI194" s="487"/>
      <c r="AJ194" s="89"/>
      <c r="AK194" s="13"/>
      <c r="AL194" s="90"/>
      <c r="AM194" s="90"/>
      <c r="AN194" s="19"/>
      <c r="AO194" s="19"/>
      <c r="AP194" s="19"/>
      <c r="AQ194" s="19"/>
      <c r="AR194" s="20"/>
      <c r="AS194" s="20"/>
      <c r="AU194" s="20"/>
      <c r="AV194" s="20"/>
      <c r="AW194" s="20"/>
      <c r="AX194" s="20"/>
      <c r="AY194" s="20"/>
      <c r="AZ194" s="20"/>
      <c r="BA194" s="20"/>
    </row>
    <row r="195" spans="1:53" ht="33" customHeight="1" x14ac:dyDescent="0.25">
      <c r="A195" s="6"/>
      <c r="B195" s="11"/>
      <c r="C195" s="6"/>
      <c r="D195" s="5"/>
      <c r="E195" s="5"/>
      <c r="F195" s="5"/>
      <c r="G195" s="5"/>
      <c r="H195" s="12"/>
      <c r="I195" s="6"/>
      <c r="J195" s="6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4"/>
      <c r="W195" s="14"/>
      <c r="X195" s="14"/>
      <c r="Y195" s="14"/>
      <c r="Z195" s="14"/>
      <c r="AA195" s="15"/>
      <c r="AB195" s="15"/>
      <c r="AC195" s="505"/>
      <c r="AD195" s="16"/>
      <c r="AE195" s="16"/>
      <c r="AF195" s="16"/>
      <c r="AG195" s="17"/>
      <c r="AH195" s="18"/>
      <c r="AI195" s="487"/>
      <c r="AJ195" s="89"/>
      <c r="AK195" s="13"/>
      <c r="AL195" s="90"/>
      <c r="AM195" s="90"/>
      <c r="AN195" s="19"/>
      <c r="AO195" s="19"/>
      <c r="AP195" s="19"/>
      <c r="AQ195" s="19"/>
      <c r="AR195" s="20"/>
      <c r="AS195" s="20"/>
      <c r="AU195" s="20"/>
      <c r="AV195" s="20"/>
      <c r="AW195" s="20"/>
      <c r="AX195" s="20"/>
      <c r="AY195" s="20"/>
      <c r="AZ195" s="20"/>
      <c r="BA195" s="20"/>
    </row>
    <row r="196" spans="1:53" ht="33" customHeight="1" x14ac:dyDescent="0.25">
      <c r="A196" s="6"/>
      <c r="B196" s="11"/>
      <c r="C196" s="6"/>
      <c r="D196" s="5"/>
      <c r="E196" s="5"/>
      <c r="F196" s="5"/>
      <c r="G196" s="5"/>
      <c r="H196" s="12"/>
      <c r="I196" s="6"/>
      <c r="J196" s="6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4"/>
      <c r="W196" s="14"/>
      <c r="X196" s="14"/>
      <c r="Y196" s="14"/>
      <c r="Z196" s="14"/>
      <c r="AA196" s="15"/>
      <c r="AB196" s="15"/>
      <c r="AC196" s="505"/>
      <c r="AD196" s="16"/>
      <c r="AE196" s="16"/>
      <c r="AF196" s="16"/>
      <c r="AG196" s="17"/>
      <c r="AH196" s="18"/>
      <c r="AI196" s="487"/>
      <c r="AJ196" s="89"/>
      <c r="AK196" s="13"/>
      <c r="AL196" s="90"/>
      <c r="AM196" s="90"/>
      <c r="AN196" s="19"/>
      <c r="AO196" s="19"/>
      <c r="AP196" s="19"/>
      <c r="AQ196" s="19"/>
      <c r="AR196" s="20"/>
      <c r="AS196" s="20"/>
      <c r="AU196" s="20"/>
      <c r="AV196" s="20"/>
      <c r="AW196" s="20"/>
      <c r="AX196" s="20"/>
      <c r="AY196" s="20"/>
      <c r="AZ196" s="20"/>
      <c r="BA196" s="20"/>
    </row>
    <row r="197" spans="1:53" ht="33" customHeight="1" x14ac:dyDescent="0.25">
      <c r="A197" s="6"/>
      <c r="B197" s="11"/>
      <c r="C197" s="6"/>
      <c r="D197" s="5"/>
      <c r="E197" s="5"/>
      <c r="F197" s="5"/>
      <c r="G197" s="5"/>
      <c r="H197" s="12"/>
      <c r="I197" s="6"/>
      <c r="J197" s="6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4"/>
      <c r="W197" s="14"/>
      <c r="X197" s="14"/>
      <c r="Y197" s="14"/>
      <c r="Z197" s="14"/>
      <c r="AA197" s="15"/>
      <c r="AB197" s="15"/>
      <c r="AC197" s="505"/>
      <c r="AD197" s="16"/>
      <c r="AE197" s="16"/>
      <c r="AF197" s="16"/>
      <c r="AG197" s="17"/>
      <c r="AH197" s="18"/>
      <c r="AI197" s="487"/>
      <c r="AJ197" s="89"/>
      <c r="AK197" s="13"/>
      <c r="AL197" s="90"/>
      <c r="AM197" s="90"/>
      <c r="AN197" s="19"/>
      <c r="AO197" s="19"/>
      <c r="AP197" s="19"/>
      <c r="AQ197" s="19"/>
      <c r="AR197" s="20"/>
      <c r="AS197" s="20"/>
      <c r="AU197" s="20"/>
      <c r="AV197" s="20"/>
      <c r="AW197" s="20"/>
      <c r="AX197" s="20"/>
      <c r="AY197" s="20"/>
      <c r="AZ197" s="20"/>
      <c r="BA197" s="20"/>
    </row>
    <row r="198" spans="1:53" ht="33" customHeight="1" x14ac:dyDescent="0.25">
      <c r="A198" s="6"/>
      <c r="B198" s="11"/>
      <c r="C198" s="6"/>
      <c r="D198" s="5"/>
      <c r="E198" s="5"/>
      <c r="F198" s="5"/>
      <c r="G198" s="5"/>
      <c r="H198" s="12"/>
      <c r="I198" s="6"/>
      <c r="J198" s="6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4"/>
      <c r="W198" s="14"/>
      <c r="X198" s="14"/>
      <c r="Y198" s="14"/>
      <c r="Z198" s="14"/>
      <c r="AA198" s="15"/>
      <c r="AB198" s="15"/>
      <c r="AC198" s="505"/>
      <c r="AD198" s="16"/>
      <c r="AE198" s="16"/>
      <c r="AF198" s="16"/>
      <c r="AG198" s="17"/>
      <c r="AH198" s="18"/>
      <c r="AI198" s="487"/>
      <c r="AJ198" s="89"/>
      <c r="AK198" s="13"/>
      <c r="AL198" s="90"/>
      <c r="AM198" s="90"/>
      <c r="AN198" s="19"/>
      <c r="AO198" s="19"/>
      <c r="AP198" s="19"/>
      <c r="AQ198" s="19"/>
      <c r="AR198" s="34"/>
      <c r="AS198" s="34"/>
      <c r="AU198" s="34"/>
      <c r="AV198" s="34"/>
      <c r="AW198" s="34"/>
      <c r="AX198" s="34"/>
      <c r="AY198" s="34"/>
      <c r="AZ198" s="34"/>
      <c r="BA198" s="34"/>
    </row>
    <row r="199" spans="1:53" ht="33" customHeight="1" x14ac:dyDescent="0.25">
      <c r="A199" s="6"/>
      <c r="B199" s="11"/>
      <c r="C199" s="6"/>
      <c r="D199" s="5"/>
      <c r="E199" s="5"/>
      <c r="F199" s="5"/>
      <c r="G199" s="5"/>
      <c r="H199" s="12"/>
      <c r="I199" s="6"/>
      <c r="J199" s="6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4"/>
      <c r="W199" s="14"/>
      <c r="X199" s="14"/>
      <c r="Y199" s="14"/>
      <c r="Z199" s="14"/>
      <c r="AA199" s="15"/>
      <c r="AB199" s="15"/>
      <c r="AC199" s="505"/>
      <c r="AD199" s="16"/>
      <c r="AE199" s="16"/>
      <c r="AF199" s="16"/>
      <c r="AG199" s="17"/>
      <c r="AH199" s="18"/>
      <c r="AI199" s="487"/>
      <c r="AJ199" s="89"/>
      <c r="AK199" s="13"/>
      <c r="AL199" s="90"/>
      <c r="AM199" s="90"/>
      <c r="AN199" s="19"/>
      <c r="AO199" s="19"/>
      <c r="AP199" s="19"/>
      <c r="AQ199" s="19"/>
      <c r="AR199" s="20"/>
      <c r="AS199" s="20"/>
      <c r="AU199" s="20"/>
      <c r="AV199" s="20"/>
      <c r="AW199" s="20"/>
      <c r="AX199" s="20"/>
      <c r="AY199" s="20"/>
      <c r="AZ199" s="20"/>
      <c r="BA199" s="20"/>
    </row>
    <row r="200" spans="1:53" ht="33" customHeight="1" x14ac:dyDescent="0.25">
      <c r="A200" s="6"/>
      <c r="B200" s="6"/>
      <c r="C200" s="6"/>
      <c r="D200" s="5"/>
      <c r="E200" s="5"/>
      <c r="F200" s="5"/>
      <c r="G200" s="5"/>
      <c r="H200" s="12"/>
      <c r="I200" s="6"/>
      <c r="J200" s="6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4"/>
      <c r="W200" s="14"/>
      <c r="X200" s="14"/>
      <c r="Y200" s="14"/>
      <c r="Z200" s="14"/>
      <c r="AA200" s="15"/>
      <c r="AB200" s="15"/>
      <c r="AC200" s="505"/>
      <c r="AD200" s="16"/>
      <c r="AE200" s="16"/>
      <c r="AF200" s="16"/>
      <c r="AG200" s="17"/>
      <c r="AH200" s="18"/>
      <c r="AI200" s="487"/>
      <c r="AJ200" s="89"/>
      <c r="AK200" s="13"/>
      <c r="AL200" s="90"/>
      <c r="AM200" s="90"/>
      <c r="AN200" s="19"/>
      <c r="AO200" s="19"/>
      <c r="AP200" s="19"/>
      <c r="AQ200" s="19"/>
      <c r="AR200" s="20"/>
      <c r="AS200" s="20"/>
      <c r="AU200" s="20"/>
      <c r="AV200" s="20"/>
      <c r="AW200" s="20"/>
      <c r="AX200" s="20"/>
      <c r="AY200" s="20"/>
      <c r="AZ200" s="20"/>
      <c r="BA200" s="20"/>
    </row>
    <row r="201" spans="1:53" ht="33" customHeight="1" x14ac:dyDescent="0.25">
      <c r="A201" s="6"/>
      <c r="B201" s="6"/>
      <c r="C201" s="6"/>
      <c r="D201" s="5"/>
      <c r="E201" s="5"/>
      <c r="F201" s="5"/>
      <c r="G201" s="5"/>
      <c r="H201" s="12"/>
      <c r="I201" s="6"/>
      <c r="J201" s="6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4"/>
      <c r="W201" s="14"/>
      <c r="X201" s="14"/>
      <c r="Y201" s="14"/>
      <c r="Z201" s="14"/>
      <c r="AA201" s="15"/>
      <c r="AB201" s="15"/>
      <c r="AC201" s="505"/>
      <c r="AD201" s="16"/>
      <c r="AE201" s="16"/>
      <c r="AF201" s="16"/>
      <c r="AG201" s="17"/>
      <c r="AH201" s="18"/>
      <c r="AI201" s="487"/>
      <c r="AJ201" s="89"/>
      <c r="AK201" s="13"/>
      <c r="AL201" s="90"/>
      <c r="AM201" s="90"/>
      <c r="AN201" s="19"/>
      <c r="AO201" s="19"/>
      <c r="AP201" s="19"/>
      <c r="AQ201" s="19"/>
      <c r="AR201" s="20"/>
      <c r="AS201" s="20"/>
      <c r="AU201" s="20"/>
      <c r="AV201" s="20"/>
      <c r="AW201" s="20"/>
      <c r="AX201" s="20"/>
      <c r="AY201" s="20"/>
      <c r="AZ201" s="20"/>
      <c r="BA201" s="20"/>
    </row>
    <row r="202" spans="1:53" ht="33" customHeight="1" x14ac:dyDescent="0.25">
      <c r="A202" s="6"/>
      <c r="B202" s="6"/>
      <c r="C202" s="6"/>
      <c r="D202" s="5"/>
      <c r="E202" s="5"/>
      <c r="F202" s="5"/>
      <c r="G202" s="5"/>
      <c r="H202" s="12"/>
      <c r="I202" s="6"/>
      <c r="J202" s="6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4"/>
      <c r="W202" s="14"/>
      <c r="X202" s="14"/>
      <c r="Y202" s="14"/>
      <c r="Z202" s="14"/>
      <c r="AA202" s="15"/>
      <c r="AB202" s="15"/>
      <c r="AC202" s="505"/>
      <c r="AD202" s="16"/>
      <c r="AE202" s="16"/>
      <c r="AF202" s="16"/>
      <c r="AG202" s="17"/>
      <c r="AH202" s="18"/>
      <c r="AI202" s="487"/>
      <c r="AJ202" s="89"/>
      <c r="AK202" s="13"/>
      <c r="AL202" s="90"/>
      <c r="AM202" s="90"/>
      <c r="AN202" s="19"/>
      <c r="AO202" s="19"/>
      <c r="AP202" s="19"/>
      <c r="AQ202" s="19"/>
      <c r="AR202" s="20"/>
      <c r="AS202" s="20"/>
      <c r="AU202" s="20"/>
      <c r="AV202" s="20"/>
      <c r="AW202" s="20"/>
      <c r="AX202" s="20"/>
      <c r="AY202" s="20"/>
      <c r="AZ202" s="20"/>
      <c r="BA202" s="20"/>
    </row>
    <row r="203" spans="1:53" ht="33" customHeight="1" x14ac:dyDescent="0.25">
      <c r="A203" s="6"/>
      <c r="B203" s="6"/>
      <c r="C203" s="6"/>
      <c r="D203" s="5"/>
      <c r="E203" s="5"/>
      <c r="F203" s="5"/>
      <c r="G203" s="5"/>
      <c r="H203" s="12"/>
      <c r="I203" s="6"/>
      <c r="J203" s="6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4"/>
      <c r="W203" s="14"/>
      <c r="X203" s="14"/>
      <c r="Y203" s="14"/>
      <c r="Z203" s="14"/>
      <c r="AA203" s="15"/>
      <c r="AB203" s="15"/>
      <c r="AC203" s="505"/>
      <c r="AD203" s="16"/>
      <c r="AE203" s="16"/>
      <c r="AF203" s="16"/>
      <c r="AG203" s="17"/>
      <c r="AH203" s="18"/>
      <c r="AI203" s="487"/>
      <c r="AJ203" s="89"/>
      <c r="AK203" s="13"/>
      <c r="AL203" s="90"/>
      <c r="AM203" s="90"/>
      <c r="AN203" s="19"/>
      <c r="AO203" s="19"/>
      <c r="AP203" s="19"/>
      <c r="AQ203" s="19"/>
      <c r="AR203" s="20"/>
      <c r="AS203" s="20"/>
      <c r="AU203" s="20"/>
      <c r="AV203" s="20"/>
      <c r="AW203" s="20"/>
      <c r="AX203" s="20"/>
      <c r="AY203" s="20"/>
      <c r="AZ203" s="20"/>
      <c r="BA203" s="20"/>
    </row>
    <row r="204" spans="1:53" ht="33" customHeight="1" x14ac:dyDescent="0.25">
      <c r="A204" s="6"/>
      <c r="B204" s="6"/>
      <c r="C204" s="6"/>
      <c r="D204" s="5"/>
      <c r="E204" s="5"/>
      <c r="F204" s="5"/>
      <c r="G204" s="5"/>
      <c r="H204" s="12"/>
      <c r="I204" s="6"/>
      <c r="J204" s="6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4"/>
      <c r="W204" s="14"/>
      <c r="X204" s="14"/>
      <c r="Y204" s="14"/>
      <c r="Z204" s="14"/>
      <c r="AA204" s="15"/>
      <c r="AB204" s="15"/>
      <c r="AC204" s="505"/>
      <c r="AD204" s="16"/>
      <c r="AE204" s="16"/>
      <c r="AF204" s="16"/>
      <c r="AG204" s="17"/>
      <c r="AH204" s="18"/>
      <c r="AI204" s="487"/>
      <c r="AJ204" s="89"/>
      <c r="AK204" s="13"/>
      <c r="AL204" s="90"/>
      <c r="AM204" s="90"/>
      <c r="AN204" s="19"/>
      <c r="AO204" s="19"/>
      <c r="AP204" s="19"/>
      <c r="AQ204" s="19"/>
      <c r="AR204" s="20"/>
      <c r="AS204" s="20"/>
      <c r="AU204" s="20"/>
      <c r="AV204" s="20"/>
      <c r="AW204" s="20"/>
      <c r="AX204" s="26"/>
      <c r="AY204" s="26"/>
      <c r="AZ204" s="26"/>
      <c r="BA204" s="26"/>
    </row>
    <row r="205" spans="1:53" ht="33" customHeight="1" x14ac:dyDescent="0.25">
      <c r="A205" s="6"/>
      <c r="B205" s="6"/>
      <c r="C205" s="6"/>
      <c r="D205" s="5"/>
      <c r="E205" s="5"/>
      <c r="F205" s="5"/>
      <c r="G205" s="5"/>
      <c r="H205" s="12"/>
      <c r="I205" s="6"/>
      <c r="J205" s="6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4"/>
      <c r="W205" s="14"/>
      <c r="X205" s="14"/>
      <c r="Y205" s="14"/>
      <c r="Z205" s="14"/>
      <c r="AA205" s="15"/>
      <c r="AB205" s="15"/>
      <c r="AC205" s="505"/>
      <c r="AD205" s="16"/>
      <c r="AE205" s="16"/>
      <c r="AF205" s="16"/>
      <c r="AG205" s="17"/>
      <c r="AH205" s="18"/>
      <c r="AI205" s="487"/>
      <c r="AJ205" s="89"/>
      <c r="AK205" s="13"/>
      <c r="AL205" s="90"/>
      <c r="AM205" s="90"/>
      <c r="AN205" s="19"/>
      <c r="AO205" s="19"/>
      <c r="AP205" s="19"/>
      <c r="AQ205" s="19"/>
      <c r="AR205" s="20"/>
      <c r="AS205" s="20"/>
      <c r="AU205" s="20"/>
      <c r="AV205" s="20"/>
      <c r="AW205" s="20"/>
      <c r="AX205" s="20"/>
      <c r="AY205" s="20"/>
      <c r="AZ205" s="20"/>
      <c r="BA205" s="20"/>
    </row>
    <row r="206" spans="1:53" ht="33" customHeight="1" x14ac:dyDescent="0.25">
      <c r="A206" s="6"/>
      <c r="B206" s="11"/>
      <c r="C206" s="6"/>
      <c r="D206" s="5"/>
      <c r="E206" s="5"/>
      <c r="F206" s="5"/>
      <c r="G206" s="6"/>
      <c r="H206" s="12"/>
      <c r="I206" s="6"/>
      <c r="J206" s="6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4"/>
      <c r="W206" s="14"/>
      <c r="X206" s="14"/>
      <c r="Y206" s="14"/>
      <c r="Z206" s="14"/>
      <c r="AA206" s="15"/>
      <c r="AB206" s="15"/>
      <c r="AC206" s="505"/>
      <c r="AD206" s="16"/>
      <c r="AE206" s="16"/>
      <c r="AF206" s="16"/>
      <c r="AG206" s="17"/>
      <c r="AH206" s="18"/>
      <c r="AI206" s="487"/>
      <c r="AJ206" s="89"/>
      <c r="AK206" s="13"/>
      <c r="AL206" s="90"/>
      <c r="AM206" s="90"/>
      <c r="AN206" s="19"/>
      <c r="AO206" s="19"/>
      <c r="AP206" s="19"/>
      <c r="AQ206" s="19"/>
      <c r="AR206" s="20"/>
      <c r="AS206" s="20"/>
      <c r="AU206" s="20"/>
      <c r="AV206" s="20"/>
      <c r="AW206" s="20"/>
      <c r="AX206" s="20"/>
      <c r="AY206" s="20"/>
      <c r="AZ206" s="20"/>
      <c r="BA206" s="20"/>
    </row>
    <row r="207" spans="1:53" ht="33" customHeight="1" x14ac:dyDescent="0.25">
      <c r="A207" s="6"/>
      <c r="B207" s="11"/>
      <c r="C207" s="6"/>
      <c r="D207" s="5"/>
      <c r="E207" s="5"/>
      <c r="F207" s="5"/>
      <c r="G207" s="5"/>
      <c r="H207" s="12"/>
      <c r="I207" s="6"/>
      <c r="J207" s="6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4"/>
      <c r="W207" s="14"/>
      <c r="X207" s="14"/>
      <c r="Y207" s="14"/>
      <c r="Z207" s="14"/>
      <c r="AA207" s="15"/>
      <c r="AB207" s="15"/>
      <c r="AC207" s="505"/>
      <c r="AD207" s="16"/>
      <c r="AE207" s="16"/>
      <c r="AF207" s="16"/>
      <c r="AG207" s="17"/>
      <c r="AH207" s="18"/>
      <c r="AI207" s="487"/>
      <c r="AJ207" s="89"/>
      <c r="AK207" s="13"/>
      <c r="AL207" s="90"/>
      <c r="AM207" s="90"/>
      <c r="AN207" s="19"/>
      <c r="AO207" s="19"/>
      <c r="AP207" s="19"/>
      <c r="AQ207" s="19"/>
      <c r="AR207" s="20"/>
      <c r="AS207" s="20"/>
      <c r="AU207" s="20"/>
      <c r="AV207" s="20"/>
      <c r="AW207" s="20"/>
      <c r="AX207" s="20"/>
      <c r="AY207" s="20"/>
      <c r="AZ207" s="20"/>
      <c r="BA207" s="20"/>
    </row>
    <row r="208" spans="1:53" ht="33" customHeight="1" x14ac:dyDescent="0.25">
      <c r="A208" s="6"/>
      <c r="B208" s="6"/>
      <c r="C208" s="6"/>
      <c r="D208" s="5"/>
      <c r="E208" s="5"/>
      <c r="F208" s="5"/>
      <c r="G208" s="5"/>
      <c r="H208" s="12"/>
      <c r="I208" s="6"/>
      <c r="J208" s="6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4"/>
      <c r="W208" s="14"/>
      <c r="X208" s="14"/>
      <c r="Y208" s="14"/>
      <c r="Z208" s="14"/>
      <c r="AA208" s="15"/>
      <c r="AB208" s="15"/>
      <c r="AC208" s="505"/>
      <c r="AD208" s="16"/>
      <c r="AE208" s="16"/>
      <c r="AF208" s="16"/>
      <c r="AG208" s="17"/>
      <c r="AH208" s="18"/>
      <c r="AI208" s="487"/>
      <c r="AJ208" s="89"/>
      <c r="AK208" s="13"/>
      <c r="AL208" s="90"/>
      <c r="AM208" s="90"/>
      <c r="AN208" s="19"/>
      <c r="AO208" s="19"/>
      <c r="AP208" s="19"/>
      <c r="AQ208" s="19"/>
      <c r="AR208" s="20"/>
      <c r="AS208" s="20"/>
      <c r="AU208" s="20"/>
      <c r="AV208" s="20"/>
      <c r="AW208" s="20"/>
      <c r="AX208" s="20"/>
      <c r="AY208" s="20"/>
      <c r="AZ208" s="20"/>
      <c r="BA208" s="20"/>
    </row>
    <row r="209" spans="1:53" ht="33" customHeight="1" x14ac:dyDescent="0.25">
      <c r="A209" s="6"/>
      <c r="B209" s="6"/>
      <c r="C209" s="6"/>
      <c r="D209" s="5"/>
      <c r="E209" s="5"/>
      <c r="F209" s="5"/>
      <c r="G209" s="5"/>
      <c r="H209" s="12"/>
      <c r="I209" s="6"/>
      <c r="J209" s="6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4"/>
      <c r="W209" s="14"/>
      <c r="X209" s="14"/>
      <c r="Y209" s="14"/>
      <c r="Z209" s="14"/>
      <c r="AA209" s="15"/>
      <c r="AB209" s="15"/>
      <c r="AC209" s="505"/>
      <c r="AD209" s="16"/>
      <c r="AE209" s="16"/>
      <c r="AF209" s="16"/>
      <c r="AG209" s="17"/>
      <c r="AH209" s="18"/>
      <c r="AI209" s="487"/>
      <c r="AJ209" s="89"/>
      <c r="AK209" s="13"/>
      <c r="AL209" s="90"/>
      <c r="AM209" s="90"/>
      <c r="AN209" s="19"/>
      <c r="AO209" s="19"/>
      <c r="AP209" s="19"/>
      <c r="AQ209" s="19"/>
      <c r="AR209" s="20"/>
      <c r="AS209" s="20"/>
      <c r="AU209" s="20"/>
      <c r="AV209" s="20"/>
      <c r="AW209" s="20"/>
      <c r="AX209" s="20"/>
      <c r="AY209" s="20"/>
      <c r="AZ209" s="20"/>
      <c r="BA209" s="20"/>
    </row>
    <row r="210" spans="1:53" ht="33" customHeight="1" x14ac:dyDescent="0.25">
      <c r="A210" s="6"/>
      <c r="B210" s="6"/>
      <c r="C210" s="5"/>
      <c r="D210" s="5"/>
      <c r="E210" s="5"/>
      <c r="F210" s="5"/>
      <c r="G210" s="5"/>
      <c r="H210" s="12"/>
      <c r="I210" s="6"/>
      <c r="J210" s="6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14"/>
      <c r="W210" s="14"/>
      <c r="X210" s="14"/>
      <c r="Y210" s="14"/>
      <c r="Z210" s="14"/>
      <c r="AA210" s="15"/>
      <c r="AB210" s="15"/>
      <c r="AC210" s="505"/>
      <c r="AD210" s="16"/>
      <c r="AE210" s="16"/>
      <c r="AF210" s="16"/>
      <c r="AG210" s="17"/>
      <c r="AH210" s="18"/>
      <c r="AI210" s="487"/>
      <c r="AJ210" s="89"/>
      <c r="AK210" s="13"/>
      <c r="AL210" s="90"/>
      <c r="AM210" s="90"/>
      <c r="AN210" s="19"/>
      <c r="AO210" s="19"/>
      <c r="AP210" s="19"/>
      <c r="AQ210" s="19"/>
      <c r="AR210" s="20"/>
      <c r="AS210" s="20"/>
      <c r="AU210" s="20"/>
      <c r="AV210" s="20"/>
      <c r="AW210" s="20"/>
      <c r="AX210" s="20"/>
      <c r="AY210" s="20"/>
      <c r="AZ210" s="20"/>
      <c r="BA210" s="20"/>
    </row>
    <row r="211" spans="1:53" ht="33" customHeight="1" x14ac:dyDescent="0.25">
      <c r="A211" s="6"/>
      <c r="B211" s="6"/>
      <c r="C211" s="5"/>
      <c r="D211" s="5"/>
      <c r="E211" s="5"/>
      <c r="F211" s="5"/>
      <c r="G211" s="5"/>
      <c r="H211" s="12"/>
      <c r="I211" s="6"/>
      <c r="J211" s="6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4"/>
      <c r="W211" s="14"/>
      <c r="X211" s="14"/>
      <c r="Y211" s="14"/>
      <c r="Z211" s="14"/>
      <c r="AA211" s="15"/>
      <c r="AB211" s="15"/>
      <c r="AC211" s="505"/>
      <c r="AD211" s="16"/>
      <c r="AE211" s="16"/>
      <c r="AF211" s="16"/>
      <c r="AG211" s="17"/>
      <c r="AH211" s="18"/>
      <c r="AI211" s="487"/>
      <c r="AJ211" s="89"/>
      <c r="AK211" s="13"/>
      <c r="AL211" s="90"/>
      <c r="AM211" s="90"/>
      <c r="AN211" s="19"/>
      <c r="AO211" s="19"/>
      <c r="AP211" s="19"/>
      <c r="AQ211" s="19"/>
      <c r="AR211" s="20"/>
      <c r="AS211" s="20"/>
      <c r="AU211" s="20"/>
      <c r="AV211" s="20"/>
      <c r="AW211" s="20"/>
      <c r="AX211" s="20"/>
      <c r="AY211" s="20"/>
      <c r="AZ211" s="20"/>
      <c r="BA211" s="20"/>
    </row>
    <row r="212" spans="1:53" ht="33" customHeight="1" x14ac:dyDescent="0.25">
      <c r="A212" s="6"/>
      <c r="B212" s="6"/>
      <c r="C212" s="5"/>
      <c r="D212" s="5"/>
      <c r="E212" s="5"/>
      <c r="F212" s="5"/>
      <c r="G212" s="5"/>
      <c r="H212" s="12"/>
      <c r="I212" s="6"/>
      <c r="J212" s="6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4"/>
      <c r="W212" s="14"/>
      <c r="X212" s="14"/>
      <c r="Y212" s="14"/>
      <c r="Z212" s="14"/>
      <c r="AA212" s="15"/>
      <c r="AB212" s="15"/>
      <c r="AC212" s="505"/>
      <c r="AD212" s="16"/>
      <c r="AE212" s="16"/>
      <c r="AF212" s="16"/>
      <c r="AG212" s="17"/>
      <c r="AH212" s="18"/>
      <c r="AI212" s="487"/>
      <c r="AJ212" s="89"/>
      <c r="AK212" s="13"/>
      <c r="AL212" s="90"/>
      <c r="AM212" s="90"/>
      <c r="AN212" s="19"/>
      <c r="AO212" s="19"/>
      <c r="AP212" s="19"/>
      <c r="AQ212" s="19"/>
      <c r="AR212" s="20"/>
      <c r="AS212" s="20"/>
      <c r="AU212" s="20"/>
      <c r="AV212" s="20"/>
      <c r="AW212" s="20"/>
      <c r="AX212" s="20"/>
      <c r="AY212" s="20"/>
      <c r="AZ212" s="20"/>
      <c r="BA212" s="20"/>
    </row>
    <row r="213" spans="1:53" ht="33" customHeight="1" x14ac:dyDescent="0.25">
      <c r="A213" s="6"/>
      <c r="B213" s="11"/>
      <c r="C213" s="6"/>
      <c r="D213" s="5"/>
      <c r="E213" s="5"/>
      <c r="F213" s="5"/>
      <c r="G213" s="5"/>
      <c r="H213" s="12"/>
      <c r="I213" s="6"/>
      <c r="J213" s="6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4"/>
      <c r="W213" s="14"/>
      <c r="X213" s="14"/>
      <c r="Y213" s="14"/>
      <c r="Z213" s="14"/>
      <c r="AA213" s="15"/>
      <c r="AB213" s="15"/>
      <c r="AC213" s="505"/>
      <c r="AD213" s="16"/>
      <c r="AE213" s="16"/>
      <c r="AF213" s="16"/>
      <c r="AG213" s="17"/>
      <c r="AH213" s="18"/>
      <c r="AI213" s="487"/>
      <c r="AJ213" s="89"/>
      <c r="AK213" s="13"/>
      <c r="AL213" s="90"/>
      <c r="AM213" s="90"/>
      <c r="AN213" s="19"/>
      <c r="AO213" s="19"/>
      <c r="AP213" s="19"/>
      <c r="AQ213" s="19"/>
      <c r="AR213" s="20"/>
      <c r="AS213" s="20"/>
      <c r="AU213" s="20"/>
      <c r="AV213" s="20"/>
      <c r="AW213" s="20"/>
      <c r="AX213" s="20"/>
      <c r="AY213" s="20"/>
      <c r="AZ213" s="20"/>
      <c r="BA213" s="20"/>
    </row>
    <row r="214" spans="1:53" ht="33" customHeight="1" x14ac:dyDescent="0.25">
      <c r="A214" s="6"/>
      <c r="B214" s="6"/>
      <c r="C214" s="6"/>
      <c r="D214" s="5"/>
      <c r="E214" s="5"/>
      <c r="F214" s="5"/>
      <c r="G214" s="5"/>
      <c r="H214" s="12"/>
      <c r="I214" s="6"/>
      <c r="J214" s="6"/>
      <c r="K214" s="21"/>
      <c r="L214" s="21"/>
      <c r="M214" s="21"/>
      <c r="N214" s="43" t="s">
        <v>28</v>
      </c>
      <c r="O214" s="43" t="s">
        <v>29</v>
      </c>
      <c r="P214" s="21"/>
      <c r="Q214" s="21"/>
      <c r="R214" s="21"/>
      <c r="S214" s="21"/>
      <c r="T214" s="21"/>
      <c r="U214" s="21"/>
      <c r="V214" s="14"/>
      <c r="W214" s="14"/>
      <c r="X214" s="14"/>
      <c r="Y214" s="14"/>
      <c r="Z214" s="14"/>
      <c r="AA214" s="15"/>
      <c r="AB214" s="15"/>
      <c r="AC214" s="43" t="s">
        <v>36</v>
      </c>
      <c r="AD214" s="43" t="s">
        <v>37</v>
      </c>
      <c r="AE214" s="43" t="s">
        <v>38</v>
      </c>
      <c r="AF214" s="43" t="s">
        <v>39</v>
      </c>
      <c r="AG214" s="17"/>
      <c r="AH214" s="18"/>
      <c r="AI214" s="487"/>
      <c r="AJ214" s="89"/>
      <c r="AK214" s="13"/>
      <c r="AL214" s="90"/>
      <c r="AM214" s="90"/>
      <c r="AN214" s="44" t="s">
        <v>34</v>
      </c>
      <c r="AO214" s="44" t="s">
        <v>40</v>
      </c>
      <c r="AP214" s="44"/>
      <c r="AQ214" s="44"/>
      <c r="AR214" s="20"/>
      <c r="AS214" s="20"/>
      <c r="AU214" s="20"/>
      <c r="AV214" s="20"/>
      <c r="AW214" s="20"/>
      <c r="AX214" s="20"/>
      <c r="AY214" s="20"/>
      <c r="AZ214" s="20"/>
      <c r="BA214" s="20"/>
    </row>
    <row r="215" spans="1:53" ht="33" customHeight="1" x14ac:dyDescent="0.25">
      <c r="A215" s="6"/>
      <c r="B215" s="6"/>
      <c r="C215" s="6"/>
      <c r="D215" s="5"/>
      <c r="E215" s="5"/>
      <c r="F215" s="5"/>
      <c r="G215" s="5"/>
      <c r="H215" s="12"/>
      <c r="I215" s="6"/>
      <c r="J215" s="6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14"/>
      <c r="W215" s="14"/>
      <c r="X215" s="14"/>
      <c r="Y215" s="14"/>
      <c r="Z215" s="14"/>
      <c r="AA215" s="15"/>
      <c r="AB215" s="15"/>
      <c r="AC215" s="505"/>
      <c r="AD215" s="16"/>
      <c r="AE215" s="16"/>
      <c r="AF215" s="16"/>
      <c r="AG215" s="17"/>
      <c r="AH215" s="18"/>
      <c r="AI215" s="487"/>
      <c r="AJ215" s="89"/>
      <c r="AK215" s="13"/>
      <c r="AL215" s="90"/>
      <c r="AM215" s="90"/>
      <c r="AN215" s="19"/>
      <c r="AO215" s="19"/>
      <c r="AP215" s="19"/>
      <c r="AQ215" s="19"/>
      <c r="AR215" s="20"/>
      <c r="AS215" s="20"/>
      <c r="AU215" s="20"/>
      <c r="AV215" s="20"/>
      <c r="AW215" s="20"/>
      <c r="AX215" s="20"/>
      <c r="AY215" s="20"/>
      <c r="AZ215" s="20"/>
      <c r="BA215" s="20"/>
    </row>
    <row r="216" spans="1:53" ht="33" customHeight="1" x14ac:dyDescent="0.25">
      <c r="A216" s="6"/>
      <c r="B216" s="6"/>
      <c r="C216" s="6"/>
      <c r="D216" s="5"/>
      <c r="E216" s="5"/>
      <c r="F216" s="5"/>
      <c r="G216" s="5"/>
      <c r="H216" s="12"/>
      <c r="I216" s="6"/>
      <c r="J216" s="6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14"/>
      <c r="W216" s="14"/>
      <c r="X216" s="14"/>
      <c r="Y216" s="14"/>
      <c r="Z216" s="14"/>
      <c r="AA216" s="15"/>
      <c r="AB216" s="15"/>
      <c r="AC216" s="505"/>
      <c r="AD216" s="16"/>
      <c r="AE216" s="16"/>
      <c r="AF216" s="16"/>
      <c r="AG216" s="17"/>
      <c r="AH216" s="18"/>
      <c r="AI216" s="487"/>
      <c r="AJ216" s="89"/>
      <c r="AK216" s="13"/>
      <c r="AL216" s="90"/>
      <c r="AM216" s="90"/>
      <c r="AN216" s="19"/>
      <c r="AO216" s="19"/>
      <c r="AP216" s="19"/>
      <c r="AQ216" s="19"/>
      <c r="AR216" s="20"/>
      <c r="AS216" s="20"/>
      <c r="AU216" s="20"/>
      <c r="AV216" s="20"/>
      <c r="AW216" s="20"/>
      <c r="AX216" s="20"/>
      <c r="AY216" s="20"/>
      <c r="AZ216" s="20"/>
      <c r="BA216" s="20"/>
    </row>
    <row r="217" spans="1:53" ht="33" customHeight="1" x14ac:dyDescent="0.25">
      <c r="A217" s="6"/>
      <c r="B217" s="5"/>
      <c r="C217" s="6"/>
      <c r="D217" s="5"/>
      <c r="E217" s="5"/>
      <c r="F217" s="5"/>
      <c r="G217" s="5"/>
      <c r="H217" s="12"/>
      <c r="I217" s="6"/>
      <c r="J217" s="6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4"/>
      <c r="W217" s="14"/>
      <c r="X217" s="14"/>
      <c r="Y217" s="14"/>
      <c r="Z217" s="14"/>
      <c r="AA217" s="15"/>
      <c r="AB217" s="15"/>
      <c r="AC217" s="505"/>
      <c r="AD217" s="16"/>
      <c r="AE217" s="16"/>
      <c r="AF217" s="16"/>
      <c r="AG217" s="17"/>
      <c r="AH217" s="18"/>
      <c r="AI217" s="487"/>
      <c r="AJ217" s="89"/>
      <c r="AK217" s="13"/>
      <c r="AL217" s="90"/>
      <c r="AM217" s="90"/>
      <c r="AN217" s="19"/>
      <c r="AO217" s="19"/>
      <c r="AP217" s="19"/>
      <c r="AQ217" s="19"/>
      <c r="AR217" s="20"/>
      <c r="AS217" s="20"/>
      <c r="AU217" s="20"/>
      <c r="AV217" s="20"/>
      <c r="AW217" s="20"/>
      <c r="AX217" s="20"/>
      <c r="AY217" s="20"/>
      <c r="AZ217" s="20"/>
      <c r="BA217" s="20"/>
    </row>
    <row r="218" spans="1:53" ht="33" customHeight="1" x14ac:dyDescent="0.25">
      <c r="A218" s="6"/>
      <c r="B218" s="6"/>
      <c r="C218" s="5"/>
      <c r="D218" s="5"/>
      <c r="E218" s="5"/>
      <c r="F218" s="5"/>
      <c r="G218" s="5"/>
      <c r="H218" s="12"/>
      <c r="I218" s="6"/>
      <c r="J218" s="6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14"/>
      <c r="W218" s="14"/>
      <c r="X218" s="14"/>
      <c r="Y218" s="14"/>
      <c r="Z218" s="14"/>
      <c r="AA218" s="15"/>
      <c r="AB218" s="15"/>
      <c r="AC218" s="505"/>
      <c r="AD218" s="16"/>
      <c r="AE218" s="16"/>
      <c r="AF218" s="16"/>
      <c r="AG218" s="17"/>
      <c r="AH218" s="18"/>
      <c r="AI218" s="487"/>
      <c r="AJ218" s="89"/>
      <c r="AK218" s="13"/>
      <c r="AL218" s="90"/>
      <c r="AM218" s="90"/>
      <c r="AN218" s="19"/>
      <c r="AO218" s="19"/>
      <c r="AP218" s="19"/>
      <c r="AQ218" s="19"/>
      <c r="AR218" s="20"/>
      <c r="AS218" s="20"/>
      <c r="AU218" s="20"/>
      <c r="AV218" s="20"/>
      <c r="AW218" s="20"/>
      <c r="AX218" s="20"/>
      <c r="AY218" s="20"/>
      <c r="AZ218" s="20"/>
      <c r="BA218" s="20"/>
    </row>
    <row r="219" spans="1:53" ht="33" customHeight="1" x14ac:dyDescent="0.25">
      <c r="A219" s="6"/>
      <c r="B219" s="6"/>
      <c r="C219" s="5"/>
      <c r="D219" s="5"/>
      <c r="E219" s="5"/>
      <c r="F219" s="5"/>
      <c r="G219" s="5"/>
      <c r="H219" s="12"/>
      <c r="I219" s="6"/>
      <c r="J219" s="6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14"/>
      <c r="W219" s="14"/>
      <c r="X219" s="14"/>
      <c r="Y219" s="14"/>
      <c r="Z219" s="14"/>
      <c r="AA219" s="15"/>
      <c r="AB219" s="15"/>
      <c r="AC219" s="505"/>
      <c r="AD219" s="16"/>
      <c r="AE219" s="16"/>
      <c r="AF219" s="16"/>
      <c r="AG219" s="38"/>
      <c r="AH219" s="18"/>
      <c r="AI219" s="487"/>
      <c r="AJ219" s="89"/>
      <c r="AK219" s="13"/>
      <c r="AL219" s="90"/>
      <c r="AM219" s="90"/>
      <c r="AN219" s="19"/>
      <c r="AO219" s="19"/>
      <c r="AP219" s="19"/>
      <c r="AQ219" s="19"/>
      <c r="AR219" s="20"/>
      <c r="AS219" s="20"/>
      <c r="AU219" s="20"/>
      <c r="AV219" s="20"/>
      <c r="AW219" s="20"/>
      <c r="AX219" s="20"/>
      <c r="AY219" s="20"/>
      <c r="AZ219" s="20"/>
      <c r="BA219" s="20"/>
    </row>
    <row r="220" spans="1:53" ht="33" customHeight="1" x14ac:dyDescent="0.25">
      <c r="A220" s="6"/>
      <c r="B220" s="6"/>
      <c r="C220" s="6"/>
      <c r="D220" s="5"/>
      <c r="E220" s="5"/>
      <c r="F220" s="5"/>
      <c r="G220" s="5"/>
      <c r="H220" s="12"/>
      <c r="I220" s="6"/>
      <c r="J220" s="6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14"/>
      <c r="W220" s="14"/>
      <c r="X220" s="14"/>
      <c r="Y220" s="14"/>
      <c r="Z220" s="14"/>
      <c r="AA220" s="15"/>
      <c r="AB220" s="15"/>
      <c r="AC220" s="505"/>
      <c r="AD220" s="16"/>
      <c r="AE220" s="16"/>
      <c r="AF220" s="16"/>
      <c r="AG220" s="45"/>
      <c r="AH220" s="18"/>
      <c r="AI220" s="487"/>
      <c r="AJ220" s="89"/>
      <c r="AK220" s="13"/>
      <c r="AL220" s="90"/>
      <c r="AM220" s="90"/>
      <c r="AN220" s="19"/>
      <c r="AO220" s="19"/>
      <c r="AP220" s="19"/>
      <c r="AQ220" s="19"/>
      <c r="AR220" s="20"/>
      <c r="AS220" s="20"/>
      <c r="AU220" s="20"/>
      <c r="AV220" s="20"/>
      <c r="AW220" s="20"/>
      <c r="AX220" s="20"/>
      <c r="AY220" s="20"/>
      <c r="AZ220" s="20"/>
      <c r="BA220" s="20"/>
    </row>
    <row r="221" spans="1:53" ht="33" customHeight="1" x14ac:dyDescent="0.25">
      <c r="A221" s="6"/>
      <c r="B221" s="11"/>
      <c r="C221" s="6"/>
      <c r="D221" s="5"/>
      <c r="E221" s="5"/>
      <c r="F221" s="5"/>
      <c r="G221" s="5"/>
      <c r="H221" s="12"/>
      <c r="I221" s="6"/>
      <c r="J221" s="6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14"/>
      <c r="W221" s="14"/>
      <c r="X221" s="14"/>
      <c r="Y221" s="14"/>
      <c r="Z221" s="14"/>
      <c r="AA221" s="15"/>
      <c r="AB221" s="15"/>
      <c r="AC221" s="505"/>
      <c r="AD221" s="16"/>
      <c r="AE221" s="16"/>
      <c r="AF221" s="16"/>
      <c r="AG221" s="17"/>
      <c r="AH221" s="17"/>
      <c r="AI221" s="487"/>
      <c r="AJ221" s="89"/>
      <c r="AK221" s="13"/>
      <c r="AL221" s="90"/>
      <c r="AM221" s="90"/>
      <c r="AN221" s="19"/>
      <c r="AO221" s="19"/>
      <c r="AP221" s="19"/>
      <c r="AQ221" s="19"/>
      <c r="AR221" s="36"/>
      <c r="AS221" s="36"/>
      <c r="AU221" s="36"/>
      <c r="AV221" s="36"/>
      <c r="AW221" s="36"/>
      <c r="AX221" s="36"/>
      <c r="AY221" s="36"/>
      <c r="AZ221" s="36"/>
      <c r="BA221" s="36"/>
    </row>
    <row r="222" spans="1:53" ht="33" customHeight="1" x14ac:dyDescent="0.25">
      <c r="A222" s="6"/>
      <c r="B222" s="11"/>
      <c r="C222" s="6"/>
      <c r="D222" s="5"/>
      <c r="E222" s="5"/>
      <c r="F222" s="5"/>
      <c r="G222" s="5"/>
      <c r="H222" s="12"/>
      <c r="I222" s="6"/>
      <c r="J222" s="6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14"/>
      <c r="W222" s="14"/>
      <c r="X222" s="14"/>
      <c r="Y222" s="14"/>
      <c r="Z222" s="14"/>
      <c r="AA222" s="15"/>
      <c r="AB222" s="15"/>
      <c r="AC222" s="505"/>
      <c r="AD222" s="16"/>
      <c r="AE222" s="16"/>
      <c r="AF222" s="16"/>
      <c r="AG222" s="38"/>
      <c r="AH222" s="18"/>
      <c r="AI222" s="487"/>
      <c r="AJ222" s="89"/>
      <c r="AK222" s="13"/>
      <c r="AL222" s="90"/>
      <c r="AM222" s="90"/>
      <c r="AN222" s="19"/>
      <c r="AO222" s="19"/>
      <c r="AP222" s="19"/>
      <c r="AQ222" s="19"/>
      <c r="AR222" s="20"/>
      <c r="AS222" s="20"/>
      <c r="AU222" s="20"/>
      <c r="AV222" s="20"/>
      <c r="AW222" s="20"/>
      <c r="AX222" s="20"/>
      <c r="AY222" s="20"/>
      <c r="AZ222" s="20"/>
      <c r="BA222" s="20"/>
    </row>
    <row r="223" spans="1:53" ht="33" customHeight="1" x14ac:dyDescent="0.25">
      <c r="A223" s="6"/>
      <c r="B223" s="6"/>
      <c r="C223" s="6"/>
      <c r="D223" s="5"/>
      <c r="E223" s="5"/>
      <c r="F223" s="5"/>
      <c r="G223" s="5"/>
      <c r="H223" s="12"/>
      <c r="I223" s="6"/>
      <c r="J223" s="6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14"/>
      <c r="W223" s="14"/>
      <c r="X223" s="14"/>
      <c r="Y223" s="14"/>
      <c r="Z223" s="14"/>
      <c r="AA223" s="15"/>
      <c r="AB223" s="15"/>
      <c r="AC223" s="505"/>
      <c r="AD223" s="16"/>
      <c r="AE223" s="16"/>
      <c r="AF223" s="16"/>
      <c r="AG223" s="17"/>
      <c r="AH223" s="37"/>
      <c r="AI223" s="488"/>
      <c r="AJ223" s="89"/>
      <c r="AK223" s="13"/>
      <c r="AL223" s="90"/>
      <c r="AM223" s="90"/>
      <c r="AN223" s="19"/>
      <c r="AO223" s="19"/>
      <c r="AP223" s="19"/>
      <c r="AQ223" s="19"/>
      <c r="AR223" s="20"/>
      <c r="AS223" s="20"/>
      <c r="AU223" s="20"/>
      <c r="AV223" s="20"/>
      <c r="AW223" s="20"/>
      <c r="AX223" s="20"/>
      <c r="AY223" s="20"/>
      <c r="AZ223" s="20"/>
      <c r="BA223" s="20"/>
    </row>
    <row r="224" spans="1:53" ht="33" customHeight="1" x14ac:dyDescent="0.25">
      <c r="C224" s="4"/>
    </row>
    <row r="226" spans="2:7" ht="33" customHeight="1" x14ac:dyDescent="0.25">
      <c r="B226" s="3"/>
      <c r="C226" s="4"/>
      <c r="D226" s="5"/>
      <c r="E226" s="5"/>
      <c r="F226" s="5"/>
      <c r="G226" s="5"/>
    </row>
    <row r="227" spans="2:7" ht="33" customHeight="1" x14ac:dyDescent="0.25">
      <c r="B227" s="3"/>
      <c r="C227" s="4"/>
      <c r="D227" s="5"/>
      <c r="E227" s="5"/>
      <c r="F227" s="5"/>
      <c r="G227" s="5"/>
    </row>
    <row r="228" spans="2:7" ht="33" customHeight="1" x14ac:dyDescent="0.25">
      <c r="B228" s="3"/>
      <c r="C228" s="6"/>
      <c r="D228" s="5"/>
      <c r="E228" s="5"/>
      <c r="F228" s="5"/>
    </row>
  </sheetData>
  <autoFilter ref="A7:BE18" xr:uid="{00000000-0009-0000-0000-000001000000}">
    <filterColumn colId="13" showButton="0"/>
    <filterColumn colId="24" showButton="0"/>
    <filterColumn colId="25" showButton="0"/>
    <filterColumn colId="26" showButton="0"/>
    <filterColumn colId="28" showButton="0"/>
    <filterColumn colId="29" showButton="0"/>
    <filterColumn colId="30" showButton="0"/>
    <filterColumn colId="32" showButton="0"/>
    <filterColumn colId="35" showButton="0"/>
    <filterColumn colId="36" showButton="0"/>
    <filterColumn colId="37" showButton="0"/>
    <filterColumn colId="39" showButton="0"/>
    <filterColumn colId="41" showButton="0"/>
    <filterColumn colId="47" showButton="0"/>
    <filterColumn colId="51" showButton="0"/>
    <filterColumn colId="52" showButton="0"/>
  </autoFilter>
  <mergeCells count="45">
    <mergeCell ref="BD7:BD8"/>
    <mergeCell ref="BE7:BE8"/>
    <mergeCell ref="D23:E23"/>
    <mergeCell ref="G23:H23"/>
    <mergeCell ref="G24:H24"/>
    <mergeCell ref="AU7:AU8"/>
    <mergeCell ref="AV7:AW7"/>
    <mergeCell ref="AX7:AX8"/>
    <mergeCell ref="AY7:AY8"/>
    <mergeCell ref="AZ7:BB7"/>
    <mergeCell ref="BC7:BC8"/>
    <mergeCell ref="AJ7:AM7"/>
    <mergeCell ref="AN7:AO7"/>
    <mergeCell ref="AP7:AQ7"/>
    <mergeCell ref="AR7:AR8"/>
    <mergeCell ref="AS7:AS8"/>
    <mergeCell ref="AT7:AT8"/>
    <mergeCell ref="W7:W8"/>
    <mergeCell ref="X7:X8"/>
    <mergeCell ref="Y7:AB7"/>
    <mergeCell ref="AC7:AF7"/>
    <mergeCell ref="AG7:AH7"/>
    <mergeCell ref="AI7:AI8"/>
    <mergeCell ref="Q7:Q8"/>
    <mergeCell ref="R7:R8"/>
    <mergeCell ref="S7:S8"/>
    <mergeCell ref="T7:T8"/>
    <mergeCell ref="U7:U8"/>
    <mergeCell ref="V7:V8"/>
    <mergeCell ref="J7:J8"/>
    <mergeCell ref="K7:K8"/>
    <mergeCell ref="L7:L8"/>
    <mergeCell ref="M7:M8"/>
    <mergeCell ref="N7:O7"/>
    <mergeCell ref="P7:P8"/>
    <mergeCell ref="A1:K6"/>
    <mergeCell ref="A7:A8"/>
    <mergeCell ref="B7:B8"/>
    <mergeCell ref="C7:C8"/>
    <mergeCell ref="D7:D8"/>
    <mergeCell ref="E7:E8"/>
    <mergeCell ref="F7:F8"/>
    <mergeCell ref="G7:G8"/>
    <mergeCell ref="H7:H8"/>
    <mergeCell ref="I7:I8"/>
  </mergeCells>
  <dataValidations count="1">
    <dataValidation allowBlank="1" showErrorMessage="1" promptTitle="Tipo de Vialidad" prompt="Seleccione el tipo de vialidad" sqref="F10:F1048576" xr:uid="{99368261-02E0-4FEA-BC77-28E3AD751AAE}"/>
  </dataValidations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19C0B3-25EB-46F9-A395-0F0D34E49DE8}">
  <sheetPr>
    <tabColor rgb="FFE30D87"/>
  </sheetPr>
  <dimension ref="A1:BE268"/>
  <sheetViews>
    <sheetView zoomScale="70" zoomScaleNormal="70" workbookViewId="0">
      <pane ySplit="8" topLeftCell="A9" activePane="bottomLeft" state="frozen"/>
      <selection activeCell="A9" sqref="A9"/>
      <selection pane="bottomLeft" activeCell="A9" sqref="A9"/>
    </sheetView>
  </sheetViews>
  <sheetFormatPr baseColWidth="10" defaultRowHeight="33" customHeight="1" x14ac:dyDescent="0.25"/>
  <cols>
    <col min="2" max="2" width="23.140625" bestFit="1" customWidth="1"/>
    <col min="3" max="3" width="55" customWidth="1"/>
    <col min="4" max="4" width="31.140625" hidden="1" customWidth="1"/>
    <col min="5" max="5" width="33.5703125" customWidth="1"/>
    <col min="6" max="6" width="28.42578125" customWidth="1"/>
    <col min="7" max="7" width="38" customWidth="1"/>
    <col min="8" max="8" width="19" style="1" customWidth="1"/>
    <col min="9" max="9" width="21" style="1" customWidth="1"/>
    <col min="10" max="10" width="27" style="1" customWidth="1"/>
    <col min="11" max="12" width="17" style="2" customWidth="1"/>
    <col min="13" max="13" width="21.28515625" style="2" customWidth="1"/>
    <col min="14" max="15" width="17" style="2" customWidth="1"/>
    <col min="16" max="16" width="23.140625" style="2" customWidth="1"/>
    <col min="17" max="17" width="18.42578125" style="2" customWidth="1"/>
    <col min="18" max="18" width="20.140625" style="2" customWidth="1"/>
    <col min="19" max="19" width="21.42578125" style="2" customWidth="1"/>
    <col min="20" max="20" width="17" style="2" customWidth="1"/>
    <col min="21" max="21" width="20.5703125" style="2" customWidth="1"/>
    <col min="22" max="23" width="17.7109375" style="7" customWidth="1"/>
    <col min="24" max="24" width="22" style="7" customWidth="1"/>
    <col min="25" max="25" width="18.85546875" style="7" customWidth="1"/>
    <col min="26" max="26" width="17.7109375" style="7" customWidth="1"/>
    <col min="27" max="27" width="17.140625" style="8" customWidth="1"/>
    <col min="28" max="28" width="23.5703125" style="8" customWidth="1"/>
    <col min="29" max="29" width="19.85546875" customWidth="1"/>
    <col min="30" max="32" width="19.85546875" style="7" customWidth="1"/>
    <col min="33" max="33" width="27.5703125" style="7" customWidth="1"/>
    <col min="34" max="34" width="27" style="7" customWidth="1"/>
    <col min="35" max="35" width="16.7109375" customWidth="1"/>
    <col min="36" max="36" width="18.5703125" style="2" customWidth="1"/>
    <col min="37" max="37" width="19" style="2" customWidth="1"/>
    <col min="38" max="38" width="19.140625" style="2" customWidth="1"/>
    <col min="39" max="39" width="20.42578125" style="2" customWidth="1"/>
    <col min="40" max="40" width="18.5703125" customWidth="1"/>
    <col min="41" max="41" width="22" customWidth="1"/>
    <col min="42" max="42" width="26" customWidth="1"/>
    <col min="43" max="43" width="22" customWidth="1"/>
    <col min="44" max="45" width="26.42578125" customWidth="1"/>
    <col min="46" max="46" width="61.85546875" customWidth="1"/>
    <col min="47" max="48" width="19" customWidth="1"/>
    <col min="49" max="49" width="20.7109375" customWidth="1"/>
    <col min="50" max="50" width="23.42578125" customWidth="1"/>
    <col min="51" max="53" width="21.7109375" customWidth="1"/>
    <col min="54" max="54" width="18" customWidth="1"/>
    <col min="55" max="55" width="17.42578125" style="2" customWidth="1"/>
    <col min="56" max="57" width="17.42578125" customWidth="1"/>
  </cols>
  <sheetData>
    <row r="1" spans="1:57" ht="33" customHeight="1" x14ac:dyDescent="0.25">
      <c r="A1" s="609"/>
      <c r="B1" s="609"/>
      <c r="C1" s="609"/>
      <c r="D1" s="609"/>
      <c r="E1" s="609"/>
      <c r="F1" s="609"/>
      <c r="G1" s="609"/>
      <c r="H1" s="609"/>
      <c r="I1" s="609"/>
      <c r="J1" s="609"/>
      <c r="K1" s="609"/>
      <c r="L1" s="601"/>
      <c r="M1" s="599"/>
    </row>
    <row r="2" spans="1:57" ht="33" customHeight="1" x14ac:dyDescent="0.25">
      <c r="A2" s="609"/>
      <c r="B2" s="609"/>
      <c r="C2" s="609"/>
      <c r="D2" s="609"/>
      <c r="E2" s="609"/>
      <c r="F2" s="609"/>
      <c r="G2" s="609"/>
      <c r="H2" s="609"/>
      <c r="I2" s="609"/>
      <c r="J2" s="609"/>
      <c r="K2" s="609"/>
      <c r="L2" s="601"/>
      <c r="M2" s="599"/>
      <c r="N2" s="547"/>
      <c r="O2" s="547"/>
      <c r="P2" s="599"/>
    </row>
    <row r="3" spans="1:57" ht="33" customHeight="1" x14ac:dyDescent="0.25">
      <c r="A3" s="609"/>
      <c r="B3" s="609"/>
      <c r="C3" s="609"/>
      <c r="D3" s="609"/>
      <c r="E3" s="609"/>
      <c r="F3" s="609"/>
      <c r="G3" s="609"/>
      <c r="H3" s="609"/>
      <c r="I3" s="609"/>
      <c r="J3" s="609"/>
      <c r="K3" s="609"/>
      <c r="L3" s="601"/>
      <c r="M3" s="599"/>
    </row>
    <row r="4" spans="1:57" ht="33" customHeight="1" x14ac:dyDescent="0.25">
      <c r="A4" s="609"/>
      <c r="B4" s="609"/>
      <c r="C4" s="609"/>
      <c r="D4" s="609"/>
      <c r="E4" s="609"/>
      <c r="F4" s="609"/>
      <c r="G4" s="609"/>
      <c r="H4" s="609"/>
      <c r="I4" s="609"/>
      <c r="J4" s="609"/>
      <c r="K4" s="609"/>
      <c r="L4" s="600"/>
      <c r="M4" s="599"/>
      <c r="N4" s="548"/>
      <c r="O4" s="548"/>
    </row>
    <row r="5" spans="1:57" ht="33" customHeight="1" x14ac:dyDescent="0.25">
      <c r="A5" s="609"/>
      <c r="B5" s="609"/>
      <c r="C5" s="609"/>
      <c r="D5" s="609"/>
      <c r="E5" s="609"/>
      <c r="F5" s="609"/>
      <c r="G5" s="609"/>
      <c r="H5" s="609"/>
      <c r="I5" s="609"/>
      <c r="J5" s="609"/>
      <c r="K5" s="609"/>
      <c r="L5" s="600"/>
      <c r="M5" s="599"/>
    </row>
    <row r="6" spans="1:57" ht="33" customHeight="1" thickBot="1" x14ac:dyDescent="0.3">
      <c r="A6" s="610"/>
      <c r="B6" s="610"/>
      <c r="C6" s="610"/>
      <c r="D6" s="610"/>
      <c r="E6" s="610"/>
      <c r="F6" s="610"/>
      <c r="G6" s="610"/>
      <c r="H6" s="610"/>
      <c r="I6" s="610"/>
      <c r="J6" s="610"/>
      <c r="K6" s="610"/>
    </row>
    <row r="7" spans="1:57" s="9" customFormat="1" ht="38.25" customHeight="1" thickBot="1" x14ac:dyDescent="0.3">
      <c r="A7" s="611" t="s">
        <v>33</v>
      </c>
      <c r="B7" s="611" t="s">
        <v>4</v>
      </c>
      <c r="C7" s="625" t="s">
        <v>5</v>
      </c>
      <c r="D7" s="611" t="s">
        <v>0</v>
      </c>
      <c r="E7" s="625" t="s">
        <v>1</v>
      </c>
      <c r="F7" s="611" t="s">
        <v>6</v>
      </c>
      <c r="G7" s="625" t="s">
        <v>55</v>
      </c>
      <c r="H7" s="611" t="s">
        <v>7</v>
      </c>
      <c r="I7" s="625" t="s">
        <v>8</v>
      </c>
      <c r="J7" s="611" t="s">
        <v>9</v>
      </c>
      <c r="K7" s="611" t="s">
        <v>2</v>
      </c>
      <c r="L7" s="611" t="s">
        <v>3</v>
      </c>
      <c r="M7" s="625" t="s">
        <v>61</v>
      </c>
      <c r="N7" s="614" t="s">
        <v>27</v>
      </c>
      <c r="O7" s="615"/>
      <c r="P7" s="625" t="s">
        <v>10</v>
      </c>
      <c r="Q7" s="611" t="s">
        <v>14</v>
      </c>
      <c r="R7" s="611" t="s">
        <v>15</v>
      </c>
      <c r="S7" s="611" t="s">
        <v>24</v>
      </c>
      <c r="T7" s="611" t="s">
        <v>11</v>
      </c>
      <c r="U7" s="611" t="s">
        <v>108</v>
      </c>
      <c r="V7" s="611" t="s">
        <v>12</v>
      </c>
      <c r="W7" s="611" t="s">
        <v>16</v>
      </c>
      <c r="X7" s="611" t="s">
        <v>13</v>
      </c>
      <c r="Y7" s="616" t="s">
        <v>66</v>
      </c>
      <c r="Z7" s="616"/>
      <c r="AA7" s="616"/>
      <c r="AB7" s="615"/>
      <c r="AC7" s="614" t="s">
        <v>17</v>
      </c>
      <c r="AD7" s="616"/>
      <c r="AE7" s="616"/>
      <c r="AF7" s="615"/>
      <c r="AG7" s="622" t="s">
        <v>32</v>
      </c>
      <c r="AH7" s="623"/>
      <c r="AI7" s="611" t="s">
        <v>18</v>
      </c>
      <c r="AJ7" s="616" t="s">
        <v>51</v>
      </c>
      <c r="AK7" s="616"/>
      <c r="AL7" s="616"/>
      <c r="AM7" s="615"/>
      <c r="AN7" s="614" t="s">
        <v>26</v>
      </c>
      <c r="AO7" s="615"/>
      <c r="AP7" s="614" t="s">
        <v>44</v>
      </c>
      <c r="AQ7" s="615"/>
      <c r="AR7" s="607" t="s">
        <v>19</v>
      </c>
      <c r="AS7" s="607" t="s">
        <v>1970</v>
      </c>
      <c r="AT7" s="607" t="s">
        <v>25</v>
      </c>
      <c r="AU7" s="607" t="s">
        <v>23</v>
      </c>
      <c r="AV7" s="605" t="s">
        <v>64</v>
      </c>
      <c r="AW7" s="606"/>
      <c r="AX7" s="607" t="s">
        <v>20</v>
      </c>
      <c r="AY7" s="607" t="s">
        <v>21</v>
      </c>
      <c r="AZ7" s="605" t="s">
        <v>22</v>
      </c>
      <c r="BA7" s="605"/>
      <c r="BB7" s="606"/>
      <c r="BC7" s="607" t="s">
        <v>56</v>
      </c>
      <c r="BD7" s="607" t="s">
        <v>58</v>
      </c>
      <c r="BE7" s="607" t="s">
        <v>59</v>
      </c>
    </row>
    <row r="8" spans="1:57" s="9" customFormat="1" ht="44.25" customHeight="1" thickBot="1" x14ac:dyDescent="0.3">
      <c r="A8" s="612"/>
      <c r="B8" s="612"/>
      <c r="C8" s="627"/>
      <c r="D8" s="612"/>
      <c r="E8" s="627"/>
      <c r="F8" s="612"/>
      <c r="G8" s="627"/>
      <c r="H8" s="612"/>
      <c r="I8" s="627"/>
      <c r="J8" s="612"/>
      <c r="K8" s="612"/>
      <c r="L8" s="612"/>
      <c r="M8" s="626"/>
      <c r="N8" s="48" t="s">
        <v>28</v>
      </c>
      <c r="O8" s="49" t="s">
        <v>29</v>
      </c>
      <c r="P8" s="627"/>
      <c r="Q8" s="612"/>
      <c r="R8" s="612"/>
      <c r="S8" s="612"/>
      <c r="T8" s="612"/>
      <c r="U8" s="612"/>
      <c r="V8" s="624"/>
      <c r="W8" s="612"/>
      <c r="X8" s="612"/>
      <c r="Y8" s="49" t="s">
        <v>62</v>
      </c>
      <c r="Z8" s="49" t="s">
        <v>53</v>
      </c>
      <c r="AA8" s="49" t="s">
        <v>54</v>
      </c>
      <c r="AB8" s="49" t="s">
        <v>42</v>
      </c>
      <c r="AC8" s="49" t="s">
        <v>45</v>
      </c>
      <c r="AD8" s="49" t="s">
        <v>46</v>
      </c>
      <c r="AE8" s="49" t="s">
        <v>41</v>
      </c>
      <c r="AF8" s="49" t="s">
        <v>47</v>
      </c>
      <c r="AG8" s="49" t="s">
        <v>30</v>
      </c>
      <c r="AH8" s="49" t="s">
        <v>31</v>
      </c>
      <c r="AI8" s="612"/>
      <c r="AJ8" s="49" t="s">
        <v>52</v>
      </c>
      <c r="AK8" s="49" t="s">
        <v>50</v>
      </c>
      <c r="AL8" s="49" t="s">
        <v>48</v>
      </c>
      <c r="AM8" s="49" t="s">
        <v>49</v>
      </c>
      <c r="AN8" s="49" t="s">
        <v>34</v>
      </c>
      <c r="AO8" s="49" t="s">
        <v>43</v>
      </c>
      <c r="AP8" s="49" t="s">
        <v>41</v>
      </c>
      <c r="AQ8" s="49" t="s">
        <v>117</v>
      </c>
      <c r="AR8" s="608"/>
      <c r="AS8" s="608"/>
      <c r="AT8" s="608"/>
      <c r="AU8" s="608"/>
      <c r="AV8" s="50" t="s">
        <v>67</v>
      </c>
      <c r="AW8" s="50" t="s">
        <v>65</v>
      </c>
      <c r="AX8" s="608"/>
      <c r="AY8" s="608"/>
      <c r="AZ8" s="50" t="s">
        <v>63</v>
      </c>
      <c r="BA8" s="50" t="s">
        <v>60</v>
      </c>
      <c r="BB8" s="50" t="s">
        <v>57</v>
      </c>
      <c r="BC8" s="608"/>
      <c r="BD8" s="608"/>
      <c r="BE8" s="608"/>
    </row>
    <row r="9" spans="1:57" s="10" customFormat="1" ht="33" customHeight="1" x14ac:dyDescent="0.2">
      <c r="A9" s="54">
        <v>1</v>
      </c>
      <c r="B9" s="52"/>
      <c r="C9" s="52"/>
      <c r="D9" s="52"/>
      <c r="E9" s="53"/>
      <c r="F9" s="53"/>
      <c r="G9" s="53"/>
      <c r="H9" s="54"/>
      <c r="I9" s="52"/>
      <c r="J9" s="52"/>
      <c r="K9" s="54"/>
      <c r="L9" s="54"/>
      <c r="M9" s="54"/>
      <c r="N9" s="54"/>
      <c r="O9" s="54"/>
      <c r="P9" s="54"/>
      <c r="Q9" s="52"/>
      <c r="R9" s="54"/>
      <c r="S9" s="54"/>
      <c r="T9" s="628"/>
      <c r="U9" s="55"/>
      <c r="V9" s="56"/>
      <c r="W9" s="55"/>
      <c r="X9" s="55"/>
      <c r="Y9" s="57"/>
      <c r="Z9" s="57"/>
      <c r="AA9" s="57"/>
      <c r="AB9" s="54"/>
      <c r="AC9" s="501"/>
      <c r="AD9" s="87"/>
      <c r="AE9" s="58"/>
      <c r="AF9" s="58"/>
      <c r="AG9" s="59"/>
      <c r="AH9" s="59"/>
      <c r="AI9" s="59"/>
      <c r="AJ9" s="54"/>
      <c r="AK9" s="54"/>
      <c r="AL9" s="54"/>
      <c r="AM9" s="54"/>
      <c r="AN9" s="60"/>
      <c r="AO9" s="55"/>
      <c r="AP9" s="61"/>
      <c r="AQ9" s="54"/>
      <c r="AR9" s="62"/>
      <c r="AS9" s="62"/>
      <c r="AT9" s="53"/>
      <c r="AU9" s="62"/>
      <c r="AV9" s="62"/>
      <c r="AW9" s="62"/>
      <c r="AX9" s="62"/>
      <c r="AY9" s="62"/>
      <c r="AZ9" s="62"/>
      <c r="BA9" s="62"/>
      <c r="BB9" s="53"/>
      <c r="BC9" s="54"/>
      <c r="BD9" s="53"/>
      <c r="BE9" s="53"/>
    </row>
    <row r="10" spans="1:57" ht="33" customHeight="1" x14ac:dyDescent="0.25">
      <c r="A10" s="63">
        <v>2</v>
      </c>
      <c r="B10" s="64"/>
      <c r="C10" s="65"/>
      <c r="D10" s="64"/>
      <c r="E10" s="66"/>
      <c r="F10" s="66"/>
      <c r="G10" s="66"/>
      <c r="H10" s="67"/>
      <c r="I10" s="65"/>
      <c r="J10" s="65"/>
      <c r="K10" s="68"/>
      <c r="L10" s="68"/>
      <c r="M10" s="68"/>
      <c r="N10" s="68"/>
      <c r="O10" s="68"/>
      <c r="P10" s="68"/>
      <c r="Q10" s="65"/>
      <c r="R10" s="68"/>
      <c r="S10" s="68"/>
      <c r="T10" s="68"/>
      <c r="U10" s="56"/>
      <c r="V10" s="56"/>
      <c r="W10" s="56"/>
      <c r="X10" s="56"/>
      <c r="Y10" s="69"/>
      <c r="Z10" s="69"/>
      <c r="AA10" s="69"/>
      <c r="AB10" s="68"/>
      <c r="AC10" s="502"/>
      <c r="AD10" s="88"/>
      <c r="AE10" s="70"/>
      <c r="AF10" s="70"/>
      <c r="AG10" s="71"/>
      <c r="AH10" s="71"/>
      <c r="AI10" s="71"/>
      <c r="AJ10" s="68"/>
      <c r="AK10" s="68"/>
      <c r="AL10" s="68"/>
      <c r="AM10" s="68"/>
      <c r="AN10" s="72"/>
      <c r="AO10" s="56"/>
      <c r="AP10" s="67"/>
      <c r="AQ10" s="68"/>
      <c r="AR10" s="62"/>
      <c r="AS10" s="62"/>
      <c r="AT10" s="66"/>
      <c r="AU10" s="73"/>
      <c r="AV10" s="73"/>
      <c r="AW10" s="73"/>
      <c r="AX10" s="73"/>
      <c r="AY10" s="73"/>
      <c r="AZ10" s="73"/>
      <c r="BA10" s="73"/>
      <c r="BB10" s="66"/>
      <c r="BC10" s="68"/>
      <c r="BD10" s="66"/>
      <c r="BE10" s="66"/>
    </row>
    <row r="11" spans="1:57" ht="33" customHeight="1" x14ac:dyDescent="0.25">
      <c r="A11" s="54">
        <v>3</v>
      </c>
      <c r="B11" s="65"/>
      <c r="C11" s="65"/>
      <c r="D11" s="65"/>
      <c r="E11" s="66"/>
      <c r="F11" s="66"/>
      <c r="G11" s="66"/>
      <c r="H11" s="68"/>
      <c r="I11" s="65"/>
      <c r="J11" s="65"/>
      <c r="K11" s="68"/>
      <c r="L11" s="68"/>
      <c r="M11" s="68"/>
      <c r="N11" s="68"/>
      <c r="O11" s="68"/>
      <c r="P11" s="68"/>
      <c r="Q11" s="65"/>
      <c r="R11" s="68"/>
      <c r="S11" s="68"/>
      <c r="T11" s="68"/>
      <c r="U11" s="56"/>
      <c r="V11" s="56"/>
      <c r="W11" s="56"/>
      <c r="X11" s="56"/>
      <c r="Y11" s="69"/>
      <c r="Z11" s="69"/>
      <c r="AA11" s="69"/>
      <c r="AB11" s="68"/>
      <c r="AC11" s="502"/>
      <c r="AD11" s="88"/>
      <c r="AE11" s="70"/>
      <c r="AF11" s="70"/>
      <c r="AG11" s="71"/>
      <c r="AH11" s="71"/>
      <c r="AI11" s="71"/>
      <c r="AJ11" s="68"/>
      <c r="AK11" s="68"/>
      <c r="AL11" s="68"/>
      <c r="AM11" s="68"/>
      <c r="AN11" s="72"/>
      <c r="AO11" s="56"/>
      <c r="AP11" s="67"/>
      <c r="AQ11" s="68"/>
      <c r="AR11" s="62"/>
      <c r="AS11" s="62"/>
      <c r="AT11" s="66"/>
      <c r="AU11" s="75"/>
      <c r="AV11" s="75"/>
      <c r="AW11" s="75"/>
      <c r="AX11" s="75"/>
      <c r="AY11" s="75"/>
      <c r="AZ11" s="75"/>
      <c r="BA11" s="75"/>
      <c r="BB11" s="66"/>
      <c r="BC11" s="68"/>
      <c r="BD11" s="66"/>
      <c r="BE11" s="66"/>
    </row>
    <row r="12" spans="1:57" ht="33" customHeight="1" x14ac:dyDescent="0.25">
      <c r="A12" s="63">
        <v>4</v>
      </c>
      <c r="B12" s="65"/>
      <c r="C12" s="65"/>
      <c r="D12" s="65"/>
      <c r="E12" s="66"/>
      <c r="F12" s="66"/>
      <c r="G12" s="66"/>
      <c r="H12" s="68"/>
      <c r="I12" s="65"/>
      <c r="J12" s="65"/>
      <c r="K12" s="68"/>
      <c r="L12" s="68"/>
      <c r="M12" s="68"/>
      <c r="N12" s="68"/>
      <c r="O12" s="68"/>
      <c r="P12" s="68"/>
      <c r="Q12" s="65"/>
      <c r="R12" s="68"/>
      <c r="S12" s="68"/>
      <c r="T12" s="68"/>
      <c r="U12" s="56"/>
      <c r="V12" s="56"/>
      <c r="W12" s="56"/>
      <c r="X12" s="56"/>
      <c r="Y12" s="69"/>
      <c r="Z12" s="69"/>
      <c r="AA12" s="69"/>
      <c r="AB12" s="68"/>
      <c r="AC12" s="502"/>
      <c r="AD12" s="88"/>
      <c r="AE12" s="70"/>
      <c r="AF12" s="70"/>
      <c r="AG12" s="71"/>
      <c r="AH12" s="71"/>
      <c r="AI12" s="71"/>
      <c r="AJ12" s="68"/>
      <c r="AK12" s="68"/>
      <c r="AL12" s="68"/>
      <c r="AM12" s="68"/>
      <c r="AN12" s="72"/>
      <c r="AO12" s="56"/>
      <c r="AP12" s="67"/>
      <c r="AQ12" s="68"/>
      <c r="AR12" s="62"/>
      <c r="AS12" s="62"/>
      <c r="AT12" s="66"/>
      <c r="AU12" s="75"/>
      <c r="AV12" s="75"/>
      <c r="AW12" s="75"/>
      <c r="AX12" s="75"/>
      <c r="AY12" s="75"/>
      <c r="AZ12" s="75"/>
      <c r="BA12" s="75"/>
      <c r="BB12" s="66"/>
      <c r="BC12" s="68"/>
      <c r="BD12" s="66"/>
      <c r="BE12" s="66"/>
    </row>
    <row r="13" spans="1:57" ht="33" customHeight="1" x14ac:dyDescent="0.25">
      <c r="A13" s="54">
        <v>5</v>
      </c>
      <c r="B13" s="65"/>
      <c r="C13" s="65"/>
      <c r="D13" s="65"/>
      <c r="E13" s="66"/>
      <c r="F13" s="66"/>
      <c r="G13" s="66"/>
      <c r="H13" s="68"/>
      <c r="I13" s="65"/>
      <c r="J13" s="65"/>
      <c r="K13" s="68"/>
      <c r="L13" s="68"/>
      <c r="M13" s="68"/>
      <c r="N13" s="68"/>
      <c r="O13" s="68"/>
      <c r="P13" s="68"/>
      <c r="Q13" s="65"/>
      <c r="R13" s="68"/>
      <c r="S13" s="68"/>
      <c r="T13" s="68"/>
      <c r="U13" s="56"/>
      <c r="V13" s="56"/>
      <c r="W13" s="56"/>
      <c r="X13" s="56"/>
      <c r="Y13" s="69"/>
      <c r="Z13" s="69"/>
      <c r="AA13" s="69"/>
      <c r="AB13" s="68"/>
      <c r="AC13" s="502"/>
      <c r="AD13" s="88"/>
      <c r="AE13" s="70"/>
      <c r="AF13" s="70"/>
      <c r="AG13" s="71"/>
      <c r="AH13" s="71"/>
      <c r="AI13" s="71"/>
      <c r="AJ13" s="68"/>
      <c r="AK13" s="68"/>
      <c r="AL13" s="68"/>
      <c r="AM13" s="68"/>
      <c r="AN13" s="72"/>
      <c r="AO13" s="56"/>
      <c r="AP13" s="67"/>
      <c r="AQ13" s="68"/>
      <c r="AR13" s="73"/>
      <c r="AS13" s="73"/>
      <c r="AT13" s="66"/>
      <c r="AU13" s="75"/>
      <c r="AV13" s="75"/>
      <c r="AW13" s="75"/>
      <c r="AX13" s="75"/>
      <c r="AY13" s="75"/>
      <c r="AZ13" s="75"/>
      <c r="BA13" s="75"/>
      <c r="BB13" s="66"/>
      <c r="BC13" s="68"/>
      <c r="BD13" s="66"/>
      <c r="BE13" s="66"/>
    </row>
    <row r="14" spans="1:57" ht="33" customHeight="1" x14ac:dyDescent="0.25">
      <c r="A14" s="63">
        <v>6</v>
      </c>
      <c r="B14" s="65"/>
      <c r="C14" s="65"/>
      <c r="D14" s="65"/>
      <c r="E14" s="66"/>
      <c r="F14" s="66"/>
      <c r="G14" s="66"/>
      <c r="H14" s="68"/>
      <c r="I14" s="65"/>
      <c r="J14" s="65"/>
      <c r="K14" s="68"/>
      <c r="L14" s="68"/>
      <c r="M14" s="68"/>
      <c r="N14" s="68"/>
      <c r="O14" s="68"/>
      <c r="P14" s="68"/>
      <c r="Q14" s="65"/>
      <c r="R14" s="68"/>
      <c r="S14" s="68"/>
      <c r="T14" s="68"/>
      <c r="U14" s="56"/>
      <c r="V14" s="56"/>
      <c r="W14" s="56"/>
      <c r="X14" s="56"/>
      <c r="Y14" s="69"/>
      <c r="Z14" s="69"/>
      <c r="AA14" s="69"/>
      <c r="AB14" s="68"/>
      <c r="AC14" s="502"/>
      <c r="AD14" s="88"/>
      <c r="AE14" s="70"/>
      <c r="AF14" s="70"/>
      <c r="AG14" s="71"/>
      <c r="AH14" s="71"/>
      <c r="AI14" s="71"/>
      <c r="AJ14" s="68"/>
      <c r="AK14" s="68"/>
      <c r="AL14" s="68"/>
      <c r="AM14" s="68"/>
      <c r="AN14" s="72"/>
      <c r="AO14" s="56"/>
      <c r="AP14" s="67"/>
      <c r="AQ14" s="68"/>
      <c r="AR14" s="75"/>
      <c r="AS14" s="75"/>
      <c r="AT14" s="66"/>
      <c r="AU14" s="75"/>
      <c r="AV14" s="75"/>
      <c r="AW14" s="75"/>
      <c r="AX14" s="75"/>
      <c r="AY14" s="75"/>
      <c r="AZ14" s="75"/>
      <c r="BA14" s="75"/>
      <c r="BB14" s="66"/>
      <c r="BC14" s="68"/>
      <c r="BD14" s="66"/>
      <c r="BE14" s="66"/>
    </row>
    <row r="15" spans="1:57" ht="33" customHeight="1" x14ac:dyDescent="0.25">
      <c r="A15" s="54">
        <v>7</v>
      </c>
      <c r="B15" s="65"/>
      <c r="C15" s="66"/>
      <c r="D15" s="65"/>
      <c r="E15" s="66"/>
      <c r="F15" s="66"/>
      <c r="G15" s="66"/>
      <c r="H15" s="68"/>
      <c r="I15" s="65"/>
      <c r="J15" s="65"/>
      <c r="K15" s="68"/>
      <c r="L15" s="68"/>
      <c r="M15" s="68"/>
      <c r="N15" s="68"/>
      <c r="O15" s="68"/>
      <c r="P15" s="68"/>
      <c r="Q15" s="65"/>
      <c r="R15" s="68"/>
      <c r="S15" s="68"/>
      <c r="T15" s="68"/>
      <c r="U15" s="56"/>
      <c r="V15" s="56"/>
      <c r="W15" s="56"/>
      <c r="X15" s="56"/>
      <c r="Y15" s="69"/>
      <c r="Z15" s="69"/>
      <c r="AA15" s="69"/>
      <c r="AB15" s="68"/>
      <c r="AC15" s="502"/>
      <c r="AD15" s="88"/>
      <c r="AE15" s="70"/>
      <c r="AF15" s="70"/>
      <c r="AG15" s="71"/>
      <c r="AH15" s="71"/>
      <c r="AI15" s="71"/>
      <c r="AJ15" s="68"/>
      <c r="AK15" s="68"/>
      <c r="AL15" s="68"/>
      <c r="AM15" s="68"/>
      <c r="AN15" s="72"/>
      <c r="AO15" s="56"/>
      <c r="AP15" s="67"/>
      <c r="AQ15" s="68"/>
      <c r="AR15" s="62"/>
      <c r="AS15" s="62"/>
      <c r="AT15" s="66"/>
      <c r="AU15" s="77"/>
      <c r="AV15" s="77"/>
      <c r="AW15" s="77"/>
      <c r="AX15" s="73"/>
      <c r="AY15" s="73"/>
      <c r="AZ15" s="73"/>
      <c r="BA15" s="73"/>
      <c r="BB15" s="66"/>
      <c r="BC15" s="68"/>
      <c r="BD15" s="66"/>
      <c r="BE15" s="66"/>
    </row>
    <row r="16" spans="1:57" ht="33" customHeight="1" x14ac:dyDescent="0.25">
      <c r="A16" s="63">
        <v>8</v>
      </c>
      <c r="B16" s="65"/>
      <c r="C16" s="65"/>
      <c r="D16" s="65"/>
      <c r="E16" s="66"/>
      <c r="F16" s="66"/>
      <c r="G16" s="65"/>
      <c r="H16" s="68"/>
      <c r="I16" s="65"/>
      <c r="J16" s="65"/>
      <c r="K16" s="68"/>
      <c r="L16" s="68"/>
      <c r="M16" s="68"/>
      <c r="N16" s="68"/>
      <c r="O16" s="68"/>
      <c r="P16" s="68"/>
      <c r="Q16" s="65"/>
      <c r="R16" s="68"/>
      <c r="S16" s="68"/>
      <c r="T16" s="68"/>
      <c r="U16" s="56"/>
      <c r="V16" s="56"/>
      <c r="W16" s="56"/>
      <c r="X16" s="56"/>
      <c r="Y16" s="69"/>
      <c r="Z16" s="69"/>
      <c r="AA16" s="69"/>
      <c r="AB16" s="68"/>
      <c r="AC16" s="502"/>
      <c r="AD16" s="88"/>
      <c r="AE16" s="70"/>
      <c r="AF16" s="70"/>
      <c r="AG16" s="71"/>
      <c r="AH16" s="71"/>
      <c r="AI16" s="71"/>
      <c r="AJ16" s="68"/>
      <c r="AK16" s="68"/>
      <c r="AL16" s="68"/>
      <c r="AM16" s="68"/>
      <c r="AN16" s="72"/>
      <c r="AO16" s="56"/>
      <c r="AP16" s="67"/>
      <c r="AQ16" s="68"/>
      <c r="AR16" s="62"/>
      <c r="AS16" s="62"/>
      <c r="AT16" s="66"/>
      <c r="AU16" s="75"/>
      <c r="AV16" s="75"/>
      <c r="AW16" s="75"/>
      <c r="AX16" s="75"/>
      <c r="AY16" s="75"/>
      <c r="AZ16" s="75"/>
      <c r="BA16" s="75"/>
      <c r="BB16" s="66"/>
      <c r="BC16" s="68"/>
      <c r="BD16" s="66"/>
      <c r="BE16" s="66"/>
    </row>
    <row r="17" spans="1:57" ht="33" customHeight="1" x14ac:dyDescent="0.25">
      <c r="A17" s="54">
        <v>9</v>
      </c>
      <c r="B17" s="65"/>
      <c r="C17" s="65"/>
      <c r="D17" s="65"/>
      <c r="E17" s="66"/>
      <c r="F17" s="66"/>
      <c r="G17" s="66"/>
      <c r="H17" s="68"/>
      <c r="I17" s="65"/>
      <c r="J17" s="65"/>
      <c r="K17" s="68"/>
      <c r="L17" s="68"/>
      <c r="M17" s="68"/>
      <c r="N17" s="68"/>
      <c r="O17" s="68"/>
      <c r="P17" s="68"/>
      <c r="Q17" s="65"/>
      <c r="R17" s="68"/>
      <c r="S17" s="68"/>
      <c r="T17" s="68"/>
      <c r="U17" s="56"/>
      <c r="V17" s="56"/>
      <c r="W17" s="56"/>
      <c r="X17" s="56"/>
      <c r="Y17" s="69"/>
      <c r="Z17" s="69"/>
      <c r="AA17" s="69"/>
      <c r="AB17" s="68"/>
      <c r="AC17" s="502"/>
      <c r="AD17" s="88"/>
      <c r="AE17" s="70"/>
      <c r="AF17" s="70"/>
      <c r="AG17" s="71"/>
      <c r="AH17" s="71"/>
      <c r="AI17" s="71"/>
      <c r="AJ17" s="68"/>
      <c r="AK17" s="68"/>
      <c r="AL17" s="68"/>
      <c r="AM17" s="68"/>
      <c r="AN17" s="72"/>
      <c r="AO17" s="56"/>
      <c r="AP17" s="67"/>
      <c r="AQ17" s="68"/>
      <c r="AR17" s="75"/>
      <c r="AS17" s="75"/>
      <c r="AT17" s="66"/>
      <c r="AU17" s="75"/>
      <c r="AV17" s="75"/>
      <c r="AW17" s="75"/>
      <c r="AX17" s="75"/>
      <c r="AY17" s="75"/>
      <c r="AZ17" s="75"/>
      <c r="BA17" s="75"/>
      <c r="BB17" s="66"/>
      <c r="BC17" s="68"/>
      <c r="BD17" s="66"/>
      <c r="BE17" s="66"/>
    </row>
    <row r="18" spans="1:57" ht="33" customHeight="1" x14ac:dyDescent="0.25">
      <c r="A18" s="63">
        <v>10</v>
      </c>
      <c r="B18" s="64"/>
      <c r="C18" s="65"/>
      <c r="D18" s="64"/>
      <c r="E18" s="66"/>
      <c r="F18" s="66"/>
      <c r="G18" s="66"/>
      <c r="H18" s="68"/>
      <c r="I18" s="65"/>
      <c r="J18" s="65"/>
      <c r="K18" s="68"/>
      <c r="L18" s="68"/>
      <c r="M18" s="68"/>
      <c r="N18" s="68"/>
      <c r="O18" s="68"/>
      <c r="P18" s="68"/>
      <c r="Q18" s="65"/>
      <c r="R18" s="68"/>
      <c r="S18" s="68"/>
      <c r="T18" s="68"/>
      <c r="U18" s="56"/>
      <c r="V18" s="56"/>
      <c r="W18" s="56"/>
      <c r="X18" s="56"/>
      <c r="Y18" s="69"/>
      <c r="Z18" s="69"/>
      <c r="AA18" s="69"/>
      <c r="AB18" s="68"/>
      <c r="AC18" s="502"/>
      <c r="AD18" s="88"/>
      <c r="AE18" s="70"/>
      <c r="AF18" s="70"/>
      <c r="AG18" s="71"/>
      <c r="AH18" s="71"/>
      <c r="AI18" s="71"/>
      <c r="AJ18" s="68"/>
      <c r="AK18" s="68"/>
      <c r="AL18" s="68"/>
      <c r="AM18" s="68"/>
      <c r="AN18" s="72"/>
      <c r="AO18" s="56"/>
      <c r="AP18" s="67"/>
      <c r="AQ18" s="68"/>
      <c r="AR18" s="74"/>
      <c r="AS18" s="74"/>
      <c r="AT18" s="66"/>
      <c r="AU18" s="75"/>
      <c r="AV18" s="75"/>
      <c r="AW18" s="75"/>
      <c r="AX18" s="75"/>
      <c r="AY18" s="75"/>
      <c r="AZ18" s="75"/>
      <c r="BA18" s="75"/>
      <c r="BB18" s="66"/>
      <c r="BC18" s="68"/>
      <c r="BD18" s="66"/>
      <c r="BE18" s="66"/>
    </row>
    <row r="19" spans="1:57" ht="33" customHeight="1" x14ac:dyDescent="0.25">
      <c r="A19" s="54">
        <v>11</v>
      </c>
      <c r="B19" s="64"/>
      <c r="C19" s="65"/>
      <c r="D19" s="64"/>
      <c r="E19" s="66"/>
      <c r="F19" s="66"/>
      <c r="G19" s="66"/>
      <c r="H19" s="68"/>
      <c r="I19" s="65"/>
      <c r="J19" s="65"/>
      <c r="K19" s="68"/>
      <c r="L19" s="68"/>
      <c r="M19" s="68"/>
      <c r="N19" s="68"/>
      <c r="O19" s="68"/>
      <c r="P19" s="68"/>
      <c r="Q19" s="65"/>
      <c r="R19" s="68"/>
      <c r="S19" s="68"/>
      <c r="T19" s="68"/>
      <c r="U19" s="56"/>
      <c r="V19" s="56"/>
      <c r="W19" s="56"/>
      <c r="X19" s="56"/>
      <c r="Y19" s="69"/>
      <c r="Z19" s="69"/>
      <c r="AA19" s="69"/>
      <c r="AB19" s="68"/>
      <c r="AC19" s="502"/>
      <c r="AD19" s="88"/>
      <c r="AE19" s="70"/>
      <c r="AF19" s="70"/>
      <c r="AG19" s="71"/>
      <c r="AH19" s="71"/>
      <c r="AI19" s="71"/>
      <c r="AJ19" s="68"/>
      <c r="AK19" s="68"/>
      <c r="AL19" s="68"/>
      <c r="AM19" s="68"/>
      <c r="AN19" s="72"/>
      <c r="AO19" s="56"/>
      <c r="AP19" s="67"/>
      <c r="AQ19" s="68"/>
      <c r="AR19" s="74"/>
      <c r="AS19" s="74"/>
      <c r="AT19" s="66"/>
      <c r="AU19" s="75"/>
      <c r="AV19" s="75"/>
      <c r="AW19" s="75"/>
      <c r="AX19" s="75"/>
      <c r="AY19" s="75"/>
      <c r="AZ19" s="75"/>
      <c r="BA19" s="75"/>
      <c r="BB19" s="66"/>
      <c r="BC19" s="68"/>
      <c r="BD19" s="66"/>
      <c r="BE19" s="66"/>
    </row>
    <row r="20" spans="1:57" ht="33" customHeight="1" x14ac:dyDescent="0.25">
      <c r="A20" s="63">
        <v>12</v>
      </c>
      <c r="B20" s="64"/>
      <c r="C20" s="65"/>
      <c r="D20" s="64"/>
      <c r="E20" s="66"/>
      <c r="F20" s="66"/>
      <c r="G20" s="66"/>
      <c r="H20" s="68"/>
      <c r="I20" s="65"/>
      <c r="J20" s="65"/>
      <c r="K20" s="68"/>
      <c r="L20" s="68"/>
      <c r="M20" s="68"/>
      <c r="N20" s="68"/>
      <c r="O20" s="68"/>
      <c r="P20" s="68"/>
      <c r="Q20" s="65"/>
      <c r="R20" s="68"/>
      <c r="S20" s="68"/>
      <c r="T20" s="68"/>
      <c r="U20" s="56"/>
      <c r="V20" s="56"/>
      <c r="W20" s="56"/>
      <c r="X20" s="56"/>
      <c r="Y20" s="69"/>
      <c r="Z20" s="69"/>
      <c r="AA20" s="69"/>
      <c r="AB20" s="68"/>
      <c r="AC20" s="502"/>
      <c r="AD20" s="88"/>
      <c r="AE20" s="70"/>
      <c r="AF20" s="70"/>
      <c r="AG20" s="71"/>
      <c r="AH20" s="71"/>
      <c r="AI20" s="71"/>
      <c r="AJ20" s="68"/>
      <c r="AK20" s="68"/>
      <c r="AL20" s="68"/>
      <c r="AM20" s="68"/>
      <c r="AN20" s="72"/>
      <c r="AO20" s="56"/>
      <c r="AP20" s="67"/>
      <c r="AQ20" s="68"/>
      <c r="AR20" s="74"/>
      <c r="AS20" s="74"/>
      <c r="AT20" s="66"/>
      <c r="AU20" s="75"/>
      <c r="AV20" s="74"/>
      <c r="AW20" s="74"/>
      <c r="AX20" s="75"/>
      <c r="AY20" s="75"/>
      <c r="AZ20" s="75"/>
      <c r="BA20" s="75"/>
      <c r="BB20" s="66"/>
      <c r="BC20" s="68"/>
      <c r="BD20" s="66"/>
      <c r="BE20" s="66"/>
    </row>
    <row r="21" spans="1:57" ht="33" customHeight="1" x14ac:dyDescent="0.25">
      <c r="A21" s="54">
        <v>13</v>
      </c>
      <c r="B21" s="64"/>
      <c r="C21" s="65"/>
      <c r="D21" s="64"/>
      <c r="E21" s="66"/>
      <c r="F21" s="66"/>
      <c r="G21" s="66"/>
      <c r="H21" s="68"/>
      <c r="I21" s="65"/>
      <c r="J21" s="65"/>
      <c r="K21" s="68"/>
      <c r="L21" s="68"/>
      <c r="M21" s="68"/>
      <c r="N21" s="68"/>
      <c r="O21" s="68"/>
      <c r="P21" s="68"/>
      <c r="Q21" s="65"/>
      <c r="R21" s="68"/>
      <c r="S21" s="68"/>
      <c r="T21" s="68"/>
      <c r="U21" s="56"/>
      <c r="V21" s="56"/>
      <c r="W21" s="56"/>
      <c r="X21" s="56"/>
      <c r="Y21" s="69"/>
      <c r="Z21" s="69"/>
      <c r="AA21" s="69"/>
      <c r="AB21" s="68"/>
      <c r="AC21" s="502"/>
      <c r="AD21" s="88"/>
      <c r="AE21" s="70"/>
      <c r="AF21" s="70"/>
      <c r="AG21" s="71"/>
      <c r="AH21" s="71"/>
      <c r="AI21" s="71"/>
      <c r="AJ21" s="68"/>
      <c r="AK21" s="68"/>
      <c r="AL21" s="68"/>
      <c r="AM21" s="68"/>
      <c r="AN21" s="72"/>
      <c r="AO21" s="56"/>
      <c r="AP21" s="67"/>
      <c r="AQ21" s="68"/>
      <c r="AR21" s="75"/>
      <c r="AS21" s="75"/>
      <c r="AT21" s="66"/>
      <c r="AU21" s="75"/>
      <c r="AV21" s="75"/>
      <c r="AW21" s="75"/>
      <c r="AX21" s="75"/>
      <c r="AY21" s="75"/>
      <c r="AZ21" s="75"/>
      <c r="BA21" s="75"/>
      <c r="BB21" s="66"/>
      <c r="BC21" s="68"/>
      <c r="BD21" s="66"/>
      <c r="BE21" s="66"/>
    </row>
    <row r="22" spans="1:57" ht="33" customHeight="1" x14ac:dyDescent="0.25">
      <c r="A22" s="63">
        <v>14</v>
      </c>
      <c r="B22" s="65"/>
      <c r="C22" s="65"/>
      <c r="D22" s="65"/>
      <c r="E22" s="66"/>
      <c r="F22" s="66"/>
      <c r="G22" s="65"/>
      <c r="H22" s="68"/>
      <c r="I22" s="65"/>
      <c r="J22" s="65"/>
      <c r="K22" s="68"/>
      <c r="L22" s="68"/>
      <c r="M22" s="68"/>
      <c r="N22" s="68"/>
      <c r="O22" s="68"/>
      <c r="P22" s="68"/>
      <c r="Q22" s="65"/>
      <c r="R22" s="68"/>
      <c r="S22" s="68"/>
      <c r="T22" s="68"/>
      <c r="U22" s="56"/>
      <c r="V22" s="56"/>
      <c r="W22" s="56"/>
      <c r="X22" s="56"/>
      <c r="Y22" s="69"/>
      <c r="Z22" s="69"/>
      <c r="AA22" s="69"/>
      <c r="AB22" s="68"/>
      <c r="AC22" s="502"/>
      <c r="AD22" s="88"/>
      <c r="AE22" s="70"/>
      <c r="AF22" s="70"/>
      <c r="AG22" s="71"/>
      <c r="AH22" s="71"/>
      <c r="AI22" s="71"/>
      <c r="AJ22" s="68"/>
      <c r="AK22" s="68"/>
      <c r="AL22" s="68"/>
      <c r="AM22" s="68"/>
      <c r="AN22" s="72"/>
      <c r="AO22" s="56"/>
      <c r="AP22" s="67"/>
      <c r="AQ22" s="68"/>
      <c r="AR22" s="75"/>
      <c r="AS22" s="75"/>
      <c r="AT22" s="66"/>
      <c r="AU22" s="75"/>
      <c r="AV22" s="75"/>
      <c r="AW22" s="75"/>
      <c r="AX22" s="75"/>
      <c r="AY22" s="75"/>
      <c r="AZ22" s="75"/>
      <c r="BA22" s="75"/>
      <c r="BB22" s="66"/>
      <c r="BC22" s="68"/>
      <c r="BD22" s="66"/>
      <c r="BE22" s="66"/>
    </row>
    <row r="23" spans="1:57" ht="33" customHeight="1" x14ac:dyDescent="0.25">
      <c r="A23" s="54">
        <v>15</v>
      </c>
      <c r="B23" s="65"/>
      <c r="C23" s="65"/>
      <c r="D23" s="65"/>
      <c r="E23" s="66"/>
      <c r="F23" s="66"/>
      <c r="G23" s="66"/>
      <c r="H23" s="68"/>
      <c r="I23" s="65"/>
      <c r="J23" s="65"/>
      <c r="K23" s="68"/>
      <c r="L23" s="68"/>
      <c r="M23" s="68"/>
      <c r="N23" s="68"/>
      <c r="O23" s="68"/>
      <c r="P23" s="68"/>
      <c r="Q23" s="65"/>
      <c r="R23" s="68"/>
      <c r="S23" s="68"/>
      <c r="T23" s="68"/>
      <c r="U23" s="56"/>
      <c r="V23" s="56"/>
      <c r="W23" s="56"/>
      <c r="X23" s="56"/>
      <c r="Y23" s="69"/>
      <c r="Z23" s="69"/>
      <c r="AA23" s="69"/>
      <c r="AB23" s="68"/>
      <c r="AC23" s="502"/>
      <c r="AD23" s="88"/>
      <c r="AE23" s="70"/>
      <c r="AF23" s="70"/>
      <c r="AG23" s="71"/>
      <c r="AH23" s="71"/>
      <c r="AI23" s="71"/>
      <c r="AJ23" s="68"/>
      <c r="AK23" s="68"/>
      <c r="AL23" s="68"/>
      <c r="AM23" s="68"/>
      <c r="AN23" s="72"/>
      <c r="AO23" s="56"/>
      <c r="AP23" s="67"/>
      <c r="AQ23" s="68"/>
      <c r="AR23" s="75"/>
      <c r="AS23" s="75"/>
      <c r="AT23" s="66"/>
      <c r="AU23" s="75"/>
      <c r="AV23" s="75"/>
      <c r="AW23" s="75"/>
      <c r="AX23" s="75"/>
      <c r="AY23" s="75"/>
      <c r="AZ23" s="75"/>
      <c r="BA23" s="75"/>
      <c r="BB23" s="66"/>
      <c r="BC23" s="68"/>
      <c r="BD23" s="66"/>
      <c r="BE23" s="66"/>
    </row>
    <row r="24" spans="1:57" ht="33" customHeight="1" x14ac:dyDescent="0.25">
      <c r="A24" s="63">
        <v>16</v>
      </c>
      <c r="B24" s="65"/>
      <c r="C24" s="66"/>
      <c r="D24" s="65"/>
      <c r="E24" s="66"/>
      <c r="F24" s="66"/>
      <c r="G24" s="66"/>
      <c r="H24" s="68"/>
      <c r="I24" s="65"/>
      <c r="J24" s="65"/>
      <c r="K24" s="68"/>
      <c r="L24" s="68"/>
      <c r="M24" s="68"/>
      <c r="N24" s="68"/>
      <c r="O24" s="68"/>
      <c r="P24" s="68"/>
      <c r="Q24" s="65"/>
      <c r="R24" s="68"/>
      <c r="S24" s="68"/>
      <c r="T24" s="68"/>
      <c r="U24" s="56"/>
      <c r="V24" s="56"/>
      <c r="W24" s="56"/>
      <c r="X24" s="56"/>
      <c r="Y24" s="69"/>
      <c r="Z24" s="69"/>
      <c r="AA24" s="69"/>
      <c r="AB24" s="68"/>
      <c r="AC24" s="502"/>
      <c r="AD24" s="88"/>
      <c r="AE24" s="70"/>
      <c r="AF24" s="70"/>
      <c r="AG24" s="71"/>
      <c r="AH24" s="71"/>
      <c r="AI24" s="71"/>
      <c r="AJ24" s="68"/>
      <c r="AK24" s="68"/>
      <c r="AL24" s="68"/>
      <c r="AM24" s="68"/>
      <c r="AN24" s="72"/>
      <c r="AO24" s="56"/>
      <c r="AP24" s="67"/>
      <c r="AQ24" s="68"/>
      <c r="AR24" s="75"/>
      <c r="AS24" s="75"/>
      <c r="AT24" s="66"/>
      <c r="AU24" s="75"/>
      <c r="AV24" s="75"/>
      <c r="AW24" s="75"/>
      <c r="AX24" s="75"/>
      <c r="AY24" s="75"/>
      <c r="AZ24" s="75"/>
      <c r="BA24" s="75"/>
      <c r="BB24" s="66"/>
      <c r="BC24" s="68"/>
      <c r="BD24" s="66"/>
      <c r="BE24" s="66"/>
    </row>
    <row r="25" spans="1:57" ht="33" customHeight="1" x14ac:dyDescent="0.25">
      <c r="A25" s="54">
        <v>17</v>
      </c>
      <c r="B25" s="65"/>
      <c r="C25" s="66"/>
      <c r="D25" s="65"/>
      <c r="E25" s="66"/>
      <c r="F25" s="66"/>
      <c r="G25" s="66"/>
      <c r="H25" s="68"/>
      <c r="I25" s="65"/>
      <c r="J25" s="65"/>
      <c r="K25" s="68"/>
      <c r="L25" s="68"/>
      <c r="M25" s="68"/>
      <c r="N25" s="68"/>
      <c r="O25" s="68"/>
      <c r="P25" s="68"/>
      <c r="Q25" s="65"/>
      <c r="R25" s="68"/>
      <c r="S25" s="68"/>
      <c r="T25" s="68"/>
      <c r="U25" s="56"/>
      <c r="V25" s="56"/>
      <c r="W25" s="56"/>
      <c r="X25" s="56"/>
      <c r="Y25" s="69"/>
      <c r="Z25" s="69"/>
      <c r="AA25" s="69"/>
      <c r="AB25" s="68"/>
      <c r="AC25" s="502"/>
      <c r="AD25" s="88"/>
      <c r="AE25" s="70"/>
      <c r="AF25" s="70"/>
      <c r="AG25" s="71"/>
      <c r="AH25" s="71"/>
      <c r="AI25" s="71"/>
      <c r="AJ25" s="68"/>
      <c r="AK25" s="68"/>
      <c r="AL25" s="68"/>
      <c r="AM25" s="68"/>
      <c r="AN25" s="72"/>
      <c r="AO25" s="56"/>
      <c r="AP25" s="67"/>
      <c r="AQ25" s="68"/>
      <c r="AR25" s="75"/>
      <c r="AS25" s="75"/>
      <c r="AT25" s="66"/>
      <c r="AU25" s="75"/>
      <c r="AV25" s="75"/>
      <c r="AW25" s="75"/>
      <c r="AX25" s="75"/>
      <c r="AY25" s="75"/>
      <c r="AZ25" s="75"/>
      <c r="BA25" s="75"/>
      <c r="BB25" s="66"/>
      <c r="BC25" s="68"/>
      <c r="BD25" s="66"/>
      <c r="BE25" s="66"/>
    </row>
    <row r="26" spans="1:57" ht="33" customHeight="1" x14ac:dyDescent="0.25">
      <c r="A26" s="63">
        <v>18</v>
      </c>
      <c r="B26" s="65"/>
      <c r="C26" s="66"/>
      <c r="D26" s="65"/>
      <c r="E26" s="66"/>
      <c r="F26" s="66"/>
      <c r="G26" s="66"/>
      <c r="H26" s="68"/>
      <c r="I26" s="65"/>
      <c r="J26" s="65"/>
      <c r="K26" s="68"/>
      <c r="L26" s="68"/>
      <c r="M26" s="68"/>
      <c r="N26" s="85"/>
      <c r="O26" s="85"/>
      <c r="P26" s="68"/>
      <c r="Q26" s="65"/>
      <c r="R26" s="68"/>
      <c r="S26" s="68"/>
      <c r="T26" s="68"/>
      <c r="U26" s="56"/>
      <c r="V26" s="56"/>
      <c r="W26" s="56"/>
      <c r="X26" s="56"/>
      <c r="Y26" s="69"/>
      <c r="Z26" s="69"/>
      <c r="AA26" s="69"/>
      <c r="AB26" s="68"/>
      <c r="AC26" s="502"/>
      <c r="AD26" s="88"/>
      <c r="AE26" s="70"/>
      <c r="AF26" s="70"/>
      <c r="AG26" s="71"/>
      <c r="AH26" s="71"/>
      <c r="AI26" s="71"/>
      <c r="AJ26" s="68"/>
      <c r="AK26" s="68"/>
      <c r="AL26" s="68"/>
      <c r="AM26" s="68"/>
      <c r="AN26" s="72"/>
      <c r="AO26" s="56"/>
      <c r="AP26" s="67"/>
      <c r="AQ26" s="68"/>
      <c r="AR26" s="74"/>
      <c r="AS26" s="74"/>
      <c r="AT26" s="66"/>
      <c r="AU26" s="75"/>
      <c r="AV26" s="74"/>
      <c r="AW26" s="74"/>
      <c r="AX26" s="75"/>
      <c r="AY26" s="75"/>
      <c r="AZ26" s="75"/>
      <c r="BA26" s="75"/>
      <c r="BB26" s="66"/>
      <c r="BC26" s="68"/>
      <c r="BD26" s="66"/>
      <c r="BE26" s="66"/>
    </row>
    <row r="27" spans="1:57" ht="33" customHeight="1" x14ac:dyDescent="0.25">
      <c r="A27" s="54">
        <v>19</v>
      </c>
      <c r="B27" s="65"/>
      <c r="C27" s="65"/>
      <c r="D27" s="66"/>
      <c r="E27" s="66"/>
      <c r="F27" s="66"/>
      <c r="G27" s="66"/>
      <c r="H27" s="68"/>
      <c r="I27" s="65"/>
      <c r="J27" s="65"/>
      <c r="K27" s="68"/>
      <c r="L27" s="68"/>
      <c r="M27" s="68"/>
      <c r="N27" s="68"/>
      <c r="O27" s="68"/>
      <c r="P27" s="68"/>
      <c r="Q27" s="65"/>
      <c r="R27" s="68"/>
      <c r="S27" s="68"/>
      <c r="T27" s="68"/>
      <c r="U27" s="56"/>
      <c r="V27" s="56"/>
      <c r="W27" s="56"/>
      <c r="X27" s="56"/>
      <c r="Y27" s="69"/>
      <c r="Z27" s="69"/>
      <c r="AA27" s="69"/>
      <c r="AB27" s="68"/>
      <c r="AC27" s="502"/>
      <c r="AD27" s="88"/>
      <c r="AE27" s="70"/>
      <c r="AF27" s="70"/>
      <c r="AG27" s="71"/>
      <c r="AH27" s="71"/>
      <c r="AI27" s="71"/>
      <c r="AJ27" s="68"/>
      <c r="AK27" s="68"/>
      <c r="AL27" s="68"/>
      <c r="AM27" s="68"/>
      <c r="AN27" s="72"/>
      <c r="AO27" s="56"/>
      <c r="AP27" s="67"/>
      <c r="AQ27" s="68"/>
      <c r="AR27" s="74"/>
      <c r="AS27" s="74"/>
      <c r="AT27" s="66"/>
      <c r="AU27" s="75"/>
      <c r="AV27" s="75"/>
      <c r="AW27" s="75"/>
      <c r="AX27" s="75"/>
      <c r="AY27" s="75"/>
      <c r="AZ27" s="75"/>
      <c r="BA27" s="75"/>
      <c r="BB27" s="66"/>
      <c r="BC27" s="68"/>
      <c r="BD27" s="66"/>
      <c r="BE27" s="66"/>
    </row>
    <row r="28" spans="1:57" ht="33" customHeight="1" x14ac:dyDescent="0.25">
      <c r="A28" s="63">
        <v>20</v>
      </c>
      <c r="B28" s="65"/>
      <c r="C28" s="66"/>
      <c r="D28" s="65"/>
      <c r="E28" s="66"/>
      <c r="F28" s="66"/>
      <c r="G28" s="66"/>
      <c r="H28" s="68"/>
      <c r="I28" s="65"/>
      <c r="J28" s="65"/>
      <c r="K28" s="68"/>
      <c r="L28" s="68"/>
      <c r="M28" s="68"/>
      <c r="N28" s="68"/>
      <c r="O28" s="68"/>
      <c r="P28" s="68"/>
      <c r="Q28" s="65"/>
      <c r="R28" s="68"/>
      <c r="S28" s="68"/>
      <c r="T28" s="68"/>
      <c r="U28" s="56"/>
      <c r="V28" s="56"/>
      <c r="W28" s="56"/>
      <c r="X28" s="56"/>
      <c r="Y28" s="69"/>
      <c r="Z28" s="69"/>
      <c r="AA28" s="69"/>
      <c r="AB28" s="68"/>
      <c r="AC28" s="502"/>
      <c r="AD28" s="88"/>
      <c r="AE28" s="70"/>
      <c r="AF28" s="70"/>
      <c r="AG28" s="71"/>
      <c r="AH28" s="71"/>
      <c r="AI28" s="71"/>
      <c r="AJ28" s="68"/>
      <c r="AK28" s="68"/>
      <c r="AL28" s="68"/>
      <c r="AM28" s="68"/>
      <c r="AN28" s="72"/>
      <c r="AO28" s="56"/>
      <c r="AP28" s="67"/>
      <c r="AQ28" s="68"/>
      <c r="AR28" s="74"/>
      <c r="AS28" s="74"/>
      <c r="AT28" s="66"/>
      <c r="AU28" s="75"/>
      <c r="AV28" s="75"/>
      <c r="AW28" s="75"/>
      <c r="AX28" s="75"/>
      <c r="AY28" s="75"/>
      <c r="AZ28" s="75"/>
      <c r="BA28" s="75"/>
      <c r="BB28" s="66"/>
      <c r="BC28" s="68"/>
      <c r="BD28" s="66"/>
      <c r="BE28" s="66"/>
    </row>
    <row r="29" spans="1:57" ht="33" customHeight="1" x14ac:dyDescent="0.25">
      <c r="A29" s="54">
        <v>21</v>
      </c>
      <c r="B29" s="65"/>
      <c r="C29" s="66"/>
      <c r="D29" s="65"/>
      <c r="E29" s="66"/>
      <c r="F29" s="66"/>
      <c r="G29" s="66"/>
      <c r="H29" s="68"/>
      <c r="I29" s="65"/>
      <c r="J29" s="65"/>
      <c r="K29" s="68"/>
      <c r="L29" s="68"/>
      <c r="M29" s="68"/>
      <c r="N29" s="68"/>
      <c r="O29" s="68"/>
      <c r="P29" s="68"/>
      <c r="Q29" s="65"/>
      <c r="R29" s="68"/>
      <c r="S29" s="68"/>
      <c r="T29" s="68"/>
      <c r="U29" s="56"/>
      <c r="V29" s="56"/>
      <c r="W29" s="56"/>
      <c r="X29" s="56"/>
      <c r="Y29" s="69"/>
      <c r="Z29" s="69"/>
      <c r="AA29" s="69"/>
      <c r="AB29" s="68"/>
      <c r="AC29" s="502"/>
      <c r="AD29" s="88"/>
      <c r="AE29" s="70"/>
      <c r="AF29" s="70"/>
      <c r="AG29" s="71"/>
      <c r="AH29" s="71"/>
      <c r="AI29" s="71"/>
      <c r="AJ29" s="68"/>
      <c r="AK29" s="68"/>
      <c r="AL29" s="68"/>
      <c r="AM29" s="68"/>
      <c r="AN29" s="72"/>
      <c r="AO29" s="56"/>
      <c r="AP29" s="67"/>
      <c r="AQ29" s="68"/>
      <c r="AR29" s="74"/>
      <c r="AS29" s="74"/>
      <c r="AT29" s="66"/>
      <c r="AU29" s="75"/>
      <c r="AV29" s="75"/>
      <c r="AW29" s="75"/>
      <c r="AX29" s="75"/>
      <c r="AY29" s="75"/>
      <c r="AZ29" s="75"/>
      <c r="BA29" s="75"/>
      <c r="BB29" s="66"/>
      <c r="BC29" s="68"/>
      <c r="BD29" s="66"/>
      <c r="BE29" s="66"/>
    </row>
    <row r="30" spans="1:57" s="46" customFormat="1" ht="33" customHeight="1" x14ac:dyDescent="0.25">
      <c r="A30" s="63">
        <v>22</v>
      </c>
      <c r="B30" s="64"/>
      <c r="C30" s="78"/>
      <c r="D30" s="64"/>
      <c r="E30" s="78"/>
      <c r="F30" s="78"/>
      <c r="G30" s="78"/>
      <c r="H30" s="63"/>
      <c r="I30" s="64"/>
      <c r="J30" s="64"/>
      <c r="K30" s="63"/>
      <c r="L30" s="63"/>
      <c r="M30" s="63"/>
      <c r="N30" s="63"/>
      <c r="O30" s="63"/>
      <c r="P30" s="63"/>
      <c r="Q30" s="64"/>
      <c r="R30" s="63"/>
      <c r="S30" s="63"/>
      <c r="T30" s="63"/>
      <c r="U30" s="79"/>
      <c r="V30" s="56"/>
      <c r="W30" s="56"/>
      <c r="X30" s="56"/>
      <c r="Y30" s="80"/>
      <c r="Z30" s="80"/>
      <c r="AA30" s="80"/>
      <c r="AB30" s="63"/>
      <c r="AC30" s="502"/>
      <c r="AD30" s="88"/>
      <c r="AE30" s="70"/>
      <c r="AF30" s="70"/>
      <c r="AG30" s="71"/>
      <c r="AH30" s="71"/>
      <c r="AI30" s="71"/>
      <c r="AJ30" s="63"/>
      <c r="AK30" s="63"/>
      <c r="AL30" s="63"/>
      <c r="AM30" s="63"/>
      <c r="AN30" s="72"/>
      <c r="AO30" s="79"/>
      <c r="AP30" s="81"/>
      <c r="AQ30" s="63"/>
      <c r="AR30" s="82"/>
      <c r="AS30" s="82"/>
      <c r="AT30" s="78"/>
      <c r="AU30" s="82"/>
      <c r="AV30" s="82"/>
      <c r="AW30" s="82"/>
      <c r="AX30" s="83"/>
      <c r="AY30" s="83"/>
      <c r="AZ30" s="83"/>
      <c r="BA30" s="83"/>
      <c r="BB30" s="78"/>
      <c r="BC30" s="63"/>
      <c r="BD30" s="78"/>
      <c r="BE30" s="78"/>
    </row>
    <row r="31" spans="1:57" ht="33" customHeight="1" x14ac:dyDescent="0.25">
      <c r="A31" s="54">
        <v>23</v>
      </c>
      <c r="B31" s="65"/>
      <c r="C31" s="65"/>
      <c r="D31" s="65"/>
      <c r="E31" s="66"/>
      <c r="F31" s="66"/>
      <c r="G31" s="66"/>
      <c r="H31" s="68"/>
      <c r="I31" s="65"/>
      <c r="J31" s="65"/>
      <c r="K31" s="68"/>
      <c r="L31" s="68"/>
      <c r="M31" s="68"/>
      <c r="N31" s="68"/>
      <c r="O31" s="68"/>
      <c r="P31" s="68"/>
      <c r="Q31" s="65"/>
      <c r="R31" s="68"/>
      <c r="S31" s="68"/>
      <c r="T31" s="68"/>
      <c r="U31" s="56"/>
      <c r="V31" s="56"/>
      <c r="W31" s="56"/>
      <c r="X31" s="56"/>
      <c r="Y31" s="69"/>
      <c r="Z31" s="69"/>
      <c r="AA31" s="69"/>
      <c r="AB31" s="68"/>
      <c r="AC31" s="502"/>
      <c r="AD31" s="88"/>
      <c r="AE31" s="70"/>
      <c r="AF31" s="70"/>
      <c r="AG31" s="71"/>
      <c r="AH31" s="71"/>
      <c r="AI31" s="71"/>
      <c r="AJ31" s="68"/>
      <c r="AK31" s="68"/>
      <c r="AL31" s="68"/>
      <c r="AM31" s="68"/>
      <c r="AN31" s="72"/>
      <c r="AO31" s="56"/>
      <c r="AP31" s="67"/>
      <c r="AQ31" s="68"/>
      <c r="AR31" s="73"/>
      <c r="AS31" s="73"/>
      <c r="AT31" s="66"/>
      <c r="AU31" s="73"/>
      <c r="AV31" s="73"/>
      <c r="AW31" s="73"/>
      <c r="AX31" s="73"/>
      <c r="AY31" s="73"/>
      <c r="AZ31" s="73"/>
      <c r="BA31" s="73"/>
      <c r="BB31" s="66"/>
      <c r="BC31" s="68"/>
      <c r="BD31" s="66"/>
      <c r="BE31" s="66"/>
    </row>
    <row r="32" spans="1:57" ht="33" customHeight="1" x14ac:dyDescent="0.25">
      <c r="A32" s="63">
        <v>24</v>
      </c>
      <c r="B32" s="65"/>
      <c r="C32" s="66"/>
      <c r="D32" s="65"/>
      <c r="E32" s="66"/>
      <c r="F32" s="66"/>
      <c r="G32" s="66"/>
      <c r="H32" s="68"/>
      <c r="I32" s="65"/>
      <c r="J32" s="65"/>
      <c r="K32" s="68"/>
      <c r="L32" s="68"/>
      <c r="M32" s="68"/>
      <c r="N32" s="68"/>
      <c r="O32" s="68"/>
      <c r="P32" s="68"/>
      <c r="Q32" s="65"/>
      <c r="R32" s="68"/>
      <c r="S32" s="68"/>
      <c r="T32" s="68"/>
      <c r="U32" s="56"/>
      <c r="V32" s="56"/>
      <c r="W32" s="56"/>
      <c r="X32" s="56"/>
      <c r="Y32" s="69"/>
      <c r="Z32" s="69"/>
      <c r="AA32" s="69"/>
      <c r="AB32" s="68"/>
      <c r="AC32" s="502"/>
      <c r="AD32" s="88"/>
      <c r="AE32" s="70"/>
      <c r="AF32" s="70"/>
      <c r="AG32" s="71"/>
      <c r="AH32" s="71"/>
      <c r="AI32" s="71"/>
      <c r="AJ32" s="68"/>
      <c r="AK32" s="68"/>
      <c r="AL32" s="68"/>
      <c r="AM32" s="68"/>
      <c r="AN32" s="72"/>
      <c r="AO32" s="56"/>
      <c r="AP32" s="67"/>
      <c r="AQ32" s="68"/>
      <c r="AR32" s="74"/>
      <c r="AS32" s="74"/>
      <c r="AT32" s="66"/>
      <c r="AU32" s="75"/>
      <c r="AV32" s="74"/>
      <c r="AW32" s="74"/>
      <c r="AX32" s="75"/>
      <c r="AY32" s="75"/>
      <c r="AZ32" s="75"/>
      <c r="BA32" s="75"/>
      <c r="BB32" s="66"/>
      <c r="BC32" s="68"/>
      <c r="BD32" s="66"/>
      <c r="BE32" s="66"/>
    </row>
    <row r="33" spans="1:57" ht="33" customHeight="1" x14ac:dyDescent="0.25">
      <c r="A33" s="54">
        <v>25</v>
      </c>
      <c r="B33" s="64"/>
      <c r="C33" s="65"/>
      <c r="D33" s="64"/>
      <c r="E33" s="66"/>
      <c r="F33" s="66"/>
      <c r="G33" s="66"/>
      <c r="H33" s="68"/>
      <c r="I33" s="65"/>
      <c r="J33" s="65"/>
      <c r="K33" s="68"/>
      <c r="L33" s="68"/>
      <c r="M33" s="68"/>
      <c r="N33" s="68"/>
      <c r="O33" s="68"/>
      <c r="P33" s="68"/>
      <c r="Q33" s="65"/>
      <c r="R33" s="68"/>
      <c r="S33" s="68"/>
      <c r="T33" s="68"/>
      <c r="U33" s="56"/>
      <c r="V33" s="56"/>
      <c r="W33" s="56"/>
      <c r="X33" s="56"/>
      <c r="Y33" s="69"/>
      <c r="Z33" s="69"/>
      <c r="AA33" s="69"/>
      <c r="AB33" s="68"/>
      <c r="AC33" s="502"/>
      <c r="AD33" s="88"/>
      <c r="AE33" s="70"/>
      <c r="AF33" s="70"/>
      <c r="AG33" s="71"/>
      <c r="AH33" s="71"/>
      <c r="AI33" s="71"/>
      <c r="AJ33" s="68"/>
      <c r="AK33" s="68"/>
      <c r="AL33" s="68"/>
      <c r="AM33" s="68"/>
      <c r="AN33" s="72"/>
      <c r="AO33" s="56"/>
      <c r="AP33" s="67"/>
      <c r="AQ33" s="68"/>
      <c r="AR33" s="75"/>
      <c r="AS33" s="75"/>
      <c r="AT33" s="66"/>
      <c r="AU33" s="75"/>
      <c r="AV33" s="75"/>
      <c r="AW33" s="75"/>
      <c r="AX33" s="75"/>
      <c r="AY33" s="75"/>
      <c r="AZ33" s="75"/>
      <c r="BA33" s="75"/>
      <c r="BB33" s="66"/>
      <c r="BC33" s="68"/>
      <c r="BD33" s="66"/>
      <c r="BE33" s="66"/>
    </row>
    <row r="34" spans="1:57" ht="33" customHeight="1" x14ac:dyDescent="0.25">
      <c r="A34" s="63">
        <v>26</v>
      </c>
      <c r="B34" s="64"/>
      <c r="C34" s="65"/>
      <c r="D34" s="64"/>
      <c r="E34" s="66"/>
      <c r="F34" s="66"/>
      <c r="G34" s="66"/>
      <c r="H34" s="68"/>
      <c r="I34" s="65"/>
      <c r="J34" s="65"/>
      <c r="K34" s="68"/>
      <c r="L34" s="68"/>
      <c r="M34" s="68"/>
      <c r="N34" s="68"/>
      <c r="O34" s="68"/>
      <c r="P34" s="68"/>
      <c r="Q34" s="65"/>
      <c r="R34" s="68"/>
      <c r="S34" s="68"/>
      <c r="T34" s="68"/>
      <c r="U34" s="56"/>
      <c r="V34" s="56"/>
      <c r="W34" s="56"/>
      <c r="X34" s="56"/>
      <c r="Y34" s="69"/>
      <c r="Z34" s="69"/>
      <c r="AA34" s="69"/>
      <c r="AB34" s="68"/>
      <c r="AC34" s="502"/>
      <c r="AD34" s="88"/>
      <c r="AE34" s="70"/>
      <c r="AF34" s="70"/>
      <c r="AG34" s="71"/>
      <c r="AH34" s="71"/>
      <c r="AI34" s="71"/>
      <c r="AJ34" s="68"/>
      <c r="AK34" s="68"/>
      <c r="AL34" s="68"/>
      <c r="AM34" s="68"/>
      <c r="AN34" s="72"/>
      <c r="AO34" s="56"/>
      <c r="AP34" s="67"/>
      <c r="AQ34" s="68"/>
      <c r="AR34" s="74"/>
      <c r="AS34" s="74"/>
      <c r="AT34" s="66"/>
      <c r="AU34" s="75"/>
      <c r="AV34" s="74"/>
      <c r="AW34" s="74"/>
      <c r="AX34" s="75"/>
      <c r="AY34" s="75"/>
      <c r="AZ34" s="75"/>
      <c r="BA34" s="75"/>
      <c r="BB34" s="66"/>
      <c r="BC34" s="68"/>
      <c r="BD34" s="66"/>
      <c r="BE34" s="66"/>
    </row>
    <row r="35" spans="1:57" ht="33" customHeight="1" x14ac:dyDescent="0.25">
      <c r="A35" s="54">
        <v>27</v>
      </c>
      <c r="B35" s="65"/>
      <c r="C35" s="66"/>
      <c r="D35" s="65"/>
      <c r="E35" s="66"/>
      <c r="F35" s="66"/>
      <c r="G35" s="66"/>
      <c r="H35" s="68"/>
      <c r="I35" s="65"/>
      <c r="J35" s="65"/>
      <c r="K35" s="68"/>
      <c r="L35" s="68"/>
      <c r="M35" s="68"/>
      <c r="N35" s="68"/>
      <c r="O35" s="68"/>
      <c r="P35" s="68"/>
      <c r="Q35" s="65"/>
      <c r="R35" s="68"/>
      <c r="S35" s="65"/>
      <c r="T35" s="85"/>
      <c r="U35" s="56"/>
      <c r="V35" s="56"/>
      <c r="W35" s="56"/>
      <c r="X35" s="56"/>
      <c r="Y35" s="69"/>
      <c r="Z35" s="69"/>
      <c r="AA35" s="69"/>
      <c r="AB35" s="68"/>
      <c r="AC35" s="629"/>
      <c r="AD35" s="630"/>
      <c r="AE35" s="631"/>
      <c r="AF35" s="631"/>
      <c r="AG35" s="632"/>
      <c r="AH35" s="632"/>
      <c r="AI35" s="632"/>
      <c r="AJ35" s="68"/>
      <c r="AK35" s="68"/>
      <c r="AL35" s="68"/>
      <c r="AM35" s="68"/>
      <c r="AN35" s="72"/>
      <c r="AO35" s="56"/>
      <c r="AP35" s="67"/>
      <c r="AQ35" s="68"/>
      <c r="AR35" s="75"/>
      <c r="AS35" s="75"/>
      <c r="AT35" s="66"/>
      <c r="AU35" s="541"/>
      <c r="AV35" s="75"/>
      <c r="AW35" s="75"/>
      <c r="AX35" s="75"/>
      <c r="AY35" s="75"/>
      <c r="AZ35" s="75"/>
      <c r="BA35" s="75"/>
      <c r="BB35" s="66"/>
      <c r="BC35" s="68"/>
      <c r="BD35" s="66"/>
      <c r="BE35" s="66"/>
    </row>
    <row r="36" spans="1:57" ht="33" customHeight="1" x14ac:dyDescent="0.25">
      <c r="A36" s="63">
        <v>28</v>
      </c>
      <c r="B36" s="65"/>
      <c r="C36" s="66"/>
      <c r="D36" s="65"/>
      <c r="E36" s="66"/>
      <c r="F36" s="66"/>
      <c r="G36" s="66"/>
      <c r="H36" s="68"/>
      <c r="I36" s="65"/>
      <c r="J36" s="65"/>
      <c r="K36" s="68"/>
      <c r="L36" s="68"/>
      <c r="M36" s="68"/>
      <c r="N36" s="68"/>
      <c r="O36" s="68"/>
      <c r="P36" s="68"/>
      <c r="Q36" s="65"/>
      <c r="R36" s="68"/>
      <c r="S36" s="68"/>
      <c r="T36" s="68"/>
      <c r="U36" s="56"/>
      <c r="V36" s="56"/>
      <c r="W36" s="56"/>
      <c r="X36" s="56"/>
      <c r="Y36" s="69"/>
      <c r="Z36" s="69"/>
      <c r="AA36" s="69"/>
      <c r="AB36" s="68"/>
      <c r="AC36" s="502"/>
      <c r="AD36" s="88"/>
      <c r="AE36" s="70"/>
      <c r="AF36" s="70"/>
      <c r="AG36" s="71"/>
      <c r="AH36" s="71"/>
      <c r="AI36" s="71"/>
      <c r="AJ36" s="68"/>
      <c r="AK36" s="68"/>
      <c r="AL36" s="68"/>
      <c r="AM36" s="68"/>
      <c r="AN36" s="72"/>
      <c r="AO36" s="56"/>
      <c r="AP36" s="67"/>
      <c r="AQ36" s="68"/>
      <c r="AR36" s="75"/>
      <c r="AS36" s="75"/>
      <c r="AT36" s="66"/>
      <c r="AU36" s="75"/>
      <c r="AV36" s="75"/>
      <c r="AW36" s="75"/>
      <c r="AX36" s="75"/>
      <c r="AY36" s="75"/>
      <c r="AZ36" s="75"/>
      <c r="BA36" s="75"/>
      <c r="BB36" s="66"/>
      <c r="BC36" s="68"/>
      <c r="BD36" s="66"/>
      <c r="BE36" s="66"/>
    </row>
    <row r="37" spans="1:57" ht="33" customHeight="1" x14ac:dyDescent="0.25">
      <c r="A37" s="54">
        <v>29</v>
      </c>
      <c r="B37" s="64"/>
      <c r="C37" s="65"/>
      <c r="D37" s="66"/>
      <c r="E37" s="66"/>
      <c r="F37" s="66"/>
      <c r="G37" s="66"/>
      <c r="H37" s="68"/>
      <c r="I37" s="65"/>
      <c r="J37" s="65"/>
      <c r="K37" s="68"/>
      <c r="L37" s="68"/>
      <c r="M37" s="68"/>
      <c r="N37" s="68"/>
      <c r="O37" s="68"/>
      <c r="P37" s="68"/>
      <c r="Q37" s="65"/>
      <c r="R37" s="68"/>
      <c r="S37" s="68"/>
      <c r="T37" s="68"/>
      <c r="U37" s="56"/>
      <c r="V37" s="56"/>
      <c r="W37" s="56"/>
      <c r="X37" s="56"/>
      <c r="Y37" s="69"/>
      <c r="Z37" s="69"/>
      <c r="AA37" s="69"/>
      <c r="AB37" s="68"/>
      <c r="AC37" s="502"/>
      <c r="AD37" s="88"/>
      <c r="AE37" s="70"/>
      <c r="AF37" s="70"/>
      <c r="AG37" s="71"/>
      <c r="AH37" s="71"/>
      <c r="AI37" s="71"/>
      <c r="AJ37" s="68"/>
      <c r="AK37" s="68"/>
      <c r="AL37" s="68"/>
      <c r="AM37" s="68"/>
      <c r="AN37" s="72"/>
      <c r="AO37" s="56"/>
      <c r="AP37" s="67"/>
      <c r="AQ37" s="68"/>
      <c r="AR37" s="75"/>
      <c r="AS37" s="75"/>
      <c r="AT37" s="66"/>
      <c r="AU37" s="75"/>
      <c r="AV37" s="75"/>
      <c r="AW37" s="75"/>
      <c r="AX37" s="75"/>
      <c r="AY37" s="75"/>
      <c r="AZ37" s="75"/>
      <c r="BA37" s="75"/>
      <c r="BB37" s="66"/>
      <c r="BC37" s="68"/>
      <c r="BD37" s="66"/>
      <c r="BE37" s="66"/>
    </row>
    <row r="38" spans="1:57" ht="33" customHeight="1" x14ac:dyDescent="0.25">
      <c r="A38" s="63">
        <v>30</v>
      </c>
      <c r="B38" s="65"/>
      <c r="C38" s="65"/>
      <c r="D38" s="65"/>
      <c r="E38" s="66"/>
      <c r="F38" s="66"/>
      <c r="G38" s="66"/>
      <c r="H38" s="68"/>
      <c r="I38" s="65"/>
      <c r="J38" s="65"/>
      <c r="K38" s="68"/>
      <c r="L38" s="68"/>
      <c r="M38" s="68"/>
      <c r="N38" s="68"/>
      <c r="O38" s="68"/>
      <c r="P38" s="68"/>
      <c r="Q38" s="65"/>
      <c r="R38" s="68"/>
      <c r="S38" s="68"/>
      <c r="T38" s="68"/>
      <c r="U38" s="56"/>
      <c r="V38" s="56"/>
      <c r="W38" s="56"/>
      <c r="X38" s="56"/>
      <c r="Y38" s="69"/>
      <c r="Z38" s="69"/>
      <c r="AA38" s="69"/>
      <c r="AB38" s="68"/>
      <c r="AC38" s="502"/>
      <c r="AD38" s="88"/>
      <c r="AE38" s="70"/>
      <c r="AF38" s="70"/>
      <c r="AG38" s="71"/>
      <c r="AH38" s="71"/>
      <c r="AI38" s="71"/>
      <c r="AJ38" s="68"/>
      <c r="AK38" s="68"/>
      <c r="AL38" s="68"/>
      <c r="AM38" s="68"/>
      <c r="AN38" s="72"/>
      <c r="AO38" s="56"/>
      <c r="AP38" s="67"/>
      <c r="AQ38" s="68"/>
      <c r="AR38" s="75"/>
      <c r="AS38" s="75"/>
      <c r="AT38" s="66"/>
      <c r="AU38" s="75"/>
      <c r="AV38" s="75"/>
      <c r="AW38" s="75"/>
      <c r="AX38" s="75"/>
      <c r="AY38" s="75"/>
      <c r="AZ38" s="75"/>
      <c r="BA38" s="75"/>
      <c r="BB38" s="66"/>
      <c r="BC38" s="68"/>
      <c r="BD38" s="66"/>
      <c r="BE38" s="66"/>
    </row>
    <row r="39" spans="1:57" ht="33" customHeight="1" x14ac:dyDescent="0.25">
      <c r="A39" s="54">
        <v>31</v>
      </c>
      <c r="B39" s="65"/>
      <c r="C39" s="66"/>
      <c r="D39" s="65"/>
      <c r="E39" s="66"/>
      <c r="F39" s="66"/>
      <c r="G39" s="66"/>
      <c r="H39" s="68"/>
      <c r="I39" s="65"/>
      <c r="J39" s="65"/>
      <c r="K39" s="68"/>
      <c r="L39" s="68"/>
      <c r="M39" s="68"/>
      <c r="N39" s="68"/>
      <c r="O39" s="68"/>
      <c r="P39" s="68"/>
      <c r="Q39" s="65"/>
      <c r="R39" s="68"/>
      <c r="S39" s="68"/>
      <c r="T39" s="68"/>
      <c r="U39" s="56"/>
      <c r="V39" s="56"/>
      <c r="W39" s="56"/>
      <c r="X39" s="56"/>
      <c r="Y39" s="69"/>
      <c r="Z39" s="69"/>
      <c r="AA39" s="69"/>
      <c r="AB39" s="68"/>
      <c r="AC39" s="502"/>
      <c r="AD39" s="88"/>
      <c r="AE39" s="70"/>
      <c r="AF39" s="70"/>
      <c r="AG39" s="71"/>
      <c r="AH39" s="71"/>
      <c r="AI39" s="71"/>
      <c r="AJ39" s="68"/>
      <c r="AK39" s="68"/>
      <c r="AL39" s="68"/>
      <c r="AM39" s="68"/>
      <c r="AN39" s="72"/>
      <c r="AO39" s="56"/>
      <c r="AP39" s="67"/>
      <c r="AQ39" s="68"/>
      <c r="AR39" s="77"/>
      <c r="AS39" s="77"/>
      <c r="AT39" s="66"/>
      <c r="AU39" s="77"/>
      <c r="AV39" s="77"/>
      <c r="AW39" s="77"/>
      <c r="AX39" s="73"/>
      <c r="AY39" s="73"/>
      <c r="AZ39" s="73"/>
      <c r="BA39" s="73"/>
      <c r="BB39" s="66"/>
      <c r="BC39" s="68"/>
      <c r="BD39" s="66"/>
      <c r="BE39" s="66"/>
    </row>
    <row r="40" spans="1:57" s="46" customFormat="1" ht="15.75" x14ac:dyDescent="0.25">
      <c r="A40" s="63">
        <v>32</v>
      </c>
      <c r="B40" s="64"/>
      <c r="C40" s="78"/>
      <c r="D40" s="64"/>
      <c r="E40" s="78"/>
      <c r="F40" s="78"/>
      <c r="G40" s="78"/>
      <c r="H40" s="63"/>
      <c r="I40" s="64"/>
      <c r="J40" s="64"/>
      <c r="K40" s="63"/>
      <c r="L40" s="63"/>
      <c r="M40" s="63"/>
      <c r="N40" s="86"/>
      <c r="O40" s="86"/>
      <c r="P40" s="63"/>
      <c r="Q40" s="64"/>
      <c r="R40" s="63"/>
      <c r="S40" s="63"/>
      <c r="T40" s="63"/>
      <c r="U40" s="79"/>
      <c r="V40" s="56"/>
      <c r="W40" s="56"/>
      <c r="X40" s="56"/>
      <c r="Y40" s="80"/>
      <c r="Z40" s="80"/>
      <c r="AA40" s="80"/>
      <c r="AB40" s="63"/>
      <c r="AC40" s="502"/>
      <c r="AD40" s="88"/>
      <c r="AE40" s="70"/>
      <c r="AF40" s="70"/>
      <c r="AG40" s="71"/>
      <c r="AH40" s="71"/>
      <c r="AI40" s="71"/>
      <c r="AJ40" s="63"/>
      <c r="AK40" s="63"/>
      <c r="AL40" s="63"/>
      <c r="AM40" s="63"/>
      <c r="AN40" s="72"/>
      <c r="AO40" s="79"/>
      <c r="AP40" s="81"/>
      <c r="AQ40" s="63"/>
      <c r="AR40" s="82"/>
      <c r="AS40" s="82"/>
      <c r="AT40" s="78"/>
      <c r="AU40" s="82"/>
      <c r="AV40" s="82"/>
      <c r="AW40" s="82"/>
      <c r="AX40" s="83"/>
      <c r="AY40" s="83"/>
      <c r="AZ40" s="83"/>
      <c r="BA40" s="83"/>
      <c r="BB40" s="78"/>
      <c r="BC40" s="63"/>
      <c r="BD40" s="78"/>
      <c r="BE40" s="78"/>
    </row>
    <row r="41" spans="1:57" ht="33" customHeight="1" x14ac:dyDescent="0.25">
      <c r="A41" s="54">
        <v>33</v>
      </c>
      <c r="B41" s="64"/>
      <c r="C41" s="65"/>
      <c r="D41" s="64"/>
      <c r="E41" s="66"/>
      <c r="F41" s="66"/>
      <c r="G41" s="66"/>
      <c r="H41" s="68"/>
      <c r="I41" s="65"/>
      <c r="J41" s="65"/>
      <c r="K41" s="68"/>
      <c r="L41" s="68"/>
      <c r="M41" s="68"/>
      <c r="N41" s="68"/>
      <c r="O41" s="68"/>
      <c r="P41" s="68"/>
      <c r="Q41" s="65"/>
      <c r="R41" s="68"/>
      <c r="S41" s="68"/>
      <c r="T41" s="68"/>
      <c r="U41" s="56"/>
      <c r="V41" s="56"/>
      <c r="W41" s="56"/>
      <c r="X41" s="56"/>
      <c r="Y41" s="69"/>
      <c r="Z41" s="69"/>
      <c r="AA41" s="69"/>
      <c r="AB41" s="68"/>
      <c r="AC41" s="502"/>
      <c r="AD41" s="88"/>
      <c r="AE41" s="70"/>
      <c r="AF41" s="70"/>
      <c r="AG41" s="71"/>
      <c r="AH41" s="71"/>
      <c r="AI41" s="71"/>
      <c r="AJ41" s="68"/>
      <c r="AK41" s="68"/>
      <c r="AL41" s="68"/>
      <c r="AM41" s="68"/>
      <c r="AN41" s="72"/>
      <c r="AO41" s="56"/>
      <c r="AP41" s="67"/>
      <c r="AQ41" s="68"/>
      <c r="AR41" s="74"/>
      <c r="AS41" s="74"/>
      <c r="AT41" s="66"/>
      <c r="AU41" s="75"/>
      <c r="AV41" s="74"/>
      <c r="AW41" s="74"/>
      <c r="AX41" s="75"/>
      <c r="AY41" s="75"/>
      <c r="AZ41" s="75"/>
      <c r="BA41" s="75"/>
      <c r="BB41" s="66"/>
      <c r="BC41" s="68"/>
      <c r="BD41" s="66"/>
      <c r="BE41" s="66"/>
    </row>
    <row r="42" spans="1:57" ht="33" customHeight="1" x14ac:dyDescent="0.25">
      <c r="A42" s="63">
        <v>34</v>
      </c>
      <c r="B42" s="64"/>
      <c r="C42" s="65"/>
      <c r="D42" s="64"/>
      <c r="E42" s="66"/>
      <c r="F42" s="66"/>
      <c r="G42" s="66"/>
      <c r="H42" s="68"/>
      <c r="I42" s="65"/>
      <c r="J42" s="65"/>
      <c r="K42" s="68"/>
      <c r="L42" s="68"/>
      <c r="M42" s="68"/>
      <c r="N42" s="68"/>
      <c r="O42" s="68"/>
      <c r="P42" s="68"/>
      <c r="Q42" s="65"/>
      <c r="R42" s="68"/>
      <c r="S42" s="68"/>
      <c r="T42" s="68"/>
      <c r="U42" s="56"/>
      <c r="V42" s="56"/>
      <c r="W42" s="56"/>
      <c r="X42" s="56"/>
      <c r="Y42" s="69"/>
      <c r="Z42" s="69"/>
      <c r="AA42" s="69"/>
      <c r="AB42" s="68"/>
      <c r="AC42" s="502"/>
      <c r="AD42" s="88"/>
      <c r="AE42" s="70"/>
      <c r="AF42" s="70"/>
      <c r="AG42" s="71"/>
      <c r="AH42" s="71"/>
      <c r="AI42" s="71"/>
      <c r="AJ42" s="68"/>
      <c r="AK42" s="68"/>
      <c r="AL42" s="68"/>
      <c r="AM42" s="68"/>
      <c r="AN42" s="72"/>
      <c r="AO42" s="56"/>
      <c r="AP42" s="67"/>
      <c r="AQ42" s="68"/>
      <c r="AR42" s="75"/>
      <c r="AS42" s="75"/>
      <c r="AT42" s="66"/>
      <c r="AU42" s="75"/>
      <c r="AV42" s="75"/>
      <c r="AW42" s="75"/>
      <c r="AX42" s="73"/>
      <c r="AY42" s="73"/>
      <c r="AZ42" s="73"/>
      <c r="BA42" s="73"/>
      <c r="BB42" s="66"/>
      <c r="BC42" s="68"/>
      <c r="BD42" s="66"/>
      <c r="BE42" s="66"/>
    </row>
    <row r="43" spans="1:57" ht="33" customHeight="1" x14ac:dyDescent="0.25">
      <c r="A43" s="54">
        <v>35</v>
      </c>
      <c r="B43" s="65"/>
      <c r="C43" s="65"/>
      <c r="D43" s="65"/>
      <c r="E43" s="66"/>
      <c r="F43" s="66"/>
      <c r="G43" s="66"/>
      <c r="H43" s="68"/>
      <c r="I43" s="65"/>
      <c r="J43" s="65"/>
      <c r="K43" s="68"/>
      <c r="L43" s="68"/>
      <c r="M43" s="68"/>
      <c r="N43" s="68"/>
      <c r="O43" s="68"/>
      <c r="P43" s="68"/>
      <c r="Q43" s="65"/>
      <c r="R43" s="68"/>
      <c r="S43" s="68"/>
      <c r="T43" s="68"/>
      <c r="U43" s="56"/>
      <c r="V43" s="56"/>
      <c r="W43" s="56"/>
      <c r="X43" s="56"/>
      <c r="Y43" s="69"/>
      <c r="Z43" s="69"/>
      <c r="AA43" s="69"/>
      <c r="AB43" s="68"/>
      <c r="AC43" s="502"/>
      <c r="AD43" s="88"/>
      <c r="AE43" s="70"/>
      <c r="AF43" s="70"/>
      <c r="AG43" s="71"/>
      <c r="AH43" s="71"/>
      <c r="AI43" s="71"/>
      <c r="AJ43" s="68"/>
      <c r="AK43" s="68"/>
      <c r="AL43" s="68"/>
      <c r="AM43" s="68"/>
      <c r="AN43" s="72"/>
      <c r="AO43" s="56"/>
      <c r="AP43" s="67"/>
      <c r="AQ43" s="68"/>
      <c r="AR43" s="77"/>
      <c r="AS43" s="77"/>
      <c r="AT43" s="66"/>
      <c r="AU43" s="77"/>
      <c r="AV43" s="77"/>
      <c r="AW43" s="77"/>
      <c r="AX43" s="77"/>
      <c r="AY43" s="77"/>
      <c r="AZ43" s="77"/>
      <c r="BA43" s="77"/>
      <c r="BB43" s="66"/>
      <c r="BC43" s="68"/>
      <c r="BD43" s="66"/>
      <c r="BE43" s="66"/>
    </row>
    <row r="44" spans="1:57" ht="33" customHeight="1" x14ac:dyDescent="0.25">
      <c r="A44" s="63">
        <v>36</v>
      </c>
      <c r="B44" s="65"/>
      <c r="C44" s="65"/>
      <c r="D44" s="65"/>
      <c r="E44" s="66"/>
      <c r="F44" s="66"/>
      <c r="G44" s="66"/>
      <c r="H44" s="68"/>
      <c r="I44" s="65"/>
      <c r="J44" s="65"/>
      <c r="K44" s="68"/>
      <c r="L44" s="68"/>
      <c r="M44" s="68"/>
      <c r="N44" s="68"/>
      <c r="O44" s="68"/>
      <c r="P44" s="68"/>
      <c r="Q44" s="65"/>
      <c r="R44" s="68"/>
      <c r="S44" s="68"/>
      <c r="T44" s="68"/>
      <c r="U44" s="56"/>
      <c r="V44" s="56"/>
      <c r="W44" s="56"/>
      <c r="X44" s="56"/>
      <c r="Y44" s="69"/>
      <c r="Z44" s="69"/>
      <c r="AA44" s="69"/>
      <c r="AB44" s="68"/>
      <c r="AC44" s="502"/>
      <c r="AD44" s="88"/>
      <c r="AE44" s="70"/>
      <c r="AF44" s="70"/>
      <c r="AG44" s="71"/>
      <c r="AH44" s="71"/>
      <c r="AI44" s="71"/>
      <c r="AJ44" s="68"/>
      <c r="AK44" s="68"/>
      <c r="AL44" s="68"/>
      <c r="AM44" s="68"/>
      <c r="AN44" s="72"/>
      <c r="AO44" s="56"/>
      <c r="AP44" s="67"/>
      <c r="AQ44" s="68"/>
      <c r="AR44" s="75"/>
      <c r="AS44" s="75"/>
      <c r="AT44" s="66"/>
      <c r="AU44" s="75"/>
      <c r="AV44" s="75"/>
      <c r="AW44" s="75"/>
      <c r="AX44" s="75"/>
      <c r="AY44" s="75"/>
      <c r="AZ44" s="75"/>
      <c r="BA44" s="75"/>
      <c r="BB44" s="66"/>
      <c r="BC44" s="68"/>
      <c r="BD44" s="66"/>
      <c r="BE44" s="66"/>
    </row>
    <row r="45" spans="1:57" ht="33" customHeight="1" x14ac:dyDescent="0.25">
      <c r="A45" s="54">
        <v>37</v>
      </c>
      <c r="B45" s="65"/>
      <c r="C45" s="65"/>
      <c r="D45" s="65"/>
      <c r="E45" s="66"/>
      <c r="F45" s="66"/>
      <c r="G45" s="66"/>
      <c r="H45" s="68"/>
      <c r="I45" s="65"/>
      <c r="J45" s="65"/>
      <c r="K45" s="68"/>
      <c r="L45" s="68"/>
      <c r="M45" s="68"/>
      <c r="N45" s="68"/>
      <c r="O45" s="68"/>
      <c r="P45" s="68"/>
      <c r="Q45" s="65"/>
      <c r="R45" s="68"/>
      <c r="S45" s="68"/>
      <c r="T45" s="68"/>
      <c r="U45" s="56"/>
      <c r="V45" s="56"/>
      <c r="W45" s="56"/>
      <c r="X45" s="56"/>
      <c r="Y45" s="69"/>
      <c r="Z45" s="69"/>
      <c r="AA45" s="69"/>
      <c r="AB45" s="68"/>
      <c r="AC45" s="502"/>
      <c r="AD45" s="88"/>
      <c r="AE45" s="70"/>
      <c r="AF45" s="70"/>
      <c r="AG45" s="71"/>
      <c r="AH45" s="71"/>
      <c r="AI45" s="71"/>
      <c r="AJ45" s="68"/>
      <c r="AK45" s="68"/>
      <c r="AL45" s="68"/>
      <c r="AM45" s="68"/>
      <c r="AN45" s="72"/>
      <c r="AO45" s="56"/>
      <c r="AP45" s="67"/>
      <c r="AQ45" s="68"/>
      <c r="AR45" s="75"/>
      <c r="AS45" s="75"/>
      <c r="AT45" s="66"/>
      <c r="AU45" s="75"/>
      <c r="AV45" s="75"/>
      <c r="AW45" s="75"/>
      <c r="AX45" s="75"/>
      <c r="AY45" s="75"/>
      <c r="AZ45" s="75"/>
      <c r="BA45" s="75"/>
      <c r="BB45" s="66"/>
      <c r="BC45" s="68"/>
      <c r="BD45" s="66"/>
      <c r="BE45" s="66"/>
    </row>
    <row r="46" spans="1:57" ht="33" customHeight="1" x14ac:dyDescent="0.25">
      <c r="A46" s="63">
        <v>38</v>
      </c>
      <c r="B46" s="64"/>
      <c r="C46" s="65"/>
      <c r="D46" s="64"/>
      <c r="E46" s="66"/>
      <c r="F46" s="66"/>
      <c r="G46" s="66"/>
      <c r="H46" s="68"/>
      <c r="I46" s="65"/>
      <c r="J46" s="65"/>
      <c r="K46" s="68"/>
      <c r="L46" s="68"/>
      <c r="M46" s="68"/>
      <c r="N46" s="68"/>
      <c r="O46" s="68"/>
      <c r="P46" s="68"/>
      <c r="Q46" s="65"/>
      <c r="R46" s="68"/>
      <c r="S46" s="68"/>
      <c r="T46" s="68"/>
      <c r="U46" s="56"/>
      <c r="V46" s="56"/>
      <c r="W46" s="56"/>
      <c r="X46" s="56"/>
      <c r="Y46" s="69"/>
      <c r="Z46" s="69"/>
      <c r="AA46" s="69"/>
      <c r="AB46" s="68"/>
      <c r="AC46" s="502"/>
      <c r="AD46" s="88"/>
      <c r="AE46" s="70"/>
      <c r="AF46" s="70"/>
      <c r="AG46" s="71"/>
      <c r="AH46" s="71"/>
      <c r="AI46" s="71"/>
      <c r="AJ46" s="68"/>
      <c r="AK46" s="68"/>
      <c r="AL46" s="68"/>
      <c r="AM46" s="68"/>
      <c r="AN46" s="72"/>
      <c r="AO46" s="56"/>
      <c r="AP46" s="67"/>
      <c r="AQ46" s="68"/>
      <c r="AR46" s="75"/>
      <c r="AS46" s="75"/>
      <c r="AT46" s="66"/>
      <c r="AU46" s="75"/>
      <c r="AV46" s="75"/>
      <c r="AW46" s="75"/>
      <c r="AX46" s="75"/>
      <c r="AY46" s="75"/>
      <c r="AZ46" s="75"/>
      <c r="BA46" s="75"/>
      <c r="BB46" s="66"/>
      <c r="BC46" s="68"/>
      <c r="BD46" s="66"/>
      <c r="BE46" s="66"/>
    </row>
    <row r="47" spans="1:57" ht="33" customHeight="1" x14ac:dyDescent="0.25">
      <c r="A47" s="54">
        <v>39</v>
      </c>
      <c r="B47" s="64"/>
      <c r="C47" s="65"/>
      <c r="D47" s="64"/>
      <c r="E47" s="66"/>
      <c r="F47" s="66"/>
      <c r="G47" s="66"/>
      <c r="H47" s="68"/>
      <c r="I47" s="65"/>
      <c r="J47" s="65"/>
      <c r="K47" s="68"/>
      <c r="L47" s="68"/>
      <c r="M47" s="68"/>
      <c r="N47" s="85"/>
      <c r="O47" s="85"/>
      <c r="P47" s="68"/>
      <c r="Q47" s="65"/>
      <c r="R47" s="68"/>
      <c r="S47" s="68"/>
      <c r="T47" s="68"/>
      <c r="U47" s="56"/>
      <c r="V47" s="56"/>
      <c r="W47" s="56"/>
      <c r="X47" s="56"/>
      <c r="Y47" s="69"/>
      <c r="Z47" s="69"/>
      <c r="AA47" s="69"/>
      <c r="AB47" s="68"/>
      <c r="AC47" s="502"/>
      <c r="AD47" s="88"/>
      <c r="AE47" s="70"/>
      <c r="AF47" s="70"/>
      <c r="AG47" s="71"/>
      <c r="AH47" s="71"/>
      <c r="AI47" s="71"/>
      <c r="AJ47" s="68"/>
      <c r="AK47" s="68"/>
      <c r="AL47" s="68"/>
      <c r="AM47" s="68"/>
      <c r="AN47" s="72"/>
      <c r="AO47" s="56"/>
      <c r="AP47" s="67"/>
      <c r="AQ47" s="68"/>
      <c r="AR47" s="75"/>
      <c r="AS47" s="75"/>
      <c r="AT47" s="66"/>
      <c r="AU47" s="75"/>
      <c r="AV47" s="75"/>
      <c r="AW47" s="75"/>
      <c r="AX47" s="75"/>
      <c r="AY47" s="75"/>
      <c r="AZ47" s="75"/>
      <c r="BA47" s="75"/>
      <c r="BB47" s="66"/>
      <c r="BC47" s="68"/>
      <c r="BD47" s="66"/>
      <c r="BE47" s="66"/>
    </row>
    <row r="48" spans="1:57" ht="33" customHeight="1" x14ac:dyDescent="0.25">
      <c r="A48" s="63">
        <v>40</v>
      </c>
      <c r="B48" s="65"/>
      <c r="C48" s="65"/>
      <c r="D48" s="65"/>
      <c r="E48" s="66"/>
      <c r="F48" s="66"/>
      <c r="G48" s="66"/>
      <c r="H48" s="68"/>
      <c r="I48" s="65"/>
      <c r="J48" s="65"/>
      <c r="K48" s="68"/>
      <c r="L48" s="68"/>
      <c r="M48" s="68"/>
      <c r="N48" s="68"/>
      <c r="O48" s="68"/>
      <c r="P48" s="68"/>
      <c r="Q48" s="65"/>
      <c r="R48" s="68"/>
      <c r="S48" s="68"/>
      <c r="T48" s="68"/>
      <c r="U48" s="56"/>
      <c r="V48" s="56"/>
      <c r="W48" s="56"/>
      <c r="X48" s="56"/>
      <c r="Y48" s="69"/>
      <c r="Z48" s="69"/>
      <c r="AA48" s="69"/>
      <c r="AB48" s="68"/>
      <c r="AC48" s="502"/>
      <c r="AD48" s="88"/>
      <c r="AE48" s="70"/>
      <c r="AF48" s="70"/>
      <c r="AG48" s="71"/>
      <c r="AH48" s="71"/>
      <c r="AI48" s="71"/>
      <c r="AJ48" s="68"/>
      <c r="AK48" s="68"/>
      <c r="AL48" s="68"/>
      <c r="AM48" s="68"/>
      <c r="AN48" s="72"/>
      <c r="AO48" s="56"/>
      <c r="AP48" s="67"/>
      <c r="AQ48" s="68"/>
      <c r="AR48" s="82"/>
      <c r="AS48" s="82"/>
      <c r="AT48" s="66"/>
      <c r="AU48" s="75"/>
      <c r="AV48" s="75"/>
      <c r="AW48" s="75"/>
      <c r="AX48" s="75"/>
      <c r="AY48" s="75"/>
      <c r="AZ48" s="75"/>
      <c r="BA48" s="75"/>
      <c r="BB48" s="66"/>
      <c r="BC48" s="68"/>
      <c r="BD48" s="66"/>
      <c r="BE48" s="66"/>
    </row>
    <row r="49" spans="1:57" ht="33" customHeight="1" x14ac:dyDescent="0.25">
      <c r="A49" s="54">
        <v>41</v>
      </c>
      <c r="B49" s="65"/>
      <c r="C49" s="66"/>
      <c r="D49" s="65"/>
      <c r="E49" s="66"/>
      <c r="F49" s="66"/>
      <c r="G49" s="66"/>
      <c r="H49" s="68"/>
      <c r="I49" s="65"/>
      <c r="J49" s="65"/>
      <c r="K49" s="68"/>
      <c r="L49" s="68"/>
      <c r="M49" s="68"/>
      <c r="N49" s="68"/>
      <c r="O49" s="68"/>
      <c r="P49" s="68"/>
      <c r="Q49" s="65"/>
      <c r="R49" s="68"/>
      <c r="S49" s="68"/>
      <c r="T49" s="68"/>
      <c r="U49" s="56"/>
      <c r="V49" s="56"/>
      <c r="W49" s="56"/>
      <c r="X49" s="56"/>
      <c r="Y49" s="69"/>
      <c r="Z49" s="69"/>
      <c r="AA49" s="69"/>
      <c r="AB49" s="68"/>
      <c r="AC49" s="502"/>
      <c r="AD49" s="88"/>
      <c r="AE49" s="70"/>
      <c r="AF49" s="70"/>
      <c r="AG49" s="71"/>
      <c r="AH49" s="71"/>
      <c r="AI49" s="71"/>
      <c r="AJ49" s="68"/>
      <c r="AK49" s="68"/>
      <c r="AL49" s="68"/>
      <c r="AM49" s="68"/>
      <c r="AN49" s="72"/>
      <c r="AO49" s="56"/>
      <c r="AP49" s="67"/>
      <c r="AQ49" s="68"/>
      <c r="AR49" s="82"/>
      <c r="AS49" s="82"/>
      <c r="AT49" s="66"/>
      <c r="AU49" s="77"/>
      <c r="AV49" s="77"/>
      <c r="AW49" s="77"/>
      <c r="AX49" s="73"/>
      <c r="AY49" s="73"/>
      <c r="AZ49" s="73"/>
      <c r="BA49" s="73"/>
      <c r="BB49" s="66"/>
      <c r="BC49" s="68"/>
      <c r="BD49" s="66"/>
      <c r="BE49" s="66"/>
    </row>
    <row r="50" spans="1:57" s="46" customFormat="1" ht="33" customHeight="1" x14ac:dyDescent="0.25">
      <c r="A50" s="63">
        <v>42</v>
      </c>
      <c r="B50" s="64"/>
      <c r="C50" s="78"/>
      <c r="D50" s="78"/>
      <c r="E50" s="78"/>
      <c r="F50" s="78"/>
      <c r="G50" s="78"/>
      <c r="H50" s="63"/>
      <c r="I50" s="64"/>
      <c r="J50" s="64"/>
      <c r="K50" s="63"/>
      <c r="L50" s="63"/>
      <c r="M50" s="63"/>
      <c r="N50" s="63"/>
      <c r="O50" s="63"/>
      <c r="P50" s="63"/>
      <c r="Q50" s="64"/>
      <c r="R50" s="63"/>
      <c r="S50" s="63"/>
      <c r="T50" s="63"/>
      <c r="U50" s="79"/>
      <c r="V50" s="56"/>
      <c r="W50" s="56"/>
      <c r="X50" s="56"/>
      <c r="Y50" s="80"/>
      <c r="Z50" s="80"/>
      <c r="AA50" s="80"/>
      <c r="AB50" s="63"/>
      <c r="AC50" s="502"/>
      <c r="AD50" s="88"/>
      <c r="AE50" s="70"/>
      <c r="AF50" s="70"/>
      <c r="AG50" s="71"/>
      <c r="AH50" s="71"/>
      <c r="AI50" s="71"/>
      <c r="AJ50" s="63"/>
      <c r="AK50" s="63"/>
      <c r="AL50" s="63"/>
      <c r="AM50" s="63"/>
      <c r="AN50" s="72"/>
      <c r="AO50" s="79"/>
      <c r="AP50" s="81"/>
      <c r="AQ50" s="63"/>
      <c r="AR50" s="82"/>
      <c r="AS50" s="82"/>
      <c r="AT50" s="78"/>
      <c r="AU50" s="82"/>
      <c r="AV50" s="82"/>
      <c r="AW50" s="82"/>
      <c r="AX50" s="83"/>
      <c r="AY50" s="83"/>
      <c r="AZ50" s="83"/>
      <c r="BA50" s="83"/>
      <c r="BB50" s="78"/>
      <c r="BC50" s="63"/>
      <c r="BD50" s="78"/>
      <c r="BE50" s="78"/>
    </row>
    <row r="51" spans="1:57" ht="33" customHeight="1" x14ac:dyDescent="0.25">
      <c r="A51" s="54">
        <v>43</v>
      </c>
      <c r="B51" s="65"/>
      <c r="C51" s="65"/>
      <c r="D51" s="65"/>
      <c r="E51" s="66"/>
      <c r="F51" s="66"/>
      <c r="G51" s="66"/>
      <c r="H51" s="68"/>
      <c r="I51" s="65"/>
      <c r="J51" s="65"/>
      <c r="K51" s="68"/>
      <c r="L51" s="68"/>
      <c r="M51" s="68"/>
      <c r="N51" s="68"/>
      <c r="O51" s="68"/>
      <c r="P51" s="68"/>
      <c r="Q51" s="65"/>
      <c r="R51" s="68"/>
      <c r="S51" s="68"/>
      <c r="T51" s="68"/>
      <c r="U51" s="56"/>
      <c r="V51" s="56"/>
      <c r="W51" s="56"/>
      <c r="X51" s="56"/>
      <c r="Y51" s="69"/>
      <c r="Z51" s="69"/>
      <c r="AA51" s="69"/>
      <c r="AB51" s="68"/>
      <c r="AC51" s="502"/>
      <c r="AD51" s="88"/>
      <c r="AE51" s="70"/>
      <c r="AF51" s="70"/>
      <c r="AG51" s="71"/>
      <c r="AH51" s="71"/>
      <c r="AI51" s="71"/>
      <c r="AJ51" s="68"/>
      <c r="AK51" s="68"/>
      <c r="AL51" s="68"/>
      <c r="AM51" s="68"/>
      <c r="AN51" s="72"/>
      <c r="AO51" s="56"/>
      <c r="AP51" s="67"/>
      <c r="AQ51" s="68"/>
      <c r="AR51" s="77"/>
      <c r="AS51" s="77"/>
      <c r="AT51" s="66"/>
      <c r="AU51" s="77"/>
      <c r="AV51" s="77"/>
      <c r="AW51" s="77"/>
      <c r="AX51" s="77"/>
      <c r="AY51" s="77"/>
      <c r="AZ51" s="77"/>
      <c r="BA51" s="77"/>
      <c r="BB51" s="66"/>
      <c r="BC51" s="68"/>
      <c r="BD51" s="66"/>
      <c r="BE51" s="66"/>
    </row>
    <row r="52" spans="1:57" ht="33" customHeight="1" x14ac:dyDescent="0.25">
      <c r="A52" s="63">
        <v>44</v>
      </c>
      <c r="B52" s="65"/>
      <c r="C52" s="65"/>
      <c r="D52" s="65"/>
      <c r="E52" s="66"/>
      <c r="F52" s="66"/>
      <c r="G52" s="66"/>
      <c r="H52" s="68"/>
      <c r="I52" s="65"/>
      <c r="J52" s="65"/>
      <c r="K52" s="68"/>
      <c r="L52" s="68"/>
      <c r="M52" s="68"/>
      <c r="N52" s="68"/>
      <c r="O52" s="68"/>
      <c r="P52" s="68"/>
      <c r="Q52" s="65"/>
      <c r="R52" s="68"/>
      <c r="S52" s="68"/>
      <c r="T52" s="68"/>
      <c r="U52" s="56"/>
      <c r="V52" s="56"/>
      <c r="W52" s="56"/>
      <c r="X52" s="56"/>
      <c r="Y52" s="69"/>
      <c r="Z52" s="69"/>
      <c r="AA52" s="69"/>
      <c r="AB52" s="68"/>
      <c r="AC52" s="502"/>
      <c r="AD52" s="88"/>
      <c r="AE52" s="70"/>
      <c r="AF52" s="70"/>
      <c r="AG52" s="71"/>
      <c r="AH52" s="71"/>
      <c r="AI52" s="71"/>
      <c r="AJ52" s="68"/>
      <c r="AK52" s="68"/>
      <c r="AL52" s="68"/>
      <c r="AM52" s="68"/>
      <c r="AN52" s="72"/>
      <c r="AO52" s="56"/>
      <c r="AP52" s="67"/>
      <c r="AQ52" s="68"/>
      <c r="AR52" s="75"/>
      <c r="AS52" s="75"/>
      <c r="AT52" s="66"/>
      <c r="AU52" s="75"/>
      <c r="AV52" s="75"/>
      <c r="AW52" s="75"/>
      <c r="AX52" s="75"/>
      <c r="AY52" s="75"/>
      <c r="AZ52" s="75"/>
      <c r="BA52" s="75"/>
      <c r="BB52" s="66"/>
      <c r="BC52" s="68"/>
      <c r="BD52" s="66"/>
      <c r="BE52" s="66"/>
    </row>
    <row r="53" spans="1:57" ht="33" customHeight="1" x14ac:dyDescent="0.25">
      <c r="A53" s="54">
        <v>45</v>
      </c>
      <c r="B53" s="64"/>
      <c r="C53" s="65"/>
      <c r="D53" s="64"/>
      <c r="E53" s="66"/>
      <c r="F53" s="66"/>
      <c r="G53" s="66"/>
      <c r="H53" s="68"/>
      <c r="I53" s="65"/>
      <c r="J53" s="65"/>
      <c r="K53" s="68"/>
      <c r="L53" s="68"/>
      <c r="M53" s="68"/>
      <c r="N53" s="68"/>
      <c r="O53" s="68"/>
      <c r="P53" s="68"/>
      <c r="Q53" s="65"/>
      <c r="R53" s="68"/>
      <c r="S53" s="68"/>
      <c r="T53" s="68"/>
      <c r="U53" s="56"/>
      <c r="V53" s="56"/>
      <c r="W53" s="56"/>
      <c r="X53" s="56"/>
      <c r="Y53" s="69"/>
      <c r="Z53" s="69"/>
      <c r="AA53" s="69"/>
      <c r="AB53" s="68"/>
      <c r="AC53" s="502"/>
      <c r="AD53" s="88"/>
      <c r="AE53" s="70"/>
      <c r="AF53" s="70"/>
      <c r="AG53" s="71"/>
      <c r="AH53" s="71"/>
      <c r="AI53" s="71"/>
      <c r="AJ53" s="68"/>
      <c r="AK53" s="68"/>
      <c r="AL53" s="68"/>
      <c r="AM53" s="68"/>
      <c r="AN53" s="72"/>
      <c r="AO53" s="56"/>
      <c r="AP53" s="67"/>
      <c r="AQ53" s="68"/>
      <c r="AR53" s="75"/>
      <c r="AS53" s="75"/>
      <c r="AT53" s="66"/>
      <c r="AU53" s="75"/>
      <c r="AV53" s="75"/>
      <c r="AW53" s="75"/>
      <c r="AX53" s="75"/>
      <c r="AY53" s="75"/>
      <c r="AZ53" s="75"/>
      <c r="BA53" s="75"/>
      <c r="BB53" s="66"/>
      <c r="BC53" s="68"/>
      <c r="BD53" s="66"/>
      <c r="BE53" s="66"/>
    </row>
    <row r="54" spans="1:57" ht="33" customHeight="1" x14ac:dyDescent="0.25">
      <c r="A54" s="63">
        <v>46</v>
      </c>
      <c r="B54" s="64"/>
      <c r="C54" s="65"/>
      <c r="D54" s="64"/>
      <c r="E54" s="66"/>
      <c r="F54" s="66"/>
      <c r="G54" s="66"/>
      <c r="H54" s="68"/>
      <c r="I54" s="65"/>
      <c r="J54" s="65"/>
      <c r="K54" s="68"/>
      <c r="L54" s="68"/>
      <c r="M54" s="68"/>
      <c r="N54" s="68"/>
      <c r="O54" s="68"/>
      <c r="P54" s="68"/>
      <c r="Q54" s="65"/>
      <c r="R54" s="68"/>
      <c r="S54" s="68"/>
      <c r="T54" s="68"/>
      <c r="U54" s="56"/>
      <c r="V54" s="56"/>
      <c r="W54" s="56"/>
      <c r="X54" s="56"/>
      <c r="Y54" s="69"/>
      <c r="Z54" s="69"/>
      <c r="AA54" s="69"/>
      <c r="AB54" s="68"/>
      <c r="AC54" s="502"/>
      <c r="AD54" s="88"/>
      <c r="AE54" s="70"/>
      <c r="AF54" s="70"/>
      <c r="AG54" s="71"/>
      <c r="AH54" s="71"/>
      <c r="AI54" s="71"/>
      <c r="AJ54" s="68"/>
      <c r="AK54" s="68"/>
      <c r="AL54" s="68"/>
      <c r="AM54" s="68"/>
      <c r="AN54" s="72"/>
      <c r="AO54" s="56"/>
      <c r="AP54" s="67"/>
      <c r="AQ54" s="68"/>
      <c r="AR54" s="75"/>
      <c r="AS54" s="75"/>
      <c r="AT54" s="66"/>
      <c r="AU54" s="75"/>
      <c r="AV54" s="75"/>
      <c r="AW54" s="75"/>
      <c r="AX54" s="75"/>
      <c r="AY54" s="75"/>
      <c r="AZ54" s="75"/>
      <c r="BA54" s="75"/>
      <c r="BB54" s="66"/>
      <c r="BC54" s="68"/>
      <c r="BD54" s="66"/>
      <c r="BE54" s="66"/>
    </row>
    <row r="55" spans="1:57" ht="33" customHeight="1" x14ac:dyDescent="0.25">
      <c r="A55" s="54">
        <v>47</v>
      </c>
      <c r="B55" s="65"/>
      <c r="C55" s="66"/>
      <c r="D55" s="65"/>
      <c r="E55" s="66"/>
      <c r="F55" s="66"/>
      <c r="G55" s="65"/>
      <c r="H55" s="68"/>
      <c r="I55" s="65"/>
      <c r="J55" s="65"/>
      <c r="K55" s="68"/>
      <c r="L55" s="68"/>
      <c r="M55" s="68"/>
      <c r="N55" s="68"/>
      <c r="O55" s="68"/>
      <c r="P55" s="68"/>
      <c r="Q55" s="65"/>
      <c r="R55" s="68"/>
      <c r="S55" s="65"/>
      <c r="T55" s="68"/>
      <c r="U55" s="56"/>
      <c r="V55" s="56"/>
      <c r="W55" s="56"/>
      <c r="X55" s="56"/>
      <c r="Y55" s="69"/>
      <c r="Z55" s="69"/>
      <c r="AA55" s="69"/>
      <c r="AB55" s="68"/>
      <c r="AC55" s="502"/>
      <c r="AD55" s="88"/>
      <c r="AE55" s="70"/>
      <c r="AF55" s="70"/>
      <c r="AG55" s="71"/>
      <c r="AH55" s="71"/>
      <c r="AI55" s="71"/>
      <c r="AJ55" s="68"/>
      <c r="AK55" s="68"/>
      <c r="AL55" s="68"/>
      <c r="AM55" s="68"/>
      <c r="AN55" s="72"/>
      <c r="AO55" s="56"/>
      <c r="AP55" s="67"/>
      <c r="AQ55" s="68"/>
      <c r="AR55" s="75"/>
      <c r="AS55" s="75"/>
      <c r="AT55" s="66"/>
      <c r="AU55" s="75"/>
      <c r="AV55" s="75"/>
      <c r="AW55" s="75"/>
      <c r="AX55" s="75"/>
      <c r="AY55" s="75"/>
      <c r="AZ55" s="75"/>
      <c r="BA55" s="75"/>
      <c r="BB55" s="66"/>
      <c r="BC55" s="68"/>
      <c r="BD55" s="66"/>
      <c r="BE55" s="66"/>
    </row>
    <row r="56" spans="1:57" ht="33" customHeight="1" x14ac:dyDescent="0.25">
      <c r="A56" s="63">
        <v>48</v>
      </c>
      <c r="B56" s="65"/>
      <c r="C56" s="66"/>
      <c r="D56" s="65"/>
      <c r="E56" s="66"/>
      <c r="F56" s="66"/>
      <c r="G56" s="66"/>
      <c r="H56" s="68"/>
      <c r="I56" s="65"/>
      <c r="J56" s="65"/>
      <c r="K56" s="68"/>
      <c r="L56" s="68"/>
      <c r="M56" s="68"/>
      <c r="N56" s="68"/>
      <c r="O56" s="68"/>
      <c r="P56" s="68"/>
      <c r="Q56" s="65"/>
      <c r="R56" s="68"/>
      <c r="S56" s="68"/>
      <c r="T56" s="68"/>
      <c r="U56" s="56"/>
      <c r="V56" s="56"/>
      <c r="W56" s="56"/>
      <c r="X56" s="56"/>
      <c r="Y56" s="69"/>
      <c r="Z56" s="69"/>
      <c r="AA56" s="69"/>
      <c r="AB56" s="68"/>
      <c r="AC56" s="502"/>
      <c r="AD56" s="88"/>
      <c r="AE56" s="70"/>
      <c r="AF56" s="70"/>
      <c r="AG56" s="71"/>
      <c r="AH56" s="71"/>
      <c r="AI56" s="71"/>
      <c r="AJ56" s="68"/>
      <c r="AK56" s="68"/>
      <c r="AL56" s="68"/>
      <c r="AM56" s="68"/>
      <c r="AN56" s="72"/>
      <c r="AO56" s="56"/>
      <c r="AP56" s="67"/>
      <c r="AQ56" s="68"/>
      <c r="AR56" s="75"/>
      <c r="AS56" s="75"/>
      <c r="AT56" s="66"/>
      <c r="AU56" s="75"/>
      <c r="AV56" s="75"/>
      <c r="AW56" s="75"/>
      <c r="AX56" s="75"/>
      <c r="AY56" s="75"/>
      <c r="AZ56" s="75"/>
      <c r="BA56" s="75"/>
      <c r="BB56" s="66"/>
      <c r="BC56" s="68"/>
      <c r="BD56" s="66"/>
      <c r="BE56" s="66"/>
    </row>
    <row r="57" spans="1:57" ht="33" customHeight="1" x14ac:dyDescent="0.25">
      <c r="A57" s="54">
        <v>49</v>
      </c>
      <c r="B57" s="65"/>
      <c r="C57" s="66"/>
      <c r="D57" s="65"/>
      <c r="E57" s="66"/>
      <c r="F57" s="66"/>
      <c r="G57" s="66"/>
      <c r="H57" s="68"/>
      <c r="I57" s="65"/>
      <c r="J57" s="65"/>
      <c r="K57" s="68"/>
      <c r="L57" s="68"/>
      <c r="M57" s="68"/>
      <c r="N57" s="68"/>
      <c r="O57" s="68"/>
      <c r="P57" s="68"/>
      <c r="Q57" s="65"/>
      <c r="R57" s="68"/>
      <c r="S57" s="68"/>
      <c r="T57" s="68"/>
      <c r="U57" s="56"/>
      <c r="V57" s="56"/>
      <c r="W57" s="56"/>
      <c r="X57" s="56"/>
      <c r="Y57" s="69"/>
      <c r="Z57" s="69"/>
      <c r="AA57" s="69"/>
      <c r="AB57" s="68"/>
      <c r="AC57" s="502"/>
      <c r="AD57" s="88"/>
      <c r="AE57" s="70"/>
      <c r="AF57" s="70"/>
      <c r="AG57" s="71"/>
      <c r="AH57" s="71"/>
      <c r="AI57" s="71"/>
      <c r="AJ57" s="68"/>
      <c r="AK57" s="68"/>
      <c r="AL57" s="68"/>
      <c r="AM57" s="68"/>
      <c r="AN57" s="72"/>
      <c r="AO57" s="56"/>
      <c r="AP57" s="67"/>
      <c r="AQ57" s="68"/>
      <c r="AR57" s="77"/>
      <c r="AS57" s="77"/>
      <c r="AT57" s="66"/>
      <c r="AU57" s="77"/>
      <c r="AV57" s="77"/>
      <c r="AW57" s="77"/>
      <c r="AX57" s="73"/>
      <c r="AY57" s="73"/>
      <c r="AZ57" s="73"/>
      <c r="BA57" s="73"/>
      <c r="BB57" s="66"/>
      <c r="BC57" s="68"/>
      <c r="BD57" s="66"/>
      <c r="BE57" s="66"/>
    </row>
    <row r="58" spans="1:57" ht="33" customHeight="1" x14ac:dyDescent="0.25">
      <c r="A58" s="63">
        <v>50</v>
      </c>
      <c r="B58" s="65"/>
      <c r="C58" s="66"/>
      <c r="D58" s="66"/>
      <c r="E58" s="66"/>
      <c r="F58" s="66"/>
      <c r="G58" s="66"/>
      <c r="H58" s="68"/>
      <c r="I58" s="65"/>
      <c r="J58" s="65"/>
      <c r="K58" s="68"/>
      <c r="L58" s="68"/>
      <c r="M58" s="68"/>
      <c r="N58" s="68"/>
      <c r="O58" s="68"/>
      <c r="P58" s="68"/>
      <c r="Q58" s="65"/>
      <c r="R58" s="68"/>
      <c r="S58" s="68"/>
      <c r="T58" s="68"/>
      <c r="U58" s="56"/>
      <c r="V58" s="56"/>
      <c r="W58" s="56"/>
      <c r="X58" s="56"/>
      <c r="Y58" s="69"/>
      <c r="Z58" s="69"/>
      <c r="AA58" s="69"/>
      <c r="AB58" s="68"/>
      <c r="AC58" s="502"/>
      <c r="AD58" s="88"/>
      <c r="AE58" s="70"/>
      <c r="AF58" s="70"/>
      <c r="AG58" s="71"/>
      <c r="AH58" s="71"/>
      <c r="AI58" s="71"/>
      <c r="AJ58" s="68"/>
      <c r="AK58" s="68"/>
      <c r="AL58" s="68"/>
      <c r="AM58" s="68"/>
      <c r="AN58" s="72"/>
      <c r="AO58" s="56"/>
      <c r="AP58" s="67"/>
      <c r="AQ58" s="68"/>
      <c r="AR58" s="75"/>
      <c r="AS58" s="75"/>
      <c r="AT58" s="66"/>
      <c r="AU58" s="75"/>
      <c r="AV58" s="75"/>
      <c r="AW58" s="75"/>
      <c r="AX58" s="75"/>
      <c r="AY58" s="75"/>
      <c r="AZ58" s="75"/>
      <c r="BA58" s="75"/>
      <c r="BB58" s="66"/>
      <c r="BC58" s="68"/>
      <c r="BD58" s="66"/>
      <c r="BE58" s="66"/>
    </row>
    <row r="59" spans="1:57" ht="33" customHeight="1" x14ac:dyDescent="0.25">
      <c r="A59" s="11"/>
      <c r="B59" s="11"/>
      <c r="C59" s="6"/>
      <c r="D59" s="5"/>
      <c r="E59" s="5"/>
      <c r="F59" s="5"/>
      <c r="G59" s="5"/>
      <c r="H59" s="12"/>
      <c r="I59" s="6"/>
      <c r="J59" s="6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4"/>
      <c r="W59" s="14"/>
      <c r="X59" s="14"/>
      <c r="Y59" s="14"/>
      <c r="Z59" s="14"/>
      <c r="AA59" s="15"/>
      <c r="AB59" s="15"/>
      <c r="AC59" s="505"/>
      <c r="AD59" s="16"/>
      <c r="AE59" s="16"/>
      <c r="AF59" s="16"/>
      <c r="AG59" s="17"/>
      <c r="AH59" s="18"/>
      <c r="AI59" s="487"/>
      <c r="AJ59" s="89"/>
      <c r="AK59" s="13"/>
      <c r="AL59" s="90"/>
      <c r="AM59" s="90"/>
      <c r="AN59" s="19"/>
      <c r="AO59" s="19"/>
      <c r="AP59" s="19"/>
      <c r="AQ59" s="19"/>
      <c r="AR59" s="20"/>
      <c r="AS59" s="20"/>
      <c r="AU59" s="20"/>
      <c r="AV59" s="20"/>
      <c r="AW59" s="20"/>
      <c r="AX59" s="20"/>
      <c r="AY59" s="20"/>
      <c r="AZ59" s="20"/>
      <c r="BA59" s="20"/>
    </row>
    <row r="60" spans="1:57" ht="33" customHeight="1" x14ac:dyDescent="0.25">
      <c r="A60" s="11"/>
      <c r="B60" s="11"/>
      <c r="C60" s="6"/>
      <c r="D60" s="5"/>
      <c r="E60" s="5"/>
      <c r="F60" s="5"/>
      <c r="G60" s="5"/>
      <c r="H60" s="12"/>
      <c r="I60" s="6"/>
      <c r="J60" s="6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14"/>
      <c r="W60" s="14"/>
      <c r="X60" s="14"/>
      <c r="Y60" s="14"/>
      <c r="Z60" s="14"/>
      <c r="AA60" s="15"/>
      <c r="AB60" s="15"/>
      <c r="AC60" s="505"/>
      <c r="AD60" s="16"/>
      <c r="AE60" s="16"/>
      <c r="AF60" s="16"/>
      <c r="AG60" s="17"/>
      <c r="AH60" s="18"/>
      <c r="AI60" s="487"/>
      <c r="AJ60" s="89"/>
      <c r="AK60" s="13"/>
      <c r="AL60" s="90"/>
      <c r="AM60" s="90"/>
      <c r="AN60" s="19"/>
      <c r="AO60" s="19"/>
      <c r="AP60" s="19"/>
      <c r="AQ60" s="19"/>
      <c r="AR60" s="20"/>
      <c r="AS60" s="20"/>
      <c r="AU60" s="20"/>
      <c r="AV60" s="20"/>
      <c r="AW60" s="20"/>
      <c r="AX60" s="20"/>
      <c r="AY60" s="20"/>
      <c r="AZ60" s="20"/>
      <c r="BA60" s="20"/>
    </row>
    <row r="61" spans="1:57" ht="33" customHeight="1" x14ac:dyDescent="0.25">
      <c r="A61" s="6"/>
      <c r="B61" s="6"/>
      <c r="C61" s="6"/>
      <c r="D61" s="5"/>
      <c r="E61" s="5"/>
      <c r="F61" s="5"/>
      <c r="G61" s="5"/>
      <c r="H61" s="12"/>
      <c r="I61" s="6"/>
      <c r="J61" s="6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14"/>
      <c r="W61" s="14"/>
      <c r="X61" s="14"/>
      <c r="Y61" s="14"/>
      <c r="Z61" s="14"/>
      <c r="AA61" s="15"/>
      <c r="AB61" s="15"/>
      <c r="AC61" s="505"/>
      <c r="AD61" s="16"/>
      <c r="AE61" s="16"/>
      <c r="AF61" s="16"/>
      <c r="AG61" s="17"/>
      <c r="AH61" s="18"/>
      <c r="AI61" s="487"/>
      <c r="AJ61" s="89"/>
      <c r="AK61" s="13"/>
      <c r="AL61" s="90"/>
      <c r="AM61" s="90"/>
      <c r="AN61" s="19"/>
      <c r="AO61" s="19"/>
      <c r="AP61" s="19"/>
      <c r="AQ61" s="19"/>
      <c r="AR61" s="20"/>
      <c r="AS61" s="20"/>
      <c r="AU61" s="20"/>
      <c r="AV61" s="20"/>
      <c r="AW61" s="20"/>
      <c r="AX61" s="20"/>
      <c r="AY61" s="20"/>
      <c r="AZ61" s="20"/>
      <c r="BA61" s="20"/>
    </row>
    <row r="62" spans="1:57" ht="33" customHeight="1" x14ac:dyDescent="0.25">
      <c r="A62" s="11"/>
      <c r="B62" s="11"/>
      <c r="C62" s="6"/>
      <c r="D62" s="5"/>
      <c r="E62" s="5"/>
      <c r="F62" s="5"/>
      <c r="G62" s="5"/>
      <c r="H62" s="12"/>
      <c r="I62" s="6"/>
      <c r="J62" s="6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14"/>
      <c r="W62" s="14"/>
      <c r="X62" s="14"/>
      <c r="Y62" s="14"/>
      <c r="Z62" s="14"/>
      <c r="AA62" s="15"/>
      <c r="AB62" s="15"/>
      <c r="AC62" s="505"/>
      <c r="AD62" s="16"/>
      <c r="AE62" s="16"/>
      <c r="AF62" s="16"/>
      <c r="AG62" s="17"/>
      <c r="AH62" s="18"/>
      <c r="AI62" s="487"/>
      <c r="AJ62" s="89"/>
      <c r="AK62" s="13"/>
      <c r="AL62" s="90"/>
      <c r="AM62" s="90"/>
      <c r="AN62" s="19"/>
      <c r="AO62" s="19"/>
      <c r="AP62" s="19"/>
      <c r="AQ62" s="19"/>
      <c r="AR62" s="20"/>
      <c r="AS62" s="20"/>
      <c r="AU62" s="20"/>
      <c r="AV62" s="20"/>
      <c r="AW62" s="20"/>
      <c r="AX62" s="20"/>
      <c r="AY62" s="20"/>
      <c r="AZ62" s="20"/>
      <c r="BA62" s="20"/>
    </row>
    <row r="63" spans="1:57" ht="33" customHeight="1" x14ac:dyDescent="0.25">
      <c r="A63" s="11"/>
      <c r="B63" s="11"/>
      <c r="C63" s="6"/>
      <c r="D63" s="613"/>
      <c r="E63" s="613"/>
      <c r="F63" s="5"/>
      <c r="G63" s="613"/>
      <c r="H63" s="613"/>
      <c r="I63" s="6"/>
      <c r="J63" s="6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14"/>
      <c r="W63" s="14"/>
      <c r="X63" s="14"/>
      <c r="Y63" s="14"/>
      <c r="Z63" s="14"/>
      <c r="AA63" s="15"/>
      <c r="AB63" s="15"/>
      <c r="AC63" s="505"/>
      <c r="AD63" s="16"/>
      <c r="AE63" s="16"/>
      <c r="AF63" s="16"/>
      <c r="AG63" s="17"/>
      <c r="AH63" s="18"/>
      <c r="AI63" s="487"/>
      <c r="AJ63" s="89"/>
      <c r="AK63" s="13"/>
      <c r="AL63" s="90"/>
      <c r="AM63" s="90"/>
      <c r="AN63" s="19"/>
      <c r="AO63" s="19"/>
      <c r="AP63" s="19"/>
      <c r="AQ63" s="19"/>
      <c r="AR63" s="20"/>
      <c r="AS63" s="20"/>
      <c r="AU63" s="20"/>
      <c r="AV63" s="20"/>
      <c r="AW63" s="20"/>
      <c r="AX63" s="20"/>
      <c r="AY63" s="20"/>
      <c r="AZ63" s="20"/>
      <c r="BA63" s="20"/>
    </row>
    <row r="64" spans="1:57" ht="33" customHeight="1" x14ac:dyDescent="0.25">
      <c r="A64" s="11"/>
      <c r="B64" s="11"/>
      <c r="C64" s="47"/>
      <c r="D64" s="13"/>
      <c r="E64" s="5"/>
      <c r="F64" s="5"/>
      <c r="G64" s="613"/>
      <c r="H64" s="613"/>
      <c r="I64" s="6"/>
      <c r="J64" s="6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14"/>
      <c r="W64" s="14"/>
      <c r="X64" s="14"/>
      <c r="Y64" s="14"/>
      <c r="Z64" s="14"/>
      <c r="AA64" s="15"/>
      <c r="AB64" s="15"/>
      <c r="AC64" s="505"/>
      <c r="AD64" s="16"/>
      <c r="AE64" s="16"/>
      <c r="AF64" s="16"/>
      <c r="AG64" s="17"/>
      <c r="AH64" s="18"/>
      <c r="AI64" s="487"/>
      <c r="AJ64" s="89"/>
      <c r="AK64" s="13"/>
      <c r="AL64" s="90"/>
      <c r="AM64" s="90"/>
      <c r="AN64" s="19"/>
      <c r="AO64" s="19"/>
      <c r="AP64" s="19"/>
      <c r="AQ64" s="19"/>
      <c r="AR64" s="20"/>
      <c r="AS64" s="20"/>
      <c r="AU64" s="20"/>
      <c r="AV64" s="20"/>
      <c r="AW64" s="20"/>
      <c r="AX64" s="20"/>
      <c r="AY64" s="20"/>
      <c r="AZ64" s="20"/>
      <c r="BA64" s="20"/>
    </row>
    <row r="65" spans="1:53" ht="33" customHeight="1" x14ac:dyDescent="0.25">
      <c r="A65" s="11"/>
      <c r="B65" s="6"/>
      <c r="C65" s="6"/>
      <c r="D65" s="5"/>
      <c r="E65" s="5"/>
      <c r="F65" s="5"/>
      <c r="G65" s="5"/>
      <c r="H65" s="12"/>
      <c r="I65" s="6"/>
      <c r="J65" s="6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4"/>
      <c r="W65" s="14"/>
      <c r="X65" s="14"/>
      <c r="Y65" s="14"/>
      <c r="Z65" s="14"/>
      <c r="AA65" s="15"/>
      <c r="AB65" s="15"/>
      <c r="AC65" s="505"/>
      <c r="AD65" s="16"/>
      <c r="AE65" s="16"/>
      <c r="AF65" s="16"/>
      <c r="AG65" s="22"/>
      <c r="AH65" s="23"/>
      <c r="AI65" s="22"/>
      <c r="AJ65" s="89"/>
      <c r="AK65" s="13"/>
      <c r="AL65" s="90"/>
      <c r="AM65" s="90"/>
      <c r="AN65" s="19"/>
      <c r="AO65" s="19"/>
      <c r="AP65" s="19"/>
      <c r="AQ65" s="19"/>
      <c r="AR65" s="20"/>
      <c r="AS65" s="20"/>
      <c r="AU65" s="20"/>
      <c r="AV65" s="20"/>
      <c r="AW65" s="20"/>
      <c r="AX65" s="20"/>
      <c r="AY65" s="20"/>
      <c r="AZ65" s="20"/>
      <c r="BA65" s="20"/>
    </row>
    <row r="66" spans="1:53" ht="33" customHeight="1" x14ac:dyDescent="0.25">
      <c r="A66" s="11"/>
      <c r="B66" s="6"/>
      <c r="C66" s="6"/>
      <c r="D66" s="5"/>
      <c r="E66" s="5"/>
      <c r="F66" s="5"/>
      <c r="G66" s="5"/>
      <c r="H66" s="12"/>
      <c r="I66" s="6"/>
      <c r="J66" s="6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4"/>
      <c r="W66" s="14"/>
      <c r="X66" s="14"/>
      <c r="Y66" s="14"/>
      <c r="Z66" s="14"/>
      <c r="AA66" s="15"/>
      <c r="AB66" s="15"/>
      <c r="AC66" s="505"/>
      <c r="AD66" s="16"/>
      <c r="AE66" s="16"/>
      <c r="AF66" s="16"/>
      <c r="AG66" s="22"/>
      <c r="AH66" s="23"/>
      <c r="AI66" s="22"/>
      <c r="AJ66" s="89"/>
      <c r="AK66" s="13"/>
      <c r="AL66" s="90"/>
      <c r="AM66" s="90"/>
      <c r="AN66" s="19"/>
      <c r="AO66" s="19"/>
      <c r="AP66" s="19"/>
      <c r="AQ66" s="19"/>
      <c r="AR66" s="24"/>
      <c r="AS66" s="24"/>
      <c r="AU66" s="24"/>
      <c r="AV66" s="24"/>
      <c r="AW66" s="24"/>
      <c r="AX66" s="24"/>
      <c r="AY66" s="24"/>
      <c r="AZ66" s="24"/>
      <c r="BA66" s="24"/>
    </row>
    <row r="67" spans="1:53" ht="33" customHeight="1" x14ac:dyDescent="0.25">
      <c r="A67" s="11"/>
      <c r="B67" s="6"/>
      <c r="C67" s="6"/>
      <c r="D67" s="5"/>
      <c r="E67" s="5"/>
      <c r="F67" s="5"/>
      <c r="G67" s="5"/>
      <c r="H67" s="12"/>
      <c r="I67" s="6"/>
      <c r="J67" s="6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4"/>
      <c r="W67" s="14"/>
      <c r="X67" s="14"/>
      <c r="Y67" s="14"/>
      <c r="Z67" s="14"/>
      <c r="AA67" s="15"/>
      <c r="AB67" s="15"/>
      <c r="AC67" s="505"/>
      <c r="AD67" s="16"/>
      <c r="AE67" s="16"/>
      <c r="AF67" s="16"/>
      <c r="AG67" s="22"/>
      <c r="AH67" s="23"/>
      <c r="AI67" s="22"/>
      <c r="AJ67" s="89"/>
      <c r="AK67" s="13"/>
      <c r="AL67" s="90"/>
      <c r="AM67" s="90"/>
      <c r="AN67" s="19"/>
      <c r="AO67" s="19"/>
      <c r="AP67" s="19"/>
      <c r="AQ67" s="19"/>
      <c r="AR67" s="20"/>
      <c r="AS67" s="20"/>
      <c r="AU67" s="20"/>
      <c r="AV67" s="20"/>
      <c r="AW67" s="20"/>
      <c r="AX67" s="20"/>
      <c r="AY67" s="20"/>
      <c r="AZ67" s="20"/>
      <c r="BA67" s="20"/>
    </row>
    <row r="68" spans="1:53" ht="33" customHeight="1" x14ac:dyDescent="0.25">
      <c r="A68" s="11"/>
      <c r="B68" s="6"/>
      <c r="C68" s="6"/>
      <c r="D68" s="5"/>
      <c r="E68" s="5"/>
      <c r="F68" s="5"/>
      <c r="G68" s="5"/>
      <c r="H68" s="12"/>
      <c r="I68" s="6"/>
      <c r="J68" s="6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4"/>
      <c r="W68" s="14"/>
      <c r="X68" s="14"/>
      <c r="Y68" s="14"/>
      <c r="Z68" s="14"/>
      <c r="AA68" s="15"/>
      <c r="AB68" s="15"/>
      <c r="AC68" s="505"/>
      <c r="AD68" s="16"/>
      <c r="AE68" s="16"/>
      <c r="AF68" s="16"/>
      <c r="AG68" s="22"/>
      <c r="AH68" s="23"/>
      <c r="AI68" s="22"/>
      <c r="AJ68" s="89"/>
      <c r="AK68" s="13"/>
      <c r="AL68" s="90"/>
      <c r="AM68" s="90"/>
      <c r="AN68" s="19"/>
      <c r="AO68" s="19"/>
      <c r="AP68" s="19"/>
      <c r="AQ68" s="19"/>
      <c r="AR68" s="20"/>
      <c r="AS68" s="20"/>
      <c r="AU68" s="20"/>
      <c r="AV68" s="20"/>
      <c r="AW68" s="20"/>
      <c r="AX68" s="20"/>
      <c r="AY68" s="20"/>
      <c r="AZ68" s="20"/>
      <c r="BA68" s="20"/>
    </row>
    <row r="69" spans="1:53" ht="33" customHeight="1" x14ac:dyDescent="0.25">
      <c r="A69" s="11"/>
      <c r="B69" s="6"/>
      <c r="C69" s="6"/>
      <c r="D69" s="5"/>
      <c r="E69" s="5"/>
      <c r="F69" s="5"/>
      <c r="G69" s="5"/>
      <c r="H69" s="12"/>
      <c r="I69" s="6"/>
      <c r="J69" s="6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4"/>
      <c r="W69" s="14"/>
      <c r="X69" s="14"/>
      <c r="Y69" s="14"/>
      <c r="Z69" s="14"/>
      <c r="AA69" s="15"/>
      <c r="AB69" s="15"/>
      <c r="AC69" s="505"/>
      <c r="AD69" s="16"/>
      <c r="AE69" s="16"/>
      <c r="AF69" s="16"/>
      <c r="AG69" s="22"/>
      <c r="AH69" s="23"/>
      <c r="AI69" s="22"/>
      <c r="AJ69" s="89"/>
      <c r="AK69" s="13"/>
      <c r="AL69" s="90"/>
      <c r="AM69" s="90"/>
      <c r="AN69" s="19"/>
      <c r="AO69" s="19"/>
      <c r="AP69" s="19"/>
      <c r="AQ69" s="19"/>
      <c r="AR69" s="20"/>
      <c r="AS69" s="20"/>
      <c r="AU69" s="20"/>
      <c r="AV69" s="20"/>
      <c r="AW69" s="20"/>
      <c r="AX69" s="20"/>
      <c r="AY69" s="20"/>
      <c r="AZ69" s="20"/>
      <c r="BA69" s="20"/>
    </row>
    <row r="70" spans="1:53" ht="33" customHeight="1" x14ac:dyDescent="0.25">
      <c r="A70" s="11"/>
      <c r="B70" s="6"/>
      <c r="C70" s="6"/>
      <c r="D70" s="5"/>
      <c r="E70" s="5"/>
      <c r="F70" s="5"/>
      <c r="G70" s="5"/>
      <c r="H70" s="12"/>
      <c r="I70" s="6"/>
      <c r="J70" s="6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4"/>
      <c r="W70" s="14"/>
      <c r="X70" s="14"/>
      <c r="Y70" s="14"/>
      <c r="Z70" s="14"/>
      <c r="AA70" s="15"/>
      <c r="AB70" s="15"/>
      <c r="AC70" s="505"/>
      <c r="AD70" s="16"/>
      <c r="AE70" s="16"/>
      <c r="AF70" s="16"/>
      <c r="AG70" s="25"/>
      <c r="AH70" s="23"/>
      <c r="AI70" s="22"/>
      <c r="AJ70" s="89"/>
      <c r="AK70" s="13"/>
      <c r="AL70" s="90"/>
      <c r="AM70" s="90"/>
      <c r="AN70" s="19"/>
      <c r="AO70" s="19"/>
      <c r="AP70" s="19"/>
      <c r="AQ70" s="19"/>
      <c r="AR70" s="20"/>
      <c r="AS70" s="20"/>
      <c r="AU70" s="20"/>
      <c r="AV70" s="20"/>
      <c r="AW70" s="20"/>
      <c r="AX70" s="20"/>
      <c r="AY70" s="20"/>
      <c r="AZ70" s="20"/>
      <c r="BA70" s="20"/>
    </row>
    <row r="71" spans="1:53" ht="33" customHeight="1" x14ac:dyDescent="0.25">
      <c r="A71" s="11"/>
      <c r="B71" s="6"/>
      <c r="C71" s="6"/>
      <c r="D71" s="5"/>
      <c r="E71" s="5"/>
      <c r="F71" s="5"/>
      <c r="G71" s="5"/>
      <c r="H71" s="12"/>
      <c r="I71" s="6"/>
      <c r="J71" s="6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4"/>
      <c r="W71" s="14"/>
      <c r="X71" s="14"/>
      <c r="Y71" s="14"/>
      <c r="Z71" s="14"/>
      <c r="AA71" s="15"/>
      <c r="AB71" s="15"/>
      <c r="AC71" s="505"/>
      <c r="AD71" s="16"/>
      <c r="AE71" s="16"/>
      <c r="AF71" s="16"/>
      <c r="AG71" s="22"/>
      <c r="AH71" s="23"/>
      <c r="AI71" s="22"/>
      <c r="AJ71" s="89"/>
      <c r="AK71" s="13"/>
      <c r="AL71" s="90"/>
      <c r="AM71" s="90"/>
      <c r="AN71" s="19"/>
      <c r="AO71" s="19"/>
      <c r="AP71" s="19"/>
      <c r="AQ71" s="19"/>
      <c r="AR71" s="20"/>
      <c r="AS71" s="20"/>
      <c r="AU71" s="20"/>
      <c r="AV71" s="20"/>
      <c r="AW71" s="20"/>
      <c r="AX71" s="20"/>
      <c r="AY71" s="20"/>
      <c r="AZ71" s="20"/>
      <c r="BA71" s="20"/>
    </row>
    <row r="72" spans="1:53" ht="33" customHeight="1" x14ac:dyDescent="0.25">
      <c r="A72" s="11"/>
      <c r="B72" s="6"/>
      <c r="C72" s="6"/>
      <c r="D72" s="5"/>
      <c r="E72" s="5"/>
      <c r="F72" s="5"/>
      <c r="G72" s="5"/>
      <c r="H72" s="12"/>
      <c r="I72" s="6"/>
      <c r="J72" s="6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4"/>
      <c r="W72" s="14"/>
      <c r="X72" s="14"/>
      <c r="Y72" s="14"/>
      <c r="Z72" s="14"/>
      <c r="AA72" s="15"/>
      <c r="AB72" s="15"/>
      <c r="AC72" s="505"/>
      <c r="AD72" s="16"/>
      <c r="AE72" s="16"/>
      <c r="AF72" s="16"/>
      <c r="AG72" s="22"/>
      <c r="AH72" s="23"/>
      <c r="AI72" s="22"/>
      <c r="AJ72" s="89"/>
      <c r="AK72" s="13"/>
      <c r="AL72" s="90"/>
      <c r="AM72" s="90"/>
      <c r="AN72" s="19"/>
      <c r="AO72" s="19"/>
      <c r="AP72" s="19"/>
      <c r="AQ72" s="19"/>
      <c r="AR72" s="20"/>
      <c r="AS72" s="20"/>
      <c r="AU72" s="20"/>
      <c r="AV72" s="20"/>
      <c r="AW72" s="20"/>
      <c r="AX72" s="26"/>
      <c r="AY72" s="26"/>
      <c r="AZ72" s="26"/>
      <c r="BA72" s="26"/>
    </row>
    <row r="73" spans="1:53" ht="33" customHeight="1" x14ac:dyDescent="0.25">
      <c r="A73" s="11"/>
      <c r="B73" s="11"/>
      <c r="C73" s="6"/>
      <c r="D73" s="5"/>
      <c r="E73" s="5"/>
      <c r="F73" s="5"/>
      <c r="G73" s="5"/>
      <c r="H73" s="12"/>
      <c r="I73" s="6"/>
      <c r="J73" s="6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14"/>
      <c r="W73" s="14"/>
      <c r="X73" s="14"/>
      <c r="Y73" s="14"/>
      <c r="Z73" s="14"/>
      <c r="AA73" s="15"/>
      <c r="AB73" s="15"/>
      <c r="AC73" s="505"/>
      <c r="AD73" s="16"/>
      <c r="AE73" s="16"/>
      <c r="AF73" s="16"/>
      <c r="AG73" s="22"/>
      <c r="AH73" s="23"/>
      <c r="AI73" s="22"/>
      <c r="AJ73" s="89"/>
      <c r="AK73" s="13"/>
      <c r="AL73" s="90"/>
      <c r="AM73" s="90"/>
      <c r="AN73" s="19"/>
      <c r="AO73" s="19"/>
      <c r="AP73" s="19"/>
      <c r="AQ73" s="19"/>
      <c r="AR73" s="20"/>
      <c r="AS73" s="20"/>
      <c r="AU73" s="20"/>
      <c r="AV73" s="20"/>
      <c r="AW73" s="20"/>
      <c r="AX73" s="20"/>
      <c r="AY73" s="20"/>
      <c r="AZ73" s="20"/>
      <c r="BA73" s="20"/>
    </row>
    <row r="74" spans="1:53" ht="33" customHeight="1" x14ac:dyDescent="0.25">
      <c r="A74" s="11"/>
      <c r="B74" s="11"/>
      <c r="C74" s="6"/>
      <c r="D74" s="5"/>
      <c r="E74" s="5"/>
      <c r="F74" s="5"/>
      <c r="G74" s="5"/>
      <c r="H74" s="12"/>
      <c r="I74" s="6"/>
      <c r="J74" s="6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4"/>
      <c r="W74" s="14"/>
      <c r="X74" s="14"/>
      <c r="Y74" s="14"/>
      <c r="Z74" s="14"/>
      <c r="AA74" s="15"/>
      <c r="AB74" s="15"/>
      <c r="AC74" s="505"/>
      <c r="AD74" s="16"/>
      <c r="AE74" s="16"/>
      <c r="AF74" s="16"/>
      <c r="AG74" s="22"/>
      <c r="AH74" s="23"/>
      <c r="AI74" s="22"/>
      <c r="AJ74" s="89"/>
      <c r="AK74" s="13"/>
      <c r="AL74" s="90"/>
      <c r="AM74" s="90"/>
      <c r="AN74" s="19"/>
      <c r="AO74" s="19"/>
      <c r="AP74" s="19"/>
      <c r="AQ74" s="19"/>
      <c r="AR74" s="20"/>
      <c r="AS74" s="20"/>
      <c r="AU74" s="20"/>
      <c r="AV74" s="20"/>
      <c r="AW74" s="20"/>
      <c r="AX74" s="20"/>
      <c r="AY74" s="20"/>
      <c r="AZ74" s="20"/>
      <c r="BA74" s="20"/>
    </row>
    <row r="75" spans="1:53" ht="33" customHeight="1" x14ac:dyDescent="0.25">
      <c r="A75" s="11"/>
      <c r="B75" s="11"/>
      <c r="C75" s="6"/>
      <c r="D75" s="5"/>
      <c r="E75" s="5"/>
      <c r="F75" s="5"/>
      <c r="G75" s="5"/>
      <c r="H75" s="12"/>
      <c r="I75" s="6"/>
      <c r="J75" s="6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4"/>
      <c r="W75" s="14"/>
      <c r="X75" s="14"/>
      <c r="Y75" s="14"/>
      <c r="Z75" s="14"/>
      <c r="AA75" s="15"/>
      <c r="AB75" s="15"/>
      <c r="AC75" s="505"/>
      <c r="AD75" s="16"/>
      <c r="AE75" s="16"/>
      <c r="AF75" s="16"/>
      <c r="AG75" s="22"/>
      <c r="AH75" s="23"/>
      <c r="AI75" s="22"/>
      <c r="AJ75" s="89"/>
      <c r="AK75" s="13"/>
      <c r="AL75" s="90"/>
      <c r="AM75" s="90"/>
      <c r="AN75" s="19"/>
      <c r="AO75" s="19"/>
      <c r="AP75" s="19"/>
      <c r="AQ75" s="19"/>
      <c r="AR75" s="20"/>
      <c r="AS75" s="20"/>
      <c r="AU75" s="20"/>
      <c r="AV75" s="20"/>
      <c r="AW75" s="20"/>
      <c r="AX75" s="20"/>
      <c r="AY75" s="20"/>
      <c r="AZ75" s="20"/>
      <c r="BA75" s="20"/>
    </row>
    <row r="76" spans="1:53" ht="33" customHeight="1" x14ac:dyDescent="0.25">
      <c r="A76" s="11"/>
      <c r="B76" s="6"/>
      <c r="C76" s="5"/>
      <c r="D76" s="5"/>
      <c r="E76" s="5"/>
      <c r="F76" s="5"/>
      <c r="G76" s="5"/>
      <c r="H76" s="12"/>
      <c r="I76" s="6"/>
      <c r="J76" s="6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4"/>
      <c r="W76" s="14"/>
      <c r="X76" s="14"/>
      <c r="Y76" s="14"/>
      <c r="Z76" s="14"/>
      <c r="AA76" s="15"/>
      <c r="AB76" s="15"/>
      <c r="AC76" s="505"/>
      <c r="AD76" s="16"/>
      <c r="AE76" s="16"/>
      <c r="AF76" s="16"/>
      <c r="AG76" s="22"/>
      <c r="AH76" s="23"/>
      <c r="AI76" s="22"/>
      <c r="AJ76" s="89"/>
      <c r="AK76" s="13"/>
      <c r="AL76" s="90"/>
      <c r="AM76" s="90"/>
      <c r="AN76" s="19"/>
      <c r="AO76" s="19"/>
      <c r="AP76" s="19"/>
      <c r="AQ76" s="19"/>
      <c r="AR76" s="20"/>
      <c r="AS76" s="20"/>
      <c r="AU76" s="20"/>
      <c r="AV76" s="20"/>
      <c r="AW76" s="20"/>
      <c r="AX76" s="20"/>
      <c r="AY76" s="20"/>
      <c r="AZ76" s="20"/>
      <c r="BA76" s="20"/>
    </row>
    <row r="77" spans="1:53" ht="33" customHeight="1" x14ac:dyDescent="0.25">
      <c r="A77" s="11"/>
      <c r="B77" s="6"/>
      <c r="C77" s="5"/>
      <c r="D77" s="5"/>
      <c r="E77" s="5"/>
      <c r="F77" s="5"/>
      <c r="G77" s="5"/>
      <c r="H77" s="12"/>
      <c r="I77" s="6"/>
      <c r="J77" s="6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4"/>
      <c r="W77" s="14"/>
      <c r="X77" s="14"/>
      <c r="Y77" s="14"/>
      <c r="Z77" s="14"/>
      <c r="AA77" s="15"/>
      <c r="AB77" s="15"/>
      <c r="AC77" s="505"/>
      <c r="AD77" s="16"/>
      <c r="AE77" s="16"/>
      <c r="AF77" s="16"/>
      <c r="AG77" s="22"/>
      <c r="AH77" s="23"/>
      <c r="AI77" s="22"/>
      <c r="AJ77" s="89"/>
      <c r="AK77" s="13"/>
      <c r="AL77" s="90"/>
      <c r="AM77" s="90"/>
      <c r="AN77" s="19"/>
      <c r="AO77" s="19"/>
      <c r="AP77" s="19"/>
      <c r="AQ77" s="19"/>
      <c r="AR77" s="20"/>
      <c r="AS77" s="20"/>
      <c r="AU77" s="20"/>
      <c r="AV77" s="20"/>
      <c r="AW77" s="20"/>
      <c r="AX77" s="20"/>
      <c r="AY77" s="20"/>
      <c r="AZ77" s="20"/>
      <c r="BA77" s="20"/>
    </row>
    <row r="78" spans="1:53" ht="33" customHeight="1" x14ac:dyDescent="0.25">
      <c r="A78" s="11"/>
      <c r="B78" s="6"/>
      <c r="C78" s="6"/>
      <c r="D78" s="5"/>
      <c r="E78" s="5"/>
      <c r="F78" s="5"/>
      <c r="G78" s="5"/>
      <c r="H78" s="12"/>
      <c r="I78" s="6"/>
      <c r="J78" s="6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4"/>
      <c r="W78" s="14"/>
      <c r="X78" s="14"/>
      <c r="Y78" s="14"/>
      <c r="Z78" s="14"/>
      <c r="AA78" s="15"/>
      <c r="AB78" s="15"/>
      <c r="AC78" s="505"/>
      <c r="AD78" s="16"/>
      <c r="AE78" s="16"/>
      <c r="AF78" s="16"/>
      <c r="AG78" s="22"/>
      <c r="AH78" s="23"/>
      <c r="AI78" s="22"/>
      <c r="AJ78" s="89"/>
      <c r="AK78" s="13"/>
      <c r="AL78" s="90"/>
      <c r="AM78" s="90"/>
      <c r="AN78" s="19"/>
      <c r="AO78" s="19"/>
      <c r="AP78" s="19"/>
      <c r="AQ78" s="19"/>
      <c r="AR78" s="20"/>
      <c r="AS78" s="20"/>
      <c r="AU78" s="20"/>
      <c r="AV78" s="20"/>
      <c r="AW78" s="20"/>
      <c r="AX78" s="20"/>
      <c r="AY78" s="20"/>
      <c r="AZ78" s="20"/>
      <c r="BA78" s="20"/>
    </row>
    <row r="79" spans="1:53" ht="33" customHeight="1" x14ac:dyDescent="0.25">
      <c r="A79" s="11"/>
      <c r="B79" s="11"/>
      <c r="C79" s="6"/>
      <c r="D79" s="5"/>
      <c r="E79" s="5"/>
      <c r="F79" s="5"/>
      <c r="G79" s="5"/>
      <c r="H79" s="12"/>
      <c r="I79" s="6"/>
      <c r="J79" s="6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4"/>
      <c r="W79" s="14"/>
      <c r="X79" s="14"/>
      <c r="Y79" s="14"/>
      <c r="Z79" s="14"/>
      <c r="AA79" s="15"/>
      <c r="AB79" s="15"/>
      <c r="AC79" s="505"/>
      <c r="AD79" s="16"/>
      <c r="AE79" s="16"/>
      <c r="AF79" s="16"/>
      <c r="AG79" s="22"/>
      <c r="AH79" s="23"/>
      <c r="AI79" s="22"/>
      <c r="AJ79" s="89"/>
      <c r="AK79" s="13"/>
      <c r="AL79" s="90"/>
      <c r="AM79" s="90"/>
      <c r="AN79" s="19"/>
      <c r="AO79" s="19"/>
      <c r="AP79" s="19"/>
      <c r="AQ79" s="19"/>
      <c r="AR79" s="20"/>
      <c r="AS79" s="20"/>
      <c r="AU79" s="20"/>
      <c r="AV79" s="20"/>
      <c r="AW79" s="20"/>
      <c r="AX79" s="20"/>
      <c r="AY79" s="20"/>
      <c r="AZ79" s="20"/>
      <c r="BA79" s="20"/>
    </row>
    <row r="80" spans="1:53" ht="33" customHeight="1" x14ac:dyDescent="0.25">
      <c r="A80" s="11"/>
      <c r="B80" s="11"/>
      <c r="C80" s="6"/>
      <c r="D80" s="5"/>
      <c r="E80" s="5"/>
      <c r="F80" s="5"/>
      <c r="G80" s="5"/>
      <c r="H80" s="12"/>
      <c r="I80" s="6"/>
      <c r="J80" s="6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4"/>
      <c r="W80" s="14"/>
      <c r="X80" s="14"/>
      <c r="Y80" s="14"/>
      <c r="Z80" s="14"/>
      <c r="AA80" s="15"/>
      <c r="AB80" s="15"/>
      <c r="AC80" s="505"/>
      <c r="AD80" s="16"/>
      <c r="AE80" s="16"/>
      <c r="AF80" s="16"/>
      <c r="AG80" s="22"/>
      <c r="AH80" s="23"/>
      <c r="AI80" s="22"/>
      <c r="AJ80" s="89"/>
      <c r="AK80" s="13"/>
      <c r="AL80" s="90"/>
      <c r="AM80" s="90"/>
      <c r="AN80" s="19"/>
      <c r="AO80" s="19"/>
      <c r="AP80" s="19"/>
      <c r="AQ80" s="19"/>
      <c r="AR80" s="20"/>
      <c r="AS80" s="20"/>
      <c r="AU80" s="20"/>
      <c r="AV80" s="20"/>
      <c r="AW80" s="20"/>
      <c r="AX80" s="20"/>
      <c r="AY80" s="20"/>
      <c r="AZ80" s="20"/>
      <c r="BA80" s="20"/>
    </row>
    <row r="81" spans="1:53" ht="33" customHeight="1" x14ac:dyDescent="0.25">
      <c r="A81" s="11"/>
      <c r="B81" s="6"/>
      <c r="C81" s="6"/>
      <c r="D81" s="5"/>
      <c r="E81" s="5"/>
      <c r="F81" s="5"/>
      <c r="G81" s="5"/>
      <c r="H81" s="12"/>
      <c r="I81" s="6"/>
      <c r="J81" s="6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4"/>
      <c r="W81" s="14"/>
      <c r="X81" s="14"/>
      <c r="Y81" s="14"/>
      <c r="Z81" s="14"/>
      <c r="AA81" s="15"/>
      <c r="AB81" s="15"/>
      <c r="AC81" s="505"/>
      <c r="AD81" s="16"/>
      <c r="AE81" s="16"/>
      <c r="AF81" s="16"/>
      <c r="AG81" s="22"/>
      <c r="AH81" s="23"/>
      <c r="AI81" s="22"/>
      <c r="AJ81" s="89"/>
      <c r="AK81" s="13"/>
      <c r="AL81" s="90"/>
      <c r="AM81" s="90"/>
      <c r="AN81" s="19"/>
      <c r="AO81" s="19"/>
      <c r="AP81" s="19"/>
      <c r="AQ81" s="19"/>
      <c r="AR81" s="20"/>
      <c r="AS81" s="20"/>
      <c r="AU81" s="20"/>
      <c r="AV81" s="20"/>
      <c r="AW81" s="20"/>
      <c r="AX81" s="20"/>
      <c r="AY81" s="20"/>
      <c r="AZ81" s="20"/>
      <c r="BA81" s="20"/>
    </row>
    <row r="82" spans="1:53" ht="33" customHeight="1" x14ac:dyDescent="0.25">
      <c r="A82" s="11"/>
      <c r="B82" s="6"/>
      <c r="C82" s="6"/>
      <c r="D82" s="5"/>
      <c r="E82" s="5"/>
      <c r="F82" s="5"/>
      <c r="G82" s="27"/>
      <c r="H82" s="28"/>
      <c r="I82" s="11"/>
      <c r="J82" s="11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30"/>
      <c r="W82" s="30"/>
      <c r="X82" s="30"/>
      <c r="Y82" s="30"/>
      <c r="Z82" s="30"/>
      <c r="AA82" s="31"/>
      <c r="AB82" s="31"/>
      <c r="AC82" s="505"/>
      <c r="AD82" s="16"/>
      <c r="AE82" s="16"/>
      <c r="AF82" s="16"/>
      <c r="AG82" s="22"/>
      <c r="AH82" s="23"/>
      <c r="AI82" s="22"/>
      <c r="AJ82" s="89"/>
      <c r="AK82" s="13"/>
      <c r="AL82" s="90"/>
      <c r="AM82" s="90"/>
      <c r="AN82" s="19"/>
      <c r="AO82" s="19"/>
      <c r="AP82" s="19"/>
      <c r="AQ82" s="19"/>
      <c r="AR82" s="20"/>
      <c r="AS82" s="20"/>
      <c r="AU82" s="20"/>
      <c r="AV82" s="20"/>
      <c r="AW82" s="20"/>
      <c r="AX82" s="20"/>
      <c r="AY82" s="20"/>
      <c r="AZ82" s="20"/>
      <c r="BA82" s="20"/>
    </row>
    <row r="83" spans="1:53" ht="33" customHeight="1" x14ac:dyDescent="0.25">
      <c r="A83" s="11"/>
      <c r="B83" s="6"/>
      <c r="C83" s="6"/>
      <c r="D83" s="5"/>
      <c r="E83" s="5"/>
      <c r="F83" s="5"/>
      <c r="G83" s="5"/>
      <c r="H83" s="12"/>
      <c r="I83" s="6"/>
      <c r="J83" s="6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4"/>
      <c r="W83" s="14"/>
      <c r="X83" s="14"/>
      <c r="Y83" s="14"/>
      <c r="Z83" s="14"/>
      <c r="AA83" s="15"/>
      <c r="AB83" s="15"/>
      <c r="AC83" s="505"/>
      <c r="AD83" s="16"/>
      <c r="AE83" s="16"/>
      <c r="AF83" s="16"/>
      <c r="AG83" s="22"/>
      <c r="AH83" s="23"/>
      <c r="AI83" s="22"/>
      <c r="AJ83" s="89"/>
      <c r="AK83" s="13"/>
      <c r="AL83" s="90"/>
      <c r="AM83" s="90"/>
      <c r="AN83" s="19"/>
      <c r="AO83" s="19"/>
      <c r="AP83" s="19"/>
      <c r="AQ83" s="19"/>
      <c r="AR83" s="32"/>
      <c r="AS83" s="32"/>
      <c r="AU83" s="32"/>
      <c r="AV83" s="32"/>
      <c r="AW83" s="32"/>
      <c r="AX83" s="32"/>
      <c r="AY83" s="32"/>
      <c r="AZ83" s="32"/>
      <c r="BA83" s="32"/>
    </row>
    <row r="84" spans="1:53" ht="33" customHeight="1" x14ac:dyDescent="0.25">
      <c r="A84" s="11"/>
      <c r="B84" s="6"/>
      <c r="C84" s="5"/>
      <c r="D84" s="5"/>
      <c r="E84" s="5"/>
      <c r="F84" s="5"/>
      <c r="G84" s="27"/>
      <c r="H84" s="28"/>
      <c r="I84" s="11"/>
      <c r="J84" s="11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30"/>
      <c r="W84" s="30"/>
      <c r="X84" s="30"/>
      <c r="Y84" s="30"/>
      <c r="Z84" s="30"/>
      <c r="AA84" s="31"/>
      <c r="AB84" s="31"/>
      <c r="AC84" s="505"/>
      <c r="AD84" s="16"/>
      <c r="AE84" s="16"/>
      <c r="AF84" s="16"/>
      <c r="AG84" s="22"/>
      <c r="AH84" s="23"/>
      <c r="AI84" s="22"/>
      <c r="AJ84" s="89"/>
      <c r="AK84" s="13"/>
      <c r="AL84" s="90"/>
      <c r="AM84" s="90"/>
      <c r="AN84" s="19"/>
      <c r="AO84" s="19"/>
      <c r="AP84" s="19"/>
      <c r="AQ84" s="19"/>
      <c r="AR84" s="20"/>
      <c r="AS84" s="20"/>
      <c r="AU84" s="20"/>
      <c r="AV84" s="20"/>
      <c r="AW84" s="20"/>
      <c r="AX84" s="20"/>
      <c r="AY84" s="20"/>
      <c r="AZ84" s="20"/>
      <c r="BA84" s="20"/>
    </row>
    <row r="85" spans="1:53" ht="33" customHeight="1" x14ac:dyDescent="0.25">
      <c r="A85" s="11"/>
      <c r="B85" s="6"/>
      <c r="C85" s="5"/>
      <c r="D85" s="5"/>
      <c r="E85" s="5"/>
      <c r="F85" s="5"/>
      <c r="G85" s="5"/>
      <c r="H85" s="12"/>
      <c r="I85" s="6"/>
      <c r="J85" s="6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4"/>
      <c r="W85" s="14"/>
      <c r="X85" s="14"/>
      <c r="Y85" s="14"/>
      <c r="Z85" s="14"/>
      <c r="AA85" s="15"/>
      <c r="AB85" s="15"/>
      <c r="AC85" s="505"/>
      <c r="AD85" s="16"/>
      <c r="AE85" s="16"/>
      <c r="AF85" s="16"/>
      <c r="AG85" s="22"/>
      <c r="AH85" s="23"/>
      <c r="AI85" s="22"/>
      <c r="AJ85" s="89"/>
      <c r="AK85" s="13"/>
      <c r="AL85" s="90"/>
      <c r="AM85" s="90"/>
      <c r="AN85" s="19"/>
      <c r="AO85" s="19"/>
      <c r="AP85" s="19"/>
      <c r="AQ85" s="19"/>
      <c r="AR85" s="20"/>
      <c r="AS85" s="20"/>
      <c r="AU85" s="20"/>
      <c r="AV85" s="20"/>
      <c r="AW85" s="20"/>
      <c r="AX85" s="20"/>
      <c r="AY85" s="20"/>
      <c r="AZ85" s="20"/>
      <c r="BA85" s="20"/>
    </row>
    <row r="86" spans="1:53" ht="33" customHeight="1" x14ac:dyDescent="0.25">
      <c r="A86" s="11"/>
      <c r="B86" s="6"/>
      <c r="C86" s="5"/>
      <c r="D86" s="5"/>
      <c r="E86" s="5"/>
      <c r="F86" s="5"/>
      <c r="G86" s="5"/>
      <c r="H86" s="12"/>
      <c r="I86" s="6"/>
      <c r="J86" s="6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4"/>
      <c r="W86" s="14"/>
      <c r="X86" s="14"/>
      <c r="Y86" s="14"/>
      <c r="Z86" s="14"/>
      <c r="AA86" s="15"/>
      <c r="AB86" s="15"/>
      <c r="AC86" s="505"/>
      <c r="AD86" s="16"/>
      <c r="AE86" s="16"/>
      <c r="AF86" s="16"/>
      <c r="AG86" s="22"/>
      <c r="AH86" s="23"/>
      <c r="AI86" s="22"/>
      <c r="AJ86" s="89"/>
      <c r="AK86" s="13"/>
      <c r="AL86" s="90"/>
      <c r="AM86" s="90"/>
      <c r="AN86" s="19"/>
      <c r="AO86" s="19"/>
      <c r="AP86" s="19"/>
      <c r="AQ86" s="19"/>
      <c r="AR86" s="20"/>
      <c r="AS86" s="20"/>
      <c r="AU86" s="20"/>
      <c r="AV86" s="20"/>
      <c r="AW86" s="20"/>
      <c r="AX86" s="20"/>
      <c r="AY86" s="20"/>
      <c r="AZ86" s="20"/>
      <c r="BA86" s="20"/>
    </row>
    <row r="87" spans="1:53" ht="33" customHeight="1" x14ac:dyDescent="0.25">
      <c r="A87" s="11"/>
      <c r="B87" s="6"/>
      <c r="C87" s="6"/>
      <c r="D87" s="5"/>
      <c r="E87" s="5"/>
      <c r="F87" s="5"/>
      <c r="G87" s="5"/>
      <c r="H87" s="12"/>
      <c r="I87" s="6"/>
      <c r="J87" s="6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4"/>
      <c r="W87" s="14"/>
      <c r="X87" s="14"/>
      <c r="Y87" s="14"/>
      <c r="Z87" s="14"/>
      <c r="AA87" s="15"/>
      <c r="AB87" s="15"/>
      <c r="AC87" s="505"/>
      <c r="AD87" s="16"/>
      <c r="AE87" s="16"/>
      <c r="AF87" s="16"/>
      <c r="AG87" s="22"/>
      <c r="AH87" s="23"/>
      <c r="AI87" s="22"/>
      <c r="AJ87" s="89"/>
      <c r="AK87" s="13"/>
      <c r="AL87" s="90"/>
      <c r="AM87" s="90"/>
      <c r="AN87" s="19"/>
      <c r="AO87" s="19"/>
      <c r="AP87" s="19"/>
      <c r="AQ87" s="19"/>
      <c r="AR87" s="20"/>
      <c r="AS87" s="20"/>
      <c r="AU87" s="20"/>
      <c r="AV87" s="20"/>
      <c r="AW87" s="20"/>
      <c r="AX87" s="20"/>
      <c r="AY87" s="20"/>
      <c r="AZ87" s="20"/>
      <c r="BA87" s="20"/>
    </row>
    <row r="88" spans="1:53" ht="33" customHeight="1" x14ac:dyDescent="0.25">
      <c r="A88" s="11"/>
      <c r="B88" s="6"/>
      <c r="C88" s="6"/>
      <c r="D88" s="5"/>
      <c r="E88" s="5"/>
      <c r="F88" s="5"/>
      <c r="G88" s="5"/>
      <c r="H88" s="12"/>
      <c r="I88" s="6"/>
      <c r="J88" s="6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4"/>
      <c r="W88" s="14"/>
      <c r="X88" s="14"/>
      <c r="Y88" s="14"/>
      <c r="Z88" s="14"/>
      <c r="AA88" s="15"/>
      <c r="AB88" s="15"/>
      <c r="AC88" s="505"/>
      <c r="AD88" s="16"/>
      <c r="AE88" s="16"/>
      <c r="AF88" s="16"/>
      <c r="AG88" s="22"/>
      <c r="AH88" s="23"/>
      <c r="AI88" s="22"/>
      <c r="AJ88" s="89"/>
      <c r="AK88" s="13"/>
      <c r="AL88" s="90"/>
      <c r="AM88" s="90"/>
      <c r="AN88" s="19"/>
      <c r="AO88" s="19"/>
      <c r="AP88" s="19"/>
      <c r="AQ88" s="19"/>
      <c r="AR88" s="20"/>
      <c r="AS88" s="20"/>
      <c r="AU88" s="20"/>
      <c r="AV88" s="20"/>
      <c r="AW88" s="20"/>
      <c r="AX88" s="20"/>
      <c r="AY88" s="20"/>
      <c r="AZ88" s="20"/>
      <c r="BA88" s="20"/>
    </row>
    <row r="89" spans="1:53" ht="33" customHeight="1" x14ac:dyDescent="0.25">
      <c r="A89" s="11"/>
      <c r="B89" s="6"/>
      <c r="C89" s="6"/>
      <c r="D89" s="5"/>
      <c r="E89" s="5"/>
      <c r="F89" s="5"/>
      <c r="G89" s="5"/>
      <c r="H89" s="12"/>
      <c r="I89" s="6"/>
      <c r="J89" s="6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4"/>
      <c r="W89" s="14"/>
      <c r="X89" s="14"/>
      <c r="Y89" s="14"/>
      <c r="Z89" s="14"/>
      <c r="AA89" s="15"/>
      <c r="AB89" s="15"/>
      <c r="AC89" s="505"/>
      <c r="AD89" s="16"/>
      <c r="AE89" s="16"/>
      <c r="AF89" s="16"/>
      <c r="AG89" s="22"/>
      <c r="AH89" s="23"/>
      <c r="AI89" s="22"/>
      <c r="AJ89" s="89"/>
      <c r="AK89" s="13"/>
      <c r="AL89" s="90"/>
      <c r="AM89" s="90"/>
      <c r="AN89" s="19"/>
      <c r="AO89" s="19"/>
      <c r="AP89" s="19"/>
      <c r="AQ89" s="19"/>
      <c r="AR89" s="20"/>
      <c r="AS89" s="20"/>
      <c r="AU89" s="20"/>
      <c r="AV89" s="20"/>
      <c r="AW89" s="20"/>
      <c r="AX89" s="20"/>
      <c r="AY89" s="20"/>
      <c r="AZ89" s="20"/>
      <c r="BA89" s="20"/>
    </row>
    <row r="90" spans="1:53" ht="33" customHeight="1" x14ac:dyDescent="0.25">
      <c r="A90" s="11"/>
      <c r="B90" s="6"/>
      <c r="C90" s="6"/>
      <c r="D90" s="5"/>
      <c r="E90" s="5"/>
      <c r="F90" s="5"/>
      <c r="G90" s="5"/>
      <c r="H90" s="12"/>
      <c r="I90" s="6"/>
      <c r="J90" s="6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4"/>
      <c r="W90" s="14"/>
      <c r="X90" s="14"/>
      <c r="Y90" s="14"/>
      <c r="Z90" s="14"/>
      <c r="AA90" s="15"/>
      <c r="AB90" s="15"/>
      <c r="AC90" s="505"/>
      <c r="AD90" s="16"/>
      <c r="AE90" s="16"/>
      <c r="AF90" s="16"/>
      <c r="AG90" s="25"/>
      <c r="AH90" s="23"/>
      <c r="AI90" s="22"/>
      <c r="AJ90" s="89"/>
      <c r="AK90" s="13"/>
      <c r="AL90" s="90"/>
      <c r="AM90" s="90"/>
      <c r="AN90" s="19"/>
      <c r="AO90" s="19"/>
      <c r="AP90" s="19"/>
      <c r="AQ90" s="19"/>
      <c r="AR90" s="20"/>
      <c r="AS90" s="20"/>
      <c r="AU90" s="20"/>
      <c r="AV90" s="20"/>
      <c r="AW90" s="20"/>
      <c r="AX90" s="20"/>
      <c r="AY90" s="20"/>
      <c r="AZ90" s="20"/>
      <c r="BA90" s="20"/>
    </row>
    <row r="91" spans="1:53" ht="33" customHeight="1" x14ac:dyDescent="0.25">
      <c r="A91" s="11"/>
      <c r="B91" s="6"/>
      <c r="C91" s="6"/>
      <c r="D91" s="5"/>
      <c r="E91" s="5"/>
      <c r="F91" s="5"/>
      <c r="G91" s="5"/>
      <c r="H91" s="33"/>
      <c r="V91" s="14"/>
      <c r="W91" s="14"/>
      <c r="X91" s="14"/>
      <c r="Y91" s="14"/>
      <c r="Z91" s="14"/>
      <c r="AA91" s="15"/>
      <c r="AB91" s="15"/>
      <c r="AC91" s="505"/>
      <c r="AD91" s="16"/>
      <c r="AE91" s="16"/>
      <c r="AF91" s="16"/>
      <c r="AG91" s="22"/>
      <c r="AH91" s="23"/>
      <c r="AI91" s="22"/>
      <c r="AJ91" s="89"/>
      <c r="AK91" s="13"/>
      <c r="AL91" s="90"/>
      <c r="AM91" s="90"/>
      <c r="AN91" s="19"/>
      <c r="AO91" s="19"/>
      <c r="AP91" s="19"/>
      <c r="AQ91" s="19"/>
      <c r="AR91" s="20"/>
      <c r="AS91" s="20"/>
      <c r="AU91" s="20"/>
      <c r="AV91" s="20"/>
      <c r="AW91" s="20"/>
      <c r="AX91" s="20"/>
      <c r="AY91" s="20"/>
      <c r="AZ91" s="20"/>
      <c r="BA91" s="20"/>
    </row>
    <row r="92" spans="1:53" ht="33" customHeight="1" x14ac:dyDescent="0.25">
      <c r="A92" s="11"/>
      <c r="B92" s="6"/>
      <c r="C92" s="6"/>
      <c r="D92" s="5"/>
      <c r="E92" s="5"/>
      <c r="F92" s="5"/>
      <c r="G92" s="5"/>
      <c r="H92" s="12"/>
      <c r="I92" s="6"/>
      <c r="J92" s="6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4"/>
      <c r="W92" s="14"/>
      <c r="X92" s="14"/>
      <c r="Y92" s="14"/>
      <c r="Z92" s="14"/>
      <c r="AA92" s="15"/>
      <c r="AB92" s="15"/>
      <c r="AC92" s="505"/>
      <c r="AD92" s="16"/>
      <c r="AE92" s="16"/>
      <c r="AF92" s="16"/>
      <c r="AG92" s="22"/>
      <c r="AH92" s="23"/>
      <c r="AI92" s="22"/>
      <c r="AJ92" s="89"/>
      <c r="AK92" s="13"/>
      <c r="AL92" s="90"/>
      <c r="AM92" s="90"/>
      <c r="AN92" s="19"/>
      <c r="AO92" s="19"/>
      <c r="AP92" s="19"/>
      <c r="AQ92" s="19"/>
      <c r="AR92" s="20"/>
      <c r="AS92" s="20"/>
      <c r="AU92" s="20"/>
      <c r="AV92" s="20"/>
      <c r="AW92" s="20"/>
      <c r="AX92" s="20"/>
      <c r="AY92" s="20"/>
      <c r="AZ92" s="20"/>
      <c r="BA92" s="20"/>
    </row>
    <row r="93" spans="1:53" ht="33" customHeight="1" x14ac:dyDescent="0.25">
      <c r="A93" s="11"/>
      <c r="B93" s="11"/>
      <c r="C93" s="6"/>
      <c r="D93" s="5"/>
      <c r="E93" s="5"/>
      <c r="F93" s="5"/>
      <c r="G93" s="5"/>
      <c r="H93" s="12"/>
      <c r="I93" s="6"/>
      <c r="J93" s="6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4"/>
      <c r="W93" s="14"/>
      <c r="X93" s="14"/>
      <c r="Y93" s="14"/>
      <c r="Z93" s="14"/>
      <c r="AA93" s="15"/>
      <c r="AB93" s="15"/>
      <c r="AC93" s="505"/>
      <c r="AD93" s="16"/>
      <c r="AE93" s="16"/>
      <c r="AF93" s="16"/>
      <c r="AG93" s="22"/>
      <c r="AH93" s="23"/>
      <c r="AI93" s="22"/>
      <c r="AJ93" s="89"/>
      <c r="AK93" s="13"/>
      <c r="AL93" s="90"/>
      <c r="AM93" s="90"/>
      <c r="AN93" s="19"/>
      <c r="AO93" s="19"/>
      <c r="AP93" s="19"/>
      <c r="AQ93" s="19"/>
      <c r="AR93" s="20"/>
      <c r="AS93" s="20"/>
      <c r="AU93" s="20"/>
      <c r="AV93" s="20"/>
      <c r="AW93" s="20"/>
      <c r="AX93" s="20"/>
      <c r="AY93" s="20"/>
      <c r="AZ93" s="20"/>
      <c r="BA93" s="20"/>
    </row>
    <row r="94" spans="1:53" ht="33" customHeight="1" x14ac:dyDescent="0.25">
      <c r="A94" s="11"/>
      <c r="B94" s="6"/>
      <c r="C94" s="6"/>
      <c r="D94" s="5"/>
      <c r="E94" s="5"/>
      <c r="F94" s="5"/>
      <c r="G94" s="5"/>
      <c r="H94" s="12"/>
      <c r="I94" s="6"/>
      <c r="J94" s="6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4"/>
      <c r="W94" s="14"/>
      <c r="X94" s="14"/>
      <c r="Y94" s="14"/>
      <c r="Z94" s="14"/>
      <c r="AA94" s="15"/>
      <c r="AB94" s="15"/>
      <c r="AC94" s="505"/>
      <c r="AD94" s="16"/>
      <c r="AE94" s="16"/>
      <c r="AF94" s="16"/>
      <c r="AG94" s="17"/>
      <c r="AH94" s="18"/>
      <c r="AI94" s="487"/>
      <c r="AJ94" s="89"/>
      <c r="AK94" s="13"/>
      <c r="AL94" s="90"/>
      <c r="AM94" s="90"/>
      <c r="AN94" s="19"/>
      <c r="AO94" s="19"/>
      <c r="AP94" s="19"/>
      <c r="AQ94" s="19"/>
      <c r="AR94" s="20"/>
      <c r="AS94" s="20"/>
      <c r="AU94" s="20"/>
      <c r="AV94" s="20"/>
      <c r="AW94" s="20"/>
      <c r="AX94" s="20"/>
      <c r="AY94" s="20"/>
      <c r="AZ94" s="20"/>
      <c r="BA94" s="20"/>
    </row>
    <row r="95" spans="1:53" ht="33" customHeight="1" x14ac:dyDescent="0.25">
      <c r="A95" s="11"/>
      <c r="B95" s="6"/>
      <c r="C95" s="6"/>
      <c r="D95" s="5"/>
      <c r="E95" s="5"/>
      <c r="F95" s="5"/>
      <c r="G95" s="5"/>
      <c r="H95" s="12"/>
      <c r="I95" s="6"/>
      <c r="J95" s="6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4"/>
      <c r="W95" s="14"/>
      <c r="X95" s="14"/>
      <c r="Y95" s="14"/>
      <c r="Z95" s="14"/>
      <c r="AA95" s="15"/>
      <c r="AB95" s="15"/>
      <c r="AC95" s="505"/>
      <c r="AD95" s="16"/>
      <c r="AE95" s="16"/>
      <c r="AF95" s="16"/>
      <c r="AG95" s="17"/>
      <c r="AH95" s="18"/>
      <c r="AI95" s="487"/>
      <c r="AJ95" s="89"/>
      <c r="AK95" s="13"/>
      <c r="AL95" s="90"/>
      <c r="AM95" s="90"/>
      <c r="AN95" s="19"/>
      <c r="AO95" s="19"/>
      <c r="AP95" s="19"/>
      <c r="AQ95" s="19"/>
      <c r="AR95" s="20"/>
      <c r="AS95" s="20"/>
      <c r="AU95" s="20"/>
      <c r="AV95" s="20"/>
      <c r="AW95" s="20"/>
      <c r="AX95" s="20"/>
      <c r="AY95" s="20"/>
      <c r="AZ95" s="20"/>
      <c r="BA95" s="20"/>
    </row>
    <row r="96" spans="1:53" ht="33" customHeight="1" x14ac:dyDescent="0.25">
      <c r="A96" s="11"/>
      <c r="B96" s="6"/>
      <c r="C96" s="6"/>
      <c r="D96" s="5"/>
      <c r="E96" s="5"/>
      <c r="F96" s="5"/>
      <c r="G96" s="5"/>
      <c r="H96" s="12"/>
      <c r="I96" s="6"/>
      <c r="J96" s="6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4"/>
      <c r="W96" s="14"/>
      <c r="X96" s="14"/>
      <c r="Y96" s="14"/>
      <c r="Z96" s="14"/>
      <c r="AA96" s="15"/>
      <c r="AB96" s="15"/>
      <c r="AC96" s="505"/>
      <c r="AD96" s="16"/>
      <c r="AE96" s="16"/>
      <c r="AF96" s="16"/>
      <c r="AG96" s="17"/>
      <c r="AH96" s="18"/>
      <c r="AI96" s="487"/>
      <c r="AJ96" s="89"/>
      <c r="AK96" s="13"/>
      <c r="AL96" s="90"/>
      <c r="AM96" s="90"/>
      <c r="AN96" s="19"/>
      <c r="AO96" s="19"/>
      <c r="AP96" s="19"/>
      <c r="AQ96" s="19"/>
      <c r="AR96" s="34"/>
      <c r="AS96" s="34"/>
      <c r="AU96" s="34"/>
      <c r="AV96" s="34"/>
      <c r="AW96" s="34"/>
      <c r="AX96" s="34"/>
      <c r="AY96" s="34"/>
      <c r="AZ96" s="34"/>
      <c r="BA96" s="34"/>
    </row>
    <row r="97" spans="1:53" ht="33" customHeight="1" x14ac:dyDescent="0.25">
      <c r="A97" s="11"/>
      <c r="B97" s="6"/>
      <c r="C97" s="6"/>
      <c r="D97" s="5"/>
      <c r="E97" s="5"/>
      <c r="F97" s="5"/>
      <c r="G97" s="5"/>
      <c r="H97" s="12"/>
      <c r="I97" s="6"/>
      <c r="J97" s="6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4"/>
      <c r="W97" s="14"/>
      <c r="X97" s="14"/>
      <c r="Y97" s="14"/>
      <c r="Z97" s="14"/>
      <c r="AA97" s="15"/>
      <c r="AB97" s="15"/>
      <c r="AC97" s="505"/>
      <c r="AD97" s="16"/>
      <c r="AE97" s="16"/>
      <c r="AF97" s="16"/>
      <c r="AG97" s="35"/>
      <c r="AH97" s="18"/>
      <c r="AI97" s="487"/>
      <c r="AJ97" s="89"/>
      <c r="AK97" s="13"/>
      <c r="AL97" s="90"/>
      <c r="AM97" s="90"/>
      <c r="AN97" s="19"/>
      <c r="AO97" s="19"/>
      <c r="AP97" s="19"/>
      <c r="AQ97" s="19"/>
      <c r="AR97" s="20"/>
      <c r="AS97" s="20"/>
      <c r="AU97" s="20"/>
      <c r="AV97" s="20"/>
      <c r="AW97" s="20"/>
      <c r="AX97" s="20"/>
      <c r="AY97" s="20"/>
      <c r="AZ97" s="20"/>
      <c r="BA97" s="20"/>
    </row>
    <row r="98" spans="1:53" ht="33" customHeight="1" x14ac:dyDescent="0.25">
      <c r="A98" s="11"/>
      <c r="B98" s="6"/>
      <c r="C98" s="6"/>
      <c r="D98" s="5"/>
      <c r="E98" s="5"/>
      <c r="F98" s="5"/>
      <c r="G98" s="5"/>
      <c r="H98" s="12"/>
      <c r="I98" s="6"/>
      <c r="J98" s="6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4"/>
      <c r="W98" s="14"/>
      <c r="X98" s="14"/>
      <c r="Y98" s="14"/>
      <c r="Z98" s="14"/>
      <c r="AA98" s="15"/>
      <c r="AB98" s="15"/>
      <c r="AC98" s="505"/>
      <c r="AD98" s="16"/>
      <c r="AE98" s="16"/>
      <c r="AF98" s="16"/>
      <c r="AG98" s="17"/>
      <c r="AH98" s="18"/>
      <c r="AI98" s="487"/>
      <c r="AJ98" s="89"/>
      <c r="AK98" s="13"/>
      <c r="AL98" s="90"/>
      <c r="AM98" s="90"/>
      <c r="AN98" s="19"/>
      <c r="AO98" s="19"/>
      <c r="AP98" s="19"/>
      <c r="AQ98" s="19"/>
      <c r="AR98" s="20"/>
      <c r="AS98" s="20"/>
      <c r="AU98" s="20"/>
      <c r="AV98" s="20"/>
      <c r="AW98" s="20"/>
      <c r="AX98" s="20"/>
      <c r="AY98" s="20"/>
      <c r="AZ98" s="20"/>
      <c r="BA98" s="20"/>
    </row>
    <row r="99" spans="1:53" ht="33" customHeight="1" x14ac:dyDescent="0.25">
      <c r="A99" s="11"/>
      <c r="B99" s="6"/>
      <c r="C99" s="6"/>
      <c r="D99" s="5"/>
      <c r="E99" s="5"/>
      <c r="F99" s="5"/>
      <c r="G99" s="5"/>
      <c r="H99" s="12"/>
      <c r="I99" s="6"/>
      <c r="J99" s="6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4"/>
      <c r="W99" s="14"/>
      <c r="X99" s="14"/>
      <c r="Y99" s="14"/>
      <c r="Z99" s="14"/>
      <c r="AA99" s="15"/>
      <c r="AB99" s="15"/>
      <c r="AC99" s="505"/>
      <c r="AD99" s="16"/>
      <c r="AE99" s="16"/>
      <c r="AF99" s="16"/>
      <c r="AG99" s="17"/>
      <c r="AH99" s="18"/>
      <c r="AI99" s="487"/>
      <c r="AJ99" s="89"/>
      <c r="AK99" s="13"/>
      <c r="AL99" s="90"/>
      <c r="AM99" s="90"/>
      <c r="AN99" s="19"/>
      <c r="AO99" s="19"/>
      <c r="AP99" s="19"/>
      <c r="AQ99" s="19"/>
      <c r="AR99" s="20"/>
      <c r="AS99" s="20"/>
      <c r="AU99" s="20"/>
      <c r="AV99" s="20"/>
      <c r="AW99" s="20"/>
      <c r="AX99" s="20"/>
      <c r="AY99" s="20"/>
      <c r="AZ99" s="20"/>
      <c r="BA99" s="20"/>
    </row>
    <row r="100" spans="1:53" ht="33" customHeight="1" x14ac:dyDescent="0.25">
      <c r="A100" s="11"/>
      <c r="B100" s="6"/>
      <c r="C100" s="6"/>
      <c r="D100" s="5"/>
      <c r="E100" s="5"/>
      <c r="F100" s="5"/>
      <c r="G100" s="5"/>
      <c r="H100" s="12"/>
      <c r="I100" s="6"/>
      <c r="J100" s="6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4"/>
      <c r="W100" s="14"/>
      <c r="X100" s="14"/>
      <c r="Y100" s="14"/>
      <c r="Z100" s="14"/>
      <c r="AA100" s="15"/>
      <c r="AB100" s="15"/>
      <c r="AC100" s="505"/>
      <c r="AD100" s="16"/>
      <c r="AE100" s="16"/>
      <c r="AF100" s="16"/>
      <c r="AG100" s="17"/>
      <c r="AH100" s="18"/>
      <c r="AI100" s="487"/>
      <c r="AJ100" s="89"/>
      <c r="AK100" s="13"/>
      <c r="AL100" s="90"/>
      <c r="AM100" s="90"/>
      <c r="AN100" s="19"/>
      <c r="AO100" s="19"/>
      <c r="AP100" s="19"/>
      <c r="AQ100" s="19"/>
      <c r="AR100" s="20"/>
      <c r="AS100" s="20"/>
      <c r="AU100" s="20"/>
      <c r="AV100" s="20"/>
      <c r="AW100" s="20"/>
      <c r="AX100" s="20"/>
      <c r="AY100" s="20"/>
      <c r="AZ100" s="20"/>
      <c r="BA100" s="20"/>
    </row>
    <row r="101" spans="1:53" ht="33" customHeight="1" x14ac:dyDescent="0.25">
      <c r="A101" s="11"/>
      <c r="B101" s="6"/>
      <c r="C101" s="6"/>
      <c r="D101" s="5"/>
      <c r="E101" s="5"/>
      <c r="F101" s="5"/>
      <c r="G101" s="5"/>
      <c r="H101" s="12"/>
      <c r="I101" s="6"/>
      <c r="J101" s="6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4"/>
      <c r="W101" s="14"/>
      <c r="X101" s="14"/>
      <c r="Y101" s="14"/>
      <c r="Z101" s="14"/>
      <c r="AA101" s="15"/>
      <c r="AB101" s="15"/>
      <c r="AC101" s="505"/>
      <c r="AD101" s="16"/>
      <c r="AE101" s="16"/>
      <c r="AF101" s="16"/>
      <c r="AG101" s="17"/>
      <c r="AH101" s="18"/>
      <c r="AI101" s="487"/>
      <c r="AJ101" s="89"/>
      <c r="AK101" s="13"/>
      <c r="AL101" s="90"/>
      <c r="AM101" s="90"/>
      <c r="AN101" s="19"/>
      <c r="AO101" s="19"/>
      <c r="AP101" s="19"/>
      <c r="AQ101" s="19"/>
      <c r="AR101" s="20"/>
      <c r="AS101" s="20"/>
      <c r="AU101" s="20"/>
      <c r="AV101" s="20"/>
      <c r="AW101" s="20"/>
      <c r="AX101" s="20"/>
      <c r="AY101" s="20"/>
      <c r="AZ101" s="20"/>
      <c r="BA101" s="20"/>
    </row>
    <row r="102" spans="1:53" ht="33" customHeight="1" x14ac:dyDescent="0.25">
      <c r="A102" s="11"/>
      <c r="B102" s="6"/>
      <c r="C102" s="6"/>
      <c r="D102" s="5"/>
      <c r="E102" s="5"/>
      <c r="F102" s="5"/>
      <c r="G102" s="5"/>
      <c r="H102" s="12"/>
      <c r="I102" s="6"/>
      <c r="J102" s="6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4"/>
      <c r="W102" s="14"/>
      <c r="X102" s="14"/>
      <c r="Y102" s="14"/>
      <c r="Z102" s="14"/>
      <c r="AA102" s="15"/>
      <c r="AB102" s="15"/>
      <c r="AC102" s="505"/>
      <c r="AD102" s="16"/>
      <c r="AE102" s="16"/>
      <c r="AF102" s="16"/>
      <c r="AG102" s="17"/>
      <c r="AH102" s="18"/>
      <c r="AI102" s="487"/>
      <c r="AJ102" s="89"/>
      <c r="AK102" s="13"/>
      <c r="AL102" s="90"/>
      <c r="AM102" s="90"/>
      <c r="AN102" s="19"/>
      <c r="AO102" s="19"/>
      <c r="AP102" s="19"/>
      <c r="AQ102" s="19"/>
      <c r="AR102" s="20"/>
      <c r="AS102" s="20"/>
      <c r="AU102" s="20"/>
      <c r="AV102" s="20"/>
      <c r="AW102" s="20"/>
      <c r="AX102" s="20"/>
      <c r="AY102" s="20"/>
      <c r="AZ102" s="20"/>
      <c r="BA102" s="20"/>
    </row>
    <row r="103" spans="1:53" ht="33" customHeight="1" x14ac:dyDescent="0.25">
      <c r="A103" s="11"/>
      <c r="B103" s="6"/>
      <c r="C103" s="6"/>
      <c r="D103" s="5"/>
      <c r="E103" s="5"/>
      <c r="F103" s="5"/>
      <c r="G103" s="5"/>
      <c r="H103" s="12"/>
      <c r="I103" s="6"/>
      <c r="J103" s="6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4"/>
      <c r="W103" s="14"/>
      <c r="X103" s="14"/>
      <c r="Y103" s="14"/>
      <c r="Z103" s="14"/>
      <c r="AA103" s="15"/>
      <c r="AB103" s="15"/>
      <c r="AC103" s="505"/>
      <c r="AD103" s="16"/>
      <c r="AE103" s="16"/>
      <c r="AF103" s="16"/>
      <c r="AG103" s="17"/>
      <c r="AH103" s="18"/>
      <c r="AI103" s="487"/>
      <c r="AJ103" s="89"/>
      <c r="AK103" s="13"/>
      <c r="AL103" s="90"/>
      <c r="AM103" s="90"/>
      <c r="AN103" s="19"/>
      <c r="AO103" s="19"/>
      <c r="AP103" s="19"/>
      <c r="AQ103" s="19"/>
      <c r="AR103" s="20"/>
      <c r="AS103" s="20"/>
      <c r="AU103" s="20"/>
      <c r="AV103" s="20"/>
      <c r="AW103" s="20"/>
      <c r="AX103" s="20"/>
      <c r="AY103" s="20"/>
      <c r="AZ103" s="20"/>
      <c r="BA103" s="20"/>
    </row>
    <row r="104" spans="1:53" ht="33" customHeight="1" x14ac:dyDescent="0.25">
      <c r="A104" s="11"/>
      <c r="B104" s="6"/>
      <c r="C104" s="6"/>
      <c r="D104" s="5"/>
      <c r="E104" s="5"/>
      <c r="F104" s="5"/>
      <c r="G104" s="5"/>
      <c r="H104" s="12"/>
      <c r="I104" s="6"/>
      <c r="J104" s="6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4"/>
      <c r="W104" s="14"/>
      <c r="X104" s="14"/>
      <c r="Y104" s="14"/>
      <c r="Z104" s="14"/>
      <c r="AA104" s="15"/>
      <c r="AB104" s="15"/>
      <c r="AC104" s="505"/>
      <c r="AD104" s="16"/>
      <c r="AE104" s="16"/>
      <c r="AF104" s="16"/>
      <c r="AG104" s="17"/>
      <c r="AH104" s="18"/>
      <c r="AI104" s="487"/>
      <c r="AJ104" s="89"/>
      <c r="AK104" s="13"/>
      <c r="AL104" s="90"/>
      <c r="AM104" s="90"/>
      <c r="AN104" s="19"/>
      <c r="AO104" s="19"/>
      <c r="AP104" s="19"/>
      <c r="AQ104" s="19"/>
      <c r="AR104" s="20"/>
      <c r="AS104" s="20"/>
      <c r="AU104" s="20"/>
      <c r="AV104" s="20"/>
      <c r="AW104" s="20"/>
      <c r="AX104" s="20"/>
      <c r="AY104" s="20"/>
      <c r="AZ104" s="20"/>
      <c r="BA104" s="20"/>
    </row>
    <row r="105" spans="1:53" ht="33" customHeight="1" x14ac:dyDescent="0.25">
      <c r="A105" s="11"/>
      <c r="B105" s="6"/>
      <c r="C105" s="6"/>
      <c r="D105" s="5"/>
      <c r="E105" s="5"/>
      <c r="F105" s="5"/>
      <c r="G105" s="5"/>
      <c r="H105" s="12"/>
      <c r="I105" s="6"/>
      <c r="J105" s="6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4"/>
      <c r="W105" s="14"/>
      <c r="X105" s="14"/>
      <c r="Y105" s="14"/>
      <c r="Z105" s="14"/>
      <c r="AA105" s="15"/>
      <c r="AB105" s="15"/>
      <c r="AC105" s="505"/>
      <c r="AD105" s="16"/>
      <c r="AE105" s="16"/>
      <c r="AF105" s="16"/>
      <c r="AG105" s="17"/>
      <c r="AH105" s="18"/>
      <c r="AI105" s="487"/>
      <c r="AJ105" s="89"/>
      <c r="AK105" s="13"/>
      <c r="AL105" s="90"/>
      <c r="AM105" s="90"/>
      <c r="AN105" s="19"/>
      <c r="AO105" s="19"/>
      <c r="AP105" s="19"/>
      <c r="AQ105" s="19"/>
      <c r="AR105" s="20"/>
      <c r="AS105" s="20"/>
      <c r="AU105" s="20"/>
      <c r="AV105" s="20"/>
      <c r="AW105" s="20"/>
      <c r="AX105" s="20"/>
      <c r="AY105" s="20"/>
      <c r="AZ105" s="20"/>
      <c r="BA105" s="20"/>
    </row>
    <row r="106" spans="1:53" ht="33" customHeight="1" x14ac:dyDescent="0.25">
      <c r="A106" s="11"/>
      <c r="B106" s="6"/>
      <c r="C106" s="6"/>
      <c r="D106" s="5"/>
      <c r="E106" s="5"/>
      <c r="F106" s="5"/>
      <c r="G106" s="5"/>
      <c r="H106" s="12"/>
      <c r="I106" s="6"/>
      <c r="J106" s="6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4"/>
      <c r="W106" s="14"/>
      <c r="X106" s="14"/>
      <c r="Y106" s="14"/>
      <c r="Z106" s="14"/>
      <c r="AA106" s="15"/>
      <c r="AB106" s="15"/>
      <c r="AC106" s="505"/>
      <c r="AD106" s="16"/>
      <c r="AE106" s="16"/>
      <c r="AF106" s="16"/>
      <c r="AG106" s="17"/>
      <c r="AH106" s="18"/>
      <c r="AI106" s="487"/>
      <c r="AJ106" s="89"/>
      <c r="AK106" s="13"/>
      <c r="AL106" s="90"/>
      <c r="AM106" s="90"/>
      <c r="AN106" s="19"/>
      <c r="AO106" s="19"/>
      <c r="AP106" s="19"/>
      <c r="AQ106" s="19"/>
      <c r="AR106" s="20"/>
      <c r="AS106" s="20"/>
      <c r="AU106" s="20"/>
      <c r="AV106" s="20"/>
      <c r="AW106" s="20"/>
      <c r="AX106" s="20"/>
      <c r="AY106" s="20"/>
      <c r="AZ106" s="20"/>
      <c r="BA106" s="20"/>
    </row>
    <row r="107" spans="1:53" ht="33" customHeight="1" x14ac:dyDescent="0.25">
      <c r="A107" s="11"/>
      <c r="B107" s="6"/>
      <c r="C107" s="6"/>
      <c r="D107" s="5"/>
      <c r="E107" s="5"/>
      <c r="F107" s="5"/>
      <c r="G107" s="5"/>
      <c r="H107" s="12"/>
      <c r="I107" s="6"/>
      <c r="J107" s="6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4"/>
      <c r="W107" s="14"/>
      <c r="X107" s="14"/>
      <c r="Y107" s="14"/>
      <c r="Z107" s="14"/>
      <c r="AA107" s="15"/>
      <c r="AB107" s="15"/>
      <c r="AC107" s="505"/>
      <c r="AD107" s="16"/>
      <c r="AE107" s="16"/>
      <c r="AF107" s="16"/>
      <c r="AG107" s="17"/>
      <c r="AH107" s="18"/>
      <c r="AI107" s="487"/>
      <c r="AJ107" s="89"/>
      <c r="AK107" s="13"/>
      <c r="AL107" s="90"/>
      <c r="AM107" s="90"/>
      <c r="AN107" s="19"/>
      <c r="AO107" s="19"/>
      <c r="AP107" s="19"/>
      <c r="AQ107" s="19"/>
      <c r="AR107" s="20"/>
      <c r="AS107" s="20"/>
      <c r="AU107" s="20"/>
      <c r="AV107" s="20"/>
      <c r="AW107" s="20"/>
      <c r="AX107" s="20"/>
      <c r="AY107" s="20"/>
      <c r="AZ107" s="20"/>
      <c r="BA107" s="20"/>
    </row>
    <row r="108" spans="1:53" ht="33" customHeight="1" x14ac:dyDescent="0.25">
      <c r="A108" s="11"/>
      <c r="B108" s="6"/>
      <c r="C108" s="6"/>
      <c r="D108" s="5"/>
      <c r="E108" s="5"/>
      <c r="F108" s="5"/>
      <c r="G108" s="5"/>
      <c r="H108" s="12"/>
      <c r="I108" s="6"/>
      <c r="J108" s="6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4"/>
      <c r="W108" s="14"/>
      <c r="X108" s="14"/>
      <c r="Y108" s="14"/>
      <c r="Z108" s="14"/>
      <c r="AA108" s="15"/>
      <c r="AB108" s="15"/>
      <c r="AC108" s="505"/>
      <c r="AD108" s="16"/>
      <c r="AE108" s="16"/>
      <c r="AF108" s="16"/>
      <c r="AG108" s="17"/>
      <c r="AH108" s="18"/>
      <c r="AI108" s="487"/>
      <c r="AJ108" s="89"/>
      <c r="AK108" s="13"/>
      <c r="AL108" s="90"/>
      <c r="AM108" s="90"/>
      <c r="AN108" s="19"/>
      <c r="AO108" s="19"/>
      <c r="AP108" s="19"/>
      <c r="AQ108" s="19"/>
      <c r="AR108" s="20"/>
      <c r="AS108" s="20"/>
      <c r="AU108" s="20"/>
      <c r="AV108" s="20"/>
      <c r="AW108" s="20"/>
      <c r="AX108" s="20"/>
      <c r="AY108" s="20"/>
      <c r="AZ108" s="20"/>
      <c r="BA108" s="20"/>
    </row>
    <row r="109" spans="1:53" ht="33" customHeight="1" x14ac:dyDescent="0.25">
      <c r="A109" s="11"/>
      <c r="B109" s="6"/>
      <c r="C109" s="6"/>
      <c r="D109" s="5"/>
      <c r="E109" s="5"/>
      <c r="F109" s="5"/>
      <c r="G109" s="5"/>
      <c r="H109" s="12"/>
      <c r="I109" s="6"/>
      <c r="J109" s="6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4"/>
      <c r="W109" s="14"/>
      <c r="X109" s="14"/>
      <c r="Y109" s="14"/>
      <c r="Z109" s="14"/>
      <c r="AA109" s="15"/>
      <c r="AB109" s="15"/>
      <c r="AC109" s="505"/>
      <c r="AD109" s="16"/>
      <c r="AE109" s="16"/>
      <c r="AF109" s="16"/>
      <c r="AG109" s="17"/>
      <c r="AH109" s="18"/>
      <c r="AI109" s="487"/>
      <c r="AJ109" s="89"/>
      <c r="AK109" s="13"/>
      <c r="AL109" s="90"/>
      <c r="AM109" s="90"/>
      <c r="AN109" s="19"/>
      <c r="AO109" s="19"/>
      <c r="AP109" s="19"/>
      <c r="AQ109" s="19"/>
      <c r="AR109" s="20"/>
      <c r="AS109" s="20"/>
      <c r="AU109" s="20"/>
      <c r="AV109" s="20"/>
      <c r="AW109" s="20"/>
      <c r="AX109" s="20"/>
      <c r="AY109" s="20"/>
      <c r="AZ109" s="20"/>
      <c r="BA109" s="20"/>
    </row>
    <row r="110" spans="1:53" ht="33" customHeight="1" x14ac:dyDescent="0.25">
      <c r="A110" s="11"/>
      <c r="B110" s="6"/>
      <c r="C110" s="6"/>
      <c r="D110" s="5"/>
      <c r="E110" s="5"/>
      <c r="F110" s="5"/>
      <c r="G110" s="5"/>
      <c r="H110" s="12"/>
      <c r="I110" s="6"/>
      <c r="J110" s="6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4"/>
      <c r="W110" s="14"/>
      <c r="X110" s="14"/>
      <c r="Y110" s="14"/>
      <c r="Z110" s="14"/>
      <c r="AA110" s="15"/>
      <c r="AB110" s="15"/>
      <c r="AC110" s="505"/>
      <c r="AD110" s="16"/>
      <c r="AE110" s="16"/>
      <c r="AF110" s="16"/>
      <c r="AG110" s="17"/>
      <c r="AH110" s="18"/>
      <c r="AI110" s="487"/>
      <c r="AJ110" s="89"/>
      <c r="AK110" s="13"/>
      <c r="AL110" s="90"/>
      <c r="AM110" s="90"/>
      <c r="AN110" s="19"/>
      <c r="AO110" s="19"/>
      <c r="AP110" s="19"/>
      <c r="AQ110" s="19"/>
      <c r="AR110" s="20"/>
      <c r="AS110" s="20"/>
      <c r="AU110" s="20"/>
      <c r="AV110" s="20"/>
      <c r="AW110" s="20"/>
      <c r="AX110" s="20"/>
      <c r="AY110" s="20"/>
      <c r="AZ110" s="20"/>
      <c r="BA110" s="20"/>
    </row>
    <row r="111" spans="1:53" ht="33" customHeight="1" x14ac:dyDescent="0.25">
      <c r="A111" s="11"/>
      <c r="B111" s="6"/>
      <c r="C111" s="6"/>
      <c r="D111" s="5"/>
      <c r="E111" s="5"/>
      <c r="F111" s="5"/>
      <c r="G111" s="5"/>
      <c r="H111" s="12"/>
      <c r="I111" s="6"/>
      <c r="J111" s="6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4"/>
      <c r="W111" s="14"/>
      <c r="X111" s="14"/>
      <c r="Y111" s="14"/>
      <c r="Z111" s="14"/>
      <c r="AA111" s="15"/>
      <c r="AB111" s="15"/>
      <c r="AC111" s="505"/>
      <c r="AD111" s="16"/>
      <c r="AE111" s="16"/>
      <c r="AF111" s="16"/>
      <c r="AG111" s="17"/>
      <c r="AH111" s="18"/>
      <c r="AI111" s="487"/>
      <c r="AJ111" s="89"/>
      <c r="AK111" s="13"/>
      <c r="AL111" s="90"/>
      <c r="AM111" s="90"/>
      <c r="AN111" s="19"/>
      <c r="AO111" s="19"/>
      <c r="AP111" s="19"/>
      <c r="AQ111" s="19"/>
      <c r="AR111" s="36"/>
      <c r="AS111" s="36"/>
      <c r="AU111" s="36"/>
      <c r="AV111" s="36"/>
      <c r="AW111" s="36"/>
      <c r="AX111" s="36"/>
      <c r="AY111" s="36"/>
      <c r="AZ111" s="36"/>
      <c r="BA111" s="36"/>
    </row>
    <row r="112" spans="1:53" ht="33" customHeight="1" x14ac:dyDescent="0.25">
      <c r="A112" s="11"/>
      <c r="B112" s="6"/>
      <c r="C112" s="6"/>
      <c r="D112" s="5"/>
      <c r="E112" s="5"/>
      <c r="F112" s="5"/>
      <c r="G112" s="5"/>
      <c r="H112" s="12"/>
      <c r="I112" s="6"/>
      <c r="J112" s="6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4"/>
      <c r="W112" s="14"/>
      <c r="X112" s="14"/>
      <c r="Y112" s="14"/>
      <c r="Z112" s="14"/>
      <c r="AA112" s="15"/>
      <c r="AB112" s="15"/>
      <c r="AC112" s="505"/>
      <c r="AD112" s="16"/>
      <c r="AE112" s="16"/>
      <c r="AF112" s="16"/>
      <c r="AG112" s="17"/>
      <c r="AH112" s="18"/>
      <c r="AI112" s="487"/>
      <c r="AJ112" s="89"/>
      <c r="AK112" s="13"/>
      <c r="AL112" s="90"/>
      <c r="AM112" s="90"/>
      <c r="AN112" s="19"/>
      <c r="AO112" s="19"/>
      <c r="AP112" s="19"/>
      <c r="AQ112" s="19"/>
      <c r="AR112" s="20"/>
      <c r="AS112" s="20"/>
      <c r="AU112" s="20"/>
      <c r="AV112" s="20"/>
      <c r="AW112" s="20"/>
      <c r="AX112" s="20"/>
      <c r="AY112" s="20"/>
      <c r="AZ112" s="20"/>
      <c r="BA112" s="20"/>
    </row>
    <row r="113" spans="1:53" ht="33" customHeight="1" x14ac:dyDescent="0.25">
      <c r="A113" s="11"/>
      <c r="B113" s="6"/>
      <c r="C113" s="6"/>
      <c r="D113" s="5"/>
      <c r="E113" s="5"/>
      <c r="F113" s="5"/>
      <c r="G113" s="5"/>
      <c r="H113" s="12"/>
      <c r="I113" s="6"/>
      <c r="J113" s="6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4"/>
      <c r="W113" s="14"/>
      <c r="X113" s="14"/>
      <c r="Y113" s="14"/>
      <c r="Z113" s="14"/>
      <c r="AA113" s="15"/>
      <c r="AB113" s="15"/>
      <c r="AC113" s="505"/>
      <c r="AD113" s="16"/>
      <c r="AE113" s="16"/>
      <c r="AF113" s="16"/>
      <c r="AG113" s="17"/>
      <c r="AH113" s="18"/>
      <c r="AI113" s="487"/>
      <c r="AJ113" s="89"/>
      <c r="AK113" s="13"/>
      <c r="AL113" s="90"/>
      <c r="AM113" s="90"/>
      <c r="AN113" s="19"/>
      <c r="AO113" s="19"/>
      <c r="AP113" s="19"/>
      <c r="AQ113" s="19"/>
      <c r="AR113" s="20"/>
      <c r="AS113" s="20"/>
      <c r="AU113" s="20"/>
      <c r="AV113" s="20"/>
      <c r="AW113" s="20"/>
      <c r="AX113" s="20"/>
      <c r="AY113" s="20"/>
      <c r="AZ113" s="20"/>
      <c r="BA113" s="20"/>
    </row>
    <row r="114" spans="1:53" ht="33" customHeight="1" x14ac:dyDescent="0.25">
      <c r="A114" s="11"/>
      <c r="B114" s="6"/>
      <c r="C114" s="6"/>
      <c r="D114" s="5"/>
      <c r="E114" s="5"/>
      <c r="F114" s="5"/>
      <c r="G114" s="5"/>
      <c r="H114" s="12"/>
      <c r="I114" s="6"/>
      <c r="J114" s="6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4"/>
      <c r="W114" s="14"/>
      <c r="X114" s="14"/>
      <c r="Y114" s="14"/>
      <c r="Z114" s="14"/>
      <c r="AA114" s="15"/>
      <c r="AB114" s="15"/>
      <c r="AC114" s="505"/>
      <c r="AD114" s="16"/>
      <c r="AE114" s="16"/>
      <c r="AF114" s="16"/>
      <c r="AG114" s="17"/>
      <c r="AH114" s="18"/>
      <c r="AI114" s="487"/>
      <c r="AJ114" s="89"/>
      <c r="AK114" s="13"/>
      <c r="AL114" s="90"/>
      <c r="AM114" s="90"/>
      <c r="AN114" s="19"/>
      <c r="AO114" s="19"/>
      <c r="AP114" s="19"/>
      <c r="AQ114" s="19"/>
      <c r="AR114" s="20"/>
      <c r="AS114" s="20"/>
      <c r="AU114" s="20"/>
      <c r="AV114" s="20"/>
      <c r="AW114" s="20"/>
      <c r="AX114" s="20"/>
      <c r="AY114" s="20"/>
      <c r="AZ114" s="20"/>
      <c r="BA114" s="20"/>
    </row>
    <row r="115" spans="1:53" ht="33" customHeight="1" x14ac:dyDescent="0.25">
      <c r="A115" s="11"/>
      <c r="B115" s="6"/>
      <c r="C115" s="6"/>
      <c r="D115" s="5"/>
      <c r="E115" s="5"/>
      <c r="F115" s="5"/>
      <c r="G115" s="5"/>
      <c r="H115" s="12"/>
      <c r="I115" s="6"/>
      <c r="J115" s="6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4"/>
      <c r="W115" s="14"/>
      <c r="X115" s="14"/>
      <c r="Y115" s="14"/>
      <c r="Z115" s="14"/>
      <c r="AA115" s="15"/>
      <c r="AB115" s="15"/>
      <c r="AC115" s="505"/>
      <c r="AD115" s="16"/>
      <c r="AE115" s="16"/>
      <c r="AF115" s="16"/>
      <c r="AG115" s="17"/>
      <c r="AH115" s="18"/>
      <c r="AI115" s="487"/>
      <c r="AJ115" s="89"/>
      <c r="AK115" s="13"/>
      <c r="AL115" s="90"/>
      <c r="AM115" s="90"/>
      <c r="AN115" s="19"/>
      <c r="AO115" s="19"/>
      <c r="AP115" s="19"/>
      <c r="AQ115" s="19"/>
      <c r="AR115" s="20"/>
      <c r="AS115" s="20"/>
      <c r="AU115" s="20"/>
      <c r="AV115" s="20"/>
      <c r="AW115" s="20"/>
      <c r="AX115" s="20"/>
      <c r="AY115" s="20"/>
      <c r="AZ115" s="20"/>
      <c r="BA115" s="20"/>
    </row>
    <row r="116" spans="1:53" ht="33" customHeight="1" x14ac:dyDescent="0.25">
      <c r="A116" s="11"/>
      <c r="B116" s="6"/>
      <c r="C116" s="6"/>
      <c r="D116" s="5"/>
      <c r="E116" s="5"/>
      <c r="F116" s="5"/>
      <c r="G116" s="5"/>
      <c r="H116" s="12"/>
      <c r="I116" s="6"/>
      <c r="J116" s="6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4"/>
      <c r="W116" s="14"/>
      <c r="X116" s="14"/>
      <c r="Y116" s="14"/>
      <c r="Z116" s="14"/>
      <c r="AA116" s="15"/>
      <c r="AB116" s="15"/>
      <c r="AC116" s="505"/>
      <c r="AD116" s="16"/>
      <c r="AE116" s="16"/>
      <c r="AF116" s="16"/>
      <c r="AG116" s="17"/>
      <c r="AH116" s="18"/>
      <c r="AI116" s="487"/>
      <c r="AJ116" s="89"/>
      <c r="AK116" s="13"/>
      <c r="AL116" s="90"/>
      <c r="AM116" s="90"/>
      <c r="AN116" s="19"/>
      <c r="AO116" s="19"/>
      <c r="AP116" s="19"/>
      <c r="AQ116" s="19"/>
      <c r="AR116" s="20"/>
      <c r="AS116" s="20"/>
      <c r="AU116" s="20"/>
      <c r="AV116" s="20"/>
      <c r="AW116" s="20"/>
      <c r="AX116" s="20"/>
      <c r="AY116" s="20"/>
      <c r="AZ116" s="20"/>
      <c r="BA116" s="20"/>
    </row>
    <row r="117" spans="1:53" ht="33" customHeight="1" x14ac:dyDescent="0.25">
      <c r="A117" s="11"/>
      <c r="B117" s="6"/>
      <c r="C117" s="6"/>
      <c r="D117" s="5"/>
      <c r="E117" s="5"/>
      <c r="F117" s="5"/>
      <c r="G117" s="5"/>
      <c r="H117" s="12"/>
      <c r="I117" s="6"/>
      <c r="J117" s="6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4"/>
      <c r="W117" s="14"/>
      <c r="X117" s="14"/>
      <c r="Y117" s="14"/>
      <c r="Z117" s="14"/>
      <c r="AA117" s="15"/>
      <c r="AB117" s="15"/>
      <c r="AC117" s="505"/>
      <c r="AD117" s="16"/>
      <c r="AE117" s="16"/>
      <c r="AF117" s="16"/>
      <c r="AG117" s="17"/>
      <c r="AH117" s="18"/>
      <c r="AI117" s="487"/>
      <c r="AJ117" s="89"/>
      <c r="AK117" s="13"/>
      <c r="AL117" s="90"/>
      <c r="AM117" s="90"/>
      <c r="AN117" s="19"/>
      <c r="AO117" s="19"/>
      <c r="AP117" s="19"/>
      <c r="AQ117" s="19"/>
      <c r="AR117" s="20"/>
      <c r="AS117" s="20"/>
      <c r="AU117" s="20"/>
      <c r="AV117" s="20"/>
      <c r="AW117" s="20"/>
      <c r="AX117" s="20"/>
      <c r="AY117" s="20"/>
      <c r="AZ117" s="20"/>
      <c r="BA117" s="20"/>
    </row>
    <row r="118" spans="1:53" ht="33" customHeight="1" x14ac:dyDescent="0.25">
      <c r="A118" s="11"/>
      <c r="B118" s="6"/>
      <c r="C118" s="6"/>
      <c r="D118" s="5"/>
      <c r="E118" s="5"/>
      <c r="F118" s="5"/>
      <c r="G118" s="5"/>
      <c r="H118" s="12"/>
      <c r="I118" s="6"/>
      <c r="J118" s="6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4"/>
      <c r="W118" s="14"/>
      <c r="X118" s="14"/>
      <c r="Y118" s="14"/>
      <c r="Z118" s="14"/>
      <c r="AA118" s="15"/>
      <c r="AB118" s="15"/>
      <c r="AC118" s="505"/>
      <c r="AD118" s="16"/>
      <c r="AE118" s="16"/>
      <c r="AF118" s="16"/>
      <c r="AG118" s="17"/>
      <c r="AH118" s="18"/>
      <c r="AI118" s="487"/>
      <c r="AJ118" s="89"/>
      <c r="AK118" s="13"/>
      <c r="AL118" s="90"/>
      <c r="AM118" s="90"/>
      <c r="AN118" s="19"/>
      <c r="AO118" s="19"/>
      <c r="AP118" s="19"/>
      <c r="AQ118" s="19"/>
      <c r="AR118" s="20"/>
      <c r="AS118" s="20"/>
      <c r="AU118" s="20"/>
      <c r="AV118" s="20"/>
      <c r="AW118" s="20"/>
      <c r="AX118" s="20"/>
      <c r="AY118" s="20"/>
      <c r="AZ118" s="20"/>
      <c r="BA118" s="20"/>
    </row>
    <row r="119" spans="1:53" ht="33" customHeight="1" x14ac:dyDescent="0.25">
      <c r="A119" s="11"/>
      <c r="B119" s="6"/>
      <c r="C119" s="6"/>
      <c r="D119" s="5"/>
      <c r="E119" s="5"/>
      <c r="F119" s="5"/>
      <c r="G119" s="5"/>
      <c r="H119" s="12"/>
      <c r="I119" s="6"/>
      <c r="J119" s="6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4"/>
      <c r="W119" s="14"/>
      <c r="X119" s="14"/>
      <c r="Y119" s="14"/>
      <c r="Z119" s="14"/>
      <c r="AA119" s="15"/>
      <c r="AB119" s="15"/>
      <c r="AC119" s="505"/>
      <c r="AD119" s="16"/>
      <c r="AE119" s="16"/>
      <c r="AF119" s="16"/>
      <c r="AG119" s="17"/>
      <c r="AH119" s="18"/>
      <c r="AI119" s="487"/>
      <c r="AJ119" s="89"/>
      <c r="AK119" s="13"/>
      <c r="AL119" s="90"/>
      <c r="AM119" s="90"/>
      <c r="AN119" s="19"/>
      <c r="AO119" s="19"/>
      <c r="AP119" s="19"/>
      <c r="AQ119" s="19"/>
      <c r="AR119" s="20"/>
      <c r="AS119" s="20"/>
      <c r="AU119" s="20"/>
      <c r="AV119" s="20"/>
      <c r="AW119" s="20"/>
      <c r="AX119" s="20"/>
      <c r="AY119" s="20"/>
      <c r="AZ119" s="20"/>
      <c r="BA119" s="20"/>
    </row>
    <row r="120" spans="1:53" ht="33" customHeight="1" x14ac:dyDescent="0.25">
      <c r="A120" s="11"/>
      <c r="B120" s="11"/>
      <c r="C120" s="6"/>
      <c r="D120" s="5"/>
      <c r="E120" s="5"/>
      <c r="F120" s="5"/>
      <c r="G120" s="5"/>
      <c r="H120" s="12"/>
      <c r="I120" s="6"/>
      <c r="J120" s="6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4"/>
      <c r="W120" s="14"/>
      <c r="X120" s="14"/>
      <c r="Y120" s="14"/>
      <c r="Z120" s="14"/>
      <c r="AA120" s="15"/>
      <c r="AB120" s="15"/>
      <c r="AC120" s="505"/>
      <c r="AD120" s="16"/>
      <c r="AE120" s="16"/>
      <c r="AF120" s="16"/>
      <c r="AG120" s="17"/>
      <c r="AH120" s="18"/>
      <c r="AI120" s="487"/>
      <c r="AJ120" s="89"/>
      <c r="AK120" s="13"/>
      <c r="AL120" s="90"/>
      <c r="AM120" s="90"/>
      <c r="AN120" s="19"/>
      <c r="AO120" s="19"/>
      <c r="AP120" s="19"/>
      <c r="AQ120" s="19"/>
      <c r="AR120" s="20"/>
      <c r="AS120" s="20"/>
      <c r="AU120" s="20"/>
      <c r="AV120" s="20"/>
      <c r="AW120" s="20"/>
      <c r="AX120" s="20"/>
      <c r="AY120" s="20"/>
      <c r="AZ120" s="20"/>
      <c r="BA120" s="20"/>
    </row>
    <row r="121" spans="1:53" ht="33" customHeight="1" x14ac:dyDescent="0.25">
      <c r="A121" s="11"/>
      <c r="B121" s="11"/>
      <c r="C121" s="6"/>
      <c r="D121" s="5"/>
      <c r="E121" s="5"/>
      <c r="F121" s="5"/>
      <c r="G121" s="5"/>
      <c r="H121" s="12"/>
      <c r="I121" s="6"/>
      <c r="J121" s="6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4"/>
      <c r="W121" s="14"/>
      <c r="X121" s="14"/>
      <c r="Y121" s="14"/>
      <c r="Z121" s="14"/>
      <c r="AA121" s="15"/>
      <c r="AB121" s="15"/>
      <c r="AC121" s="505"/>
      <c r="AD121" s="16"/>
      <c r="AE121" s="16"/>
      <c r="AF121" s="16"/>
      <c r="AG121" s="17"/>
      <c r="AH121" s="18"/>
      <c r="AI121" s="487"/>
      <c r="AJ121" s="89"/>
      <c r="AK121" s="13"/>
      <c r="AL121" s="90"/>
      <c r="AM121" s="90"/>
      <c r="AN121" s="19"/>
      <c r="AO121" s="19"/>
      <c r="AP121" s="19"/>
      <c r="AQ121" s="19"/>
      <c r="AR121" s="20"/>
      <c r="AS121" s="20"/>
      <c r="AU121" s="20"/>
      <c r="AV121" s="20"/>
      <c r="AW121" s="20"/>
      <c r="AX121" s="20"/>
      <c r="AY121" s="20"/>
      <c r="AZ121" s="20"/>
      <c r="BA121" s="20"/>
    </row>
    <row r="122" spans="1:53" ht="33" customHeight="1" x14ac:dyDescent="0.25">
      <c r="A122" s="11"/>
      <c r="B122" s="6"/>
      <c r="C122" s="5"/>
      <c r="D122" s="5"/>
      <c r="E122" s="5"/>
      <c r="F122" s="5"/>
      <c r="G122" s="5"/>
      <c r="H122" s="12"/>
      <c r="I122" s="6"/>
      <c r="J122" s="6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4"/>
      <c r="W122" s="14"/>
      <c r="X122" s="14"/>
      <c r="Y122" s="14"/>
      <c r="Z122" s="14"/>
      <c r="AA122" s="15"/>
      <c r="AB122" s="15"/>
      <c r="AC122" s="505"/>
      <c r="AD122" s="16"/>
      <c r="AE122" s="16"/>
      <c r="AF122" s="16"/>
      <c r="AG122" s="17"/>
      <c r="AH122" s="18"/>
      <c r="AI122" s="487"/>
      <c r="AJ122" s="89"/>
      <c r="AK122" s="13"/>
      <c r="AL122" s="90"/>
      <c r="AM122" s="90"/>
      <c r="AN122" s="19"/>
      <c r="AO122" s="19"/>
      <c r="AP122" s="19"/>
      <c r="AQ122" s="19"/>
      <c r="AR122" s="20"/>
      <c r="AS122" s="20"/>
      <c r="AU122" s="20"/>
      <c r="AV122" s="20"/>
      <c r="AW122" s="20"/>
      <c r="AX122" s="20"/>
      <c r="AY122" s="20"/>
      <c r="AZ122" s="20"/>
      <c r="BA122" s="20"/>
    </row>
    <row r="123" spans="1:53" ht="33" customHeight="1" x14ac:dyDescent="0.25">
      <c r="A123" s="11"/>
      <c r="B123" s="11"/>
      <c r="C123" s="6"/>
      <c r="D123" s="5"/>
      <c r="E123" s="5"/>
      <c r="F123" s="5"/>
      <c r="G123" s="5"/>
      <c r="H123" s="12"/>
      <c r="I123" s="6"/>
      <c r="J123" s="6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4"/>
      <c r="W123" s="14"/>
      <c r="X123" s="14"/>
      <c r="Y123" s="14"/>
      <c r="Z123" s="14"/>
      <c r="AA123" s="15"/>
      <c r="AB123" s="15"/>
      <c r="AC123" s="505"/>
      <c r="AD123" s="16"/>
      <c r="AE123" s="16"/>
      <c r="AF123" s="16"/>
      <c r="AG123" s="17"/>
      <c r="AH123" s="18"/>
      <c r="AI123" s="487"/>
      <c r="AJ123" s="89"/>
      <c r="AK123" s="13"/>
      <c r="AL123" s="90"/>
      <c r="AM123" s="90"/>
      <c r="AN123" s="19"/>
      <c r="AO123" s="19"/>
      <c r="AP123" s="19"/>
      <c r="AQ123" s="19"/>
      <c r="AR123" s="20"/>
      <c r="AS123" s="20"/>
      <c r="AU123" s="20"/>
      <c r="AV123" s="20"/>
      <c r="AW123" s="20"/>
      <c r="AX123" s="20"/>
      <c r="AY123" s="20"/>
      <c r="AZ123" s="20"/>
      <c r="BA123" s="20"/>
    </row>
    <row r="124" spans="1:53" ht="33" customHeight="1" x14ac:dyDescent="0.25">
      <c r="A124" s="11"/>
      <c r="B124" s="6"/>
      <c r="C124" s="5"/>
      <c r="D124" s="5"/>
      <c r="E124" s="5"/>
      <c r="F124" s="5"/>
      <c r="G124" s="5"/>
      <c r="H124" s="12"/>
      <c r="I124" s="6"/>
      <c r="J124" s="6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4"/>
      <c r="W124" s="14"/>
      <c r="X124" s="14"/>
      <c r="Y124" s="14"/>
      <c r="Z124" s="14"/>
      <c r="AA124" s="15"/>
      <c r="AB124" s="15"/>
      <c r="AC124" s="505"/>
      <c r="AD124" s="16"/>
      <c r="AE124" s="16"/>
      <c r="AF124" s="16"/>
      <c r="AG124" s="17"/>
      <c r="AH124" s="18"/>
      <c r="AI124" s="487"/>
      <c r="AJ124" s="89"/>
      <c r="AK124" s="13"/>
      <c r="AL124" s="90"/>
      <c r="AM124" s="90"/>
      <c r="AN124" s="19"/>
      <c r="AO124" s="19"/>
      <c r="AP124" s="19"/>
      <c r="AQ124" s="19"/>
      <c r="AR124" s="20"/>
      <c r="AS124" s="20"/>
      <c r="AU124" s="20"/>
      <c r="AV124" s="20"/>
      <c r="AW124" s="20"/>
      <c r="AX124" s="20"/>
      <c r="AY124" s="20"/>
      <c r="AZ124" s="20"/>
      <c r="BA124" s="20"/>
    </row>
    <row r="125" spans="1:53" ht="33" customHeight="1" x14ac:dyDescent="0.25">
      <c r="A125" s="11"/>
      <c r="B125" s="6"/>
      <c r="C125" s="5"/>
      <c r="D125" s="5"/>
      <c r="E125" s="5"/>
      <c r="F125" s="5"/>
      <c r="G125" s="5"/>
      <c r="H125" s="12"/>
      <c r="I125" s="6"/>
      <c r="J125" s="6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14"/>
      <c r="W125" s="14"/>
      <c r="X125" s="14"/>
      <c r="Y125" s="14"/>
      <c r="Z125" s="14"/>
      <c r="AA125" s="15"/>
      <c r="AB125" s="15"/>
      <c r="AC125" s="505"/>
      <c r="AD125" s="16"/>
      <c r="AE125" s="16"/>
      <c r="AF125" s="16"/>
      <c r="AG125" s="17"/>
      <c r="AH125" s="18"/>
      <c r="AI125" s="487"/>
      <c r="AJ125" s="89"/>
      <c r="AK125" s="13"/>
      <c r="AL125" s="90"/>
      <c r="AM125" s="90"/>
      <c r="AN125" s="19"/>
      <c r="AO125" s="19"/>
      <c r="AP125" s="19"/>
      <c r="AQ125" s="19"/>
      <c r="AR125" s="20"/>
      <c r="AS125" s="20"/>
      <c r="AU125" s="20"/>
      <c r="AV125" s="20"/>
      <c r="AW125" s="20"/>
      <c r="AX125" s="20"/>
      <c r="AY125" s="20"/>
      <c r="AZ125" s="20"/>
      <c r="BA125" s="20"/>
    </row>
    <row r="126" spans="1:53" ht="33" customHeight="1" x14ac:dyDescent="0.25">
      <c r="A126" s="11"/>
      <c r="B126" s="6"/>
      <c r="C126" s="5"/>
      <c r="D126" s="5"/>
      <c r="E126" s="5"/>
      <c r="F126" s="5"/>
      <c r="G126" s="5"/>
      <c r="H126" s="12"/>
      <c r="I126" s="6"/>
      <c r="J126" s="6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4"/>
      <c r="W126" s="14"/>
      <c r="X126" s="14"/>
      <c r="Y126" s="14"/>
      <c r="Z126" s="14"/>
      <c r="AA126" s="15"/>
      <c r="AB126" s="15"/>
      <c r="AC126" s="505"/>
      <c r="AD126" s="16"/>
      <c r="AE126" s="16"/>
      <c r="AF126" s="16"/>
      <c r="AG126" s="17"/>
      <c r="AH126" s="18"/>
      <c r="AI126" s="487"/>
      <c r="AJ126" s="89"/>
      <c r="AK126" s="13"/>
      <c r="AL126" s="90"/>
      <c r="AM126" s="90"/>
      <c r="AN126" s="19"/>
      <c r="AO126" s="19"/>
      <c r="AP126" s="19"/>
      <c r="AQ126" s="19"/>
      <c r="AR126" s="20"/>
      <c r="AS126" s="20"/>
      <c r="AU126" s="20"/>
      <c r="AV126" s="20"/>
      <c r="AW126" s="20"/>
      <c r="AX126" s="20"/>
      <c r="AY126" s="20"/>
      <c r="AZ126" s="20"/>
      <c r="BA126" s="20"/>
    </row>
    <row r="127" spans="1:53" ht="33" customHeight="1" x14ac:dyDescent="0.25">
      <c r="A127" s="11"/>
      <c r="B127" s="11"/>
      <c r="C127" s="6"/>
      <c r="D127" s="5"/>
      <c r="E127" s="5"/>
      <c r="F127" s="5"/>
      <c r="G127" s="6"/>
      <c r="H127" s="12"/>
      <c r="I127" s="6"/>
      <c r="J127" s="6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4"/>
      <c r="W127" s="14"/>
      <c r="X127" s="14"/>
      <c r="Y127" s="14"/>
      <c r="Z127" s="14"/>
      <c r="AA127" s="15"/>
      <c r="AB127" s="15"/>
      <c r="AC127" s="505"/>
      <c r="AD127" s="16"/>
      <c r="AE127" s="16"/>
      <c r="AF127" s="16"/>
      <c r="AG127" s="17"/>
      <c r="AH127" s="18"/>
      <c r="AI127" s="487"/>
      <c r="AJ127" s="89"/>
      <c r="AK127" s="13"/>
      <c r="AL127" s="90"/>
      <c r="AM127" s="90"/>
      <c r="AN127" s="19"/>
      <c r="AO127" s="19"/>
      <c r="AP127" s="19"/>
      <c r="AQ127" s="19"/>
      <c r="AR127" s="20"/>
      <c r="AS127" s="20"/>
      <c r="AU127" s="20"/>
      <c r="AV127" s="20"/>
      <c r="AW127" s="20"/>
      <c r="AX127" s="20"/>
      <c r="AY127" s="20"/>
      <c r="AZ127" s="20"/>
      <c r="BA127" s="20"/>
    </row>
    <row r="128" spans="1:53" ht="33" customHeight="1" x14ac:dyDescent="0.25">
      <c r="A128" s="11"/>
      <c r="B128" s="6"/>
      <c r="C128" s="6"/>
      <c r="D128" s="5"/>
      <c r="E128" s="5"/>
      <c r="F128" s="5"/>
      <c r="G128" s="5"/>
      <c r="H128" s="12"/>
      <c r="I128" s="6"/>
      <c r="J128" s="6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4"/>
      <c r="W128" s="14"/>
      <c r="X128" s="14"/>
      <c r="Y128" s="14"/>
      <c r="Z128" s="14"/>
      <c r="AA128" s="15"/>
      <c r="AB128" s="15"/>
      <c r="AC128" s="505"/>
      <c r="AD128" s="16"/>
      <c r="AE128" s="16"/>
      <c r="AF128" s="16"/>
      <c r="AG128" s="17"/>
      <c r="AH128" s="18"/>
      <c r="AI128" s="487"/>
      <c r="AJ128" s="89"/>
      <c r="AK128" s="13"/>
      <c r="AL128" s="90"/>
      <c r="AM128" s="90"/>
      <c r="AN128" s="19"/>
      <c r="AO128" s="19"/>
      <c r="AP128" s="19"/>
      <c r="AQ128" s="19"/>
      <c r="AR128" s="20"/>
      <c r="AS128" s="20"/>
      <c r="AU128" s="20"/>
      <c r="AV128" s="20"/>
      <c r="AW128" s="20"/>
      <c r="AX128" s="20"/>
      <c r="AY128" s="20"/>
      <c r="AZ128" s="20"/>
      <c r="BA128" s="20"/>
    </row>
    <row r="129" spans="1:53" ht="33" customHeight="1" x14ac:dyDescent="0.25">
      <c r="A129" s="11"/>
      <c r="B129" s="6"/>
      <c r="C129" s="6"/>
      <c r="D129" s="5"/>
      <c r="E129" s="5"/>
      <c r="F129" s="5"/>
      <c r="G129" s="5"/>
      <c r="H129" s="12"/>
      <c r="I129" s="6"/>
      <c r="J129" s="6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4"/>
      <c r="W129" s="14"/>
      <c r="X129" s="14"/>
      <c r="Y129" s="14"/>
      <c r="Z129" s="14"/>
      <c r="AA129" s="15"/>
      <c r="AB129" s="15"/>
      <c r="AC129" s="505"/>
      <c r="AD129" s="16"/>
      <c r="AE129" s="16"/>
      <c r="AF129" s="16"/>
      <c r="AG129" s="17"/>
      <c r="AH129" s="18"/>
      <c r="AI129" s="487"/>
      <c r="AJ129" s="89"/>
      <c r="AK129" s="13"/>
      <c r="AL129" s="90"/>
      <c r="AM129" s="90"/>
      <c r="AN129" s="19"/>
      <c r="AO129" s="19"/>
      <c r="AP129" s="19"/>
      <c r="AQ129" s="19"/>
      <c r="AR129" s="20"/>
      <c r="AS129" s="20"/>
      <c r="AU129" s="20"/>
      <c r="AV129" s="20"/>
      <c r="AW129" s="20"/>
      <c r="AX129" s="20"/>
      <c r="AY129" s="20"/>
      <c r="AZ129" s="20"/>
      <c r="BA129" s="20"/>
    </row>
    <row r="130" spans="1:53" ht="33" customHeight="1" x14ac:dyDescent="0.25">
      <c r="A130" s="11"/>
      <c r="B130" s="11"/>
      <c r="C130" s="6"/>
      <c r="D130" s="5"/>
      <c r="E130" s="5"/>
      <c r="F130" s="5"/>
      <c r="G130" s="5"/>
      <c r="H130" s="12"/>
      <c r="I130" s="6"/>
      <c r="J130" s="6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4"/>
      <c r="W130" s="14"/>
      <c r="X130" s="14"/>
      <c r="Y130" s="14"/>
      <c r="Z130" s="14"/>
      <c r="AA130" s="15"/>
      <c r="AB130" s="15"/>
      <c r="AC130" s="505"/>
      <c r="AD130" s="16"/>
      <c r="AE130" s="16"/>
      <c r="AF130" s="16"/>
      <c r="AG130" s="17"/>
      <c r="AH130" s="18"/>
      <c r="AI130" s="487"/>
      <c r="AJ130" s="89"/>
      <c r="AK130" s="13"/>
      <c r="AL130" s="90"/>
      <c r="AM130" s="90"/>
      <c r="AN130" s="19"/>
      <c r="AO130" s="19"/>
      <c r="AP130" s="19"/>
      <c r="AQ130" s="19"/>
      <c r="AR130" s="20"/>
      <c r="AS130" s="20"/>
      <c r="AU130" s="20"/>
      <c r="AV130" s="20"/>
      <c r="AW130" s="20"/>
      <c r="AX130" s="20"/>
      <c r="AY130" s="20"/>
      <c r="AZ130" s="20"/>
      <c r="BA130" s="20"/>
    </row>
    <row r="131" spans="1:53" ht="33" customHeight="1" x14ac:dyDescent="0.25">
      <c r="A131" s="11"/>
      <c r="B131" s="11"/>
      <c r="C131" s="6"/>
      <c r="D131" s="5"/>
      <c r="E131" s="5"/>
      <c r="F131" s="5"/>
      <c r="G131" s="5"/>
      <c r="H131" s="12"/>
      <c r="I131" s="6"/>
      <c r="J131" s="6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4"/>
      <c r="W131" s="14"/>
      <c r="X131" s="14"/>
      <c r="Y131" s="14"/>
      <c r="Z131" s="14"/>
      <c r="AA131" s="15"/>
      <c r="AB131" s="15"/>
      <c r="AC131" s="505"/>
      <c r="AD131" s="16"/>
      <c r="AE131" s="16"/>
      <c r="AF131" s="16"/>
      <c r="AG131" s="17"/>
      <c r="AH131" s="18"/>
      <c r="AI131" s="487"/>
      <c r="AJ131" s="89"/>
      <c r="AK131" s="13"/>
      <c r="AL131" s="90"/>
      <c r="AM131" s="90"/>
      <c r="AN131" s="19"/>
      <c r="AO131" s="19"/>
      <c r="AP131" s="19"/>
      <c r="AQ131" s="19"/>
      <c r="AR131" s="34"/>
      <c r="AS131" s="34"/>
      <c r="AU131" s="34"/>
      <c r="AV131" s="34"/>
      <c r="AW131" s="34"/>
      <c r="AX131" s="34"/>
      <c r="AY131" s="34"/>
      <c r="AZ131" s="34"/>
      <c r="BA131" s="34"/>
    </row>
    <row r="132" spans="1:53" ht="33" customHeight="1" x14ac:dyDescent="0.25">
      <c r="A132" s="11"/>
      <c r="B132" s="6"/>
      <c r="C132" s="6"/>
      <c r="D132" s="5"/>
      <c r="E132" s="5"/>
      <c r="F132" s="5"/>
      <c r="G132" s="5"/>
      <c r="H132" s="12"/>
      <c r="I132" s="6"/>
      <c r="J132" s="6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4"/>
      <c r="W132" s="14"/>
      <c r="X132" s="14"/>
      <c r="Y132" s="14"/>
      <c r="Z132" s="14"/>
      <c r="AA132" s="15"/>
      <c r="AB132" s="15"/>
      <c r="AC132" s="505"/>
      <c r="AD132" s="16"/>
      <c r="AE132" s="16"/>
      <c r="AF132" s="16"/>
      <c r="AG132" s="17"/>
      <c r="AH132" s="18"/>
      <c r="AI132" s="487"/>
      <c r="AJ132" s="89"/>
      <c r="AK132" s="13"/>
      <c r="AL132" s="90"/>
      <c r="AM132" s="90"/>
      <c r="AN132" s="19"/>
      <c r="AO132" s="19"/>
      <c r="AP132" s="19"/>
      <c r="AQ132" s="19"/>
      <c r="AR132" s="20"/>
      <c r="AS132" s="20"/>
      <c r="AU132" s="20"/>
      <c r="AV132" s="20"/>
      <c r="AW132" s="20"/>
      <c r="AX132" s="20"/>
      <c r="AY132" s="20"/>
      <c r="AZ132" s="20"/>
      <c r="BA132" s="20"/>
    </row>
    <row r="133" spans="1:53" ht="33" customHeight="1" x14ac:dyDescent="0.25">
      <c r="A133" s="11"/>
      <c r="B133" s="6"/>
      <c r="C133" s="5"/>
      <c r="D133" s="5"/>
      <c r="E133" s="5"/>
      <c r="F133" s="5"/>
      <c r="G133" s="5"/>
      <c r="H133" s="12"/>
      <c r="I133" s="6"/>
      <c r="J133" s="6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4"/>
      <c r="W133" s="14"/>
      <c r="X133" s="14"/>
      <c r="Y133" s="14"/>
      <c r="Z133" s="14"/>
      <c r="AA133" s="15"/>
      <c r="AB133" s="15"/>
      <c r="AC133" s="505"/>
      <c r="AD133" s="16"/>
      <c r="AE133" s="16"/>
      <c r="AF133" s="16"/>
      <c r="AG133" s="17"/>
      <c r="AH133" s="18"/>
      <c r="AI133" s="487"/>
      <c r="AJ133" s="89"/>
      <c r="AK133" s="13"/>
      <c r="AL133" s="90"/>
      <c r="AM133" s="90"/>
      <c r="AN133" s="19"/>
      <c r="AO133" s="19"/>
      <c r="AP133" s="19"/>
      <c r="AQ133" s="19"/>
      <c r="AR133" s="20"/>
      <c r="AS133" s="20"/>
      <c r="AU133" s="20"/>
      <c r="AV133" s="20"/>
      <c r="AW133" s="20"/>
      <c r="AX133" s="20"/>
      <c r="AY133" s="20"/>
      <c r="AZ133" s="20"/>
      <c r="BA133" s="20"/>
    </row>
    <row r="134" spans="1:53" ht="33" customHeight="1" x14ac:dyDescent="0.25">
      <c r="A134" s="6"/>
      <c r="B134" s="11"/>
      <c r="C134" s="6"/>
      <c r="D134" s="5"/>
      <c r="E134" s="5"/>
      <c r="F134" s="5"/>
      <c r="G134" s="5"/>
      <c r="H134" s="12"/>
      <c r="I134" s="6"/>
      <c r="J134" s="6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4"/>
      <c r="W134" s="14"/>
      <c r="X134" s="14"/>
      <c r="Y134" s="14"/>
      <c r="Z134" s="14"/>
      <c r="AA134" s="15"/>
      <c r="AB134" s="15"/>
      <c r="AC134" s="505"/>
      <c r="AD134" s="16"/>
      <c r="AE134" s="16"/>
      <c r="AF134" s="16"/>
      <c r="AG134" s="17"/>
      <c r="AH134" s="18"/>
      <c r="AI134" s="487"/>
      <c r="AJ134" s="89"/>
      <c r="AK134" s="13"/>
      <c r="AL134" s="90"/>
      <c r="AM134" s="90"/>
      <c r="AN134" s="19"/>
      <c r="AO134" s="19"/>
      <c r="AP134" s="19"/>
      <c r="AQ134" s="19"/>
      <c r="AR134" s="20"/>
      <c r="AS134" s="20"/>
      <c r="AU134" s="20"/>
      <c r="AV134" s="20"/>
      <c r="AW134" s="20"/>
      <c r="AX134" s="20"/>
      <c r="AY134" s="20"/>
      <c r="AZ134" s="20"/>
      <c r="BA134" s="20"/>
    </row>
    <row r="135" spans="1:53" ht="33" customHeight="1" x14ac:dyDescent="0.25">
      <c r="A135" s="6"/>
      <c r="B135" s="6"/>
      <c r="C135" s="5"/>
      <c r="D135" s="5"/>
      <c r="E135" s="5"/>
      <c r="F135" s="5"/>
      <c r="G135" s="5"/>
      <c r="H135" s="12"/>
      <c r="I135" s="6"/>
      <c r="J135" s="6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4"/>
      <c r="W135" s="14"/>
      <c r="X135" s="14"/>
      <c r="Y135" s="14"/>
      <c r="Z135" s="14"/>
      <c r="AA135" s="15"/>
      <c r="AB135" s="15"/>
      <c r="AC135" s="505"/>
      <c r="AD135" s="16"/>
      <c r="AE135" s="16"/>
      <c r="AF135" s="16"/>
      <c r="AG135" s="17"/>
      <c r="AH135" s="18"/>
      <c r="AI135" s="487"/>
      <c r="AJ135" s="89"/>
      <c r="AK135" s="13"/>
      <c r="AL135" s="90"/>
      <c r="AM135" s="90"/>
      <c r="AN135" s="19"/>
      <c r="AO135" s="19"/>
      <c r="AP135" s="19"/>
      <c r="AQ135" s="19"/>
      <c r="AR135" s="20"/>
      <c r="AS135" s="20"/>
      <c r="AU135" s="20"/>
      <c r="AV135" s="20"/>
      <c r="AW135" s="20"/>
      <c r="AX135" s="20"/>
      <c r="AY135" s="20"/>
      <c r="AZ135" s="20"/>
      <c r="BA135" s="20"/>
    </row>
    <row r="136" spans="1:53" ht="33" customHeight="1" x14ac:dyDescent="0.25">
      <c r="A136" s="6"/>
      <c r="B136" s="6"/>
      <c r="C136" s="6"/>
      <c r="D136" s="5"/>
      <c r="E136" s="5"/>
      <c r="F136" s="5"/>
      <c r="G136" s="5"/>
      <c r="H136" s="12"/>
      <c r="I136" s="6"/>
      <c r="J136" s="6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4"/>
      <c r="W136" s="14"/>
      <c r="X136" s="14"/>
      <c r="Y136" s="14"/>
      <c r="Z136" s="14"/>
      <c r="AA136" s="15"/>
      <c r="AB136" s="15"/>
      <c r="AC136" s="505"/>
      <c r="AD136" s="16"/>
      <c r="AE136" s="16"/>
      <c r="AF136" s="16"/>
      <c r="AG136" s="17"/>
      <c r="AH136" s="18"/>
      <c r="AI136" s="487"/>
      <c r="AJ136" s="89"/>
      <c r="AK136" s="13"/>
      <c r="AL136" s="90"/>
      <c r="AM136" s="90"/>
      <c r="AN136" s="19"/>
      <c r="AO136" s="19"/>
      <c r="AP136" s="19"/>
      <c r="AQ136" s="19"/>
      <c r="AR136" s="20"/>
      <c r="AS136" s="20"/>
      <c r="AU136" s="20"/>
      <c r="AV136" s="20"/>
      <c r="AW136" s="20"/>
      <c r="AX136" s="20"/>
      <c r="AY136" s="20"/>
      <c r="AZ136" s="20"/>
      <c r="BA136" s="20"/>
    </row>
    <row r="137" spans="1:53" ht="33" customHeight="1" x14ac:dyDescent="0.25">
      <c r="A137" s="6"/>
      <c r="B137" s="11"/>
      <c r="C137" s="6"/>
      <c r="D137" s="5"/>
      <c r="E137" s="5"/>
      <c r="F137" s="5"/>
      <c r="G137" s="5"/>
      <c r="H137" s="12"/>
      <c r="I137" s="6"/>
      <c r="J137" s="6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4"/>
      <c r="W137" s="14"/>
      <c r="X137" s="14"/>
      <c r="Y137" s="14"/>
      <c r="Z137" s="14"/>
      <c r="AA137" s="15"/>
      <c r="AB137" s="15"/>
      <c r="AC137" s="505"/>
      <c r="AD137" s="16"/>
      <c r="AE137" s="16"/>
      <c r="AF137" s="16"/>
      <c r="AG137" s="17"/>
      <c r="AH137" s="37"/>
      <c r="AI137" s="488"/>
      <c r="AJ137" s="89"/>
      <c r="AK137" s="13"/>
      <c r="AL137" s="90"/>
      <c r="AM137" s="90"/>
      <c r="AN137" s="19"/>
      <c r="AO137" s="19"/>
      <c r="AP137" s="19"/>
      <c r="AQ137" s="19"/>
      <c r="AR137" s="20"/>
      <c r="AS137" s="20"/>
      <c r="AU137" s="20"/>
      <c r="AV137" s="20"/>
      <c r="AW137" s="20"/>
      <c r="AX137" s="20"/>
      <c r="AY137" s="20"/>
      <c r="AZ137" s="20"/>
      <c r="BA137" s="20"/>
    </row>
    <row r="138" spans="1:53" ht="33" customHeight="1" x14ac:dyDescent="0.25">
      <c r="A138" s="6"/>
      <c r="B138" s="11"/>
      <c r="C138" s="6"/>
      <c r="D138" s="5"/>
      <c r="E138" s="5"/>
      <c r="F138" s="5"/>
      <c r="G138" s="5"/>
      <c r="H138" s="12"/>
      <c r="I138" s="6"/>
      <c r="J138" s="6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4"/>
      <c r="W138" s="14"/>
      <c r="X138" s="14"/>
      <c r="Y138" s="14"/>
      <c r="Z138" s="14"/>
      <c r="AA138" s="15"/>
      <c r="AB138" s="15"/>
      <c r="AC138" s="505"/>
      <c r="AD138" s="16"/>
      <c r="AE138" s="16"/>
      <c r="AF138" s="16"/>
      <c r="AG138" s="17"/>
      <c r="AH138" s="18"/>
      <c r="AI138" s="487"/>
      <c r="AJ138" s="89"/>
      <c r="AK138" s="13"/>
      <c r="AL138" s="90"/>
      <c r="AM138" s="90"/>
      <c r="AN138" s="19"/>
      <c r="AO138" s="19"/>
      <c r="AP138" s="19"/>
      <c r="AQ138" s="19"/>
      <c r="AR138" s="20"/>
      <c r="AS138" s="20"/>
      <c r="AU138" s="20"/>
      <c r="AV138" s="20"/>
      <c r="AW138" s="20"/>
      <c r="AX138" s="20"/>
      <c r="AY138" s="20"/>
      <c r="AZ138" s="20"/>
      <c r="BA138" s="20"/>
    </row>
    <row r="139" spans="1:53" ht="33" customHeight="1" x14ac:dyDescent="0.25">
      <c r="A139" s="6"/>
      <c r="B139" s="11"/>
      <c r="C139" s="6"/>
      <c r="D139" s="5"/>
      <c r="E139" s="5"/>
      <c r="F139" s="5"/>
      <c r="G139" s="5"/>
      <c r="H139" s="12"/>
      <c r="I139" s="6"/>
      <c r="J139" s="6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4"/>
      <c r="W139" s="14"/>
      <c r="X139" s="14"/>
      <c r="Y139" s="14"/>
      <c r="Z139" s="14"/>
      <c r="AA139" s="15"/>
      <c r="AB139" s="15"/>
      <c r="AC139" s="505"/>
      <c r="AD139" s="16"/>
      <c r="AE139" s="16"/>
      <c r="AF139" s="16"/>
      <c r="AG139" s="17"/>
      <c r="AH139" s="18"/>
      <c r="AI139" s="487"/>
      <c r="AJ139" s="89"/>
      <c r="AK139" s="13"/>
      <c r="AL139" s="90"/>
      <c r="AM139" s="90"/>
      <c r="AN139" s="19"/>
      <c r="AO139" s="19"/>
      <c r="AP139" s="19"/>
      <c r="AQ139" s="19"/>
      <c r="AR139" s="20"/>
      <c r="AS139" s="20"/>
      <c r="AU139" s="20"/>
      <c r="AV139" s="20"/>
      <c r="AW139" s="20"/>
      <c r="AX139" s="20"/>
      <c r="AY139" s="20"/>
      <c r="AZ139" s="20"/>
      <c r="BA139" s="20"/>
    </row>
    <row r="140" spans="1:53" ht="33" customHeight="1" x14ac:dyDescent="0.25">
      <c r="A140" s="6"/>
      <c r="B140" s="6"/>
      <c r="C140" s="6"/>
      <c r="D140" s="5"/>
      <c r="E140" s="5"/>
      <c r="F140" s="5"/>
      <c r="G140" s="5"/>
      <c r="H140" s="12"/>
      <c r="I140" s="6"/>
      <c r="J140" s="6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4"/>
      <c r="W140" s="14"/>
      <c r="X140" s="14"/>
      <c r="Y140" s="14"/>
      <c r="Z140" s="14"/>
      <c r="AA140" s="15"/>
      <c r="AB140" s="15"/>
      <c r="AC140" s="505"/>
      <c r="AD140" s="16"/>
      <c r="AE140" s="16"/>
      <c r="AF140" s="16"/>
      <c r="AG140" s="17"/>
      <c r="AH140" s="18"/>
      <c r="AI140" s="487"/>
      <c r="AJ140" s="89"/>
      <c r="AK140" s="13"/>
      <c r="AL140" s="90"/>
      <c r="AM140" s="90"/>
      <c r="AN140" s="19"/>
      <c r="AO140" s="19"/>
      <c r="AP140" s="19"/>
      <c r="AQ140" s="19"/>
      <c r="AR140" s="20"/>
      <c r="AS140" s="20"/>
      <c r="AU140" s="20"/>
      <c r="AV140" s="20"/>
      <c r="AW140" s="20"/>
      <c r="AX140" s="20"/>
      <c r="AY140" s="20"/>
      <c r="AZ140" s="20"/>
      <c r="BA140" s="20"/>
    </row>
    <row r="141" spans="1:53" ht="33" customHeight="1" x14ac:dyDescent="0.25">
      <c r="A141" s="6"/>
      <c r="B141" s="6"/>
      <c r="C141" s="6"/>
      <c r="D141" s="5"/>
      <c r="E141" s="5"/>
      <c r="F141" s="5"/>
      <c r="G141" s="5"/>
      <c r="H141" s="12"/>
      <c r="I141" s="6"/>
      <c r="J141" s="6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4"/>
      <c r="W141" s="14"/>
      <c r="X141" s="14"/>
      <c r="Y141" s="14"/>
      <c r="Z141" s="14"/>
      <c r="AA141" s="15"/>
      <c r="AB141" s="15"/>
      <c r="AC141" s="505"/>
      <c r="AD141" s="16"/>
      <c r="AE141" s="16"/>
      <c r="AF141" s="16"/>
      <c r="AG141" s="17"/>
      <c r="AH141" s="18"/>
      <c r="AI141" s="487"/>
      <c r="AJ141" s="89"/>
      <c r="AK141" s="13"/>
      <c r="AL141" s="90"/>
      <c r="AM141" s="90"/>
      <c r="AN141" s="19"/>
      <c r="AO141" s="19"/>
      <c r="AP141" s="19"/>
      <c r="AQ141" s="19"/>
      <c r="AR141" s="20"/>
      <c r="AS141" s="20"/>
      <c r="AU141" s="20"/>
      <c r="AV141" s="20"/>
      <c r="AW141" s="20"/>
      <c r="AX141" s="20"/>
      <c r="AY141" s="20"/>
      <c r="AZ141" s="20"/>
      <c r="BA141" s="20"/>
    </row>
    <row r="142" spans="1:53" ht="33" customHeight="1" x14ac:dyDescent="0.25">
      <c r="A142" s="6"/>
      <c r="B142" s="6"/>
      <c r="C142" s="5"/>
      <c r="D142" s="5"/>
      <c r="E142" s="5"/>
      <c r="F142" s="5"/>
      <c r="G142" s="5"/>
      <c r="H142" s="12"/>
      <c r="I142" s="6"/>
      <c r="J142" s="5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4"/>
      <c r="W142" s="14"/>
      <c r="X142" s="14"/>
      <c r="Y142" s="14"/>
      <c r="Z142" s="14"/>
      <c r="AA142" s="15"/>
      <c r="AB142" s="15"/>
      <c r="AC142" s="505"/>
      <c r="AD142" s="16"/>
      <c r="AE142" s="16"/>
      <c r="AF142" s="16"/>
      <c r="AG142" s="17"/>
      <c r="AH142" s="18"/>
      <c r="AI142" s="487"/>
      <c r="AJ142" s="89"/>
      <c r="AK142" s="13"/>
      <c r="AL142" s="90"/>
      <c r="AM142" s="90"/>
      <c r="AN142" s="19"/>
      <c r="AO142" s="19"/>
      <c r="AP142" s="19"/>
      <c r="AQ142" s="19"/>
      <c r="AR142" s="20"/>
      <c r="AS142" s="20"/>
      <c r="AU142" s="20"/>
      <c r="AV142" s="20"/>
      <c r="AW142" s="20"/>
      <c r="AX142" s="20"/>
      <c r="AY142" s="20"/>
      <c r="AZ142" s="20"/>
      <c r="BA142" s="20"/>
    </row>
    <row r="143" spans="1:53" ht="33" customHeight="1" x14ac:dyDescent="0.25">
      <c r="A143" s="6"/>
      <c r="B143" s="6"/>
      <c r="C143" s="6"/>
      <c r="D143" s="5"/>
      <c r="E143" s="5"/>
      <c r="F143" s="5"/>
      <c r="G143" s="5"/>
      <c r="H143" s="12"/>
      <c r="I143" s="6"/>
      <c r="J143" s="6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4"/>
      <c r="W143" s="14"/>
      <c r="X143" s="14"/>
      <c r="Y143" s="14"/>
      <c r="Z143" s="14"/>
      <c r="AA143" s="15"/>
      <c r="AB143" s="15"/>
      <c r="AC143" s="505"/>
      <c r="AD143" s="16"/>
      <c r="AE143" s="16"/>
      <c r="AF143" s="16"/>
      <c r="AG143" s="17"/>
      <c r="AH143" s="18"/>
      <c r="AI143" s="487"/>
      <c r="AJ143" s="89"/>
      <c r="AK143" s="13"/>
      <c r="AL143" s="90"/>
      <c r="AM143" s="90"/>
      <c r="AN143" s="19"/>
      <c r="AO143" s="19"/>
      <c r="AP143" s="19"/>
      <c r="AQ143" s="19"/>
      <c r="AR143" s="20"/>
      <c r="AS143" s="20"/>
      <c r="AU143" s="20"/>
      <c r="AV143" s="20"/>
      <c r="AW143" s="20"/>
      <c r="AX143" s="20"/>
      <c r="AY143" s="20"/>
      <c r="AZ143" s="20"/>
      <c r="BA143" s="20"/>
    </row>
    <row r="144" spans="1:53" ht="33" customHeight="1" x14ac:dyDescent="0.25">
      <c r="A144" s="6"/>
      <c r="B144" s="6"/>
      <c r="C144" s="6"/>
      <c r="D144" s="5"/>
      <c r="E144" s="5"/>
      <c r="F144" s="5"/>
      <c r="G144" s="5"/>
      <c r="H144" s="12"/>
      <c r="I144" s="6"/>
      <c r="J144" s="6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4"/>
      <c r="W144" s="14"/>
      <c r="X144" s="14"/>
      <c r="Y144" s="14"/>
      <c r="Z144" s="14"/>
      <c r="AA144" s="15"/>
      <c r="AB144" s="15"/>
      <c r="AC144" s="505"/>
      <c r="AD144" s="16"/>
      <c r="AE144" s="16"/>
      <c r="AF144" s="16"/>
      <c r="AG144" s="17"/>
      <c r="AH144" s="18"/>
      <c r="AI144" s="487"/>
      <c r="AJ144" s="89"/>
      <c r="AK144" s="13"/>
      <c r="AL144" s="90"/>
      <c r="AM144" s="90"/>
      <c r="AN144" s="19"/>
      <c r="AO144" s="19"/>
      <c r="AP144" s="19"/>
      <c r="AQ144" s="19"/>
      <c r="AR144" s="20"/>
      <c r="AS144" s="20"/>
      <c r="AU144" s="20"/>
      <c r="AV144" s="20"/>
      <c r="AW144" s="20"/>
      <c r="AX144" s="20"/>
      <c r="AY144" s="20"/>
      <c r="AZ144" s="20"/>
      <c r="BA144" s="20"/>
    </row>
    <row r="145" spans="1:53" ht="33" customHeight="1" x14ac:dyDescent="0.25">
      <c r="A145" s="6"/>
      <c r="B145" s="6"/>
      <c r="C145" s="6"/>
      <c r="D145" s="5"/>
      <c r="E145" s="5"/>
      <c r="F145" s="5"/>
      <c r="G145" s="5"/>
      <c r="H145" s="12"/>
      <c r="I145" s="6"/>
      <c r="J145" s="6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4"/>
      <c r="W145" s="14"/>
      <c r="X145" s="14"/>
      <c r="Y145" s="14"/>
      <c r="Z145" s="14"/>
      <c r="AA145" s="15"/>
      <c r="AB145" s="15"/>
      <c r="AC145" s="505"/>
      <c r="AD145" s="16"/>
      <c r="AE145" s="16"/>
      <c r="AF145" s="16"/>
      <c r="AG145" s="17"/>
      <c r="AH145" s="18"/>
      <c r="AI145" s="487"/>
      <c r="AJ145" s="89"/>
      <c r="AK145" s="13"/>
      <c r="AL145" s="90"/>
      <c r="AM145" s="90"/>
      <c r="AN145" s="19"/>
      <c r="AO145" s="19"/>
      <c r="AP145" s="19"/>
      <c r="AQ145" s="19"/>
      <c r="AR145" s="34"/>
      <c r="AS145" s="34"/>
      <c r="AU145" s="34"/>
      <c r="AV145" s="34"/>
      <c r="AW145" s="34"/>
      <c r="AX145" s="34"/>
      <c r="AY145" s="34"/>
      <c r="AZ145" s="34"/>
      <c r="BA145" s="34"/>
    </row>
    <row r="146" spans="1:53" ht="33" customHeight="1" x14ac:dyDescent="0.25">
      <c r="A146" s="6"/>
      <c r="B146" s="6"/>
      <c r="C146" s="5"/>
      <c r="D146" s="5"/>
      <c r="E146" s="5"/>
      <c r="F146" s="5"/>
      <c r="G146" s="5"/>
      <c r="H146" s="12"/>
      <c r="I146" s="6"/>
      <c r="J146" s="6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4"/>
      <c r="W146" s="14"/>
      <c r="X146" s="14"/>
      <c r="Y146" s="14"/>
      <c r="Z146" s="14"/>
      <c r="AA146" s="15"/>
      <c r="AB146" s="15"/>
      <c r="AC146" s="505"/>
      <c r="AD146" s="16"/>
      <c r="AE146" s="16"/>
      <c r="AF146" s="16"/>
      <c r="AG146" s="17"/>
      <c r="AH146" s="18"/>
      <c r="AI146" s="487"/>
      <c r="AJ146" s="89"/>
      <c r="AK146" s="13"/>
      <c r="AL146" s="90"/>
      <c r="AM146" s="90"/>
      <c r="AN146" s="19"/>
      <c r="AO146" s="19"/>
      <c r="AP146" s="19"/>
      <c r="AQ146" s="19"/>
      <c r="AR146" s="34"/>
      <c r="AS146" s="34"/>
      <c r="AU146" s="34"/>
      <c r="AV146" s="34"/>
      <c r="AW146" s="34"/>
      <c r="AX146" s="34"/>
      <c r="AY146" s="34"/>
      <c r="AZ146" s="34"/>
      <c r="BA146" s="34"/>
    </row>
    <row r="147" spans="1:53" ht="33" customHeight="1" x14ac:dyDescent="0.25">
      <c r="A147" s="6"/>
      <c r="B147" s="6"/>
      <c r="C147" s="5"/>
      <c r="D147" s="5"/>
      <c r="E147" s="5"/>
      <c r="F147" s="5"/>
      <c r="G147" s="5"/>
      <c r="H147" s="12"/>
      <c r="I147" s="6"/>
      <c r="J147" s="6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4"/>
      <c r="W147" s="14"/>
      <c r="X147" s="14"/>
      <c r="Y147" s="14"/>
      <c r="Z147" s="14"/>
      <c r="AA147" s="15"/>
      <c r="AB147" s="15"/>
      <c r="AC147" s="505"/>
      <c r="AD147" s="16"/>
      <c r="AE147" s="16"/>
      <c r="AF147" s="16"/>
      <c r="AG147" s="17"/>
      <c r="AH147" s="18"/>
      <c r="AI147" s="487"/>
      <c r="AJ147" s="89"/>
      <c r="AK147" s="13"/>
      <c r="AL147" s="90"/>
      <c r="AM147" s="90"/>
      <c r="AN147" s="19"/>
      <c r="AO147" s="19"/>
      <c r="AP147" s="19"/>
      <c r="AQ147" s="19"/>
      <c r="AR147" s="20"/>
      <c r="AS147" s="20"/>
      <c r="AU147" s="20"/>
      <c r="AV147" s="20"/>
      <c r="AW147" s="20"/>
      <c r="AX147" s="20"/>
      <c r="AY147" s="20"/>
      <c r="AZ147" s="20"/>
      <c r="BA147" s="20"/>
    </row>
    <row r="148" spans="1:53" ht="33" customHeight="1" x14ac:dyDescent="0.25">
      <c r="A148" s="6"/>
      <c r="B148" s="6"/>
      <c r="C148" s="6"/>
      <c r="D148" s="5"/>
      <c r="E148" s="5"/>
      <c r="F148" s="5"/>
      <c r="G148" s="5"/>
      <c r="H148" s="12"/>
      <c r="I148" s="6"/>
      <c r="J148" s="6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4"/>
      <c r="W148" s="14"/>
      <c r="X148" s="14"/>
      <c r="Y148" s="14"/>
      <c r="Z148" s="14"/>
      <c r="AA148" s="15"/>
      <c r="AB148" s="15"/>
      <c r="AC148" s="505"/>
      <c r="AD148" s="16"/>
      <c r="AE148" s="16"/>
      <c r="AF148" s="16"/>
      <c r="AG148" s="17"/>
      <c r="AH148" s="18"/>
      <c r="AI148" s="487"/>
      <c r="AJ148" s="89"/>
      <c r="AK148" s="13"/>
      <c r="AL148" s="90"/>
      <c r="AM148" s="90"/>
      <c r="AN148" s="19"/>
      <c r="AO148" s="19"/>
      <c r="AP148" s="19"/>
      <c r="AQ148" s="19"/>
      <c r="AR148" s="20"/>
      <c r="AS148" s="20"/>
      <c r="AU148" s="20"/>
      <c r="AV148" s="20"/>
      <c r="AW148" s="20"/>
      <c r="AX148" s="20"/>
      <c r="AY148" s="20"/>
      <c r="AZ148" s="20"/>
      <c r="BA148" s="20"/>
    </row>
    <row r="149" spans="1:53" ht="33" customHeight="1" x14ac:dyDescent="0.25">
      <c r="A149" s="6"/>
      <c r="B149" s="6"/>
      <c r="C149" s="6"/>
      <c r="D149" s="5"/>
      <c r="E149" s="5"/>
      <c r="F149" s="5"/>
      <c r="G149" s="5"/>
      <c r="H149" s="12"/>
      <c r="I149" s="6"/>
      <c r="J149" s="6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4"/>
      <c r="W149" s="14"/>
      <c r="X149" s="14"/>
      <c r="Y149" s="14"/>
      <c r="Z149" s="14"/>
      <c r="AA149" s="15"/>
      <c r="AB149" s="15"/>
      <c r="AC149" s="505"/>
      <c r="AD149" s="16"/>
      <c r="AE149" s="16"/>
      <c r="AF149" s="16"/>
      <c r="AG149" s="17"/>
      <c r="AH149" s="18"/>
      <c r="AI149" s="487"/>
      <c r="AJ149" s="89"/>
      <c r="AK149" s="13"/>
      <c r="AL149" s="90"/>
      <c r="AM149" s="90"/>
      <c r="AN149" s="19"/>
      <c r="AO149" s="19"/>
      <c r="AP149" s="19"/>
      <c r="AQ149" s="19"/>
      <c r="AR149" s="20"/>
      <c r="AS149" s="20"/>
      <c r="AU149" s="20"/>
      <c r="AV149" s="20"/>
      <c r="AW149" s="20"/>
      <c r="AX149" s="20"/>
      <c r="AY149" s="20"/>
      <c r="AZ149" s="20"/>
      <c r="BA149" s="20"/>
    </row>
    <row r="150" spans="1:53" ht="33" customHeight="1" x14ac:dyDescent="0.25">
      <c r="A150" s="6"/>
      <c r="B150" s="11"/>
      <c r="C150" s="6"/>
      <c r="D150" s="5"/>
      <c r="E150" s="5"/>
      <c r="F150" s="5"/>
      <c r="G150" s="5"/>
      <c r="H150" s="12"/>
      <c r="I150" s="6"/>
      <c r="J150" s="6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4"/>
      <c r="W150" s="14"/>
      <c r="X150" s="14"/>
      <c r="Y150" s="14"/>
      <c r="Z150" s="14"/>
      <c r="AA150" s="15"/>
      <c r="AB150" s="15"/>
      <c r="AC150" s="505"/>
      <c r="AD150" s="16"/>
      <c r="AE150" s="16"/>
      <c r="AF150" s="16"/>
      <c r="AG150" s="17"/>
      <c r="AH150" s="18"/>
      <c r="AI150" s="487"/>
      <c r="AJ150" s="89"/>
      <c r="AK150" s="13"/>
      <c r="AL150" s="90"/>
      <c r="AM150" s="90"/>
      <c r="AN150" s="19"/>
      <c r="AO150" s="19"/>
      <c r="AP150" s="19"/>
      <c r="AQ150" s="19"/>
      <c r="AR150" s="20"/>
      <c r="AS150" s="20"/>
      <c r="AU150" s="20"/>
      <c r="AV150" s="20"/>
      <c r="AW150" s="20"/>
      <c r="AX150" s="20"/>
      <c r="AY150" s="20"/>
      <c r="AZ150" s="20"/>
      <c r="BA150" s="20"/>
    </row>
    <row r="151" spans="1:53" ht="33" customHeight="1" x14ac:dyDescent="0.25">
      <c r="A151" s="6"/>
      <c r="B151" s="11"/>
      <c r="C151" s="6"/>
      <c r="D151" s="5"/>
      <c r="E151" s="5"/>
      <c r="F151" s="5"/>
      <c r="G151" s="5"/>
      <c r="H151" s="12"/>
      <c r="I151" s="6"/>
      <c r="J151" s="6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4"/>
      <c r="W151" s="14"/>
      <c r="X151" s="14"/>
      <c r="Y151" s="14"/>
      <c r="Z151" s="14"/>
      <c r="AA151" s="15"/>
      <c r="AB151" s="15"/>
      <c r="AC151" s="505"/>
      <c r="AD151" s="16"/>
      <c r="AE151" s="16"/>
      <c r="AF151" s="16"/>
      <c r="AG151" s="17"/>
      <c r="AH151" s="18"/>
      <c r="AI151" s="487"/>
      <c r="AJ151" s="89"/>
      <c r="AK151" s="13"/>
      <c r="AL151" s="90"/>
      <c r="AM151" s="90"/>
      <c r="AN151" s="19"/>
      <c r="AO151" s="19"/>
      <c r="AP151" s="19"/>
      <c r="AQ151" s="19"/>
      <c r="AR151" s="20"/>
      <c r="AS151" s="20"/>
      <c r="AU151" s="20"/>
      <c r="AV151" s="20"/>
      <c r="AW151" s="20"/>
      <c r="AX151" s="20"/>
      <c r="AY151" s="20"/>
      <c r="AZ151" s="20"/>
      <c r="BA151" s="20"/>
    </row>
    <row r="152" spans="1:53" ht="33" customHeight="1" x14ac:dyDescent="0.25">
      <c r="A152" s="6"/>
      <c r="B152" s="6"/>
      <c r="C152" s="5"/>
      <c r="D152" s="5"/>
      <c r="E152" s="5"/>
      <c r="F152" s="5"/>
      <c r="G152" s="5"/>
      <c r="H152" s="12"/>
      <c r="I152" s="6"/>
      <c r="J152" s="6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4"/>
      <c r="W152" s="14"/>
      <c r="X152" s="14"/>
      <c r="Y152" s="14"/>
      <c r="Z152" s="14"/>
      <c r="AA152" s="15"/>
      <c r="AB152" s="15"/>
      <c r="AC152" s="505"/>
      <c r="AD152" s="16"/>
      <c r="AE152" s="16"/>
      <c r="AF152" s="16"/>
      <c r="AG152" s="17"/>
      <c r="AH152" s="18"/>
      <c r="AI152" s="487"/>
      <c r="AJ152" s="89"/>
      <c r="AK152" s="13"/>
      <c r="AL152" s="90"/>
      <c r="AM152" s="90"/>
      <c r="AN152" s="19"/>
      <c r="AO152" s="19"/>
      <c r="AP152" s="19"/>
      <c r="AQ152" s="19"/>
      <c r="AR152" s="20"/>
      <c r="AS152" s="20"/>
      <c r="AU152" s="20"/>
      <c r="AV152" s="20"/>
      <c r="AW152" s="20"/>
      <c r="AX152" s="20"/>
      <c r="AY152" s="20"/>
      <c r="AZ152" s="20"/>
      <c r="BA152" s="20"/>
    </row>
    <row r="153" spans="1:53" ht="33" customHeight="1" x14ac:dyDescent="0.25">
      <c r="A153" s="6"/>
      <c r="B153" s="6"/>
      <c r="C153" s="6"/>
      <c r="D153" s="5"/>
      <c r="E153" s="5"/>
      <c r="F153" s="5"/>
      <c r="G153" s="5"/>
      <c r="H153" s="12"/>
      <c r="I153" s="6"/>
      <c r="J153" s="6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4"/>
      <c r="W153" s="14"/>
      <c r="X153" s="14"/>
      <c r="Y153" s="14"/>
      <c r="Z153" s="14"/>
      <c r="AA153" s="15"/>
      <c r="AB153" s="15"/>
      <c r="AC153" s="505"/>
      <c r="AD153" s="16"/>
      <c r="AE153" s="16"/>
      <c r="AF153" s="16"/>
      <c r="AG153" s="17"/>
      <c r="AH153" s="18"/>
      <c r="AI153" s="487"/>
      <c r="AJ153" s="89"/>
      <c r="AK153" s="13"/>
      <c r="AL153" s="90"/>
      <c r="AM153" s="90"/>
      <c r="AN153" s="19"/>
      <c r="AO153" s="19"/>
      <c r="AP153" s="19"/>
      <c r="AQ153" s="19"/>
      <c r="AR153" s="20"/>
      <c r="AS153" s="20"/>
      <c r="AU153" s="20"/>
      <c r="AV153" s="20"/>
      <c r="AW153" s="20"/>
      <c r="AX153" s="20"/>
      <c r="AY153" s="20"/>
      <c r="AZ153" s="20"/>
      <c r="BA153" s="20"/>
    </row>
    <row r="154" spans="1:53" ht="33" customHeight="1" x14ac:dyDescent="0.25">
      <c r="A154" s="6"/>
      <c r="B154" s="6"/>
      <c r="C154" s="6"/>
      <c r="D154" s="5"/>
      <c r="E154" s="5"/>
      <c r="F154" s="5"/>
      <c r="G154" s="5"/>
      <c r="H154" s="12"/>
      <c r="I154" s="6"/>
      <c r="J154" s="6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4"/>
      <c r="W154" s="14"/>
      <c r="X154" s="14"/>
      <c r="Y154" s="14"/>
      <c r="Z154" s="14"/>
      <c r="AA154" s="15"/>
      <c r="AB154" s="15"/>
      <c r="AC154" s="505"/>
      <c r="AD154" s="16"/>
      <c r="AE154" s="16"/>
      <c r="AF154" s="16"/>
      <c r="AG154" s="17"/>
      <c r="AH154" s="18"/>
      <c r="AI154" s="487"/>
      <c r="AJ154" s="89"/>
      <c r="AK154" s="13"/>
      <c r="AL154" s="90"/>
      <c r="AM154" s="90"/>
      <c r="AN154" s="19"/>
      <c r="AO154" s="19"/>
      <c r="AP154" s="19"/>
      <c r="AQ154" s="19"/>
      <c r="AR154" s="20"/>
      <c r="AS154" s="20"/>
      <c r="AU154" s="20"/>
      <c r="AV154" s="20"/>
      <c r="AW154" s="20"/>
      <c r="AX154" s="20"/>
      <c r="AY154" s="20"/>
      <c r="AZ154" s="20"/>
      <c r="BA154" s="20"/>
    </row>
    <row r="155" spans="1:53" ht="33" customHeight="1" x14ac:dyDescent="0.25">
      <c r="A155" s="6"/>
      <c r="B155" s="6"/>
      <c r="C155" s="6"/>
      <c r="D155" s="5"/>
      <c r="E155" s="5"/>
      <c r="F155" s="5"/>
      <c r="G155" s="5"/>
      <c r="H155" s="33"/>
      <c r="V155" s="14"/>
      <c r="W155" s="14"/>
      <c r="X155" s="14"/>
      <c r="Y155" s="14"/>
      <c r="Z155" s="14"/>
      <c r="AA155" s="15"/>
      <c r="AB155" s="15"/>
      <c r="AC155" s="505"/>
      <c r="AD155" s="16"/>
      <c r="AE155" s="16"/>
      <c r="AF155" s="16"/>
      <c r="AG155" s="17"/>
      <c r="AH155" s="18"/>
      <c r="AI155" s="487"/>
      <c r="AJ155" s="89"/>
      <c r="AK155" s="13"/>
      <c r="AL155" s="90"/>
      <c r="AM155" s="90"/>
      <c r="AN155" s="19"/>
      <c r="AO155" s="19"/>
      <c r="AP155" s="19"/>
      <c r="AQ155" s="19"/>
      <c r="AR155" s="20"/>
      <c r="AS155" s="20"/>
      <c r="AU155" s="20"/>
      <c r="AV155" s="20"/>
      <c r="AW155" s="20"/>
      <c r="AX155" s="20"/>
      <c r="AY155" s="20"/>
      <c r="AZ155" s="20"/>
      <c r="BA155" s="20"/>
    </row>
    <row r="156" spans="1:53" ht="33" customHeight="1" x14ac:dyDescent="0.25">
      <c r="A156" s="6"/>
      <c r="B156" s="6"/>
      <c r="C156" s="6"/>
      <c r="D156" s="5"/>
      <c r="E156" s="5"/>
      <c r="F156" s="5"/>
      <c r="G156" s="5"/>
      <c r="H156" s="12"/>
      <c r="I156" s="6"/>
      <c r="J156" s="6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4"/>
      <c r="W156" s="14"/>
      <c r="X156" s="14"/>
      <c r="Y156" s="14"/>
      <c r="Z156" s="14"/>
      <c r="AA156" s="15"/>
      <c r="AB156" s="15"/>
      <c r="AC156" s="505"/>
      <c r="AD156" s="16"/>
      <c r="AE156" s="16"/>
      <c r="AF156" s="16"/>
      <c r="AG156" s="17"/>
      <c r="AH156" s="18"/>
      <c r="AI156" s="487"/>
      <c r="AJ156" s="89"/>
      <c r="AK156" s="13"/>
      <c r="AL156" s="90"/>
      <c r="AM156" s="90"/>
      <c r="AN156" s="19"/>
      <c r="AO156" s="19"/>
      <c r="AP156" s="19"/>
      <c r="AQ156" s="19"/>
      <c r="AR156" s="20"/>
      <c r="AS156" s="20"/>
      <c r="AU156" s="20"/>
      <c r="AV156" s="20"/>
      <c r="AW156" s="20"/>
      <c r="AX156" s="20"/>
      <c r="AY156" s="20"/>
      <c r="AZ156" s="20"/>
      <c r="BA156" s="20"/>
    </row>
    <row r="157" spans="1:53" ht="33" customHeight="1" x14ac:dyDescent="0.25">
      <c r="A157" s="6"/>
      <c r="B157" s="11"/>
      <c r="C157" s="6"/>
      <c r="D157" s="5"/>
      <c r="E157" s="5"/>
      <c r="F157" s="5"/>
      <c r="G157" s="5"/>
      <c r="H157" s="12"/>
      <c r="I157" s="6"/>
      <c r="J157" s="6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4"/>
      <c r="W157" s="14"/>
      <c r="X157" s="14"/>
      <c r="Y157" s="14"/>
      <c r="Z157" s="14"/>
      <c r="AA157" s="15"/>
      <c r="AB157" s="15"/>
      <c r="AC157" s="505"/>
      <c r="AD157" s="16"/>
      <c r="AE157" s="16"/>
      <c r="AF157" s="16"/>
      <c r="AG157" s="17"/>
      <c r="AH157" s="18"/>
      <c r="AI157" s="487"/>
      <c r="AJ157" s="89"/>
      <c r="AK157" s="13"/>
      <c r="AL157" s="90"/>
      <c r="AM157" s="90"/>
      <c r="AN157" s="19"/>
      <c r="AO157" s="19"/>
      <c r="AP157" s="19"/>
      <c r="AQ157" s="19"/>
      <c r="AR157" s="20"/>
      <c r="AS157" s="20"/>
      <c r="AU157" s="20"/>
      <c r="AV157" s="20"/>
      <c r="AW157" s="20"/>
      <c r="AX157" s="20"/>
      <c r="AY157" s="20"/>
      <c r="AZ157" s="20"/>
      <c r="BA157" s="20"/>
    </row>
    <row r="158" spans="1:53" ht="33" customHeight="1" x14ac:dyDescent="0.25">
      <c r="A158" s="6"/>
      <c r="B158" s="11"/>
      <c r="C158" s="6"/>
      <c r="D158" s="5"/>
      <c r="E158" s="5"/>
      <c r="F158" s="5"/>
      <c r="G158" s="5"/>
      <c r="H158" s="12"/>
      <c r="I158" s="6"/>
      <c r="J158" s="6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4"/>
      <c r="W158" s="14"/>
      <c r="X158" s="14"/>
      <c r="Y158" s="14"/>
      <c r="Z158" s="14"/>
      <c r="AA158" s="15"/>
      <c r="AB158" s="15"/>
      <c r="AC158" s="505"/>
      <c r="AD158" s="16"/>
      <c r="AE158" s="16"/>
      <c r="AF158" s="16"/>
      <c r="AG158" s="17"/>
      <c r="AH158" s="18"/>
      <c r="AI158" s="487"/>
      <c r="AJ158" s="89"/>
      <c r="AK158" s="13"/>
      <c r="AL158" s="90"/>
      <c r="AM158" s="90"/>
      <c r="AN158" s="19"/>
      <c r="AO158" s="19"/>
      <c r="AP158" s="19"/>
      <c r="AQ158" s="19"/>
      <c r="AR158" s="20"/>
      <c r="AS158" s="20"/>
      <c r="AU158" s="20"/>
      <c r="AV158" s="20"/>
      <c r="AW158" s="20"/>
      <c r="AX158" s="20"/>
      <c r="AY158" s="20"/>
      <c r="AZ158" s="20"/>
      <c r="BA158" s="20"/>
    </row>
    <row r="159" spans="1:53" ht="33" customHeight="1" x14ac:dyDescent="0.25">
      <c r="A159" s="6"/>
      <c r="B159" s="11"/>
      <c r="C159" s="6"/>
      <c r="D159" s="5"/>
      <c r="E159" s="5"/>
      <c r="F159" s="5"/>
      <c r="G159" s="5"/>
      <c r="H159" s="12"/>
      <c r="I159" s="6"/>
      <c r="J159" s="6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4"/>
      <c r="W159" s="14"/>
      <c r="X159" s="14"/>
      <c r="Y159" s="14"/>
      <c r="Z159" s="14"/>
      <c r="AA159" s="15"/>
      <c r="AB159" s="15"/>
      <c r="AC159" s="505"/>
      <c r="AD159" s="16"/>
      <c r="AE159" s="16"/>
      <c r="AF159" s="16"/>
      <c r="AG159" s="17"/>
      <c r="AH159" s="18"/>
      <c r="AI159" s="487"/>
      <c r="AJ159" s="89"/>
      <c r="AK159" s="13"/>
      <c r="AL159" s="90"/>
      <c r="AM159" s="90"/>
      <c r="AN159" s="19"/>
      <c r="AO159" s="19"/>
      <c r="AP159" s="19"/>
      <c r="AQ159" s="19"/>
      <c r="AR159" s="20"/>
      <c r="AS159" s="20"/>
      <c r="AU159" s="20"/>
      <c r="AV159" s="20"/>
      <c r="AW159" s="20"/>
      <c r="AX159" s="20"/>
      <c r="AY159" s="20"/>
      <c r="AZ159" s="20"/>
      <c r="BA159" s="20"/>
    </row>
    <row r="160" spans="1:53" ht="33" customHeight="1" x14ac:dyDescent="0.25">
      <c r="A160" s="6"/>
      <c r="B160" s="11"/>
      <c r="C160" s="6"/>
      <c r="D160" s="5"/>
      <c r="E160" s="5"/>
      <c r="F160" s="5"/>
      <c r="G160" s="5"/>
      <c r="H160" s="12"/>
      <c r="I160" s="6"/>
      <c r="J160" s="6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4"/>
      <c r="W160" s="14"/>
      <c r="X160" s="14"/>
      <c r="Y160" s="14"/>
      <c r="Z160" s="14"/>
      <c r="AA160" s="15"/>
      <c r="AB160" s="15"/>
      <c r="AC160" s="505"/>
      <c r="AD160" s="16"/>
      <c r="AE160" s="16"/>
      <c r="AF160" s="16"/>
      <c r="AG160" s="17"/>
      <c r="AH160" s="18"/>
      <c r="AI160" s="487"/>
      <c r="AJ160" s="89"/>
      <c r="AK160" s="13"/>
      <c r="AL160" s="90"/>
      <c r="AM160" s="90"/>
      <c r="AN160" s="19"/>
      <c r="AO160" s="19"/>
      <c r="AP160" s="19"/>
      <c r="AQ160" s="19"/>
      <c r="AR160" s="20"/>
      <c r="AS160" s="20"/>
      <c r="AU160" s="20"/>
      <c r="AV160" s="20"/>
      <c r="AW160" s="20"/>
      <c r="AX160" s="20"/>
      <c r="AY160" s="20"/>
      <c r="AZ160" s="20"/>
      <c r="BA160" s="20"/>
    </row>
    <row r="161" spans="1:53" ht="33" customHeight="1" x14ac:dyDescent="0.25">
      <c r="A161" s="6"/>
      <c r="B161" s="6"/>
      <c r="C161" s="6"/>
      <c r="D161" s="5"/>
      <c r="E161" s="5"/>
      <c r="F161" s="5"/>
      <c r="G161" s="5"/>
      <c r="H161" s="12"/>
      <c r="I161" s="6"/>
      <c r="J161" s="6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4"/>
      <c r="W161" s="14"/>
      <c r="X161" s="14"/>
      <c r="Y161" s="14"/>
      <c r="Z161" s="14"/>
      <c r="AA161" s="15"/>
      <c r="AB161" s="15"/>
      <c r="AC161" s="505"/>
      <c r="AD161" s="16"/>
      <c r="AE161" s="16"/>
      <c r="AF161" s="16"/>
      <c r="AG161" s="17"/>
      <c r="AH161" s="18"/>
      <c r="AI161" s="487"/>
      <c r="AJ161" s="89"/>
      <c r="AK161" s="13"/>
      <c r="AL161" s="90"/>
      <c r="AM161" s="90"/>
      <c r="AN161" s="19"/>
      <c r="AO161" s="19"/>
      <c r="AP161" s="19"/>
      <c r="AQ161" s="19"/>
      <c r="AR161" s="20"/>
      <c r="AS161" s="20"/>
      <c r="AU161" s="20"/>
      <c r="AV161" s="20"/>
      <c r="AW161" s="20"/>
      <c r="AX161" s="20"/>
      <c r="AY161" s="20"/>
      <c r="AZ161" s="20"/>
      <c r="BA161" s="20"/>
    </row>
    <row r="162" spans="1:53" ht="33" customHeight="1" x14ac:dyDescent="0.25">
      <c r="A162" s="6"/>
      <c r="B162" s="6"/>
      <c r="C162" s="6"/>
      <c r="D162" s="5"/>
      <c r="E162" s="5"/>
      <c r="F162" s="5"/>
      <c r="G162" s="5"/>
      <c r="H162" s="12"/>
      <c r="I162" s="6"/>
      <c r="J162" s="6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4"/>
      <c r="W162" s="14"/>
      <c r="X162" s="14"/>
      <c r="Y162" s="14"/>
      <c r="Z162" s="14"/>
      <c r="AA162" s="15"/>
      <c r="AB162" s="15"/>
      <c r="AC162" s="505"/>
      <c r="AD162" s="16"/>
      <c r="AE162" s="16"/>
      <c r="AF162" s="16"/>
      <c r="AG162" s="17"/>
      <c r="AH162" s="18"/>
      <c r="AI162" s="487"/>
      <c r="AJ162" s="89"/>
      <c r="AK162" s="13"/>
      <c r="AL162" s="90"/>
      <c r="AM162" s="90"/>
      <c r="AN162" s="19"/>
      <c r="AO162" s="19"/>
      <c r="AP162" s="19"/>
      <c r="AQ162" s="19"/>
      <c r="AR162" s="20"/>
      <c r="AS162" s="20"/>
      <c r="AU162" s="20"/>
      <c r="AV162" s="20"/>
      <c r="AW162" s="20"/>
      <c r="AX162" s="20"/>
      <c r="AY162" s="20"/>
      <c r="AZ162" s="20"/>
      <c r="BA162" s="20"/>
    </row>
    <row r="163" spans="1:53" ht="33" customHeight="1" x14ac:dyDescent="0.25">
      <c r="A163" s="6"/>
      <c r="B163" s="6"/>
      <c r="C163" s="6"/>
      <c r="D163" s="5"/>
      <c r="E163" s="5"/>
      <c r="F163" s="5"/>
      <c r="G163" s="5"/>
      <c r="H163" s="12"/>
      <c r="I163" s="6"/>
      <c r="J163" s="6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4"/>
      <c r="W163" s="14"/>
      <c r="X163" s="14"/>
      <c r="Y163" s="14"/>
      <c r="Z163" s="14"/>
      <c r="AA163" s="15"/>
      <c r="AB163" s="15"/>
      <c r="AC163" s="505"/>
      <c r="AD163" s="16"/>
      <c r="AE163" s="16"/>
      <c r="AF163" s="16"/>
      <c r="AG163" s="17"/>
      <c r="AH163" s="18"/>
      <c r="AI163" s="487"/>
      <c r="AJ163" s="89"/>
      <c r="AK163" s="13"/>
      <c r="AL163" s="90"/>
      <c r="AM163" s="90"/>
      <c r="AN163" s="19"/>
      <c r="AO163" s="19"/>
      <c r="AP163" s="19"/>
      <c r="AQ163" s="19"/>
      <c r="AR163" s="20"/>
      <c r="AS163" s="20"/>
      <c r="AU163" s="20"/>
      <c r="AV163" s="20"/>
      <c r="AW163" s="20"/>
      <c r="AX163" s="20"/>
      <c r="AY163" s="20"/>
      <c r="AZ163" s="20"/>
      <c r="BA163" s="20"/>
    </row>
    <row r="164" spans="1:53" ht="33" customHeight="1" x14ac:dyDescent="0.25">
      <c r="A164" s="6"/>
      <c r="B164" s="6"/>
      <c r="C164" s="6"/>
      <c r="D164" s="5"/>
      <c r="E164" s="5"/>
      <c r="F164" s="5"/>
      <c r="G164" s="5"/>
      <c r="H164" s="12"/>
      <c r="I164" s="6"/>
      <c r="J164" s="6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4"/>
      <c r="W164" s="14"/>
      <c r="X164" s="14"/>
      <c r="Y164" s="14"/>
      <c r="Z164" s="14"/>
      <c r="AA164" s="15"/>
      <c r="AB164" s="15"/>
      <c r="AC164" s="505"/>
      <c r="AD164" s="16"/>
      <c r="AE164" s="16"/>
      <c r="AF164" s="16"/>
      <c r="AG164" s="17"/>
      <c r="AH164" s="18"/>
      <c r="AI164" s="487"/>
      <c r="AJ164" s="89"/>
      <c r="AK164" s="13"/>
      <c r="AL164" s="90"/>
      <c r="AM164" s="90"/>
      <c r="AN164" s="19"/>
      <c r="AO164" s="19"/>
      <c r="AP164" s="19"/>
      <c r="AQ164" s="19"/>
      <c r="AR164" s="20"/>
      <c r="AS164" s="20"/>
      <c r="AU164" s="20"/>
      <c r="AV164" s="20"/>
      <c r="AW164" s="20"/>
      <c r="AX164" s="20"/>
      <c r="AY164" s="20"/>
      <c r="AZ164" s="20"/>
      <c r="BA164" s="20"/>
    </row>
    <row r="165" spans="1:53" ht="33" customHeight="1" x14ac:dyDescent="0.25">
      <c r="A165" s="6"/>
      <c r="B165" s="6"/>
      <c r="C165" s="6"/>
      <c r="D165" s="5"/>
      <c r="E165" s="5"/>
      <c r="F165" s="5"/>
      <c r="G165" s="5"/>
      <c r="H165" s="12"/>
      <c r="I165" s="6"/>
      <c r="J165" s="6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4"/>
      <c r="W165" s="14"/>
      <c r="X165" s="14"/>
      <c r="Y165" s="14"/>
      <c r="Z165" s="14"/>
      <c r="AA165" s="15"/>
      <c r="AB165" s="15"/>
      <c r="AC165" s="505"/>
      <c r="AD165" s="16"/>
      <c r="AE165" s="16"/>
      <c r="AF165" s="16"/>
      <c r="AG165" s="17"/>
      <c r="AH165" s="18"/>
      <c r="AI165" s="487"/>
      <c r="AJ165" s="89"/>
      <c r="AK165" s="13"/>
      <c r="AL165" s="90"/>
      <c r="AM165" s="90"/>
      <c r="AN165" s="19"/>
      <c r="AO165" s="19"/>
      <c r="AP165" s="19"/>
      <c r="AQ165" s="19"/>
      <c r="AR165" s="20"/>
      <c r="AS165" s="20"/>
      <c r="AU165" s="20"/>
      <c r="AV165" s="20"/>
      <c r="AW165" s="20"/>
      <c r="AX165" s="20"/>
      <c r="AY165" s="20"/>
      <c r="AZ165" s="20"/>
      <c r="BA165" s="20"/>
    </row>
    <row r="166" spans="1:53" ht="33" customHeight="1" x14ac:dyDescent="0.25">
      <c r="A166" s="6"/>
      <c r="B166" s="6"/>
      <c r="C166" s="6"/>
      <c r="D166" s="5"/>
      <c r="E166" s="5"/>
      <c r="F166" s="5"/>
      <c r="G166" s="5"/>
      <c r="H166" s="12"/>
      <c r="I166" s="6"/>
      <c r="J166" s="6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4"/>
      <c r="W166" s="14"/>
      <c r="X166" s="14"/>
      <c r="Y166" s="14"/>
      <c r="Z166" s="14"/>
      <c r="AA166" s="15"/>
      <c r="AB166" s="15"/>
      <c r="AC166" s="505"/>
      <c r="AD166" s="16"/>
      <c r="AE166" s="16"/>
      <c r="AF166" s="16"/>
      <c r="AG166" s="17"/>
      <c r="AH166" s="18"/>
      <c r="AI166" s="487"/>
      <c r="AJ166" s="89"/>
      <c r="AK166" s="13"/>
      <c r="AL166" s="90"/>
      <c r="AM166" s="90"/>
      <c r="AN166" s="19"/>
      <c r="AO166" s="19"/>
      <c r="AP166" s="19"/>
      <c r="AQ166" s="19"/>
      <c r="AR166" s="20"/>
      <c r="AS166" s="20"/>
      <c r="AU166" s="20"/>
      <c r="AV166" s="20"/>
      <c r="AW166" s="20"/>
      <c r="AX166" s="20"/>
      <c r="AY166" s="20"/>
      <c r="AZ166" s="20"/>
      <c r="BA166" s="20"/>
    </row>
    <row r="167" spans="1:53" ht="33" customHeight="1" x14ac:dyDescent="0.25">
      <c r="A167" s="6"/>
      <c r="B167" s="6"/>
      <c r="C167" s="5"/>
      <c r="D167" s="5"/>
      <c r="E167" s="5"/>
      <c r="F167" s="5"/>
      <c r="G167" s="5"/>
      <c r="H167" s="12"/>
      <c r="I167" s="6"/>
      <c r="J167" s="6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4"/>
      <c r="W167" s="14"/>
      <c r="X167" s="14"/>
      <c r="Y167" s="14"/>
      <c r="Z167" s="14"/>
      <c r="AA167" s="15"/>
      <c r="AB167" s="15"/>
      <c r="AC167" s="505"/>
      <c r="AD167" s="16"/>
      <c r="AE167" s="16"/>
      <c r="AF167" s="16"/>
      <c r="AG167" s="17"/>
      <c r="AH167" s="18"/>
      <c r="AI167" s="487"/>
      <c r="AJ167" s="89"/>
      <c r="AK167" s="13"/>
      <c r="AL167" s="90"/>
      <c r="AM167" s="90"/>
      <c r="AN167" s="19"/>
      <c r="AO167" s="19"/>
      <c r="AP167" s="19"/>
      <c r="AQ167" s="19"/>
      <c r="AR167" s="20"/>
      <c r="AS167" s="20"/>
      <c r="AU167" s="20"/>
      <c r="AV167" s="20"/>
      <c r="AW167" s="20"/>
      <c r="AX167" s="20"/>
      <c r="AY167" s="20"/>
      <c r="AZ167" s="20"/>
      <c r="BA167" s="20"/>
    </row>
    <row r="168" spans="1:53" ht="33" customHeight="1" x14ac:dyDescent="0.25">
      <c r="A168" s="6"/>
      <c r="B168" s="6"/>
      <c r="C168" s="6"/>
      <c r="D168" s="5"/>
      <c r="E168" s="5"/>
      <c r="F168" s="5"/>
      <c r="G168" s="5"/>
      <c r="H168" s="12"/>
      <c r="I168" s="6"/>
      <c r="J168" s="6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4"/>
      <c r="W168" s="14"/>
      <c r="X168" s="14"/>
      <c r="Y168" s="14"/>
      <c r="Z168" s="14"/>
      <c r="AA168" s="15"/>
      <c r="AB168" s="15"/>
      <c r="AC168" s="505"/>
      <c r="AD168" s="16"/>
      <c r="AE168" s="16"/>
      <c r="AF168" s="16"/>
      <c r="AG168" s="17"/>
      <c r="AH168" s="18"/>
      <c r="AI168" s="487"/>
      <c r="AJ168" s="89"/>
      <c r="AK168" s="13"/>
      <c r="AL168" s="90"/>
      <c r="AM168" s="90"/>
      <c r="AN168" s="19"/>
      <c r="AO168" s="19"/>
      <c r="AP168" s="19"/>
      <c r="AQ168" s="19"/>
      <c r="AR168" s="20"/>
      <c r="AS168" s="20"/>
      <c r="AU168" s="20"/>
      <c r="AV168" s="20"/>
      <c r="AW168" s="20"/>
      <c r="AX168" s="20"/>
      <c r="AY168" s="20"/>
      <c r="AZ168" s="20"/>
      <c r="BA168" s="20"/>
    </row>
    <row r="169" spans="1:53" ht="33" customHeight="1" x14ac:dyDescent="0.25">
      <c r="A169" s="6"/>
      <c r="B169" s="6"/>
      <c r="C169" s="5"/>
      <c r="D169" s="5"/>
      <c r="E169" s="5"/>
      <c r="F169" s="5"/>
      <c r="G169" s="5"/>
      <c r="H169" s="12"/>
      <c r="I169" s="6"/>
      <c r="J169" s="6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4"/>
      <c r="W169" s="14"/>
      <c r="X169" s="14"/>
      <c r="Y169" s="14"/>
      <c r="Z169" s="14"/>
      <c r="AA169" s="15"/>
      <c r="AB169" s="15"/>
      <c r="AC169" s="505"/>
      <c r="AD169" s="16"/>
      <c r="AE169" s="16"/>
      <c r="AF169" s="16"/>
      <c r="AG169" s="17"/>
      <c r="AH169" s="18"/>
      <c r="AI169" s="487"/>
      <c r="AJ169" s="89"/>
      <c r="AK169" s="13"/>
      <c r="AL169" s="90"/>
      <c r="AM169" s="90"/>
      <c r="AN169" s="19"/>
      <c r="AO169" s="19"/>
      <c r="AP169" s="19"/>
      <c r="AQ169" s="19"/>
      <c r="AR169" s="20"/>
      <c r="AS169" s="20"/>
      <c r="AU169" s="20"/>
      <c r="AV169" s="20"/>
      <c r="AW169" s="20"/>
      <c r="AX169" s="20"/>
      <c r="AY169" s="20"/>
      <c r="AZ169" s="20"/>
      <c r="BA169" s="20"/>
    </row>
    <row r="170" spans="1:53" ht="33" customHeight="1" x14ac:dyDescent="0.25">
      <c r="A170" s="6"/>
      <c r="B170" s="11"/>
      <c r="C170" s="6"/>
      <c r="D170" s="5"/>
      <c r="E170" s="5"/>
      <c r="F170" s="5"/>
      <c r="G170" s="5"/>
      <c r="H170" s="12"/>
      <c r="I170" s="6"/>
      <c r="J170" s="6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4"/>
      <c r="W170" s="14"/>
      <c r="X170" s="14"/>
      <c r="Y170" s="14"/>
      <c r="Z170" s="14"/>
      <c r="AA170" s="15"/>
      <c r="AB170" s="15"/>
      <c r="AC170" s="505"/>
      <c r="AD170" s="16"/>
      <c r="AE170" s="16"/>
      <c r="AF170" s="16"/>
      <c r="AG170" s="17"/>
      <c r="AH170" s="18"/>
      <c r="AI170" s="487"/>
      <c r="AJ170" s="89"/>
      <c r="AK170" s="13"/>
      <c r="AL170" s="90"/>
      <c r="AM170" s="90"/>
      <c r="AN170" s="19"/>
      <c r="AO170" s="19"/>
      <c r="AP170" s="19"/>
      <c r="AQ170" s="19"/>
      <c r="AR170" s="20"/>
      <c r="AS170" s="20"/>
      <c r="AU170" s="20"/>
      <c r="AV170" s="20"/>
      <c r="AW170" s="20"/>
      <c r="AX170" s="20"/>
      <c r="AY170" s="20"/>
      <c r="AZ170" s="20"/>
      <c r="BA170" s="20"/>
    </row>
    <row r="171" spans="1:53" ht="33" customHeight="1" x14ac:dyDescent="0.25">
      <c r="A171" s="6"/>
      <c r="B171" s="6"/>
      <c r="C171" s="6"/>
      <c r="D171" s="5"/>
      <c r="E171" s="5"/>
      <c r="F171" s="5"/>
      <c r="G171" s="5"/>
      <c r="H171" s="12"/>
      <c r="I171" s="6"/>
      <c r="J171" s="6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4"/>
      <c r="W171" s="14"/>
      <c r="X171" s="14"/>
      <c r="Y171" s="14"/>
      <c r="Z171" s="14"/>
      <c r="AA171" s="15"/>
      <c r="AB171" s="15"/>
      <c r="AC171" s="505"/>
      <c r="AD171" s="16"/>
      <c r="AE171" s="16"/>
      <c r="AF171" s="16"/>
      <c r="AG171" s="17"/>
      <c r="AH171" s="18"/>
      <c r="AI171" s="487"/>
      <c r="AJ171" s="89"/>
      <c r="AK171" s="13"/>
      <c r="AL171" s="90"/>
      <c r="AM171" s="90"/>
      <c r="AN171" s="19"/>
      <c r="AO171" s="19"/>
      <c r="AP171" s="19"/>
      <c r="AQ171" s="19"/>
      <c r="AR171" s="20"/>
      <c r="AS171" s="20"/>
      <c r="AU171" s="20"/>
      <c r="AV171" s="20"/>
      <c r="AW171" s="20"/>
      <c r="AX171" s="20"/>
      <c r="AY171" s="20"/>
      <c r="AZ171" s="20"/>
      <c r="BA171" s="20"/>
    </row>
    <row r="172" spans="1:53" ht="33" customHeight="1" x14ac:dyDescent="0.25">
      <c r="A172" s="6"/>
      <c r="B172" s="6"/>
      <c r="C172" s="6"/>
      <c r="D172" s="5"/>
      <c r="E172" s="5"/>
      <c r="F172" s="5"/>
      <c r="G172" s="5"/>
      <c r="H172" s="12"/>
      <c r="I172" s="6"/>
      <c r="J172" s="6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4"/>
      <c r="W172" s="14"/>
      <c r="X172" s="14"/>
      <c r="Y172" s="14"/>
      <c r="Z172" s="14"/>
      <c r="AA172" s="15"/>
      <c r="AB172" s="15"/>
      <c r="AC172" s="505"/>
      <c r="AD172" s="16"/>
      <c r="AE172" s="16"/>
      <c r="AF172" s="16"/>
      <c r="AG172" s="17"/>
      <c r="AH172" s="18"/>
      <c r="AI172" s="487"/>
      <c r="AJ172" s="89"/>
      <c r="AK172" s="13"/>
      <c r="AL172" s="90"/>
      <c r="AM172" s="90"/>
      <c r="AN172" s="19"/>
      <c r="AO172" s="19"/>
      <c r="AP172" s="19"/>
      <c r="AQ172" s="19"/>
      <c r="AR172" s="20"/>
      <c r="AS172" s="20"/>
      <c r="AU172" s="20"/>
      <c r="AV172" s="20"/>
      <c r="AW172" s="20"/>
      <c r="AX172" s="20"/>
      <c r="AY172" s="20"/>
      <c r="AZ172" s="20"/>
      <c r="BA172" s="20"/>
    </row>
    <row r="173" spans="1:53" ht="33" customHeight="1" x14ac:dyDescent="0.25">
      <c r="A173" s="6"/>
      <c r="B173" s="6"/>
      <c r="C173" s="6"/>
      <c r="D173" s="5"/>
      <c r="E173" s="5"/>
      <c r="F173" s="5"/>
      <c r="G173" s="5"/>
      <c r="H173" s="12"/>
      <c r="I173" s="6"/>
      <c r="J173" s="6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4"/>
      <c r="W173" s="14"/>
      <c r="X173" s="14"/>
      <c r="Y173" s="14"/>
      <c r="Z173" s="14"/>
      <c r="AA173" s="15"/>
      <c r="AB173" s="15"/>
      <c r="AC173" s="505"/>
      <c r="AD173" s="16"/>
      <c r="AE173" s="16"/>
      <c r="AF173" s="16"/>
      <c r="AG173" s="17"/>
      <c r="AH173" s="18"/>
      <c r="AI173" s="487"/>
      <c r="AJ173" s="89"/>
      <c r="AK173" s="13"/>
      <c r="AL173" s="90"/>
      <c r="AM173" s="90"/>
      <c r="AN173" s="19"/>
      <c r="AO173" s="19"/>
      <c r="AP173" s="19"/>
      <c r="AQ173" s="19"/>
      <c r="AR173" s="20"/>
      <c r="AS173" s="20"/>
      <c r="AU173" s="20"/>
      <c r="AV173" s="20"/>
      <c r="AW173" s="20"/>
      <c r="AX173" s="20"/>
      <c r="AY173" s="20"/>
      <c r="AZ173" s="20"/>
      <c r="BA173" s="20"/>
    </row>
    <row r="174" spans="1:53" ht="33" customHeight="1" x14ac:dyDescent="0.25">
      <c r="A174" s="6"/>
      <c r="B174" s="6"/>
      <c r="C174" s="6"/>
      <c r="D174" s="5"/>
      <c r="E174" s="5"/>
      <c r="F174" s="5"/>
      <c r="G174" s="5"/>
      <c r="H174" s="12"/>
      <c r="I174" s="6"/>
      <c r="J174" s="6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4"/>
      <c r="W174" s="14"/>
      <c r="X174" s="14"/>
      <c r="Y174" s="14"/>
      <c r="Z174" s="14"/>
      <c r="AA174" s="15"/>
      <c r="AB174" s="15"/>
      <c r="AC174" s="505"/>
      <c r="AD174" s="16"/>
      <c r="AE174" s="16"/>
      <c r="AF174" s="16"/>
      <c r="AG174" s="17"/>
      <c r="AH174" s="18"/>
      <c r="AI174" s="487"/>
      <c r="AJ174" s="89"/>
      <c r="AK174" s="13"/>
      <c r="AL174" s="90"/>
      <c r="AM174" s="90"/>
      <c r="AN174" s="19"/>
      <c r="AO174" s="19"/>
      <c r="AP174" s="19"/>
      <c r="AQ174" s="19"/>
      <c r="AR174" s="20"/>
      <c r="AS174" s="20"/>
      <c r="AU174" s="20"/>
      <c r="AV174" s="20"/>
      <c r="AW174" s="20"/>
      <c r="AX174" s="20"/>
      <c r="AY174" s="20"/>
      <c r="AZ174" s="20"/>
      <c r="BA174" s="20"/>
    </row>
    <row r="175" spans="1:53" ht="33" customHeight="1" x14ac:dyDescent="0.25">
      <c r="A175" s="6"/>
      <c r="B175" s="11"/>
      <c r="C175" s="6"/>
      <c r="D175" s="5"/>
      <c r="E175" s="5"/>
      <c r="F175" s="5"/>
      <c r="G175" s="5"/>
      <c r="H175" s="12"/>
      <c r="I175" s="6"/>
      <c r="J175" s="6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4"/>
      <c r="W175" s="14"/>
      <c r="X175" s="14"/>
      <c r="Y175" s="14"/>
      <c r="Z175" s="14"/>
      <c r="AA175" s="15"/>
      <c r="AB175" s="15"/>
      <c r="AC175" s="505"/>
      <c r="AD175" s="16"/>
      <c r="AE175" s="16"/>
      <c r="AF175" s="16"/>
      <c r="AG175" s="17"/>
      <c r="AH175" s="18"/>
      <c r="AI175" s="487"/>
      <c r="AJ175" s="89"/>
      <c r="AK175" s="13"/>
      <c r="AL175" s="90"/>
      <c r="AM175" s="90"/>
      <c r="AN175" s="19"/>
      <c r="AO175" s="19"/>
      <c r="AP175" s="19"/>
      <c r="AQ175" s="19"/>
      <c r="AR175" s="20"/>
      <c r="AS175" s="20"/>
      <c r="AU175" s="20"/>
      <c r="AV175" s="20"/>
      <c r="AW175" s="20"/>
      <c r="AX175" s="26"/>
      <c r="AY175" s="26"/>
      <c r="AZ175" s="26"/>
      <c r="BA175" s="26"/>
    </row>
    <row r="176" spans="1:53" ht="33" customHeight="1" x14ac:dyDescent="0.25">
      <c r="A176" s="6"/>
      <c r="B176" s="11"/>
      <c r="C176" s="6"/>
      <c r="D176" s="5"/>
      <c r="E176" s="5"/>
      <c r="F176" s="5"/>
      <c r="G176" s="5"/>
      <c r="H176" s="12"/>
      <c r="I176" s="6"/>
      <c r="J176" s="6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4"/>
      <c r="W176" s="14"/>
      <c r="X176" s="14"/>
      <c r="Y176" s="14"/>
      <c r="Z176" s="14"/>
      <c r="AA176" s="15"/>
      <c r="AB176" s="15"/>
      <c r="AC176" s="505"/>
      <c r="AD176" s="16"/>
      <c r="AE176" s="16"/>
      <c r="AF176" s="16"/>
      <c r="AG176" s="17"/>
      <c r="AH176" s="18"/>
      <c r="AI176" s="487"/>
      <c r="AJ176" s="89"/>
      <c r="AK176" s="13"/>
      <c r="AL176" s="90"/>
      <c r="AM176" s="90"/>
      <c r="AN176" s="19"/>
      <c r="AO176" s="19"/>
      <c r="AP176" s="19"/>
      <c r="AQ176" s="19"/>
      <c r="AR176" s="20"/>
      <c r="AS176" s="20"/>
      <c r="AU176" s="20"/>
      <c r="AV176" s="20"/>
      <c r="AW176" s="20"/>
      <c r="AX176" s="20"/>
      <c r="AY176" s="20"/>
      <c r="AZ176" s="20"/>
      <c r="BA176" s="20"/>
    </row>
    <row r="177" spans="1:53" ht="33" customHeight="1" x14ac:dyDescent="0.25">
      <c r="A177" s="6"/>
      <c r="B177" s="11"/>
      <c r="C177" s="6"/>
      <c r="D177" s="5"/>
      <c r="E177" s="5"/>
      <c r="F177" s="5"/>
      <c r="G177" s="5"/>
      <c r="H177" s="12"/>
      <c r="I177" s="6"/>
      <c r="J177" s="6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4"/>
      <c r="W177" s="14"/>
      <c r="X177" s="14"/>
      <c r="Y177" s="14"/>
      <c r="Z177" s="14"/>
      <c r="AA177" s="15"/>
      <c r="AB177" s="15"/>
      <c r="AC177" s="505"/>
      <c r="AD177" s="16"/>
      <c r="AE177" s="16"/>
      <c r="AF177" s="16"/>
      <c r="AG177" s="17"/>
      <c r="AH177" s="18"/>
      <c r="AI177" s="487"/>
      <c r="AJ177" s="89"/>
      <c r="AK177" s="13"/>
      <c r="AL177" s="90"/>
      <c r="AM177" s="90"/>
      <c r="AN177" s="19"/>
      <c r="AO177" s="19"/>
      <c r="AP177" s="19"/>
      <c r="AQ177" s="19"/>
      <c r="AR177" s="20"/>
      <c r="AS177" s="20"/>
      <c r="AU177" s="20"/>
      <c r="AV177" s="20"/>
      <c r="AW177" s="20"/>
      <c r="AX177" s="20"/>
      <c r="AY177" s="20"/>
      <c r="AZ177" s="20"/>
      <c r="BA177" s="20"/>
    </row>
    <row r="178" spans="1:53" ht="33" customHeight="1" x14ac:dyDescent="0.25">
      <c r="A178" s="6"/>
      <c r="B178" s="6"/>
      <c r="C178" s="6"/>
      <c r="D178" s="5"/>
      <c r="E178" s="5"/>
      <c r="F178" s="5"/>
      <c r="G178" s="5"/>
      <c r="H178" s="12"/>
      <c r="I178" s="6"/>
      <c r="J178" s="6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4"/>
      <c r="W178" s="14"/>
      <c r="X178" s="14"/>
      <c r="Y178" s="14"/>
      <c r="Z178" s="14"/>
      <c r="AA178" s="15"/>
      <c r="AB178" s="15"/>
      <c r="AC178" s="505"/>
      <c r="AD178" s="16"/>
      <c r="AE178" s="16"/>
      <c r="AF178" s="16"/>
      <c r="AG178" s="38"/>
      <c r="AH178" s="18"/>
      <c r="AI178" s="487"/>
      <c r="AJ178" s="89"/>
      <c r="AK178" s="13"/>
      <c r="AL178" s="90"/>
      <c r="AM178" s="90"/>
      <c r="AN178" s="19"/>
      <c r="AO178" s="19"/>
      <c r="AP178" s="19"/>
      <c r="AQ178" s="19"/>
      <c r="AR178" s="20"/>
      <c r="AS178" s="20"/>
      <c r="AU178" s="20"/>
      <c r="AV178" s="20"/>
      <c r="AW178" s="20"/>
      <c r="AX178" s="20"/>
      <c r="AY178" s="20"/>
      <c r="AZ178" s="20"/>
      <c r="BA178" s="20"/>
    </row>
    <row r="179" spans="1:53" ht="33" customHeight="1" x14ac:dyDescent="0.25">
      <c r="A179" s="6"/>
      <c r="B179" s="11"/>
      <c r="C179" s="6"/>
      <c r="D179" s="5"/>
      <c r="E179" s="5"/>
      <c r="F179" s="5"/>
      <c r="G179" s="5"/>
      <c r="H179" s="12"/>
      <c r="I179" s="6"/>
      <c r="J179" s="6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4"/>
      <c r="W179" s="14"/>
      <c r="X179" s="14"/>
      <c r="Y179" s="14"/>
      <c r="Z179" s="14"/>
      <c r="AA179" s="15"/>
      <c r="AB179" s="15"/>
      <c r="AC179" s="505"/>
      <c r="AD179" s="16"/>
      <c r="AE179" s="16"/>
      <c r="AF179" s="16"/>
      <c r="AG179" s="17"/>
      <c r="AH179" s="18"/>
      <c r="AI179" s="487"/>
      <c r="AJ179" s="89"/>
      <c r="AK179" s="13"/>
      <c r="AL179" s="90"/>
      <c r="AM179" s="90"/>
      <c r="AN179" s="19"/>
      <c r="AO179" s="19"/>
      <c r="AP179" s="19"/>
      <c r="AQ179" s="19"/>
      <c r="AR179" s="20"/>
      <c r="AS179" s="20"/>
      <c r="AU179" s="20"/>
      <c r="AV179" s="20"/>
      <c r="AW179" s="20"/>
      <c r="AX179" s="20"/>
      <c r="AY179" s="20"/>
      <c r="AZ179" s="20"/>
      <c r="BA179" s="20"/>
    </row>
    <row r="180" spans="1:53" ht="33" customHeight="1" x14ac:dyDescent="0.25">
      <c r="A180" s="6"/>
      <c r="B180" s="6"/>
      <c r="C180" s="6"/>
      <c r="D180" s="5"/>
      <c r="E180" s="5"/>
      <c r="F180" s="5"/>
      <c r="G180" s="5"/>
      <c r="H180" s="12"/>
      <c r="I180" s="6"/>
      <c r="J180" s="6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4"/>
      <c r="W180" s="14"/>
      <c r="X180" s="14"/>
      <c r="Y180" s="14"/>
      <c r="Z180" s="14"/>
      <c r="AA180" s="15"/>
      <c r="AB180" s="15"/>
      <c r="AC180" s="505"/>
      <c r="AD180" s="16"/>
      <c r="AE180" s="16"/>
      <c r="AF180" s="16"/>
      <c r="AG180" s="17"/>
      <c r="AH180" s="18"/>
      <c r="AI180" s="487"/>
      <c r="AJ180" s="89"/>
      <c r="AK180" s="13"/>
      <c r="AL180" s="90"/>
      <c r="AM180" s="90"/>
      <c r="AN180" s="19"/>
      <c r="AO180" s="19"/>
      <c r="AP180" s="19"/>
      <c r="AQ180" s="19"/>
      <c r="AR180" s="20"/>
      <c r="AS180" s="20"/>
      <c r="AU180" s="20"/>
      <c r="AV180" s="20"/>
      <c r="AW180" s="20"/>
      <c r="AX180" s="20"/>
      <c r="AY180" s="20"/>
      <c r="AZ180" s="20"/>
      <c r="BA180" s="20"/>
    </row>
    <row r="181" spans="1:53" ht="33" customHeight="1" x14ac:dyDescent="0.25">
      <c r="A181" s="6"/>
      <c r="B181" s="6"/>
      <c r="C181" s="5"/>
      <c r="D181" s="5"/>
      <c r="E181" s="5"/>
      <c r="F181" s="5"/>
      <c r="G181" s="5"/>
      <c r="H181" s="12"/>
      <c r="I181" s="6"/>
      <c r="J181" s="6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4"/>
      <c r="W181" s="14"/>
      <c r="X181" s="14"/>
      <c r="Y181" s="14"/>
      <c r="Z181" s="14"/>
      <c r="AA181" s="15"/>
      <c r="AB181" s="15"/>
      <c r="AC181" s="505"/>
      <c r="AD181" s="16"/>
      <c r="AE181" s="16"/>
      <c r="AF181" s="16"/>
      <c r="AG181" s="17"/>
      <c r="AH181" s="18"/>
      <c r="AI181" s="487"/>
      <c r="AJ181" s="89"/>
      <c r="AK181" s="13"/>
      <c r="AL181" s="90"/>
      <c r="AM181" s="90"/>
      <c r="AN181" s="19"/>
      <c r="AO181" s="19"/>
      <c r="AP181" s="19"/>
      <c r="AQ181" s="19"/>
      <c r="AR181" s="20"/>
      <c r="AS181" s="20"/>
      <c r="AU181" s="20"/>
      <c r="AV181" s="20"/>
      <c r="AW181" s="20"/>
      <c r="AX181" s="20"/>
      <c r="AY181" s="20"/>
      <c r="AZ181" s="20"/>
      <c r="BA181" s="20"/>
    </row>
    <row r="182" spans="1:53" ht="33" customHeight="1" x14ac:dyDescent="0.25">
      <c r="A182" s="6"/>
      <c r="B182" s="6"/>
      <c r="C182" s="5"/>
      <c r="D182" s="5"/>
      <c r="E182" s="5"/>
      <c r="F182" s="5"/>
      <c r="G182" s="5"/>
      <c r="H182" s="12"/>
      <c r="I182" s="6"/>
      <c r="J182" s="6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4"/>
      <c r="W182" s="14"/>
      <c r="X182" s="14"/>
      <c r="Y182" s="14"/>
      <c r="Z182" s="14"/>
      <c r="AA182" s="15"/>
      <c r="AB182" s="15"/>
      <c r="AC182" s="505"/>
      <c r="AD182" s="16"/>
      <c r="AE182" s="16"/>
      <c r="AF182" s="16"/>
      <c r="AG182" s="17"/>
      <c r="AH182" s="18"/>
      <c r="AI182" s="487"/>
      <c r="AJ182" s="89"/>
      <c r="AK182" s="13"/>
      <c r="AL182" s="90"/>
      <c r="AM182" s="90"/>
      <c r="AN182" s="19"/>
      <c r="AO182" s="19"/>
      <c r="AP182" s="19"/>
      <c r="AQ182" s="19"/>
      <c r="AR182" s="20"/>
      <c r="AS182" s="20"/>
      <c r="AU182" s="20"/>
      <c r="AV182" s="20"/>
      <c r="AW182" s="20"/>
      <c r="AX182" s="20"/>
      <c r="AY182" s="20"/>
      <c r="AZ182" s="20"/>
      <c r="BA182" s="20"/>
    </row>
    <row r="183" spans="1:53" ht="33" customHeight="1" x14ac:dyDescent="0.25">
      <c r="A183" s="6"/>
      <c r="B183" s="6"/>
      <c r="C183" s="5"/>
      <c r="D183" s="5"/>
      <c r="E183" s="5"/>
      <c r="F183" s="5"/>
      <c r="G183" s="5"/>
      <c r="H183" s="12"/>
      <c r="I183" s="6"/>
      <c r="J183" s="6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4"/>
      <c r="W183" s="14"/>
      <c r="X183" s="14"/>
      <c r="Y183" s="14"/>
      <c r="Z183" s="14"/>
      <c r="AA183" s="15"/>
      <c r="AB183" s="15"/>
      <c r="AC183" s="505"/>
      <c r="AD183" s="16"/>
      <c r="AE183" s="16"/>
      <c r="AF183" s="16"/>
      <c r="AG183" s="17"/>
      <c r="AH183" s="18"/>
      <c r="AI183" s="487"/>
      <c r="AJ183" s="89"/>
      <c r="AK183" s="13"/>
      <c r="AL183" s="90"/>
      <c r="AM183" s="90"/>
      <c r="AN183" s="19"/>
      <c r="AO183" s="19"/>
      <c r="AP183" s="19"/>
      <c r="AQ183" s="19"/>
      <c r="AR183" s="20"/>
      <c r="AS183" s="20"/>
      <c r="AU183" s="20"/>
      <c r="AV183" s="20"/>
      <c r="AW183" s="20"/>
      <c r="AX183" s="20"/>
      <c r="AY183" s="20"/>
      <c r="AZ183" s="20"/>
      <c r="BA183" s="20"/>
    </row>
    <row r="184" spans="1:53" ht="33" customHeight="1" x14ac:dyDescent="0.25">
      <c r="A184" s="6"/>
      <c r="B184" s="6"/>
      <c r="C184" s="6"/>
      <c r="D184" s="5"/>
      <c r="E184" s="5"/>
      <c r="F184" s="5"/>
      <c r="G184" s="6"/>
      <c r="H184" s="12"/>
      <c r="I184" s="6"/>
      <c r="J184" s="6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4"/>
      <c r="W184" s="14"/>
      <c r="X184" s="14"/>
      <c r="Y184" s="14"/>
      <c r="Z184" s="14"/>
      <c r="AA184" s="15"/>
      <c r="AB184" s="15"/>
      <c r="AC184" s="505"/>
      <c r="AD184" s="16"/>
      <c r="AE184" s="16"/>
      <c r="AF184" s="16"/>
      <c r="AG184" s="17"/>
      <c r="AH184" s="18"/>
      <c r="AI184" s="487"/>
      <c r="AJ184" s="89"/>
      <c r="AK184" s="13"/>
      <c r="AL184" s="90"/>
      <c r="AM184" s="90"/>
      <c r="AN184" s="19"/>
      <c r="AO184" s="19"/>
      <c r="AP184" s="19"/>
      <c r="AQ184" s="19"/>
      <c r="AR184" s="20"/>
      <c r="AS184" s="20"/>
      <c r="AU184" s="20"/>
      <c r="AV184" s="20"/>
      <c r="AW184" s="20"/>
      <c r="AX184" s="20"/>
      <c r="AY184" s="20"/>
      <c r="AZ184" s="20"/>
      <c r="BA184" s="20"/>
    </row>
    <row r="185" spans="1:53" ht="33" customHeight="1" x14ac:dyDescent="0.25">
      <c r="A185" s="6"/>
      <c r="B185" s="11"/>
      <c r="C185" s="6"/>
      <c r="D185" s="5"/>
      <c r="E185" s="5"/>
      <c r="F185" s="5"/>
      <c r="G185" s="5"/>
      <c r="H185" s="12"/>
      <c r="I185" s="6"/>
      <c r="J185" s="6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4"/>
      <c r="W185" s="14"/>
      <c r="X185" s="14"/>
      <c r="Y185" s="14"/>
      <c r="Z185" s="14"/>
      <c r="AA185" s="15"/>
      <c r="AB185" s="15"/>
      <c r="AC185" s="505"/>
      <c r="AD185" s="16"/>
      <c r="AE185" s="16"/>
      <c r="AF185" s="16"/>
      <c r="AG185" s="17"/>
      <c r="AH185" s="18"/>
      <c r="AI185" s="487"/>
      <c r="AJ185" s="89"/>
      <c r="AK185" s="13"/>
      <c r="AL185" s="90"/>
      <c r="AM185" s="90"/>
      <c r="AN185" s="19"/>
      <c r="AO185" s="19"/>
      <c r="AP185" s="19"/>
      <c r="AQ185" s="19"/>
      <c r="AR185" s="20"/>
      <c r="AS185" s="20"/>
      <c r="AU185" s="20"/>
      <c r="AV185" s="20"/>
      <c r="AW185" s="20"/>
      <c r="AX185" s="20"/>
      <c r="AY185" s="20"/>
      <c r="AZ185" s="20"/>
      <c r="BA185" s="20"/>
    </row>
    <row r="186" spans="1:53" ht="33" customHeight="1" x14ac:dyDescent="0.25">
      <c r="A186" s="6"/>
      <c r="B186" s="6"/>
      <c r="C186" s="6"/>
      <c r="D186" s="5"/>
      <c r="E186" s="5"/>
      <c r="F186" s="5"/>
      <c r="G186" s="5"/>
      <c r="H186" s="12"/>
      <c r="I186" s="6"/>
      <c r="J186" s="6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4"/>
      <c r="W186" s="14"/>
      <c r="X186" s="14"/>
      <c r="Y186" s="14"/>
      <c r="Z186" s="14"/>
      <c r="AA186" s="15"/>
      <c r="AB186" s="15"/>
      <c r="AC186" s="505"/>
      <c r="AD186" s="16"/>
      <c r="AE186" s="16"/>
      <c r="AF186" s="16"/>
      <c r="AG186" s="38"/>
      <c r="AH186" s="18"/>
      <c r="AI186" s="487"/>
      <c r="AJ186" s="89"/>
      <c r="AK186" s="13"/>
      <c r="AL186" s="90"/>
      <c r="AM186" s="90"/>
      <c r="AN186" s="19"/>
      <c r="AO186" s="19"/>
      <c r="AP186" s="19"/>
      <c r="AQ186" s="19"/>
      <c r="AR186" s="20"/>
      <c r="AS186" s="20"/>
      <c r="AU186" s="20"/>
      <c r="AV186" s="20"/>
      <c r="AW186" s="20"/>
      <c r="AX186" s="20"/>
      <c r="AY186" s="20"/>
      <c r="AZ186" s="20"/>
      <c r="BA186" s="20"/>
    </row>
    <row r="187" spans="1:53" ht="33" customHeight="1" x14ac:dyDescent="0.25">
      <c r="A187" s="6"/>
      <c r="B187" s="6"/>
      <c r="C187" s="5"/>
      <c r="D187" s="5"/>
      <c r="E187" s="5"/>
      <c r="F187" s="5"/>
      <c r="G187" s="5"/>
      <c r="H187" s="12"/>
      <c r="I187" s="6"/>
      <c r="J187" s="6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14"/>
      <c r="W187" s="14"/>
      <c r="X187" s="14"/>
      <c r="Y187" s="14"/>
      <c r="Z187" s="14"/>
      <c r="AA187" s="15"/>
      <c r="AB187" s="15"/>
      <c r="AC187" s="505"/>
      <c r="AD187" s="16"/>
      <c r="AE187" s="16"/>
      <c r="AF187" s="16"/>
      <c r="AG187" s="17"/>
      <c r="AH187" s="18"/>
      <c r="AI187" s="487"/>
      <c r="AJ187" s="89"/>
      <c r="AK187" s="13"/>
      <c r="AL187" s="90"/>
      <c r="AM187" s="90"/>
      <c r="AN187" s="19"/>
      <c r="AO187" s="19"/>
      <c r="AP187" s="19"/>
      <c r="AQ187" s="19"/>
      <c r="AR187" s="20"/>
      <c r="AS187" s="20"/>
      <c r="AU187" s="20"/>
      <c r="AV187" s="20"/>
      <c r="AW187" s="20"/>
      <c r="AX187" s="20"/>
      <c r="AY187" s="20"/>
      <c r="AZ187" s="20"/>
      <c r="BA187" s="20"/>
    </row>
    <row r="188" spans="1:53" ht="33" customHeight="1" x14ac:dyDescent="0.25">
      <c r="A188" s="6"/>
      <c r="B188" s="6"/>
      <c r="C188" s="6"/>
      <c r="D188" s="5"/>
      <c r="E188" s="5"/>
      <c r="F188" s="5"/>
      <c r="G188" s="5"/>
      <c r="H188" s="12"/>
      <c r="I188" s="6"/>
      <c r="J188" s="6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4"/>
      <c r="W188" s="14"/>
      <c r="X188" s="14"/>
      <c r="Y188" s="14"/>
      <c r="Z188" s="14"/>
      <c r="AA188" s="15"/>
      <c r="AB188" s="15"/>
      <c r="AC188" s="505"/>
      <c r="AD188" s="16"/>
      <c r="AE188" s="16"/>
      <c r="AF188" s="16"/>
      <c r="AG188" s="17"/>
      <c r="AH188" s="18"/>
      <c r="AI188" s="487"/>
      <c r="AJ188" s="89"/>
      <c r="AK188" s="13"/>
      <c r="AL188" s="90"/>
      <c r="AM188" s="90"/>
      <c r="AN188" s="19"/>
      <c r="AO188" s="19"/>
      <c r="AP188" s="19"/>
      <c r="AQ188" s="19"/>
      <c r="AR188" s="20"/>
      <c r="AS188" s="20"/>
      <c r="AU188" s="20"/>
      <c r="AV188" s="20"/>
      <c r="AW188" s="20"/>
      <c r="AX188" s="20"/>
      <c r="AY188" s="20"/>
      <c r="AZ188" s="20"/>
      <c r="BA188" s="20"/>
    </row>
    <row r="189" spans="1:53" ht="33" customHeight="1" x14ac:dyDescent="0.25">
      <c r="A189" s="6"/>
      <c r="B189" s="11"/>
      <c r="C189" s="6"/>
      <c r="D189" s="5"/>
      <c r="E189" s="5"/>
      <c r="F189" s="5"/>
      <c r="G189" s="5"/>
      <c r="H189" s="12"/>
      <c r="I189" s="6"/>
      <c r="J189" s="6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4"/>
      <c r="W189" s="14"/>
      <c r="X189" s="14"/>
      <c r="Y189" s="14"/>
      <c r="Z189" s="14"/>
      <c r="AA189" s="15"/>
      <c r="AB189" s="15"/>
      <c r="AC189" s="505"/>
      <c r="AD189" s="16"/>
      <c r="AE189" s="16"/>
      <c r="AF189" s="16"/>
      <c r="AG189" s="17"/>
      <c r="AH189" s="18"/>
      <c r="AI189" s="487"/>
      <c r="AJ189" s="89"/>
      <c r="AK189" s="13"/>
      <c r="AL189" s="90"/>
      <c r="AM189" s="90"/>
      <c r="AN189" s="19"/>
      <c r="AO189" s="19"/>
      <c r="AP189" s="19"/>
      <c r="AQ189" s="19"/>
      <c r="AR189" s="20"/>
      <c r="AS189" s="20"/>
      <c r="AU189" s="20"/>
      <c r="AV189" s="20"/>
      <c r="AW189" s="20"/>
      <c r="AX189" s="20"/>
      <c r="AY189" s="20"/>
      <c r="AZ189" s="20"/>
      <c r="BA189" s="20"/>
    </row>
    <row r="190" spans="1:53" ht="33" customHeight="1" x14ac:dyDescent="0.25">
      <c r="A190" s="6"/>
      <c r="B190" s="11"/>
      <c r="C190" s="6"/>
      <c r="D190" s="5"/>
      <c r="E190" s="5"/>
      <c r="F190" s="5"/>
      <c r="G190" s="5"/>
      <c r="H190" s="12"/>
      <c r="I190" s="6"/>
      <c r="J190" s="6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4"/>
      <c r="W190" s="14"/>
      <c r="X190" s="14"/>
      <c r="Y190" s="14"/>
      <c r="Z190" s="14"/>
      <c r="AA190" s="15"/>
      <c r="AB190" s="15"/>
      <c r="AC190" s="505"/>
      <c r="AD190" s="16"/>
      <c r="AE190" s="16"/>
      <c r="AF190" s="16"/>
      <c r="AG190" s="17"/>
      <c r="AH190" s="18"/>
      <c r="AI190" s="487"/>
      <c r="AJ190" s="89"/>
      <c r="AK190" s="13"/>
      <c r="AL190" s="90"/>
      <c r="AM190" s="90"/>
      <c r="AN190" s="19"/>
      <c r="AO190" s="19"/>
      <c r="AP190" s="19"/>
      <c r="AQ190" s="19"/>
      <c r="AR190" s="20"/>
      <c r="AS190" s="20"/>
      <c r="AU190" s="20"/>
      <c r="AV190" s="20"/>
      <c r="AW190" s="20"/>
      <c r="AX190" s="20"/>
      <c r="AY190" s="20"/>
      <c r="AZ190" s="20"/>
      <c r="BA190" s="20"/>
    </row>
    <row r="191" spans="1:53" ht="33" customHeight="1" x14ac:dyDescent="0.25">
      <c r="A191" s="6"/>
      <c r="B191" s="6"/>
      <c r="C191" s="6"/>
      <c r="D191" s="5"/>
      <c r="E191" s="5"/>
      <c r="F191" s="5"/>
      <c r="G191" s="5"/>
      <c r="H191" s="12"/>
      <c r="I191" s="6"/>
      <c r="J191" s="6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4"/>
      <c r="W191" s="14"/>
      <c r="X191" s="14"/>
      <c r="Y191" s="14"/>
      <c r="Z191" s="14"/>
      <c r="AA191" s="15"/>
      <c r="AB191" s="15"/>
      <c r="AC191" s="505"/>
      <c r="AD191" s="16"/>
      <c r="AE191" s="16"/>
      <c r="AF191" s="16"/>
      <c r="AG191" s="17"/>
      <c r="AH191" s="18"/>
      <c r="AI191" s="487"/>
      <c r="AJ191" s="89"/>
      <c r="AK191" s="13"/>
      <c r="AL191" s="90"/>
      <c r="AM191" s="90"/>
      <c r="AN191" s="19"/>
      <c r="AO191" s="19"/>
      <c r="AP191" s="19"/>
      <c r="AQ191" s="19"/>
      <c r="AR191" s="20"/>
      <c r="AS191" s="20"/>
      <c r="AU191" s="20"/>
      <c r="AV191" s="20"/>
      <c r="AW191" s="20"/>
      <c r="AX191" s="20"/>
      <c r="AY191" s="20"/>
      <c r="AZ191" s="20"/>
      <c r="BA191" s="20"/>
    </row>
    <row r="192" spans="1:53" ht="33" customHeight="1" x14ac:dyDescent="0.25">
      <c r="A192" s="6"/>
      <c r="B192" s="6"/>
      <c r="C192" s="6"/>
      <c r="D192" s="5"/>
      <c r="E192" s="5"/>
      <c r="F192" s="5"/>
      <c r="G192" s="5"/>
      <c r="H192" s="12"/>
      <c r="I192" s="6"/>
      <c r="J192" s="6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4"/>
      <c r="W192" s="14"/>
      <c r="X192" s="14"/>
      <c r="Y192" s="14"/>
      <c r="Z192" s="14"/>
      <c r="AA192" s="15"/>
      <c r="AB192" s="15"/>
      <c r="AC192" s="505"/>
      <c r="AD192" s="16"/>
      <c r="AE192" s="16"/>
      <c r="AF192" s="16"/>
      <c r="AG192" s="17"/>
      <c r="AH192" s="18"/>
      <c r="AI192" s="487"/>
      <c r="AJ192" s="89"/>
      <c r="AK192" s="13"/>
      <c r="AL192" s="90"/>
      <c r="AM192" s="90"/>
      <c r="AN192" s="19"/>
      <c r="AO192" s="19"/>
      <c r="AP192" s="19"/>
      <c r="AQ192" s="19"/>
      <c r="AR192" s="20"/>
      <c r="AS192" s="20"/>
      <c r="AU192" s="20"/>
      <c r="AV192" s="20"/>
      <c r="AW192" s="20"/>
      <c r="AX192" s="20"/>
      <c r="AY192" s="20"/>
      <c r="AZ192" s="20"/>
      <c r="BA192" s="20"/>
    </row>
    <row r="193" spans="1:53" ht="33" customHeight="1" x14ac:dyDescent="0.25">
      <c r="A193" s="6"/>
      <c r="B193" s="6"/>
      <c r="C193" s="6"/>
      <c r="D193" s="5"/>
      <c r="E193" s="5"/>
      <c r="F193" s="5"/>
      <c r="G193" s="5"/>
      <c r="H193" s="12"/>
      <c r="I193" s="6"/>
      <c r="J193" s="6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4"/>
      <c r="W193" s="14"/>
      <c r="X193" s="14"/>
      <c r="Y193" s="14"/>
      <c r="Z193" s="14"/>
      <c r="AA193" s="15"/>
      <c r="AB193" s="15"/>
      <c r="AC193" s="505"/>
      <c r="AD193" s="16"/>
      <c r="AE193" s="16"/>
      <c r="AF193" s="16"/>
      <c r="AG193" s="17"/>
      <c r="AH193" s="18"/>
      <c r="AI193" s="487"/>
      <c r="AJ193" s="89"/>
      <c r="AK193" s="13"/>
      <c r="AL193" s="90"/>
      <c r="AM193" s="90"/>
      <c r="AN193" s="19"/>
      <c r="AO193" s="19"/>
      <c r="AP193" s="19"/>
      <c r="AQ193" s="19"/>
      <c r="AR193" s="20"/>
      <c r="AS193" s="20"/>
      <c r="AU193" s="20"/>
      <c r="AV193" s="20"/>
      <c r="AW193" s="20"/>
      <c r="AX193" s="20"/>
      <c r="AY193" s="20"/>
      <c r="AZ193" s="20"/>
      <c r="BA193" s="20"/>
    </row>
    <row r="194" spans="1:53" ht="33" customHeight="1" x14ac:dyDescent="0.25">
      <c r="A194" s="6"/>
      <c r="B194" s="11"/>
      <c r="C194" s="6"/>
      <c r="D194" s="5"/>
      <c r="E194" s="5"/>
      <c r="F194" s="5"/>
      <c r="G194" s="5"/>
      <c r="H194" s="12"/>
      <c r="I194" s="6"/>
      <c r="J194" s="6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4"/>
      <c r="W194" s="14"/>
      <c r="X194" s="14"/>
      <c r="Y194" s="14"/>
      <c r="Z194" s="14"/>
      <c r="AA194" s="15"/>
      <c r="AB194" s="15"/>
      <c r="AC194" s="505"/>
      <c r="AD194" s="16"/>
      <c r="AE194" s="16"/>
      <c r="AF194" s="16"/>
      <c r="AG194" s="17"/>
      <c r="AH194" s="18"/>
      <c r="AI194" s="487"/>
      <c r="AJ194" s="89"/>
      <c r="AK194" s="13"/>
      <c r="AL194" s="90"/>
      <c r="AM194" s="90"/>
      <c r="AN194" s="19"/>
      <c r="AO194" s="19"/>
      <c r="AP194" s="19"/>
      <c r="AQ194" s="19"/>
      <c r="AR194" s="20"/>
      <c r="AS194" s="20"/>
      <c r="AU194" s="20"/>
      <c r="AV194" s="20"/>
      <c r="AW194" s="20"/>
      <c r="AX194" s="20"/>
      <c r="AY194" s="20"/>
      <c r="AZ194" s="20"/>
      <c r="BA194" s="20"/>
    </row>
    <row r="195" spans="1:53" ht="33" customHeight="1" x14ac:dyDescent="0.25">
      <c r="A195" s="6"/>
      <c r="B195" s="11"/>
      <c r="C195" s="6"/>
      <c r="D195" s="5"/>
      <c r="E195" s="5"/>
      <c r="F195" s="5"/>
      <c r="G195" s="5"/>
      <c r="H195" s="12"/>
      <c r="I195" s="6"/>
      <c r="J195" s="6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4"/>
      <c r="W195" s="14"/>
      <c r="X195" s="14"/>
      <c r="Y195" s="14"/>
      <c r="Z195" s="14"/>
      <c r="AA195" s="15"/>
      <c r="AB195" s="15"/>
      <c r="AC195" s="505"/>
      <c r="AD195" s="16"/>
      <c r="AE195" s="16"/>
      <c r="AF195" s="16"/>
      <c r="AG195" s="17"/>
      <c r="AH195" s="18"/>
      <c r="AI195" s="487"/>
      <c r="AJ195" s="89"/>
      <c r="AK195" s="13"/>
      <c r="AL195" s="90"/>
      <c r="AM195" s="90"/>
      <c r="AN195" s="19"/>
      <c r="AO195" s="19"/>
      <c r="AP195" s="19"/>
      <c r="AQ195" s="19"/>
      <c r="AR195" s="20"/>
      <c r="AS195" s="20"/>
      <c r="AU195" s="20"/>
      <c r="AV195" s="20"/>
      <c r="AW195" s="20"/>
      <c r="AX195" s="20"/>
      <c r="AY195" s="20"/>
      <c r="AZ195" s="20"/>
      <c r="BA195" s="20"/>
    </row>
    <row r="196" spans="1:53" ht="33" customHeight="1" x14ac:dyDescent="0.25">
      <c r="A196" s="6"/>
      <c r="B196" s="11"/>
      <c r="C196" s="6"/>
      <c r="D196" s="5"/>
      <c r="E196" s="5"/>
      <c r="F196" s="5"/>
      <c r="G196" s="5"/>
      <c r="H196" s="12"/>
      <c r="I196" s="6"/>
      <c r="J196" s="6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4"/>
      <c r="W196" s="14"/>
      <c r="X196" s="14"/>
      <c r="Y196" s="14"/>
      <c r="Z196" s="14"/>
      <c r="AA196" s="15"/>
      <c r="AB196" s="15"/>
      <c r="AC196" s="505"/>
      <c r="AD196" s="16"/>
      <c r="AE196" s="16"/>
      <c r="AF196" s="16"/>
      <c r="AG196" s="17"/>
      <c r="AH196" s="18"/>
      <c r="AI196" s="487"/>
      <c r="AJ196" s="89"/>
      <c r="AK196" s="13"/>
      <c r="AL196" s="90"/>
      <c r="AM196" s="90"/>
      <c r="AN196" s="19"/>
      <c r="AO196" s="19"/>
      <c r="AP196" s="19"/>
      <c r="AQ196" s="19"/>
      <c r="AR196" s="34"/>
      <c r="AS196" s="34"/>
      <c r="AU196" s="34"/>
      <c r="AV196" s="34"/>
      <c r="AW196" s="34"/>
      <c r="AX196" s="34"/>
      <c r="AY196" s="34"/>
      <c r="AZ196" s="34"/>
      <c r="BA196" s="34"/>
    </row>
    <row r="197" spans="1:53" ht="33" customHeight="1" x14ac:dyDescent="0.25">
      <c r="A197" s="6"/>
      <c r="B197" s="6"/>
      <c r="C197" s="6"/>
      <c r="D197" s="5"/>
      <c r="E197" s="5"/>
      <c r="F197" s="5"/>
      <c r="G197" s="5"/>
      <c r="H197" s="12"/>
      <c r="I197" s="6"/>
      <c r="J197" s="6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4"/>
      <c r="W197" s="14"/>
      <c r="X197" s="14"/>
      <c r="Y197" s="14"/>
      <c r="Z197" s="14"/>
      <c r="AA197" s="15"/>
      <c r="AB197" s="15"/>
      <c r="AC197" s="505"/>
      <c r="AD197" s="16"/>
      <c r="AE197" s="16"/>
      <c r="AF197" s="16"/>
      <c r="AG197" s="17"/>
      <c r="AH197" s="18"/>
      <c r="AI197" s="487"/>
      <c r="AJ197" s="89"/>
      <c r="AK197" s="13"/>
      <c r="AL197" s="90"/>
      <c r="AM197" s="90"/>
      <c r="AN197" s="19"/>
      <c r="AO197" s="19"/>
      <c r="AP197" s="19"/>
      <c r="AQ197" s="19"/>
      <c r="AR197" s="20"/>
      <c r="AS197" s="20"/>
      <c r="AU197" s="20"/>
      <c r="AV197" s="20"/>
      <c r="AW197" s="20"/>
      <c r="AX197" s="20"/>
      <c r="AY197" s="20"/>
      <c r="AZ197" s="20"/>
      <c r="BA197" s="20"/>
    </row>
    <row r="198" spans="1:53" ht="33" customHeight="1" x14ac:dyDescent="0.25">
      <c r="A198" s="6"/>
      <c r="B198" s="6"/>
      <c r="C198" s="5"/>
      <c r="D198" s="5"/>
      <c r="E198" s="5"/>
      <c r="F198" s="5"/>
      <c r="G198" s="5"/>
      <c r="H198" s="12"/>
      <c r="I198" s="6"/>
      <c r="J198" s="6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4"/>
      <c r="W198" s="14"/>
      <c r="X198" s="14"/>
      <c r="Y198" s="14"/>
      <c r="Z198" s="14"/>
      <c r="AA198" s="15"/>
      <c r="AB198" s="15"/>
      <c r="AC198" s="505"/>
      <c r="AD198" s="16"/>
      <c r="AE198" s="16"/>
      <c r="AF198" s="16"/>
      <c r="AG198" s="17"/>
      <c r="AH198" s="18"/>
      <c r="AI198" s="487"/>
      <c r="AJ198" s="89"/>
      <c r="AK198" s="13"/>
      <c r="AL198" s="90"/>
      <c r="AM198" s="90"/>
      <c r="AN198" s="19"/>
      <c r="AO198" s="19"/>
      <c r="AP198" s="19"/>
      <c r="AQ198" s="19"/>
      <c r="AR198" s="20"/>
      <c r="AS198" s="20"/>
      <c r="AU198" s="20"/>
      <c r="AV198" s="20"/>
      <c r="AW198" s="20"/>
      <c r="AX198" s="20"/>
      <c r="AY198" s="20"/>
      <c r="AZ198" s="20"/>
      <c r="BA198" s="20"/>
    </row>
    <row r="199" spans="1:53" ht="33" customHeight="1" x14ac:dyDescent="0.25">
      <c r="A199" s="6"/>
      <c r="B199" s="6"/>
      <c r="C199" s="5"/>
      <c r="D199" s="5"/>
      <c r="E199" s="5"/>
      <c r="F199" s="5"/>
      <c r="G199" s="5"/>
      <c r="H199" s="12"/>
      <c r="I199" s="6"/>
      <c r="J199" s="6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4"/>
      <c r="W199" s="14"/>
      <c r="X199" s="14"/>
      <c r="Y199" s="14"/>
      <c r="Z199" s="14"/>
      <c r="AA199" s="15"/>
      <c r="AB199" s="15"/>
      <c r="AC199" s="505"/>
      <c r="AD199" s="16"/>
      <c r="AE199" s="16"/>
      <c r="AF199" s="16"/>
      <c r="AG199" s="17"/>
      <c r="AH199" s="18"/>
      <c r="AI199" s="487"/>
      <c r="AJ199" s="89"/>
      <c r="AK199" s="13"/>
      <c r="AL199" s="90"/>
      <c r="AM199" s="90"/>
      <c r="AN199" s="19"/>
      <c r="AO199" s="19"/>
      <c r="AP199" s="19"/>
      <c r="AQ199" s="19"/>
      <c r="AR199" s="20"/>
      <c r="AS199" s="20"/>
      <c r="AU199" s="20"/>
      <c r="AV199" s="20"/>
      <c r="AW199" s="20"/>
      <c r="AX199" s="20"/>
      <c r="AY199" s="20"/>
      <c r="AZ199" s="20"/>
      <c r="BA199" s="20"/>
    </row>
    <row r="200" spans="1:53" ht="33" customHeight="1" x14ac:dyDescent="0.25">
      <c r="A200" s="6"/>
      <c r="B200" s="6"/>
      <c r="C200" s="5"/>
      <c r="D200" s="5"/>
      <c r="E200" s="5"/>
      <c r="F200" s="5"/>
      <c r="G200" s="5"/>
      <c r="H200" s="12"/>
      <c r="I200" s="6"/>
      <c r="J200" s="6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4"/>
      <c r="W200" s="14"/>
      <c r="X200" s="14"/>
      <c r="Y200" s="14"/>
      <c r="Z200" s="14"/>
      <c r="AA200" s="15"/>
      <c r="AB200" s="15"/>
      <c r="AC200" s="505"/>
      <c r="AD200" s="16"/>
      <c r="AE200" s="16"/>
      <c r="AF200" s="16"/>
      <c r="AG200" s="17"/>
      <c r="AH200" s="18"/>
      <c r="AI200" s="487"/>
      <c r="AJ200" s="89"/>
      <c r="AK200" s="13"/>
      <c r="AL200" s="90"/>
      <c r="AM200" s="90"/>
      <c r="AN200" s="19"/>
      <c r="AO200" s="19"/>
      <c r="AP200" s="19"/>
      <c r="AQ200" s="19"/>
      <c r="AR200" s="20"/>
      <c r="AS200" s="20"/>
      <c r="AU200" s="20"/>
      <c r="AV200" s="20"/>
      <c r="AW200" s="20"/>
      <c r="AX200" s="20"/>
      <c r="AY200" s="20"/>
      <c r="AZ200" s="20"/>
      <c r="BA200" s="20"/>
    </row>
    <row r="201" spans="1:53" ht="33" customHeight="1" x14ac:dyDescent="0.25">
      <c r="A201" s="6"/>
      <c r="B201" s="6"/>
      <c r="C201" s="5"/>
      <c r="D201" s="5"/>
      <c r="E201" s="5"/>
      <c r="F201" s="5"/>
      <c r="G201" s="5"/>
      <c r="H201" s="12"/>
      <c r="I201" s="6"/>
      <c r="J201" s="6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4"/>
      <c r="W201" s="14"/>
      <c r="X201" s="14"/>
      <c r="Y201" s="14"/>
      <c r="Z201" s="14"/>
      <c r="AA201" s="15"/>
      <c r="AB201" s="15"/>
      <c r="AC201" s="505"/>
      <c r="AD201" s="16"/>
      <c r="AE201" s="16"/>
      <c r="AF201" s="16"/>
      <c r="AG201" s="17"/>
      <c r="AH201" s="18"/>
      <c r="AI201" s="487"/>
      <c r="AJ201" s="89"/>
      <c r="AK201" s="13"/>
      <c r="AL201" s="90"/>
      <c r="AM201" s="90"/>
      <c r="AN201" s="19"/>
      <c r="AO201" s="19"/>
      <c r="AP201" s="19"/>
      <c r="AQ201" s="19"/>
      <c r="AR201" s="20"/>
      <c r="AS201" s="20"/>
      <c r="AU201" s="20"/>
      <c r="AV201" s="20"/>
      <c r="AW201" s="20"/>
      <c r="AX201" s="26"/>
      <c r="AY201" s="26"/>
      <c r="AZ201" s="26"/>
      <c r="BA201" s="26"/>
    </row>
    <row r="202" spans="1:53" ht="33" customHeight="1" x14ac:dyDescent="0.25">
      <c r="A202" s="6"/>
      <c r="B202" s="6"/>
      <c r="C202" s="6"/>
      <c r="D202" s="5"/>
      <c r="E202" s="5"/>
      <c r="F202" s="5"/>
      <c r="G202" s="5"/>
      <c r="H202" s="33"/>
      <c r="V202" s="14"/>
      <c r="W202" s="14"/>
      <c r="X202" s="14"/>
      <c r="Y202" s="14"/>
      <c r="Z202" s="14"/>
      <c r="AA202" s="15"/>
      <c r="AB202" s="15"/>
      <c r="AC202" s="505"/>
      <c r="AD202" s="16"/>
      <c r="AE202" s="16"/>
      <c r="AF202" s="16"/>
      <c r="AG202" s="17"/>
      <c r="AH202" s="18"/>
      <c r="AI202" s="487"/>
      <c r="AJ202" s="89"/>
      <c r="AK202" s="13"/>
      <c r="AL202" s="90"/>
      <c r="AM202" s="90"/>
      <c r="AN202" s="19"/>
      <c r="AO202" s="19"/>
      <c r="AP202" s="19"/>
      <c r="AQ202" s="19"/>
      <c r="AR202" s="20"/>
      <c r="AS202" s="20"/>
      <c r="AU202" s="20"/>
      <c r="AV202" s="20"/>
      <c r="AW202" s="20"/>
      <c r="AX202" s="20"/>
      <c r="AY202" s="20"/>
      <c r="AZ202" s="20"/>
      <c r="BA202" s="20"/>
    </row>
    <row r="203" spans="1:53" ht="33" customHeight="1" x14ac:dyDescent="0.25">
      <c r="A203" s="6"/>
      <c r="B203" s="6"/>
      <c r="C203" s="6"/>
      <c r="D203" s="5"/>
      <c r="E203" s="5"/>
      <c r="F203" s="5"/>
      <c r="G203" s="5"/>
      <c r="H203" s="12"/>
      <c r="I203" s="6"/>
      <c r="J203" s="6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4"/>
      <c r="W203" s="14"/>
      <c r="X203" s="14"/>
      <c r="Y203" s="14"/>
      <c r="Z203" s="14"/>
      <c r="AA203" s="15"/>
      <c r="AB203" s="15"/>
      <c r="AC203" s="505"/>
      <c r="AD203" s="16"/>
      <c r="AE203" s="16"/>
      <c r="AF203" s="16"/>
      <c r="AG203" s="17"/>
      <c r="AH203" s="18"/>
      <c r="AI203" s="487"/>
      <c r="AJ203" s="89"/>
      <c r="AK203" s="13"/>
      <c r="AL203" s="90"/>
      <c r="AM203" s="90"/>
      <c r="AN203" s="19"/>
      <c r="AO203" s="19"/>
      <c r="AP203" s="19"/>
      <c r="AQ203" s="19"/>
      <c r="AR203" s="20"/>
      <c r="AS203" s="20"/>
      <c r="AU203" s="20"/>
      <c r="AV203" s="20"/>
      <c r="AW203" s="20"/>
      <c r="AX203" s="20"/>
      <c r="AY203" s="20"/>
      <c r="AZ203" s="20"/>
      <c r="BA203" s="20"/>
    </row>
    <row r="204" spans="1:53" ht="33" customHeight="1" x14ac:dyDescent="0.25">
      <c r="A204" s="6"/>
      <c r="B204" s="6"/>
      <c r="C204" s="6"/>
      <c r="D204" s="5"/>
      <c r="E204" s="5"/>
      <c r="F204" s="5"/>
      <c r="G204" s="5"/>
      <c r="H204" s="12"/>
      <c r="I204" s="6"/>
      <c r="J204" s="6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4"/>
      <c r="W204" s="14"/>
      <c r="X204" s="14"/>
      <c r="Y204" s="14"/>
      <c r="Z204" s="14"/>
      <c r="AA204" s="15"/>
      <c r="AB204" s="15"/>
      <c r="AC204" s="505"/>
      <c r="AD204" s="16"/>
      <c r="AE204" s="16"/>
      <c r="AF204" s="16"/>
      <c r="AG204" s="17"/>
      <c r="AH204" s="18"/>
      <c r="AI204" s="487"/>
      <c r="AJ204" s="89"/>
      <c r="AK204" s="13"/>
      <c r="AL204" s="90"/>
      <c r="AM204" s="90"/>
      <c r="AN204" s="19"/>
      <c r="AO204" s="19"/>
      <c r="AP204" s="19"/>
      <c r="AQ204" s="19"/>
      <c r="AR204" s="20"/>
      <c r="AS204" s="20"/>
      <c r="AU204" s="20"/>
      <c r="AV204" s="20"/>
      <c r="AW204" s="20"/>
      <c r="AX204" s="20"/>
      <c r="AY204" s="20"/>
      <c r="AZ204" s="20"/>
      <c r="BA204" s="20"/>
    </row>
    <row r="205" spans="1:53" ht="33" customHeight="1" x14ac:dyDescent="0.25">
      <c r="A205" s="6"/>
      <c r="B205" s="6"/>
      <c r="C205" s="6"/>
      <c r="D205" s="5"/>
      <c r="E205" s="5"/>
      <c r="F205" s="5"/>
      <c r="G205" s="5"/>
      <c r="H205" s="12"/>
      <c r="I205" s="6"/>
      <c r="J205" s="6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4"/>
      <c r="W205" s="14"/>
      <c r="X205" s="14"/>
      <c r="Y205" s="14"/>
      <c r="Z205" s="14"/>
      <c r="AA205" s="15"/>
      <c r="AB205" s="15"/>
      <c r="AC205" s="505"/>
      <c r="AD205" s="16"/>
      <c r="AE205" s="16"/>
      <c r="AF205" s="16"/>
      <c r="AG205" s="17"/>
      <c r="AH205" s="18"/>
      <c r="AI205" s="487"/>
      <c r="AJ205" s="89"/>
      <c r="AK205" s="13"/>
      <c r="AL205" s="90"/>
      <c r="AM205" s="90"/>
      <c r="AN205" s="19"/>
      <c r="AO205" s="19"/>
      <c r="AP205" s="19"/>
      <c r="AQ205" s="19"/>
      <c r="AR205" s="20"/>
      <c r="AS205" s="20"/>
      <c r="AU205" s="20"/>
      <c r="AV205" s="20"/>
      <c r="AW205" s="20"/>
      <c r="AX205" s="20"/>
      <c r="AY205" s="20"/>
      <c r="AZ205" s="20"/>
      <c r="BA205" s="20"/>
    </row>
    <row r="206" spans="1:53" ht="33" customHeight="1" x14ac:dyDescent="0.25">
      <c r="A206" s="6"/>
      <c r="B206" s="6"/>
      <c r="C206" s="6"/>
      <c r="D206" s="5"/>
      <c r="E206" s="5"/>
      <c r="F206" s="5"/>
      <c r="G206" s="5"/>
      <c r="H206" s="12"/>
      <c r="I206" s="6"/>
      <c r="J206" s="6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4"/>
      <c r="W206" s="14"/>
      <c r="X206" s="14"/>
      <c r="Y206" s="14"/>
      <c r="Z206" s="14"/>
      <c r="AA206" s="15"/>
      <c r="AB206" s="15"/>
      <c r="AC206" s="505"/>
      <c r="AD206" s="16"/>
      <c r="AE206" s="16"/>
      <c r="AF206" s="16"/>
      <c r="AG206" s="17"/>
      <c r="AH206" s="18"/>
      <c r="AI206" s="487"/>
      <c r="AJ206" s="89"/>
      <c r="AK206" s="13"/>
      <c r="AL206" s="90"/>
      <c r="AM206" s="90"/>
      <c r="AN206" s="19"/>
      <c r="AO206" s="19"/>
      <c r="AP206" s="19"/>
      <c r="AQ206" s="19"/>
      <c r="AR206" s="20"/>
      <c r="AS206" s="20"/>
      <c r="AU206" s="20"/>
      <c r="AV206" s="20"/>
      <c r="AW206" s="20"/>
      <c r="AX206" s="20"/>
      <c r="AY206" s="20"/>
      <c r="AZ206" s="20"/>
      <c r="BA206" s="20"/>
    </row>
    <row r="207" spans="1:53" ht="33" customHeight="1" x14ac:dyDescent="0.25">
      <c r="A207" s="6"/>
      <c r="B207" s="6"/>
      <c r="C207" s="6"/>
      <c r="D207" s="5"/>
      <c r="E207" s="5"/>
      <c r="F207" s="5"/>
      <c r="G207" s="1"/>
      <c r="H207" s="33"/>
      <c r="V207" s="14"/>
      <c r="W207" s="14"/>
      <c r="X207" s="14"/>
      <c r="Y207" s="14"/>
      <c r="Z207" s="14"/>
      <c r="AA207" s="15"/>
      <c r="AB207" s="15"/>
      <c r="AC207" s="505"/>
      <c r="AD207" s="16"/>
      <c r="AE207" s="16"/>
      <c r="AF207" s="16"/>
      <c r="AG207" s="17"/>
      <c r="AH207" s="18"/>
      <c r="AI207" s="487"/>
      <c r="AJ207" s="89"/>
      <c r="AK207" s="13"/>
      <c r="AL207" s="90"/>
      <c r="AM207" s="90"/>
      <c r="AN207" s="19"/>
      <c r="AO207" s="19"/>
      <c r="AP207" s="19"/>
      <c r="AQ207" s="19"/>
      <c r="AR207" s="20"/>
      <c r="AS207" s="20"/>
      <c r="AU207" s="20"/>
      <c r="AV207" s="20"/>
      <c r="AW207" s="20"/>
      <c r="AX207" s="20"/>
      <c r="AY207" s="20"/>
      <c r="AZ207" s="20"/>
      <c r="BA207" s="20"/>
    </row>
    <row r="208" spans="1:53" ht="33" customHeight="1" x14ac:dyDescent="0.25">
      <c r="A208" s="6"/>
      <c r="B208" s="6"/>
      <c r="C208" s="6"/>
      <c r="D208" s="5"/>
      <c r="E208" s="5"/>
      <c r="F208" s="5"/>
      <c r="G208" s="5"/>
      <c r="H208" s="12"/>
      <c r="I208" s="6"/>
      <c r="J208" s="6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4"/>
      <c r="W208" s="14"/>
      <c r="X208" s="14"/>
      <c r="Y208" s="14"/>
      <c r="Z208" s="14"/>
      <c r="AA208" s="15"/>
      <c r="AB208" s="15"/>
      <c r="AC208" s="505"/>
      <c r="AD208" s="16"/>
      <c r="AE208" s="16"/>
      <c r="AF208" s="16"/>
      <c r="AG208" s="17"/>
      <c r="AH208" s="18"/>
      <c r="AI208" s="487"/>
      <c r="AJ208" s="89"/>
      <c r="AK208" s="13"/>
      <c r="AL208" s="90"/>
      <c r="AM208" s="90"/>
      <c r="AN208" s="19"/>
      <c r="AO208" s="19"/>
      <c r="AP208" s="19"/>
      <c r="AQ208" s="19"/>
      <c r="AR208" s="34"/>
      <c r="AS208" s="34"/>
      <c r="AU208" s="34"/>
      <c r="AV208" s="34"/>
      <c r="AW208" s="34"/>
      <c r="AX208" s="20"/>
      <c r="AY208" s="20"/>
      <c r="AZ208" s="20"/>
      <c r="BA208" s="20"/>
    </row>
    <row r="209" spans="1:53" ht="33" customHeight="1" x14ac:dyDescent="0.25">
      <c r="A209" s="6"/>
      <c r="B209" s="11"/>
      <c r="C209" s="6"/>
      <c r="D209" s="5"/>
      <c r="E209" s="5"/>
      <c r="F209" s="5"/>
      <c r="G209" s="5"/>
      <c r="H209" s="12"/>
      <c r="I209" s="6"/>
      <c r="J209" s="6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4"/>
      <c r="W209" s="14"/>
      <c r="X209" s="14"/>
      <c r="Y209" s="14"/>
      <c r="Z209" s="14"/>
      <c r="AA209" s="15"/>
      <c r="AB209" s="15"/>
      <c r="AC209" s="505"/>
      <c r="AD209" s="16"/>
      <c r="AE209" s="16"/>
      <c r="AF209" s="16"/>
      <c r="AG209" s="17"/>
      <c r="AH209" s="18"/>
      <c r="AI209" s="487"/>
      <c r="AJ209" s="89"/>
      <c r="AK209" s="13"/>
      <c r="AL209" s="90"/>
      <c r="AM209" s="90"/>
      <c r="AN209" s="19"/>
      <c r="AO209" s="19"/>
      <c r="AP209" s="19"/>
      <c r="AQ209" s="19"/>
      <c r="AR209" s="20"/>
      <c r="AS209" s="20"/>
      <c r="AU209" s="20"/>
      <c r="AV209" s="20"/>
      <c r="AW209" s="20"/>
      <c r="AX209" s="20"/>
      <c r="AY209" s="20"/>
      <c r="AZ209" s="20"/>
      <c r="BA209" s="20"/>
    </row>
    <row r="210" spans="1:53" ht="33" customHeight="1" x14ac:dyDescent="0.25">
      <c r="A210" s="6"/>
      <c r="B210" s="11"/>
      <c r="C210" s="6"/>
      <c r="D210" s="5"/>
      <c r="E210" s="5"/>
      <c r="F210" s="5"/>
      <c r="G210" s="5"/>
      <c r="H210" s="12"/>
      <c r="I210" s="6"/>
      <c r="J210" s="6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4"/>
      <c r="W210" s="14"/>
      <c r="X210" s="14"/>
      <c r="Y210" s="14"/>
      <c r="Z210" s="14"/>
      <c r="AA210" s="15"/>
      <c r="AB210" s="15"/>
      <c r="AC210" s="505"/>
      <c r="AD210" s="16"/>
      <c r="AE210" s="16"/>
      <c r="AF210" s="16"/>
      <c r="AG210" s="17"/>
      <c r="AH210" s="18"/>
      <c r="AI210" s="487"/>
      <c r="AJ210" s="89"/>
      <c r="AK210" s="13"/>
      <c r="AL210" s="90"/>
      <c r="AM210" s="90"/>
      <c r="AN210" s="19"/>
      <c r="AO210" s="19"/>
      <c r="AP210" s="19"/>
      <c r="AQ210" s="19"/>
      <c r="AR210" s="20"/>
      <c r="AS210" s="20"/>
      <c r="AU210" s="20"/>
      <c r="AV210" s="20"/>
      <c r="AW210" s="20"/>
      <c r="AX210" s="20"/>
      <c r="AY210" s="20"/>
      <c r="AZ210" s="20"/>
      <c r="BA210" s="20"/>
    </row>
    <row r="211" spans="1:53" ht="33" customHeight="1" x14ac:dyDescent="0.25">
      <c r="A211" s="6"/>
      <c r="B211" s="11"/>
      <c r="C211" s="6"/>
      <c r="D211" s="5"/>
      <c r="E211" s="5"/>
      <c r="F211" s="5"/>
      <c r="G211" s="5"/>
      <c r="H211" s="12"/>
      <c r="I211" s="6"/>
      <c r="J211" s="6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4"/>
      <c r="W211" s="14"/>
      <c r="X211" s="14"/>
      <c r="Y211" s="14"/>
      <c r="Z211" s="14"/>
      <c r="AA211" s="15"/>
      <c r="AB211" s="15"/>
      <c r="AC211" s="505"/>
      <c r="AD211" s="16"/>
      <c r="AE211" s="16"/>
      <c r="AF211" s="16"/>
      <c r="AG211" s="17"/>
      <c r="AH211" s="18"/>
      <c r="AI211" s="487"/>
      <c r="AJ211" s="89"/>
      <c r="AK211" s="13"/>
      <c r="AL211" s="90"/>
      <c r="AM211" s="90"/>
      <c r="AN211" s="19"/>
      <c r="AO211" s="19"/>
      <c r="AP211" s="19"/>
      <c r="AQ211" s="19"/>
      <c r="AR211" s="39"/>
      <c r="AS211" s="39"/>
      <c r="AU211" s="39"/>
      <c r="AV211" s="39"/>
      <c r="AW211" s="39"/>
      <c r="AX211" s="39"/>
      <c r="AY211" s="39"/>
      <c r="AZ211" s="39"/>
      <c r="BA211" s="39"/>
    </row>
    <row r="212" spans="1:53" ht="33" customHeight="1" x14ac:dyDescent="0.25">
      <c r="A212" s="6"/>
      <c r="B212" s="11"/>
      <c r="C212" s="6"/>
      <c r="D212" s="5"/>
      <c r="E212" s="5"/>
      <c r="F212" s="5"/>
      <c r="G212" s="5"/>
      <c r="H212" s="12"/>
      <c r="I212" s="6"/>
      <c r="J212" s="6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4"/>
      <c r="W212" s="14"/>
      <c r="X212" s="14"/>
      <c r="Y212" s="14"/>
      <c r="Z212" s="14"/>
      <c r="AA212" s="15"/>
      <c r="AB212" s="15"/>
      <c r="AC212" s="505"/>
      <c r="AD212" s="16"/>
      <c r="AE212" s="16"/>
      <c r="AF212" s="16"/>
      <c r="AG212" s="17"/>
      <c r="AH212" s="18"/>
      <c r="AI212" s="487"/>
      <c r="AJ212" s="89"/>
      <c r="AK212" s="13"/>
      <c r="AL212" s="90"/>
      <c r="AM212" s="90"/>
      <c r="AN212" s="19"/>
      <c r="AO212" s="19"/>
      <c r="AP212" s="19"/>
      <c r="AQ212" s="19"/>
      <c r="AR212" s="20"/>
      <c r="AS212" s="20"/>
      <c r="AU212" s="20"/>
      <c r="AV212" s="20"/>
      <c r="AW212" s="20"/>
      <c r="AX212" s="20"/>
      <c r="AY212" s="20"/>
      <c r="AZ212" s="20"/>
      <c r="BA212" s="20"/>
    </row>
    <row r="213" spans="1:53" ht="33" customHeight="1" x14ac:dyDescent="0.25">
      <c r="A213" s="6"/>
      <c r="B213" s="11"/>
      <c r="C213" s="6"/>
      <c r="D213" s="5"/>
      <c r="E213" s="5"/>
      <c r="F213" s="5"/>
      <c r="G213" s="5"/>
      <c r="H213" s="12"/>
      <c r="I213" s="6"/>
      <c r="J213" s="6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4"/>
      <c r="W213" s="14"/>
      <c r="X213" s="14"/>
      <c r="Y213" s="14"/>
      <c r="Z213" s="14"/>
      <c r="AA213" s="15"/>
      <c r="AB213" s="15"/>
      <c r="AC213" s="505"/>
      <c r="AD213" s="16"/>
      <c r="AE213" s="16"/>
      <c r="AF213" s="16"/>
      <c r="AG213" s="17"/>
      <c r="AH213" s="18"/>
      <c r="AI213" s="487"/>
      <c r="AJ213" s="89"/>
      <c r="AK213" s="13"/>
      <c r="AL213" s="90"/>
      <c r="AM213" s="90"/>
      <c r="AN213" s="19"/>
      <c r="AO213" s="19"/>
      <c r="AP213" s="19"/>
      <c r="AQ213" s="19"/>
      <c r="AR213" s="20"/>
      <c r="AS213" s="20"/>
      <c r="AU213" s="20"/>
      <c r="AV213" s="20"/>
      <c r="AW213" s="20"/>
      <c r="AX213" s="20"/>
      <c r="AY213" s="20"/>
      <c r="AZ213" s="20"/>
      <c r="BA213" s="20"/>
    </row>
    <row r="214" spans="1:53" ht="33" customHeight="1" x14ac:dyDescent="0.25">
      <c r="A214" s="6"/>
      <c r="B214" s="6"/>
      <c r="C214" s="6"/>
      <c r="D214" s="5"/>
      <c r="E214" s="5"/>
      <c r="F214" s="5"/>
      <c r="G214" s="5"/>
      <c r="H214" s="12"/>
      <c r="I214" s="6"/>
      <c r="J214" s="6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4"/>
      <c r="W214" s="14"/>
      <c r="X214" s="14"/>
      <c r="Y214" s="14"/>
      <c r="Z214" s="14"/>
      <c r="AA214" s="15"/>
      <c r="AB214" s="15"/>
      <c r="AC214" s="505"/>
      <c r="AD214" s="16"/>
      <c r="AE214" s="16"/>
      <c r="AF214" s="16"/>
      <c r="AG214" s="17"/>
      <c r="AH214" s="18"/>
      <c r="AI214" s="487"/>
      <c r="AJ214" s="89"/>
      <c r="AK214" s="13"/>
      <c r="AL214" s="90"/>
      <c r="AM214" s="90"/>
      <c r="AN214" s="19"/>
      <c r="AO214" s="19"/>
      <c r="AP214" s="19"/>
      <c r="AQ214" s="19"/>
      <c r="AR214" s="20"/>
      <c r="AS214" s="20"/>
      <c r="AU214" s="20"/>
      <c r="AV214" s="20"/>
      <c r="AW214" s="20"/>
      <c r="AX214" s="20"/>
      <c r="AY214" s="20"/>
      <c r="AZ214" s="20"/>
      <c r="BA214" s="20"/>
    </row>
    <row r="215" spans="1:53" ht="33" customHeight="1" x14ac:dyDescent="0.25">
      <c r="A215" s="6"/>
      <c r="B215" s="6"/>
      <c r="C215" s="6"/>
      <c r="D215" s="5"/>
      <c r="E215" s="5"/>
      <c r="F215" s="5"/>
      <c r="G215" s="5"/>
      <c r="H215" s="12"/>
      <c r="I215" s="6"/>
      <c r="J215" s="6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4"/>
      <c r="W215" s="14"/>
      <c r="X215" s="14"/>
      <c r="Y215" s="14"/>
      <c r="Z215" s="14"/>
      <c r="AA215" s="15"/>
      <c r="AB215" s="15"/>
      <c r="AC215" s="505"/>
      <c r="AD215" s="16"/>
      <c r="AE215" s="16"/>
      <c r="AF215" s="16"/>
      <c r="AG215" s="17"/>
      <c r="AH215" s="18"/>
      <c r="AI215" s="487"/>
      <c r="AJ215" s="89"/>
      <c r="AK215" s="13"/>
      <c r="AL215" s="90"/>
      <c r="AM215" s="90"/>
      <c r="AN215" s="19"/>
      <c r="AO215" s="19"/>
      <c r="AP215" s="19"/>
      <c r="AQ215" s="19"/>
      <c r="AR215" s="20"/>
      <c r="AS215" s="20"/>
      <c r="AU215" s="20"/>
      <c r="AV215" s="20"/>
      <c r="AW215" s="20"/>
      <c r="AX215" s="20"/>
      <c r="AY215" s="20"/>
      <c r="AZ215" s="20"/>
      <c r="BA215" s="20"/>
    </row>
    <row r="216" spans="1:53" ht="33" customHeight="1" x14ac:dyDescent="0.25">
      <c r="A216" s="6"/>
      <c r="B216" s="6"/>
      <c r="C216" s="5"/>
      <c r="D216" s="5"/>
      <c r="E216" s="5"/>
      <c r="F216" s="5"/>
      <c r="G216" s="5"/>
      <c r="H216" s="12"/>
      <c r="I216" s="6"/>
      <c r="J216" s="6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4"/>
      <c r="W216" s="14"/>
      <c r="X216" s="14"/>
      <c r="Y216" s="14"/>
      <c r="Z216" s="14"/>
      <c r="AA216" s="15"/>
      <c r="AB216" s="15"/>
      <c r="AC216" s="505"/>
      <c r="AD216" s="16"/>
      <c r="AE216" s="16"/>
      <c r="AF216" s="16"/>
      <c r="AG216" s="17"/>
      <c r="AH216" s="18"/>
      <c r="AI216" s="487"/>
      <c r="AJ216" s="89"/>
      <c r="AK216" s="13"/>
      <c r="AL216" s="90"/>
      <c r="AM216" s="90"/>
      <c r="AN216" s="19"/>
      <c r="AO216" s="19"/>
      <c r="AP216" s="19"/>
      <c r="AQ216" s="19"/>
      <c r="AR216" s="20"/>
      <c r="AS216" s="20"/>
      <c r="AU216" s="20"/>
      <c r="AV216" s="20"/>
      <c r="AW216" s="20"/>
      <c r="AX216" s="20"/>
      <c r="AY216" s="20"/>
      <c r="AZ216" s="20"/>
      <c r="BA216" s="20"/>
    </row>
    <row r="217" spans="1:53" ht="33" customHeight="1" x14ac:dyDescent="0.25">
      <c r="A217" s="6"/>
      <c r="B217" s="6"/>
      <c r="C217" s="5"/>
      <c r="D217" s="5"/>
      <c r="E217" s="5"/>
      <c r="F217" s="5"/>
      <c r="G217" s="5"/>
      <c r="H217" s="12"/>
      <c r="I217" s="6"/>
      <c r="J217" s="6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4"/>
      <c r="W217" s="14"/>
      <c r="X217" s="14"/>
      <c r="Y217" s="14"/>
      <c r="Z217" s="14"/>
      <c r="AA217" s="15"/>
      <c r="AB217" s="15"/>
      <c r="AC217" s="505"/>
      <c r="AD217" s="16"/>
      <c r="AE217" s="16"/>
      <c r="AF217" s="16"/>
      <c r="AG217" s="40"/>
      <c r="AH217" s="37"/>
      <c r="AI217" s="488"/>
      <c r="AJ217" s="89"/>
      <c r="AK217" s="13"/>
      <c r="AL217" s="90"/>
      <c r="AM217" s="90"/>
      <c r="AN217" s="19"/>
      <c r="AO217" s="19"/>
      <c r="AP217" s="19"/>
      <c r="AQ217" s="19"/>
      <c r="AR217" s="20"/>
      <c r="AS217" s="20"/>
      <c r="AU217" s="20"/>
      <c r="AV217" s="20"/>
      <c r="AW217" s="20"/>
      <c r="AX217" s="20"/>
      <c r="AY217" s="20"/>
      <c r="AZ217" s="20"/>
      <c r="BA217" s="20"/>
    </row>
    <row r="218" spans="1:53" ht="33" customHeight="1" x14ac:dyDescent="0.25">
      <c r="A218" s="6"/>
      <c r="B218" s="6"/>
      <c r="C218" s="5"/>
      <c r="D218" s="5"/>
      <c r="E218" s="5"/>
      <c r="F218" s="5"/>
      <c r="G218" s="5"/>
      <c r="H218" s="12"/>
      <c r="I218" s="6"/>
      <c r="J218" s="6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14"/>
      <c r="W218" s="14"/>
      <c r="X218" s="14"/>
      <c r="Y218" s="14"/>
      <c r="Z218" s="14"/>
      <c r="AA218" s="15"/>
      <c r="AB218" s="15"/>
      <c r="AC218" s="505"/>
      <c r="AD218" s="16"/>
      <c r="AE218" s="16"/>
      <c r="AF218" s="16"/>
      <c r="AG218" s="17"/>
      <c r="AH218" s="18"/>
      <c r="AI218" s="487"/>
      <c r="AJ218" s="89"/>
      <c r="AK218" s="13"/>
      <c r="AL218" s="90"/>
      <c r="AM218" s="90"/>
      <c r="AN218" s="19"/>
      <c r="AO218" s="19"/>
      <c r="AP218" s="19"/>
      <c r="AQ218" s="19"/>
      <c r="AR218" s="20"/>
      <c r="AS218" s="20"/>
      <c r="AU218" s="20"/>
      <c r="AV218" s="20"/>
      <c r="AW218" s="20"/>
      <c r="AX218" s="20"/>
      <c r="AY218" s="20"/>
      <c r="AZ218" s="20"/>
      <c r="BA218" s="20"/>
    </row>
    <row r="219" spans="1:53" ht="33" customHeight="1" x14ac:dyDescent="0.25">
      <c r="A219" s="6"/>
      <c r="B219" s="6"/>
      <c r="C219" s="5"/>
      <c r="D219" s="5"/>
      <c r="E219" s="5"/>
      <c r="F219" s="5"/>
      <c r="G219" s="5"/>
      <c r="H219" s="12"/>
      <c r="I219" s="6"/>
      <c r="J219" s="6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4"/>
      <c r="W219" s="14"/>
      <c r="X219" s="14"/>
      <c r="Y219" s="14"/>
      <c r="Z219" s="14"/>
      <c r="AA219" s="15"/>
      <c r="AB219" s="15"/>
      <c r="AC219" s="505"/>
      <c r="AD219" s="16"/>
      <c r="AE219" s="16"/>
      <c r="AF219" s="16"/>
      <c r="AG219" s="17"/>
      <c r="AH219" s="18"/>
      <c r="AI219" s="487"/>
      <c r="AJ219" s="89"/>
      <c r="AK219" s="13"/>
      <c r="AL219" s="90"/>
      <c r="AM219" s="90"/>
      <c r="AN219" s="19"/>
      <c r="AO219" s="19"/>
      <c r="AP219" s="19"/>
      <c r="AQ219" s="19"/>
      <c r="AR219" s="39"/>
      <c r="AS219" s="39"/>
      <c r="AU219" s="39"/>
      <c r="AV219" s="39"/>
      <c r="AW219" s="39"/>
      <c r="AX219" s="20"/>
      <c r="AY219" s="20"/>
      <c r="AZ219" s="20"/>
      <c r="BA219" s="20"/>
    </row>
    <row r="220" spans="1:53" ht="33" customHeight="1" x14ac:dyDescent="0.25">
      <c r="A220" s="6"/>
      <c r="B220" s="6"/>
      <c r="C220" s="5"/>
      <c r="D220" s="5"/>
      <c r="E220" s="5"/>
      <c r="F220" s="5"/>
      <c r="G220" s="5"/>
      <c r="H220" s="12"/>
      <c r="I220" s="6"/>
      <c r="J220" s="6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4"/>
      <c r="W220" s="14"/>
      <c r="X220" s="14"/>
      <c r="Y220" s="14"/>
      <c r="Z220" s="14"/>
      <c r="AA220" s="15"/>
      <c r="AB220" s="15"/>
      <c r="AC220" s="505"/>
      <c r="AD220" s="16"/>
      <c r="AE220" s="16"/>
      <c r="AF220" s="16"/>
      <c r="AG220" s="17"/>
      <c r="AH220" s="18"/>
      <c r="AI220" s="487"/>
      <c r="AJ220" s="89"/>
      <c r="AK220" s="13"/>
      <c r="AL220" s="90"/>
      <c r="AM220" s="90"/>
      <c r="AN220" s="19"/>
      <c r="AO220" s="19"/>
      <c r="AP220" s="19"/>
      <c r="AQ220" s="19"/>
      <c r="AR220" s="20"/>
      <c r="AS220" s="20"/>
      <c r="AU220" s="20"/>
      <c r="AV220" s="20"/>
      <c r="AW220" s="20"/>
      <c r="AX220" s="20"/>
      <c r="AY220" s="20"/>
      <c r="AZ220" s="20"/>
      <c r="BA220" s="20"/>
    </row>
    <row r="221" spans="1:53" ht="33" customHeight="1" x14ac:dyDescent="0.25">
      <c r="A221" s="6"/>
      <c r="B221" s="6"/>
      <c r="C221" s="6"/>
      <c r="D221" s="5"/>
      <c r="E221" s="5"/>
      <c r="F221" s="5"/>
      <c r="G221" s="5"/>
      <c r="H221" s="12"/>
      <c r="I221" s="6"/>
      <c r="J221" s="6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4"/>
      <c r="W221" s="14"/>
      <c r="X221" s="14"/>
      <c r="Y221" s="14"/>
      <c r="Z221" s="14"/>
      <c r="AA221" s="15"/>
      <c r="AB221" s="15"/>
      <c r="AC221" s="505"/>
      <c r="AD221" s="16"/>
      <c r="AE221" s="16"/>
      <c r="AF221" s="16"/>
      <c r="AG221" s="17"/>
      <c r="AH221" s="18"/>
      <c r="AI221" s="487"/>
      <c r="AJ221" s="89"/>
      <c r="AK221" s="13"/>
      <c r="AL221" s="90"/>
      <c r="AM221" s="90"/>
      <c r="AN221" s="19"/>
      <c r="AO221" s="19"/>
      <c r="AP221" s="19"/>
      <c r="AQ221" s="19"/>
      <c r="AR221" s="20"/>
      <c r="AS221" s="20"/>
      <c r="AU221" s="20"/>
      <c r="AV221" s="20"/>
      <c r="AW221" s="20"/>
      <c r="AX221" s="20"/>
      <c r="AY221" s="20"/>
      <c r="AZ221" s="20"/>
      <c r="BA221" s="20"/>
    </row>
    <row r="222" spans="1:53" ht="33" customHeight="1" x14ac:dyDescent="0.25">
      <c r="A222" s="6"/>
      <c r="B222" s="6"/>
      <c r="C222" s="6"/>
      <c r="D222" s="5"/>
      <c r="E222" s="5"/>
      <c r="F222" s="5"/>
      <c r="G222" s="5"/>
      <c r="H222" s="12"/>
      <c r="I222" s="6"/>
      <c r="J222" s="6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4"/>
      <c r="W222" s="14"/>
      <c r="X222" s="14"/>
      <c r="Y222" s="14"/>
      <c r="Z222" s="14"/>
      <c r="AA222" s="15"/>
      <c r="AB222" s="15"/>
      <c r="AC222" s="505"/>
      <c r="AD222" s="16"/>
      <c r="AE222" s="16"/>
      <c r="AF222" s="16"/>
      <c r="AG222" s="17"/>
      <c r="AH222" s="18"/>
      <c r="AI222" s="487"/>
      <c r="AJ222" s="89"/>
      <c r="AK222" s="13"/>
      <c r="AL222" s="90"/>
      <c r="AM222" s="90"/>
      <c r="AN222" s="19"/>
      <c r="AO222" s="19"/>
      <c r="AP222" s="19"/>
      <c r="AQ222" s="19"/>
      <c r="AR222" s="20"/>
      <c r="AS222" s="20"/>
      <c r="AU222" s="20"/>
      <c r="AV222" s="20"/>
      <c r="AW222" s="20"/>
      <c r="AX222" s="20"/>
      <c r="AY222" s="20"/>
      <c r="AZ222" s="20"/>
      <c r="BA222" s="20"/>
    </row>
    <row r="223" spans="1:53" ht="33" customHeight="1" x14ac:dyDescent="0.25">
      <c r="A223" s="6"/>
      <c r="B223" s="6"/>
      <c r="C223" s="6"/>
      <c r="D223" s="5"/>
      <c r="E223" s="5"/>
      <c r="F223" s="5"/>
      <c r="G223" s="5"/>
      <c r="H223" s="12"/>
      <c r="I223" s="6"/>
      <c r="J223" s="6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4"/>
      <c r="W223" s="14"/>
      <c r="X223" s="14"/>
      <c r="Y223" s="14"/>
      <c r="Z223" s="14"/>
      <c r="AA223" s="15"/>
      <c r="AB223" s="15"/>
      <c r="AC223" s="505"/>
      <c r="AD223" s="16"/>
      <c r="AE223" s="16"/>
      <c r="AF223" s="16"/>
      <c r="AG223" s="17"/>
      <c r="AH223" s="18"/>
      <c r="AI223" s="487"/>
      <c r="AJ223" s="89"/>
      <c r="AK223" s="13"/>
      <c r="AL223" s="90"/>
      <c r="AM223" s="90"/>
      <c r="AN223" s="19"/>
      <c r="AO223" s="19"/>
      <c r="AP223" s="19"/>
      <c r="AQ223" s="19"/>
      <c r="AR223" s="20"/>
      <c r="AS223" s="20"/>
      <c r="AU223" s="20"/>
      <c r="AV223" s="20"/>
      <c r="AW223" s="20"/>
      <c r="AX223" s="20"/>
      <c r="AY223" s="20"/>
      <c r="AZ223" s="20"/>
      <c r="BA223" s="20"/>
    </row>
    <row r="224" spans="1:53" ht="33" customHeight="1" x14ac:dyDescent="0.25">
      <c r="A224" s="6"/>
      <c r="B224" s="6"/>
      <c r="C224" s="6"/>
      <c r="D224" s="5"/>
      <c r="E224" s="5"/>
      <c r="F224" s="5"/>
      <c r="G224" s="5"/>
      <c r="H224" s="12"/>
      <c r="I224" s="6"/>
      <c r="J224" s="6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4"/>
      <c r="W224" s="14"/>
      <c r="X224" s="14"/>
      <c r="Y224" s="14"/>
      <c r="Z224" s="14"/>
      <c r="AA224" s="15"/>
      <c r="AB224" s="15"/>
      <c r="AC224" s="505"/>
      <c r="AD224" s="16"/>
      <c r="AE224" s="16"/>
      <c r="AF224" s="16"/>
      <c r="AG224" s="17"/>
      <c r="AH224" s="18"/>
      <c r="AI224" s="487"/>
      <c r="AJ224" s="89"/>
      <c r="AK224" s="13"/>
      <c r="AL224" s="90"/>
      <c r="AM224" s="90"/>
      <c r="AN224" s="19"/>
      <c r="AO224" s="19"/>
      <c r="AP224" s="19"/>
      <c r="AQ224" s="19"/>
      <c r="AR224" s="20"/>
      <c r="AS224" s="20"/>
      <c r="AU224" s="20"/>
      <c r="AV224" s="20"/>
      <c r="AW224" s="20"/>
      <c r="AX224" s="20"/>
      <c r="AY224" s="20"/>
      <c r="AZ224" s="20"/>
      <c r="BA224" s="20"/>
    </row>
    <row r="225" spans="1:53" ht="33" customHeight="1" x14ac:dyDescent="0.25">
      <c r="A225" s="6"/>
      <c r="B225" s="6"/>
      <c r="C225" s="6"/>
      <c r="D225" s="5"/>
      <c r="E225" s="5"/>
      <c r="F225" s="5"/>
      <c r="G225" s="5"/>
      <c r="H225" s="12"/>
      <c r="I225" s="6"/>
      <c r="J225" s="6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4"/>
      <c r="W225" s="14"/>
      <c r="X225" s="14"/>
      <c r="Y225" s="14"/>
      <c r="Z225" s="14"/>
      <c r="AA225" s="15"/>
      <c r="AB225" s="15"/>
      <c r="AC225" s="505"/>
      <c r="AD225" s="16"/>
      <c r="AE225" s="16"/>
      <c r="AF225" s="16"/>
      <c r="AG225" s="17"/>
      <c r="AH225" s="18"/>
      <c r="AI225" s="487"/>
      <c r="AJ225" s="89"/>
      <c r="AK225" s="13"/>
      <c r="AL225" s="90"/>
      <c r="AM225" s="90"/>
      <c r="AN225" s="19"/>
      <c r="AO225" s="19"/>
      <c r="AP225" s="19"/>
      <c r="AQ225" s="19"/>
      <c r="AR225" s="20"/>
      <c r="AS225" s="20"/>
      <c r="AU225" s="20"/>
      <c r="AV225" s="20"/>
      <c r="AW225" s="20"/>
      <c r="AX225" s="20"/>
      <c r="AY225" s="20"/>
      <c r="AZ225" s="20"/>
      <c r="BA225" s="20"/>
    </row>
    <row r="226" spans="1:53" ht="33" customHeight="1" x14ac:dyDescent="0.25">
      <c r="A226" s="6"/>
      <c r="B226" s="11"/>
      <c r="C226" s="6"/>
      <c r="D226" s="5"/>
      <c r="E226" s="5"/>
      <c r="F226" s="5"/>
      <c r="G226" s="5"/>
      <c r="H226" s="12"/>
      <c r="I226" s="6"/>
      <c r="J226" s="6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4"/>
      <c r="W226" s="14"/>
      <c r="X226" s="14"/>
      <c r="Y226" s="14"/>
      <c r="Z226" s="14"/>
      <c r="AA226" s="15"/>
      <c r="AB226" s="15"/>
      <c r="AC226" s="505"/>
      <c r="AD226" s="16"/>
      <c r="AE226" s="16"/>
      <c r="AF226" s="16"/>
      <c r="AG226" s="17"/>
      <c r="AH226" s="18"/>
      <c r="AI226" s="487"/>
      <c r="AJ226" s="89"/>
      <c r="AK226" s="13"/>
      <c r="AL226" s="90"/>
      <c r="AM226" s="90"/>
      <c r="AN226" s="19"/>
      <c r="AO226" s="19"/>
      <c r="AP226" s="19"/>
      <c r="AQ226" s="19"/>
      <c r="AR226" s="20"/>
      <c r="AS226" s="20"/>
      <c r="AU226" s="20"/>
      <c r="AV226" s="20"/>
      <c r="AW226" s="20"/>
      <c r="AX226" s="20"/>
      <c r="AY226" s="20"/>
      <c r="AZ226" s="20"/>
      <c r="BA226" s="20"/>
    </row>
    <row r="227" spans="1:53" ht="33" customHeight="1" x14ac:dyDescent="0.25">
      <c r="A227" s="6"/>
      <c r="B227" s="11"/>
      <c r="C227" s="6"/>
      <c r="D227" s="5"/>
      <c r="E227" s="5"/>
      <c r="F227" s="5"/>
      <c r="G227" s="5"/>
      <c r="H227" s="12"/>
      <c r="I227" s="6"/>
      <c r="J227" s="6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4"/>
      <c r="W227" s="14"/>
      <c r="X227" s="14"/>
      <c r="Y227" s="14"/>
      <c r="Z227" s="14"/>
      <c r="AA227" s="15"/>
      <c r="AB227" s="15"/>
      <c r="AC227" s="505"/>
      <c r="AD227" s="16"/>
      <c r="AE227" s="16"/>
      <c r="AF227" s="16"/>
      <c r="AG227" s="17"/>
      <c r="AH227" s="18"/>
      <c r="AI227" s="487"/>
      <c r="AJ227" s="89"/>
      <c r="AK227" s="13"/>
      <c r="AL227" s="90"/>
      <c r="AM227" s="90"/>
      <c r="AN227" s="19"/>
      <c r="AO227" s="19"/>
      <c r="AP227" s="19"/>
      <c r="AQ227" s="19"/>
      <c r="AR227" s="20"/>
      <c r="AS227" s="20"/>
      <c r="AU227" s="20"/>
      <c r="AV227" s="20"/>
      <c r="AW227" s="20"/>
      <c r="AX227" s="20"/>
      <c r="AY227" s="20"/>
      <c r="AZ227" s="20"/>
      <c r="BA227" s="20"/>
    </row>
    <row r="228" spans="1:53" ht="33" customHeight="1" x14ac:dyDescent="0.25">
      <c r="A228" s="6"/>
      <c r="B228" s="6"/>
      <c r="C228" s="6"/>
      <c r="D228" s="5"/>
      <c r="E228" s="5"/>
      <c r="F228" s="5"/>
      <c r="G228" s="5"/>
      <c r="H228" s="12"/>
      <c r="I228" s="6"/>
      <c r="J228" s="6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4"/>
      <c r="W228" s="14"/>
      <c r="X228" s="14"/>
      <c r="Y228" s="14"/>
      <c r="Z228" s="14"/>
      <c r="AA228" s="15"/>
      <c r="AB228" s="15"/>
      <c r="AC228" s="505"/>
      <c r="AD228" s="16"/>
      <c r="AE228" s="16"/>
      <c r="AF228" s="16"/>
      <c r="AG228" s="17"/>
      <c r="AH228" s="18"/>
      <c r="AI228" s="487"/>
      <c r="AJ228" s="89"/>
      <c r="AK228" s="13"/>
      <c r="AL228" s="90"/>
      <c r="AM228" s="90"/>
      <c r="AN228" s="19"/>
      <c r="AO228" s="19"/>
      <c r="AP228" s="19"/>
      <c r="AQ228" s="19"/>
      <c r="AR228" s="20"/>
      <c r="AS228" s="20"/>
      <c r="AU228" s="20"/>
      <c r="AV228" s="20"/>
      <c r="AW228" s="20"/>
      <c r="AX228" s="20"/>
      <c r="AY228" s="20"/>
      <c r="AZ228" s="20"/>
      <c r="BA228" s="20"/>
    </row>
    <row r="229" spans="1:53" ht="33" customHeight="1" x14ac:dyDescent="0.25">
      <c r="A229" s="6"/>
      <c r="B229" s="6"/>
      <c r="C229" s="5"/>
      <c r="D229" s="5"/>
      <c r="E229" s="5"/>
      <c r="F229" s="5"/>
      <c r="G229" s="5"/>
      <c r="H229" s="12"/>
      <c r="I229" s="6"/>
      <c r="J229" s="6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4"/>
      <c r="W229" s="14"/>
      <c r="X229" s="14"/>
      <c r="Y229" s="14"/>
      <c r="Z229" s="14"/>
      <c r="AA229" s="15"/>
      <c r="AB229" s="15"/>
      <c r="AC229" s="505"/>
      <c r="AD229" s="16"/>
      <c r="AE229" s="16"/>
      <c r="AF229" s="16"/>
      <c r="AG229" s="17"/>
      <c r="AH229" s="18"/>
      <c r="AI229" s="487"/>
      <c r="AJ229" s="89"/>
      <c r="AK229" s="13"/>
      <c r="AL229" s="90"/>
      <c r="AM229" s="90"/>
      <c r="AN229" s="19"/>
      <c r="AO229" s="19"/>
      <c r="AP229" s="19"/>
      <c r="AQ229" s="19"/>
      <c r="AR229" s="20"/>
      <c r="AS229" s="20"/>
      <c r="AU229" s="20"/>
      <c r="AV229" s="20"/>
      <c r="AW229" s="20"/>
      <c r="AX229" s="20"/>
      <c r="AY229" s="20"/>
      <c r="AZ229" s="20"/>
      <c r="BA229" s="20"/>
    </row>
    <row r="230" spans="1:53" ht="33" customHeight="1" x14ac:dyDescent="0.25">
      <c r="A230" s="6"/>
      <c r="B230" s="6"/>
      <c r="C230" s="5"/>
      <c r="D230" s="5"/>
      <c r="E230" s="5"/>
      <c r="F230" s="5"/>
      <c r="G230" s="5"/>
      <c r="H230" s="12"/>
      <c r="I230" s="6"/>
      <c r="J230" s="6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4"/>
      <c r="W230" s="14"/>
      <c r="X230" s="14"/>
      <c r="Y230" s="14"/>
      <c r="Z230" s="14"/>
      <c r="AA230" s="15"/>
      <c r="AB230" s="15"/>
      <c r="AC230" s="505"/>
      <c r="AD230" s="16"/>
      <c r="AE230" s="16"/>
      <c r="AF230" s="16"/>
      <c r="AG230" s="17"/>
      <c r="AH230" s="18"/>
      <c r="AI230" s="487"/>
      <c r="AJ230" s="89"/>
      <c r="AK230" s="13"/>
      <c r="AL230" s="90"/>
      <c r="AM230" s="90"/>
      <c r="AN230" s="19"/>
      <c r="AO230" s="19"/>
      <c r="AP230" s="19"/>
      <c r="AQ230" s="19"/>
      <c r="AR230" s="20"/>
      <c r="AS230" s="20"/>
      <c r="AU230" s="20"/>
      <c r="AV230" s="20"/>
      <c r="AW230" s="20"/>
      <c r="AX230" s="20"/>
      <c r="AY230" s="20"/>
      <c r="AZ230" s="20"/>
      <c r="BA230" s="20"/>
    </row>
    <row r="231" spans="1:53" ht="33" customHeight="1" x14ac:dyDescent="0.25">
      <c r="A231" s="6"/>
      <c r="B231" s="11"/>
      <c r="C231" s="6"/>
      <c r="D231" s="5"/>
      <c r="E231" s="5"/>
      <c r="F231" s="5"/>
      <c r="G231" s="5"/>
      <c r="H231" s="12"/>
      <c r="I231" s="6"/>
      <c r="J231" s="6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4"/>
      <c r="W231" s="14"/>
      <c r="X231" s="14"/>
      <c r="Y231" s="14"/>
      <c r="Z231" s="14"/>
      <c r="AA231" s="15"/>
      <c r="AB231" s="15"/>
      <c r="AC231" s="505"/>
      <c r="AD231" s="16"/>
      <c r="AE231" s="16"/>
      <c r="AF231" s="16"/>
      <c r="AG231" s="41"/>
      <c r="AH231" s="42"/>
      <c r="AI231" s="489"/>
      <c r="AJ231" s="89"/>
      <c r="AK231" s="13"/>
      <c r="AL231" s="90"/>
      <c r="AM231" s="90"/>
      <c r="AN231" s="19"/>
      <c r="AO231" s="19"/>
      <c r="AP231" s="19"/>
      <c r="AQ231" s="19"/>
      <c r="AR231" s="39"/>
      <c r="AS231" s="39"/>
      <c r="AU231" s="39"/>
      <c r="AV231" s="39"/>
      <c r="AW231" s="39"/>
      <c r="AX231" s="39"/>
      <c r="AY231" s="39"/>
      <c r="AZ231" s="39"/>
      <c r="BA231" s="39"/>
    </row>
    <row r="232" spans="1:53" ht="33" customHeight="1" x14ac:dyDescent="0.25">
      <c r="A232" s="6"/>
      <c r="B232" s="11"/>
      <c r="C232" s="6"/>
      <c r="D232" s="5"/>
      <c r="E232" s="5"/>
      <c r="F232" s="5"/>
      <c r="G232" s="6"/>
      <c r="H232" s="12"/>
      <c r="I232" s="6"/>
      <c r="J232" s="6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4"/>
      <c r="W232" s="14"/>
      <c r="X232" s="14"/>
      <c r="Y232" s="14"/>
      <c r="Z232" s="14"/>
      <c r="AA232" s="15"/>
      <c r="AB232" s="15"/>
      <c r="AC232" s="505"/>
      <c r="AD232" s="16"/>
      <c r="AE232" s="16"/>
      <c r="AF232" s="16"/>
      <c r="AG232" s="17"/>
      <c r="AH232" s="18"/>
      <c r="AI232" s="487"/>
      <c r="AJ232" s="89"/>
      <c r="AK232" s="13"/>
      <c r="AL232" s="90"/>
      <c r="AM232" s="90"/>
      <c r="AN232" s="19"/>
      <c r="AO232" s="19"/>
      <c r="AP232" s="19"/>
      <c r="AQ232" s="19"/>
      <c r="AR232" s="24"/>
      <c r="AS232" s="24"/>
      <c r="AU232" s="24"/>
      <c r="AV232" s="24"/>
      <c r="AW232" s="24"/>
      <c r="AX232" s="24"/>
      <c r="AY232" s="24"/>
      <c r="AZ232" s="24"/>
      <c r="BA232" s="24"/>
    </row>
    <row r="233" spans="1:53" ht="33" customHeight="1" x14ac:dyDescent="0.25">
      <c r="A233" s="6"/>
      <c r="B233" s="6"/>
      <c r="C233" s="6"/>
      <c r="D233" s="5"/>
      <c r="E233" s="5"/>
      <c r="F233" s="5"/>
      <c r="G233" s="5"/>
      <c r="H233" s="12"/>
      <c r="I233" s="6"/>
      <c r="J233" s="6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4"/>
      <c r="W233" s="14"/>
      <c r="X233" s="14"/>
      <c r="Y233" s="14"/>
      <c r="Z233" s="14"/>
      <c r="AA233" s="15"/>
      <c r="AB233" s="15"/>
      <c r="AC233" s="505"/>
      <c r="AD233" s="16"/>
      <c r="AE233" s="16"/>
      <c r="AF233" s="16"/>
      <c r="AG233" s="17"/>
      <c r="AH233" s="18"/>
      <c r="AI233" s="487"/>
      <c r="AJ233" s="89"/>
      <c r="AK233" s="13"/>
      <c r="AL233" s="90"/>
      <c r="AM233" s="90"/>
      <c r="AN233" s="19"/>
      <c r="AO233" s="19"/>
      <c r="AP233" s="19"/>
      <c r="AQ233" s="19"/>
      <c r="AR233" s="20"/>
      <c r="AS233" s="20"/>
      <c r="AU233" s="20"/>
      <c r="AV233" s="20"/>
      <c r="AW233" s="20"/>
      <c r="AX233" s="20"/>
      <c r="AY233" s="20"/>
      <c r="AZ233" s="20"/>
      <c r="BA233" s="20"/>
    </row>
    <row r="234" spans="1:53" ht="33" customHeight="1" x14ac:dyDescent="0.25">
      <c r="A234" s="6"/>
      <c r="B234" s="6"/>
      <c r="C234" s="6"/>
      <c r="D234" s="5"/>
      <c r="E234" s="5"/>
      <c r="F234" s="5"/>
      <c r="G234" s="5"/>
      <c r="H234" s="12"/>
      <c r="I234" s="6"/>
      <c r="J234" s="6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4"/>
      <c r="W234" s="14"/>
      <c r="X234" s="14"/>
      <c r="Y234" s="14"/>
      <c r="Z234" s="14"/>
      <c r="AA234" s="15"/>
      <c r="AB234" s="15"/>
      <c r="AC234" s="505"/>
      <c r="AD234" s="16"/>
      <c r="AE234" s="16"/>
      <c r="AF234" s="16"/>
      <c r="AG234" s="17"/>
      <c r="AH234" s="18"/>
      <c r="AI234" s="487"/>
      <c r="AJ234" s="89"/>
      <c r="AK234" s="13"/>
      <c r="AL234" s="90"/>
      <c r="AM234" s="90"/>
      <c r="AN234" s="19"/>
      <c r="AO234" s="19"/>
      <c r="AP234" s="19"/>
      <c r="AQ234" s="19"/>
      <c r="AR234" s="20"/>
      <c r="AS234" s="20"/>
      <c r="AU234" s="20"/>
      <c r="AV234" s="20"/>
      <c r="AW234" s="20"/>
      <c r="AX234" s="20"/>
      <c r="AY234" s="20"/>
      <c r="AZ234" s="20"/>
      <c r="BA234" s="20"/>
    </row>
    <row r="235" spans="1:53" ht="33" customHeight="1" x14ac:dyDescent="0.25">
      <c r="A235" s="6"/>
      <c r="B235" s="11"/>
      <c r="C235" s="6"/>
      <c r="D235" s="5"/>
      <c r="E235" s="5"/>
      <c r="F235" s="5"/>
      <c r="G235" s="5"/>
      <c r="H235" s="12"/>
      <c r="I235" s="6"/>
      <c r="J235" s="6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4"/>
      <c r="W235" s="14"/>
      <c r="X235" s="14"/>
      <c r="Y235" s="14"/>
      <c r="Z235" s="14"/>
      <c r="AA235" s="15"/>
      <c r="AB235" s="15"/>
      <c r="AC235" s="505"/>
      <c r="AD235" s="16"/>
      <c r="AE235" s="16"/>
      <c r="AF235" s="16"/>
      <c r="AG235" s="17"/>
      <c r="AH235" s="18"/>
      <c r="AI235" s="487"/>
      <c r="AJ235" s="89"/>
      <c r="AK235" s="13"/>
      <c r="AL235" s="90"/>
      <c r="AM235" s="90"/>
      <c r="AN235" s="19"/>
      <c r="AO235" s="19"/>
      <c r="AP235" s="19"/>
      <c r="AQ235" s="19"/>
      <c r="AR235" s="20"/>
      <c r="AS235" s="20"/>
      <c r="AU235" s="20"/>
      <c r="AV235" s="20"/>
      <c r="AW235" s="20"/>
      <c r="AX235" s="20"/>
      <c r="AY235" s="20"/>
      <c r="AZ235" s="20"/>
      <c r="BA235" s="20"/>
    </row>
    <row r="236" spans="1:53" ht="33" customHeight="1" x14ac:dyDescent="0.25">
      <c r="A236" s="6"/>
      <c r="B236" s="11"/>
      <c r="C236" s="6"/>
      <c r="D236" s="5"/>
      <c r="E236" s="5"/>
      <c r="F236" s="5"/>
      <c r="G236" s="5"/>
      <c r="H236" s="12"/>
      <c r="I236" s="6"/>
      <c r="J236" s="6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4"/>
      <c r="W236" s="14"/>
      <c r="X236" s="14"/>
      <c r="Y236" s="14"/>
      <c r="Z236" s="14"/>
      <c r="AA236" s="15"/>
      <c r="AB236" s="15"/>
      <c r="AC236" s="505"/>
      <c r="AD236" s="16"/>
      <c r="AE236" s="16"/>
      <c r="AF236" s="16"/>
      <c r="AG236" s="17"/>
      <c r="AH236" s="18"/>
      <c r="AI236" s="487"/>
      <c r="AJ236" s="89"/>
      <c r="AK236" s="13"/>
      <c r="AL236" s="90"/>
      <c r="AM236" s="90"/>
      <c r="AN236" s="19"/>
      <c r="AO236" s="19"/>
      <c r="AP236" s="19"/>
      <c r="AQ236" s="19"/>
      <c r="AR236" s="20"/>
      <c r="AS236" s="20"/>
      <c r="AU236" s="20"/>
      <c r="AV236" s="20"/>
      <c r="AW236" s="20"/>
      <c r="AX236" s="20"/>
      <c r="AY236" s="20"/>
      <c r="AZ236" s="20"/>
      <c r="BA236" s="20"/>
    </row>
    <row r="237" spans="1:53" ht="33" customHeight="1" x14ac:dyDescent="0.25">
      <c r="A237" s="6"/>
      <c r="B237" s="11"/>
      <c r="C237" s="6"/>
      <c r="D237" s="5"/>
      <c r="E237" s="5"/>
      <c r="F237" s="5"/>
      <c r="G237" s="5"/>
      <c r="H237" s="12"/>
      <c r="I237" s="6"/>
      <c r="J237" s="6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4"/>
      <c r="W237" s="14"/>
      <c r="X237" s="14"/>
      <c r="Y237" s="14"/>
      <c r="Z237" s="14"/>
      <c r="AA237" s="15"/>
      <c r="AB237" s="15"/>
      <c r="AC237" s="505"/>
      <c r="AD237" s="16"/>
      <c r="AE237" s="16"/>
      <c r="AF237" s="16"/>
      <c r="AG237" s="17"/>
      <c r="AH237" s="18"/>
      <c r="AI237" s="487"/>
      <c r="AJ237" s="89"/>
      <c r="AK237" s="13"/>
      <c r="AL237" s="90"/>
      <c r="AM237" s="90"/>
      <c r="AN237" s="19"/>
      <c r="AO237" s="19"/>
      <c r="AP237" s="19"/>
      <c r="AQ237" s="19"/>
      <c r="AR237" s="20"/>
      <c r="AS237" s="20"/>
      <c r="AU237" s="20"/>
      <c r="AV237" s="20"/>
      <c r="AW237" s="20"/>
      <c r="AX237" s="20"/>
      <c r="AY237" s="20"/>
      <c r="AZ237" s="20"/>
      <c r="BA237" s="20"/>
    </row>
    <row r="238" spans="1:53" ht="33" customHeight="1" x14ac:dyDescent="0.25">
      <c r="A238" s="6"/>
      <c r="B238" s="11"/>
      <c r="C238" s="6"/>
      <c r="D238" s="5"/>
      <c r="E238" s="5"/>
      <c r="F238" s="5"/>
      <c r="G238" s="5"/>
      <c r="H238" s="12"/>
      <c r="I238" s="6"/>
      <c r="J238" s="6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4"/>
      <c r="W238" s="14"/>
      <c r="X238" s="14"/>
      <c r="Y238" s="14"/>
      <c r="Z238" s="14"/>
      <c r="AA238" s="15"/>
      <c r="AB238" s="15"/>
      <c r="AC238" s="505"/>
      <c r="AD238" s="16"/>
      <c r="AE238" s="16"/>
      <c r="AF238" s="16"/>
      <c r="AG238" s="17"/>
      <c r="AH238" s="18"/>
      <c r="AI238" s="487"/>
      <c r="AJ238" s="89"/>
      <c r="AK238" s="13"/>
      <c r="AL238" s="90"/>
      <c r="AM238" s="90"/>
      <c r="AN238" s="19"/>
      <c r="AO238" s="19"/>
      <c r="AP238" s="19"/>
      <c r="AQ238" s="19"/>
      <c r="AR238" s="34"/>
      <c r="AS238" s="34"/>
      <c r="AU238" s="34"/>
      <c r="AV238" s="34"/>
      <c r="AW238" s="34"/>
      <c r="AX238" s="34"/>
      <c r="AY238" s="34"/>
      <c r="AZ238" s="34"/>
      <c r="BA238" s="34"/>
    </row>
    <row r="239" spans="1:53" ht="33" customHeight="1" x14ac:dyDescent="0.25">
      <c r="A239" s="6"/>
      <c r="B239" s="11"/>
      <c r="C239" s="6"/>
      <c r="D239" s="5"/>
      <c r="E239" s="5"/>
      <c r="F239" s="5"/>
      <c r="G239" s="5"/>
      <c r="H239" s="12"/>
      <c r="I239" s="6"/>
      <c r="J239" s="6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4"/>
      <c r="W239" s="14"/>
      <c r="X239" s="14"/>
      <c r="Y239" s="14"/>
      <c r="Z239" s="14"/>
      <c r="AA239" s="15"/>
      <c r="AB239" s="15"/>
      <c r="AC239" s="505"/>
      <c r="AD239" s="16"/>
      <c r="AE239" s="16"/>
      <c r="AF239" s="16"/>
      <c r="AG239" s="17"/>
      <c r="AH239" s="18"/>
      <c r="AI239" s="487"/>
      <c r="AJ239" s="89"/>
      <c r="AK239" s="13"/>
      <c r="AL239" s="90"/>
      <c r="AM239" s="90"/>
      <c r="AN239" s="19"/>
      <c r="AO239" s="19"/>
      <c r="AP239" s="19"/>
      <c r="AQ239" s="19"/>
      <c r="AR239" s="20"/>
      <c r="AS239" s="20"/>
      <c r="AU239" s="20"/>
      <c r="AV239" s="20"/>
      <c r="AW239" s="20"/>
      <c r="AX239" s="20"/>
      <c r="AY239" s="20"/>
      <c r="AZ239" s="20"/>
      <c r="BA239" s="20"/>
    </row>
    <row r="240" spans="1:53" ht="33" customHeight="1" x14ac:dyDescent="0.25">
      <c r="A240" s="6"/>
      <c r="B240" s="6"/>
      <c r="C240" s="6"/>
      <c r="D240" s="5"/>
      <c r="E240" s="5"/>
      <c r="F240" s="5"/>
      <c r="G240" s="5"/>
      <c r="H240" s="12"/>
      <c r="I240" s="6"/>
      <c r="J240" s="6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4"/>
      <c r="W240" s="14"/>
      <c r="X240" s="14"/>
      <c r="Y240" s="14"/>
      <c r="Z240" s="14"/>
      <c r="AA240" s="15"/>
      <c r="AB240" s="15"/>
      <c r="AC240" s="505"/>
      <c r="AD240" s="16"/>
      <c r="AE240" s="16"/>
      <c r="AF240" s="16"/>
      <c r="AG240" s="17"/>
      <c r="AH240" s="18"/>
      <c r="AI240" s="487"/>
      <c r="AJ240" s="89"/>
      <c r="AK240" s="13"/>
      <c r="AL240" s="90"/>
      <c r="AM240" s="90"/>
      <c r="AN240" s="19"/>
      <c r="AO240" s="19"/>
      <c r="AP240" s="19"/>
      <c r="AQ240" s="19"/>
      <c r="AR240" s="20"/>
      <c r="AS240" s="20"/>
      <c r="AU240" s="20"/>
      <c r="AV240" s="20"/>
      <c r="AW240" s="20"/>
      <c r="AX240" s="20"/>
      <c r="AY240" s="20"/>
      <c r="AZ240" s="20"/>
      <c r="BA240" s="20"/>
    </row>
    <row r="241" spans="1:53" ht="33" customHeight="1" x14ac:dyDescent="0.25">
      <c r="A241" s="6"/>
      <c r="B241" s="6"/>
      <c r="C241" s="6"/>
      <c r="D241" s="5"/>
      <c r="E241" s="5"/>
      <c r="F241" s="5"/>
      <c r="G241" s="5"/>
      <c r="H241" s="12"/>
      <c r="I241" s="6"/>
      <c r="J241" s="6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4"/>
      <c r="W241" s="14"/>
      <c r="X241" s="14"/>
      <c r="Y241" s="14"/>
      <c r="Z241" s="14"/>
      <c r="AA241" s="15"/>
      <c r="AB241" s="15"/>
      <c r="AC241" s="505"/>
      <c r="AD241" s="16"/>
      <c r="AE241" s="16"/>
      <c r="AF241" s="16"/>
      <c r="AG241" s="17"/>
      <c r="AH241" s="18"/>
      <c r="AI241" s="487"/>
      <c r="AJ241" s="89"/>
      <c r="AK241" s="13"/>
      <c r="AL241" s="90"/>
      <c r="AM241" s="90"/>
      <c r="AN241" s="19"/>
      <c r="AO241" s="19"/>
      <c r="AP241" s="19"/>
      <c r="AQ241" s="19"/>
      <c r="AR241" s="20"/>
      <c r="AS241" s="20"/>
      <c r="AU241" s="20"/>
      <c r="AV241" s="20"/>
      <c r="AW241" s="20"/>
      <c r="AX241" s="20"/>
      <c r="AY241" s="20"/>
      <c r="AZ241" s="20"/>
      <c r="BA241" s="20"/>
    </row>
    <row r="242" spans="1:53" ht="33" customHeight="1" x14ac:dyDescent="0.25">
      <c r="A242" s="6"/>
      <c r="B242" s="6"/>
      <c r="C242" s="6"/>
      <c r="D242" s="5"/>
      <c r="E242" s="5"/>
      <c r="F242" s="5"/>
      <c r="G242" s="5"/>
      <c r="H242" s="12"/>
      <c r="I242" s="6"/>
      <c r="J242" s="6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4"/>
      <c r="W242" s="14"/>
      <c r="X242" s="14"/>
      <c r="Y242" s="14"/>
      <c r="Z242" s="14"/>
      <c r="AA242" s="15"/>
      <c r="AB242" s="15"/>
      <c r="AC242" s="505"/>
      <c r="AD242" s="16"/>
      <c r="AE242" s="16"/>
      <c r="AF242" s="16"/>
      <c r="AG242" s="17"/>
      <c r="AH242" s="18"/>
      <c r="AI242" s="487"/>
      <c r="AJ242" s="89"/>
      <c r="AK242" s="13"/>
      <c r="AL242" s="90"/>
      <c r="AM242" s="90"/>
      <c r="AN242" s="19"/>
      <c r="AO242" s="19"/>
      <c r="AP242" s="19"/>
      <c r="AQ242" s="19"/>
      <c r="AR242" s="20"/>
      <c r="AS242" s="20"/>
      <c r="AU242" s="20"/>
      <c r="AV242" s="20"/>
      <c r="AW242" s="20"/>
      <c r="AX242" s="20"/>
      <c r="AY242" s="20"/>
      <c r="AZ242" s="20"/>
      <c r="BA242" s="20"/>
    </row>
    <row r="243" spans="1:53" ht="33" customHeight="1" x14ac:dyDescent="0.25">
      <c r="A243" s="6"/>
      <c r="B243" s="6"/>
      <c r="C243" s="6"/>
      <c r="D243" s="5"/>
      <c r="E243" s="5"/>
      <c r="F243" s="5"/>
      <c r="G243" s="5"/>
      <c r="H243" s="12"/>
      <c r="I243" s="6"/>
      <c r="J243" s="6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4"/>
      <c r="W243" s="14"/>
      <c r="X243" s="14"/>
      <c r="Y243" s="14"/>
      <c r="Z243" s="14"/>
      <c r="AA243" s="15"/>
      <c r="AB243" s="15"/>
      <c r="AC243" s="505"/>
      <c r="AD243" s="16"/>
      <c r="AE243" s="16"/>
      <c r="AF243" s="16"/>
      <c r="AG243" s="17"/>
      <c r="AH243" s="18"/>
      <c r="AI243" s="487"/>
      <c r="AJ243" s="89"/>
      <c r="AK243" s="13"/>
      <c r="AL243" s="90"/>
      <c r="AM243" s="90"/>
      <c r="AN243" s="19"/>
      <c r="AO243" s="19"/>
      <c r="AP243" s="19"/>
      <c r="AQ243" s="19"/>
      <c r="AR243" s="20"/>
      <c r="AS243" s="20"/>
      <c r="AU243" s="20"/>
      <c r="AV243" s="20"/>
      <c r="AW243" s="20"/>
      <c r="AX243" s="20"/>
      <c r="AY243" s="20"/>
      <c r="AZ243" s="20"/>
      <c r="BA243" s="20"/>
    </row>
    <row r="244" spans="1:53" ht="33" customHeight="1" x14ac:dyDescent="0.25">
      <c r="A244" s="6"/>
      <c r="B244" s="6"/>
      <c r="C244" s="6"/>
      <c r="D244" s="5"/>
      <c r="E244" s="5"/>
      <c r="F244" s="5"/>
      <c r="G244" s="5"/>
      <c r="H244" s="12"/>
      <c r="I244" s="6"/>
      <c r="J244" s="6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4"/>
      <c r="W244" s="14"/>
      <c r="X244" s="14"/>
      <c r="Y244" s="14"/>
      <c r="Z244" s="14"/>
      <c r="AA244" s="15"/>
      <c r="AB244" s="15"/>
      <c r="AC244" s="505"/>
      <c r="AD244" s="16"/>
      <c r="AE244" s="16"/>
      <c r="AF244" s="16"/>
      <c r="AG244" s="17"/>
      <c r="AH244" s="18"/>
      <c r="AI244" s="487"/>
      <c r="AJ244" s="89"/>
      <c r="AK244" s="13"/>
      <c r="AL244" s="90"/>
      <c r="AM244" s="90"/>
      <c r="AN244" s="19"/>
      <c r="AO244" s="19"/>
      <c r="AP244" s="19"/>
      <c r="AQ244" s="19"/>
      <c r="AR244" s="20"/>
      <c r="AS244" s="20"/>
      <c r="AU244" s="20"/>
      <c r="AV244" s="20"/>
      <c r="AW244" s="20"/>
      <c r="AX244" s="26"/>
      <c r="AY244" s="26"/>
      <c r="AZ244" s="26"/>
      <c r="BA244" s="26"/>
    </row>
    <row r="245" spans="1:53" ht="33" customHeight="1" x14ac:dyDescent="0.25">
      <c r="A245" s="6"/>
      <c r="B245" s="6"/>
      <c r="C245" s="6"/>
      <c r="D245" s="5"/>
      <c r="E245" s="5"/>
      <c r="F245" s="5"/>
      <c r="G245" s="5"/>
      <c r="H245" s="12"/>
      <c r="I245" s="6"/>
      <c r="J245" s="6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4"/>
      <c r="W245" s="14"/>
      <c r="X245" s="14"/>
      <c r="Y245" s="14"/>
      <c r="Z245" s="14"/>
      <c r="AA245" s="15"/>
      <c r="AB245" s="15"/>
      <c r="AC245" s="505"/>
      <c r="AD245" s="16"/>
      <c r="AE245" s="16"/>
      <c r="AF245" s="16"/>
      <c r="AG245" s="17"/>
      <c r="AH245" s="18"/>
      <c r="AI245" s="487"/>
      <c r="AJ245" s="89"/>
      <c r="AK245" s="13"/>
      <c r="AL245" s="90"/>
      <c r="AM245" s="90"/>
      <c r="AN245" s="19"/>
      <c r="AO245" s="19"/>
      <c r="AP245" s="19"/>
      <c r="AQ245" s="19"/>
      <c r="AR245" s="20"/>
      <c r="AS245" s="20"/>
      <c r="AU245" s="20"/>
      <c r="AV245" s="20"/>
      <c r="AW245" s="20"/>
      <c r="AX245" s="20"/>
      <c r="AY245" s="20"/>
      <c r="AZ245" s="20"/>
      <c r="BA245" s="20"/>
    </row>
    <row r="246" spans="1:53" ht="33" customHeight="1" x14ac:dyDescent="0.25">
      <c r="A246" s="6"/>
      <c r="B246" s="11"/>
      <c r="C246" s="6"/>
      <c r="D246" s="5"/>
      <c r="E246" s="5"/>
      <c r="F246" s="5"/>
      <c r="G246" s="6"/>
      <c r="H246" s="12"/>
      <c r="I246" s="6"/>
      <c r="J246" s="6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4"/>
      <c r="W246" s="14"/>
      <c r="X246" s="14"/>
      <c r="Y246" s="14"/>
      <c r="Z246" s="14"/>
      <c r="AA246" s="15"/>
      <c r="AB246" s="15"/>
      <c r="AC246" s="505"/>
      <c r="AD246" s="16"/>
      <c r="AE246" s="16"/>
      <c r="AF246" s="16"/>
      <c r="AG246" s="17"/>
      <c r="AH246" s="18"/>
      <c r="AI246" s="487"/>
      <c r="AJ246" s="89"/>
      <c r="AK246" s="13"/>
      <c r="AL246" s="90"/>
      <c r="AM246" s="90"/>
      <c r="AN246" s="19"/>
      <c r="AO246" s="19"/>
      <c r="AP246" s="19"/>
      <c r="AQ246" s="19"/>
      <c r="AR246" s="20"/>
      <c r="AS246" s="20"/>
      <c r="AU246" s="20"/>
      <c r="AV246" s="20"/>
      <c r="AW246" s="20"/>
      <c r="AX246" s="20"/>
      <c r="AY246" s="20"/>
      <c r="AZ246" s="20"/>
      <c r="BA246" s="20"/>
    </row>
    <row r="247" spans="1:53" ht="33" customHeight="1" x14ac:dyDescent="0.25">
      <c r="A247" s="6"/>
      <c r="B247" s="11"/>
      <c r="C247" s="6"/>
      <c r="D247" s="5"/>
      <c r="E247" s="5"/>
      <c r="F247" s="5"/>
      <c r="G247" s="5"/>
      <c r="H247" s="12"/>
      <c r="I247" s="6"/>
      <c r="J247" s="6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4"/>
      <c r="W247" s="14"/>
      <c r="X247" s="14"/>
      <c r="Y247" s="14"/>
      <c r="Z247" s="14"/>
      <c r="AA247" s="15"/>
      <c r="AB247" s="15"/>
      <c r="AC247" s="505"/>
      <c r="AD247" s="16"/>
      <c r="AE247" s="16"/>
      <c r="AF247" s="16"/>
      <c r="AG247" s="17"/>
      <c r="AH247" s="18"/>
      <c r="AI247" s="487"/>
      <c r="AJ247" s="89"/>
      <c r="AK247" s="13"/>
      <c r="AL247" s="90"/>
      <c r="AM247" s="90"/>
      <c r="AN247" s="19"/>
      <c r="AO247" s="19"/>
      <c r="AP247" s="19"/>
      <c r="AQ247" s="19"/>
      <c r="AR247" s="20"/>
      <c r="AS247" s="20"/>
      <c r="AU247" s="20"/>
      <c r="AV247" s="20"/>
      <c r="AW247" s="20"/>
      <c r="AX247" s="20"/>
      <c r="AY247" s="20"/>
      <c r="AZ247" s="20"/>
      <c r="BA247" s="20"/>
    </row>
    <row r="248" spans="1:53" ht="33" customHeight="1" x14ac:dyDescent="0.25">
      <c r="A248" s="6"/>
      <c r="B248" s="6"/>
      <c r="C248" s="6"/>
      <c r="D248" s="5"/>
      <c r="E248" s="5"/>
      <c r="F248" s="5"/>
      <c r="G248" s="5"/>
      <c r="H248" s="12"/>
      <c r="I248" s="6"/>
      <c r="J248" s="6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4"/>
      <c r="W248" s="14"/>
      <c r="X248" s="14"/>
      <c r="Y248" s="14"/>
      <c r="Z248" s="14"/>
      <c r="AA248" s="15"/>
      <c r="AB248" s="15"/>
      <c r="AC248" s="505"/>
      <c r="AD248" s="16"/>
      <c r="AE248" s="16"/>
      <c r="AF248" s="16"/>
      <c r="AG248" s="17"/>
      <c r="AH248" s="18"/>
      <c r="AI248" s="487"/>
      <c r="AJ248" s="89"/>
      <c r="AK248" s="13"/>
      <c r="AL248" s="90"/>
      <c r="AM248" s="90"/>
      <c r="AN248" s="19"/>
      <c r="AO248" s="19"/>
      <c r="AP248" s="19"/>
      <c r="AQ248" s="19"/>
      <c r="AR248" s="20"/>
      <c r="AS248" s="20"/>
      <c r="AU248" s="20"/>
      <c r="AV248" s="20"/>
      <c r="AW248" s="20"/>
      <c r="AX248" s="20"/>
      <c r="AY248" s="20"/>
      <c r="AZ248" s="20"/>
      <c r="BA248" s="20"/>
    </row>
    <row r="249" spans="1:53" ht="33" customHeight="1" x14ac:dyDescent="0.25">
      <c r="A249" s="6"/>
      <c r="B249" s="6"/>
      <c r="C249" s="6"/>
      <c r="D249" s="5"/>
      <c r="E249" s="5"/>
      <c r="F249" s="5"/>
      <c r="G249" s="5"/>
      <c r="H249" s="12"/>
      <c r="I249" s="6"/>
      <c r="J249" s="6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4"/>
      <c r="W249" s="14"/>
      <c r="X249" s="14"/>
      <c r="Y249" s="14"/>
      <c r="Z249" s="14"/>
      <c r="AA249" s="15"/>
      <c r="AB249" s="15"/>
      <c r="AC249" s="505"/>
      <c r="AD249" s="16"/>
      <c r="AE249" s="16"/>
      <c r="AF249" s="16"/>
      <c r="AG249" s="17"/>
      <c r="AH249" s="18"/>
      <c r="AI249" s="487"/>
      <c r="AJ249" s="89"/>
      <c r="AK249" s="13"/>
      <c r="AL249" s="90"/>
      <c r="AM249" s="90"/>
      <c r="AN249" s="19"/>
      <c r="AO249" s="19"/>
      <c r="AP249" s="19"/>
      <c r="AQ249" s="19"/>
      <c r="AR249" s="20"/>
      <c r="AS249" s="20"/>
      <c r="AU249" s="20"/>
      <c r="AV249" s="20"/>
      <c r="AW249" s="20"/>
      <c r="AX249" s="20"/>
      <c r="AY249" s="20"/>
      <c r="AZ249" s="20"/>
      <c r="BA249" s="20"/>
    </row>
    <row r="250" spans="1:53" ht="33" customHeight="1" x14ac:dyDescent="0.25">
      <c r="A250" s="6"/>
      <c r="B250" s="6"/>
      <c r="C250" s="5"/>
      <c r="D250" s="5"/>
      <c r="E250" s="5"/>
      <c r="F250" s="5"/>
      <c r="G250" s="5"/>
      <c r="H250" s="12"/>
      <c r="I250" s="6"/>
      <c r="J250" s="6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14"/>
      <c r="W250" s="14"/>
      <c r="X250" s="14"/>
      <c r="Y250" s="14"/>
      <c r="Z250" s="14"/>
      <c r="AA250" s="15"/>
      <c r="AB250" s="15"/>
      <c r="AC250" s="505"/>
      <c r="AD250" s="16"/>
      <c r="AE250" s="16"/>
      <c r="AF250" s="16"/>
      <c r="AG250" s="17"/>
      <c r="AH250" s="18"/>
      <c r="AI250" s="487"/>
      <c r="AJ250" s="89"/>
      <c r="AK250" s="13"/>
      <c r="AL250" s="90"/>
      <c r="AM250" s="90"/>
      <c r="AN250" s="19"/>
      <c r="AO250" s="19"/>
      <c r="AP250" s="19"/>
      <c r="AQ250" s="19"/>
      <c r="AR250" s="20"/>
      <c r="AS250" s="20"/>
      <c r="AU250" s="20"/>
      <c r="AV250" s="20"/>
      <c r="AW250" s="20"/>
      <c r="AX250" s="20"/>
      <c r="AY250" s="20"/>
      <c r="AZ250" s="20"/>
      <c r="BA250" s="20"/>
    </row>
    <row r="251" spans="1:53" ht="33" customHeight="1" x14ac:dyDescent="0.25">
      <c r="A251" s="6"/>
      <c r="B251" s="6"/>
      <c r="C251" s="5"/>
      <c r="D251" s="5"/>
      <c r="E251" s="5"/>
      <c r="F251" s="5"/>
      <c r="G251" s="5"/>
      <c r="H251" s="12"/>
      <c r="I251" s="6"/>
      <c r="J251" s="6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4"/>
      <c r="W251" s="14"/>
      <c r="X251" s="14"/>
      <c r="Y251" s="14"/>
      <c r="Z251" s="14"/>
      <c r="AA251" s="15"/>
      <c r="AB251" s="15"/>
      <c r="AC251" s="505"/>
      <c r="AD251" s="16"/>
      <c r="AE251" s="16"/>
      <c r="AF251" s="16"/>
      <c r="AG251" s="17"/>
      <c r="AH251" s="18"/>
      <c r="AI251" s="487"/>
      <c r="AJ251" s="89"/>
      <c r="AK251" s="13"/>
      <c r="AL251" s="90"/>
      <c r="AM251" s="90"/>
      <c r="AN251" s="19"/>
      <c r="AO251" s="19"/>
      <c r="AP251" s="19"/>
      <c r="AQ251" s="19"/>
      <c r="AR251" s="20"/>
      <c r="AS251" s="20"/>
      <c r="AU251" s="20"/>
      <c r="AV251" s="20"/>
      <c r="AW251" s="20"/>
      <c r="AX251" s="20"/>
      <c r="AY251" s="20"/>
      <c r="AZ251" s="20"/>
      <c r="BA251" s="20"/>
    </row>
    <row r="252" spans="1:53" ht="33" customHeight="1" x14ac:dyDescent="0.25">
      <c r="A252" s="6"/>
      <c r="B252" s="6"/>
      <c r="C252" s="5"/>
      <c r="D252" s="5"/>
      <c r="E252" s="5"/>
      <c r="F252" s="5"/>
      <c r="G252" s="5"/>
      <c r="H252" s="12"/>
      <c r="I252" s="6"/>
      <c r="J252" s="6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4"/>
      <c r="W252" s="14"/>
      <c r="X252" s="14"/>
      <c r="Y252" s="14"/>
      <c r="Z252" s="14"/>
      <c r="AA252" s="15"/>
      <c r="AB252" s="15"/>
      <c r="AC252" s="505"/>
      <c r="AD252" s="16"/>
      <c r="AE252" s="16"/>
      <c r="AF252" s="16"/>
      <c r="AG252" s="17"/>
      <c r="AH252" s="18"/>
      <c r="AI252" s="487"/>
      <c r="AJ252" s="89"/>
      <c r="AK252" s="13"/>
      <c r="AL252" s="90"/>
      <c r="AM252" s="90"/>
      <c r="AN252" s="19"/>
      <c r="AO252" s="19"/>
      <c r="AP252" s="19"/>
      <c r="AQ252" s="19"/>
      <c r="AR252" s="20"/>
      <c r="AS252" s="20"/>
      <c r="AU252" s="20"/>
      <c r="AV252" s="20"/>
      <c r="AW252" s="20"/>
      <c r="AX252" s="20"/>
      <c r="AY252" s="20"/>
      <c r="AZ252" s="20"/>
      <c r="BA252" s="20"/>
    </row>
    <row r="253" spans="1:53" ht="33" customHeight="1" x14ac:dyDescent="0.25">
      <c r="A253" s="6"/>
      <c r="B253" s="11"/>
      <c r="C253" s="6"/>
      <c r="D253" s="5"/>
      <c r="E253" s="5"/>
      <c r="F253" s="5"/>
      <c r="G253" s="5"/>
      <c r="H253" s="12"/>
      <c r="I253" s="6"/>
      <c r="J253" s="6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4"/>
      <c r="W253" s="14"/>
      <c r="X253" s="14"/>
      <c r="Y253" s="14"/>
      <c r="Z253" s="14"/>
      <c r="AA253" s="15"/>
      <c r="AB253" s="15"/>
      <c r="AC253" s="505"/>
      <c r="AD253" s="16"/>
      <c r="AE253" s="16"/>
      <c r="AF253" s="16"/>
      <c r="AG253" s="17"/>
      <c r="AH253" s="18"/>
      <c r="AI253" s="487"/>
      <c r="AJ253" s="89"/>
      <c r="AK253" s="13"/>
      <c r="AL253" s="90"/>
      <c r="AM253" s="90"/>
      <c r="AN253" s="19"/>
      <c r="AO253" s="19"/>
      <c r="AP253" s="19"/>
      <c r="AQ253" s="19"/>
      <c r="AR253" s="20"/>
      <c r="AS253" s="20"/>
      <c r="AU253" s="20"/>
      <c r="AV253" s="20"/>
      <c r="AW253" s="20"/>
      <c r="AX253" s="20"/>
      <c r="AY253" s="20"/>
      <c r="AZ253" s="20"/>
      <c r="BA253" s="20"/>
    </row>
    <row r="254" spans="1:53" ht="33" customHeight="1" x14ac:dyDescent="0.25">
      <c r="A254" s="6"/>
      <c r="B254" s="6"/>
      <c r="C254" s="6"/>
      <c r="D254" s="5"/>
      <c r="E254" s="5"/>
      <c r="F254" s="5"/>
      <c r="G254" s="5"/>
      <c r="H254" s="12"/>
      <c r="I254" s="6"/>
      <c r="J254" s="6"/>
      <c r="K254" s="21"/>
      <c r="L254" s="21"/>
      <c r="M254" s="21"/>
      <c r="N254" s="43"/>
      <c r="O254" s="43"/>
      <c r="P254" s="21"/>
      <c r="Q254" s="21"/>
      <c r="R254" s="21"/>
      <c r="S254" s="21"/>
      <c r="T254" s="21"/>
      <c r="U254" s="21"/>
      <c r="V254" s="14"/>
      <c r="W254" s="14"/>
      <c r="X254" s="14"/>
      <c r="Y254" s="14"/>
      <c r="Z254" s="14"/>
      <c r="AA254" s="15"/>
      <c r="AB254" s="15"/>
      <c r="AC254" s="43"/>
      <c r="AD254" s="43"/>
      <c r="AE254" s="43"/>
      <c r="AF254" s="43"/>
      <c r="AG254" s="17"/>
      <c r="AH254" s="18"/>
      <c r="AI254" s="487"/>
      <c r="AJ254" s="89"/>
      <c r="AK254" s="13"/>
      <c r="AL254" s="90"/>
      <c r="AM254" s="90"/>
      <c r="AN254" s="44"/>
      <c r="AO254" s="44"/>
      <c r="AP254" s="44"/>
      <c r="AQ254" s="44"/>
      <c r="AR254" s="20"/>
      <c r="AS254" s="20"/>
      <c r="AU254" s="20"/>
      <c r="AV254" s="20"/>
      <c r="AW254" s="20"/>
      <c r="AX254" s="20"/>
      <c r="AY254" s="20"/>
      <c r="AZ254" s="20"/>
      <c r="BA254" s="20"/>
    </row>
    <row r="255" spans="1:53" ht="33" customHeight="1" x14ac:dyDescent="0.25">
      <c r="A255" s="6"/>
      <c r="B255" s="6"/>
      <c r="C255" s="6"/>
      <c r="D255" s="5"/>
      <c r="E255" s="5"/>
      <c r="F255" s="5"/>
      <c r="G255" s="5"/>
      <c r="H255" s="12"/>
      <c r="I255" s="6"/>
      <c r="J255" s="6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14"/>
      <c r="W255" s="14"/>
      <c r="X255" s="14"/>
      <c r="Y255" s="14"/>
      <c r="Z255" s="14"/>
      <c r="AA255" s="15"/>
      <c r="AB255" s="15"/>
      <c r="AC255" s="505"/>
      <c r="AD255" s="16"/>
      <c r="AE255" s="16"/>
      <c r="AF255" s="16"/>
      <c r="AG255" s="17"/>
      <c r="AH255" s="18"/>
      <c r="AI255" s="487"/>
      <c r="AJ255" s="89"/>
      <c r="AK255" s="13"/>
      <c r="AL255" s="90"/>
      <c r="AM255" s="90"/>
      <c r="AN255" s="19"/>
      <c r="AO255" s="19"/>
      <c r="AP255" s="19"/>
      <c r="AQ255" s="19"/>
      <c r="AR255" s="20"/>
      <c r="AS255" s="20"/>
      <c r="AU255" s="20"/>
      <c r="AV255" s="20"/>
      <c r="AW255" s="20"/>
      <c r="AX255" s="20"/>
      <c r="AY255" s="20"/>
      <c r="AZ255" s="20"/>
      <c r="BA255" s="20"/>
    </row>
    <row r="256" spans="1:53" ht="33" customHeight="1" x14ac:dyDescent="0.25">
      <c r="A256" s="6"/>
      <c r="B256" s="6"/>
      <c r="C256" s="6"/>
      <c r="D256" s="5"/>
      <c r="E256" s="5"/>
      <c r="F256" s="5"/>
      <c r="G256" s="5"/>
      <c r="H256" s="12"/>
      <c r="I256" s="6"/>
      <c r="J256" s="6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14"/>
      <c r="W256" s="14"/>
      <c r="X256" s="14"/>
      <c r="Y256" s="14"/>
      <c r="Z256" s="14"/>
      <c r="AA256" s="15"/>
      <c r="AB256" s="15"/>
      <c r="AC256" s="505"/>
      <c r="AD256" s="16"/>
      <c r="AE256" s="16"/>
      <c r="AF256" s="16"/>
      <c r="AG256" s="17"/>
      <c r="AH256" s="18"/>
      <c r="AI256" s="487"/>
      <c r="AJ256" s="89"/>
      <c r="AK256" s="13"/>
      <c r="AL256" s="90"/>
      <c r="AM256" s="90"/>
      <c r="AN256" s="19"/>
      <c r="AO256" s="19"/>
      <c r="AP256" s="19"/>
      <c r="AQ256" s="19"/>
      <c r="AR256" s="20"/>
      <c r="AS256" s="20"/>
      <c r="AU256" s="20"/>
      <c r="AV256" s="20"/>
      <c r="AW256" s="20"/>
      <c r="AX256" s="20"/>
      <c r="AY256" s="20"/>
      <c r="AZ256" s="20"/>
      <c r="BA256" s="20"/>
    </row>
    <row r="257" spans="1:53" ht="33" customHeight="1" x14ac:dyDescent="0.25">
      <c r="A257" s="6"/>
      <c r="B257" s="5"/>
      <c r="C257" s="6"/>
      <c r="D257" s="5"/>
      <c r="E257" s="5"/>
      <c r="F257" s="5"/>
      <c r="G257" s="5"/>
      <c r="H257" s="12"/>
      <c r="I257" s="6"/>
      <c r="J257" s="6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4"/>
      <c r="W257" s="14"/>
      <c r="X257" s="14"/>
      <c r="Y257" s="14"/>
      <c r="Z257" s="14"/>
      <c r="AA257" s="15"/>
      <c r="AB257" s="15"/>
      <c r="AC257" s="505"/>
      <c r="AD257" s="16"/>
      <c r="AE257" s="16"/>
      <c r="AF257" s="16"/>
      <c r="AG257" s="17"/>
      <c r="AH257" s="18"/>
      <c r="AI257" s="487"/>
      <c r="AJ257" s="89"/>
      <c r="AK257" s="13"/>
      <c r="AL257" s="90"/>
      <c r="AM257" s="90"/>
      <c r="AN257" s="19"/>
      <c r="AO257" s="19"/>
      <c r="AP257" s="19"/>
      <c r="AQ257" s="19"/>
      <c r="AR257" s="20"/>
      <c r="AS257" s="20"/>
      <c r="AU257" s="20"/>
      <c r="AV257" s="20"/>
      <c r="AW257" s="20"/>
      <c r="AX257" s="20"/>
      <c r="AY257" s="20"/>
      <c r="AZ257" s="20"/>
      <c r="BA257" s="20"/>
    </row>
    <row r="258" spans="1:53" ht="33" customHeight="1" x14ac:dyDescent="0.25">
      <c r="A258" s="6"/>
      <c r="B258" s="6"/>
      <c r="C258" s="5"/>
      <c r="D258" s="5"/>
      <c r="E258" s="5"/>
      <c r="F258" s="5"/>
      <c r="G258" s="5"/>
      <c r="H258" s="12"/>
      <c r="I258" s="6"/>
      <c r="J258" s="6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14"/>
      <c r="W258" s="14"/>
      <c r="X258" s="14"/>
      <c r="Y258" s="14"/>
      <c r="Z258" s="14"/>
      <c r="AA258" s="15"/>
      <c r="AB258" s="15"/>
      <c r="AC258" s="505"/>
      <c r="AD258" s="16"/>
      <c r="AE258" s="16"/>
      <c r="AF258" s="16"/>
      <c r="AG258" s="17"/>
      <c r="AH258" s="18"/>
      <c r="AI258" s="487"/>
      <c r="AJ258" s="89"/>
      <c r="AK258" s="13"/>
      <c r="AL258" s="90"/>
      <c r="AM258" s="90"/>
      <c r="AN258" s="19"/>
      <c r="AO258" s="19"/>
      <c r="AP258" s="19"/>
      <c r="AQ258" s="19"/>
      <c r="AR258" s="20"/>
      <c r="AS258" s="20"/>
      <c r="AU258" s="20"/>
      <c r="AV258" s="20"/>
      <c r="AW258" s="20"/>
      <c r="AX258" s="20"/>
      <c r="AY258" s="20"/>
      <c r="AZ258" s="20"/>
      <c r="BA258" s="20"/>
    </row>
    <row r="259" spans="1:53" ht="33" customHeight="1" x14ac:dyDescent="0.25">
      <c r="A259" s="6"/>
      <c r="B259" s="6"/>
      <c r="C259" s="5"/>
      <c r="D259" s="5"/>
      <c r="E259" s="5"/>
      <c r="F259" s="5"/>
      <c r="G259" s="5"/>
      <c r="H259" s="12"/>
      <c r="I259" s="6"/>
      <c r="J259" s="6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14"/>
      <c r="W259" s="14"/>
      <c r="X259" s="14"/>
      <c r="Y259" s="14"/>
      <c r="Z259" s="14"/>
      <c r="AA259" s="15"/>
      <c r="AB259" s="15"/>
      <c r="AC259" s="505"/>
      <c r="AD259" s="16"/>
      <c r="AE259" s="16"/>
      <c r="AF259" s="16"/>
      <c r="AG259" s="38"/>
      <c r="AH259" s="18"/>
      <c r="AI259" s="487"/>
      <c r="AJ259" s="89"/>
      <c r="AK259" s="13"/>
      <c r="AL259" s="90"/>
      <c r="AM259" s="90"/>
      <c r="AN259" s="19"/>
      <c r="AO259" s="19"/>
      <c r="AP259" s="19"/>
      <c r="AQ259" s="19"/>
      <c r="AR259" s="20"/>
      <c r="AS259" s="20"/>
      <c r="AU259" s="20"/>
      <c r="AV259" s="20"/>
      <c r="AW259" s="20"/>
      <c r="AX259" s="20"/>
      <c r="AY259" s="20"/>
      <c r="AZ259" s="20"/>
      <c r="BA259" s="20"/>
    </row>
    <row r="260" spans="1:53" ht="33" customHeight="1" x14ac:dyDescent="0.25">
      <c r="A260" s="6"/>
      <c r="B260" s="6"/>
      <c r="C260" s="6"/>
      <c r="D260" s="5"/>
      <c r="E260" s="5"/>
      <c r="F260" s="5"/>
      <c r="G260" s="5"/>
      <c r="H260" s="12"/>
      <c r="I260" s="6"/>
      <c r="J260" s="6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14"/>
      <c r="W260" s="14"/>
      <c r="X260" s="14"/>
      <c r="Y260" s="14"/>
      <c r="Z260" s="14"/>
      <c r="AA260" s="15"/>
      <c r="AB260" s="15"/>
      <c r="AC260" s="505"/>
      <c r="AD260" s="16"/>
      <c r="AE260" s="16"/>
      <c r="AF260" s="16"/>
      <c r="AG260" s="45"/>
      <c r="AH260" s="18"/>
      <c r="AI260" s="487"/>
      <c r="AJ260" s="89"/>
      <c r="AK260" s="13"/>
      <c r="AL260" s="90"/>
      <c r="AM260" s="90"/>
      <c r="AN260" s="19"/>
      <c r="AO260" s="19"/>
      <c r="AP260" s="19"/>
      <c r="AQ260" s="19"/>
      <c r="AR260" s="20"/>
      <c r="AS260" s="20"/>
      <c r="AU260" s="20"/>
      <c r="AV260" s="20"/>
      <c r="AW260" s="20"/>
      <c r="AX260" s="20"/>
      <c r="AY260" s="20"/>
      <c r="AZ260" s="20"/>
      <c r="BA260" s="20"/>
    </row>
    <row r="261" spans="1:53" ht="33" customHeight="1" x14ac:dyDescent="0.25">
      <c r="A261" s="6"/>
      <c r="B261" s="11"/>
      <c r="C261" s="6"/>
      <c r="D261" s="5"/>
      <c r="E261" s="5"/>
      <c r="F261" s="5"/>
      <c r="G261" s="5"/>
      <c r="H261" s="12"/>
      <c r="I261" s="6"/>
      <c r="J261" s="6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14"/>
      <c r="W261" s="14"/>
      <c r="X261" s="14"/>
      <c r="Y261" s="14"/>
      <c r="Z261" s="14"/>
      <c r="AA261" s="15"/>
      <c r="AB261" s="15"/>
      <c r="AC261" s="505"/>
      <c r="AD261" s="16"/>
      <c r="AE261" s="16"/>
      <c r="AF261" s="16"/>
      <c r="AG261" s="17"/>
      <c r="AH261" s="17"/>
      <c r="AI261" s="487"/>
      <c r="AJ261" s="89"/>
      <c r="AK261" s="13"/>
      <c r="AL261" s="90"/>
      <c r="AM261" s="90"/>
      <c r="AN261" s="19"/>
      <c r="AO261" s="19"/>
      <c r="AP261" s="19"/>
      <c r="AQ261" s="19"/>
      <c r="AR261" s="36"/>
      <c r="AS261" s="36"/>
      <c r="AU261" s="36"/>
      <c r="AV261" s="36"/>
      <c r="AW261" s="36"/>
      <c r="AX261" s="36"/>
      <c r="AY261" s="36"/>
      <c r="AZ261" s="36"/>
      <c r="BA261" s="36"/>
    </row>
    <row r="262" spans="1:53" ht="33" customHeight="1" x14ac:dyDescent="0.25">
      <c r="A262" s="6"/>
      <c r="B262" s="11"/>
      <c r="C262" s="6"/>
      <c r="D262" s="5"/>
      <c r="E262" s="5"/>
      <c r="F262" s="5"/>
      <c r="G262" s="5"/>
      <c r="H262" s="12"/>
      <c r="I262" s="6"/>
      <c r="J262" s="6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14"/>
      <c r="W262" s="14"/>
      <c r="X262" s="14"/>
      <c r="Y262" s="14"/>
      <c r="Z262" s="14"/>
      <c r="AA262" s="15"/>
      <c r="AB262" s="15"/>
      <c r="AC262" s="505"/>
      <c r="AD262" s="16"/>
      <c r="AE262" s="16"/>
      <c r="AF262" s="16"/>
      <c r="AG262" s="38"/>
      <c r="AH262" s="18"/>
      <c r="AI262" s="487"/>
      <c r="AJ262" s="89"/>
      <c r="AK262" s="13"/>
      <c r="AL262" s="90"/>
      <c r="AM262" s="90"/>
      <c r="AN262" s="19"/>
      <c r="AO262" s="19"/>
      <c r="AP262" s="19"/>
      <c r="AQ262" s="19"/>
      <c r="AR262" s="20"/>
      <c r="AS262" s="20"/>
      <c r="AU262" s="20"/>
      <c r="AV262" s="20"/>
      <c r="AW262" s="20"/>
      <c r="AX262" s="20"/>
      <c r="AY262" s="20"/>
      <c r="AZ262" s="20"/>
      <c r="BA262" s="20"/>
    </row>
    <row r="263" spans="1:53" ht="33" customHeight="1" x14ac:dyDescent="0.25">
      <c r="A263" s="6"/>
      <c r="B263" s="6"/>
      <c r="C263" s="6"/>
      <c r="D263" s="5"/>
      <c r="E263" s="5"/>
      <c r="F263" s="5"/>
      <c r="G263" s="5"/>
      <c r="H263" s="12"/>
      <c r="I263" s="6"/>
      <c r="J263" s="6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14"/>
      <c r="W263" s="14"/>
      <c r="X263" s="14"/>
      <c r="Y263" s="14"/>
      <c r="Z263" s="14"/>
      <c r="AA263" s="15"/>
      <c r="AB263" s="15"/>
      <c r="AC263" s="505"/>
      <c r="AD263" s="16"/>
      <c r="AE263" s="16"/>
      <c r="AF263" s="16"/>
      <c r="AG263" s="17"/>
      <c r="AH263" s="37"/>
      <c r="AI263" s="488"/>
      <c r="AJ263" s="89"/>
      <c r="AK263" s="13"/>
      <c r="AL263" s="90"/>
      <c r="AM263" s="90"/>
      <c r="AN263" s="19"/>
      <c r="AO263" s="19"/>
      <c r="AP263" s="19"/>
      <c r="AQ263" s="19"/>
      <c r="AR263" s="20"/>
      <c r="AS263" s="20"/>
      <c r="AU263" s="20"/>
      <c r="AV263" s="20"/>
      <c r="AW263" s="20"/>
      <c r="AX263" s="20"/>
      <c r="AY263" s="20"/>
      <c r="AZ263" s="20"/>
      <c r="BA263" s="20"/>
    </row>
    <row r="264" spans="1:53" ht="33" customHeight="1" x14ac:dyDescent="0.25">
      <c r="C264" s="4"/>
    </row>
    <row r="266" spans="1:53" ht="33" customHeight="1" x14ac:dyDescent="0.25">
      <c r="B266" s="3"/>
      <c r="C266" s="4"/>
      <c r="D266" s="5"/>
      <c r="E266" s="5"/>
      <c r="F266" s="5"/>
      <c r="G266" s="5"/>
    </row>
    <row r="267" spans="1:53" ht="33" customHeight="1" x14ac:dyDescent="0.25">
      <c r="B267" s="3"/>
      <c r="C267" s="4"/>
      <c r="D267" s="5"/>
      <c r="E267" s="5"/>
      <c r="F267" s="5"/>
      <c r="G267" s="5"/>
    </row>
    <row r="268" spans="1:53" ht="33" customHeight="1" x14ac:dyDescent="0.25">
      <c r="B268" s="3"/>
      <c r="C268" s="6"/>
      <c r="D268" s="5"/>
      <c r="E268" s="5"/>
      <c r="F268" s="5"/>
    </row>
  </sheetData>
  <autoFilter ref="A7:BE58" xr:uid="{00000000-0009-0000-0000-000002000000}">
    <filterColumn colId="13" showButton="0"/>
    <filterColumn colId="24" showButton="0"/>
    <filterColumn colId="25" showButton="0"/>
    <filterColumn colId="26" showButton="0"/>
    <filterColumn colId="28" showButton="0"/>
    <filterColumn colId="29" showButton="0"/>
    <filterColumn colId="30" showButton="0"/>
    <filterColumn colId="32" showButton="0"/>
    <filterColumn colId="35" showButton="0"/>
    <filterColumn colId="36" showButton="0"/>
    <filterColumn colId="37" showButton="0"/>
    <filterColumn colId="39" showButton="0"/>
    <filterColumn colId="41" showButton="0"/>
    <filterColumn colId="47" showButton="0"/>
    <filterColumn colId="51" showButton="0"/>
    <filterColumn colId="52" showButton="0"/>
  </autoFilter>
  <mergeCells count="45">
    <mergeCell ref="BD7:BD8"/>
    <mergeCell ref="BE7:BE8"/>
    <mergeCell ref="D63:E63"/>
    <mergeCell ref="G63:H63"/>
    <mergeCell ref="G64:H64"/>
    <mergeCell ref="AU7:AU8"/>
    <mergeCell ref="AV7:AW7"/>
    <mergeCell ref="AX7:AX8"/>
    <mergeCell ref="AY7:AY8"/>
    <mergeCell ref="AZ7:BB7"/>
    <mergeCell ref="BC7:BC8"/>
    <mergeCell ref="AJ7:AM7"/>
    <mergeCell ref="AN7:AO7"/>
    <mergeCell ref="AP7:AQ7"/>
    <mergeCell ref="AR7:AR8"/>
    <mergeCell ref="AS7:AS8"/>
    <mergeCell ref="AT7:AT8"/>
    <mergeCell ref="W7:W8"/>
    <mergeCell ref="X7:X8"/>
    <mergeCell ref="Y7:AB7"/>
    <mergeCell ref="AC7:AF7"/>
    <mergeCell ref="AG7:AH7"/>
    <mergeCell ref="AI7:AI8"/>
    <mergeCell ref="Q7:Q8"/>
    <mergeCell ref="R7:R8"/>
    <mergeCell ref="S7:S8"/>
    <mergeCell ref="T7:T8"/>
    <mergeCell ref="U7:U8"/>
    <mergeCell ref="V7:V8"/>
    <mergeCell ref="J7:J8"/>
    <mergeCell ref="K7:K8"/>
    <mergeCell ref="L7:L8"/>
    <mergeCell ref="M7:M8"/>
    <mergeCell ref="N7:O7"/>
    <mergeCell ref="P7:P8"/>
    <mergeCell ref="A1:K6"/>
    <mergeCell ref="A7:A8"/>
    <mergeCell ref="B7:B8"/>
    <mergeCell ref="C7:C8"/>
    <mergeCell ref="D7:D8"/>
    <mergeCell ref="E7:E8"/>
    <mergeCell ref="F7:F8"/>
    <mergeCell ref="G7:G8"/>
    <mergeCell ref="H7:H8"/>
    <mergeCell ref="I7:I8"/>
  </mergeCells>
  <dataValidations count="1">
    <dataValidation allowBlank="1" showErrorMessage="1" promptTitle="Tipo de Vialidad" prompt="Seleccione el tipo de vialidad" sqref="F9:F1048576" xr:uid="{3F2CE656-99C8-4BF0-B1DF-840CFE274D10}"/>
  </dataValidations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0AE26-7FC2-4A44-A579-9F512F9A85D0}">
  <sheetPr>
    <tabColor rgb="FFE30D87"/>
  </sheetPr>
  <dimension ref="A1:BE237"/>
  <sheetViews>
    <sheetView zoomScale="70" zoomScaleNormal="70" workbookViewId="0">
      <pane ySplit="8" topLeftCell="A9" activePane="bottomLeft" state="frozen"/>
      <selection activeCell="A9" sqref="A9"/>
      <selection pane="bottomLeft" activeCell="A9" sqref="A9"/>
    </sheetView>
  </sheetViews>
  <sheetFormatPr baseColWidth="10" defaultRowHeight="33" customHeight="1" x14ac:dyDescent="0.25"/>
  <cols>
    <col min="2" max="2" width="23.140625" bestFit="1" customWidth="1"/>
    <col min="3" max="3" width="55" customWidth="1"/>
    <col min="4" max="4" width="31.140625" hidden="1" customWidth="1"/>
    <col min="5" max="5" width="33.5703125" customWidth="1"/>
    <col min="6" max="6" width="28.42578125" customWidth="1"/>
    <col min="7" max="7" width="38" customWidth="1"/>
    <col min="8" max="8" width="19" style="1" customWidth="1"/>
    <col min="9" max="9" width="21" style="1" customWidth="1"/>
    <col min="10" max="10" width="27" style="1" customWidth="1"/>
    <col min="11" max="12" width="17" style="2" customWidth="1"/>
    <col min="13" max="13" width="21.28515625" style="2" customWidth="1"/>
    <col min="14" max="15" width="17" style="2" customWidth="1"/>
    <col min="16" max="16" width="23.140625" style="2" customWidth="1"/>
    <col min="17" max="17" width="18.42578125" style="2" customWidth="1"/>
    <col min="18" max="18" width="20.140625" style="2" customWidth="1"/>
    <col min="19" max="19" width="21.42578125" style="2" customWidth="1"/>
    <col min="20" max="20" width="17" style="2" customWidth="1"/>
    <col min="21" max="21" width="20.5703125" style="2" customWidth="1"/>
    <col min="22" max="23" width="17.7109375" style="7" customWidth="1"/>
    <col min="24" max="24" width="22" style="7" customWidth="1"/>
    <col min="25" max="25" width="18.85546875" style="7" customWidth="1"/>
    <col min="26" max="26" width="17.7109375" style="7" customWidth="1"/>
    <col min="27" max="27" width="17.140625" style="8" customWidth="1"/>
    <col min="28" max="28" width="23.5703125" style="8" customWidth="1"/>
    <col min="29" max="29" width="19.85546875" customWidth="1"/>
    <col min="30" max="32" width="19.85546875" style="7" customWidth="1"/>
    <col min="33" max="33" width="27.5703125" style="7" customWidth="1"/>
    <col min="34" max="34" width="27" style="7" customWidth="1"/>
    <col min="35" max="35" width="16.7109375" customWidth="1"/>
    <col min="36" max="36" width="18.5703125" style="2" customWidth="1"/>
    <col min="37" max="37" width="19" style="2" customWidth="1"/>
    <col min="38" max="38" width="19.140625" style="2" customWidth="1"/>
    <col min="39" max="39" width="20.42578125" style="2" customWidth="1"/>
    <col min="40" max="40" width="18.5703125" customWidth="1"/>
    <col min="41" max="41" width="22" customWidth="1"/>
    <col min="42" max="42" width="26" customWidth="1"/>
    <col min="43" max="43" width="22" customWidth="1"/>
    <col min="44" max="45" width="26.42578125" customWidth="1"/>
    <col min="46" max="46" width="61.85546875" customWidth="1"/>
    <col min="47" max="48" width="19" customWidth="1"/>
    <col min="49" max="49" width="20.7109375" customWidth="1"/>
    <col min="50" max="50" width="23.42578125" customWidth="1"/>
    <col min="51" max="53" width="21.7109375" customWidth="1"/>
    <col min="54" max="54" width="18" customWidth="1"/>
    <col min="55" max="55" width="17.42578125" style="2" customWidth="1"/>
    <col min="56" max="57" width="17.42578125" customWidth="1"/>
  </cols>
  <sheetData>
    <row r="1" spans="1:57" ht="33" customHeight="1" x14ac:dyDescent="0.25">
      <c r="A1" s="609"/>
      <c r="B1" s="609"/>
      <c r="C1" s="609"/>
      <c r="D1" s="609"/>
      <c r="E1" s="609"/>
      <c r="F1" s="609"/>
      <c r="G1" s="609"/>
      <c r="H1" s="609"/>
      <c r="I1" s="609"/>
      <c r="J1" s="609"/>
      <c r="K1" s="609"/>
      <c r="L1" s="601"/>
      <c r="M1" s="599"/>
    </row>
    <row r="2" spans="1:57" ht="33" customHeight="1" x14ac:dyDescent="0.25">
      <c r="A2" s="609"/>
      <c r="B2" s="609"/>
      <c r="C2" s="609"/>
      <c r="D2" s="609"/>
      <c r="E2" s="609"/>
      <c r="F2" s="609"/>
      <c r="G2" s="609"/>
      <c r="H2" s="609"/>
      <c r="I2" s="609"/>
      <c r="J2" s="609"/>
      <c r="K2" s="609"/>
      <c r="L2" s="601"/>
      <c r="M2" s="599"/>
      <c r="N2" s="547"/>
      <c r="O2" s="547"/>
      <c r="P2" s="599"/>
    </row>
    <row r="3" spans="1:57" ht="33" customHeight="1" x14ac:dyDescent="0.25">
      <c r="A3" s="609"/>
      <c r="B3" s="609"/>
      <c r="C3" s="609"/>
      <c r="D3" s="609"/>
      <c r="E3" s="609"/>
      <c r="F3" s="609"/>
      <c r="G3" s="609"/>
      <c r="H3" s="609"/>
      <c r="I3" s="609"/>
      <c r="J3" s="609"/>
      <c r="K3" s="609"/>
      <c r="L3" s="601"/>
      <c r="M3" s="599"/>
    </row>
    <row r="4" spans="1:57" ht="33" customHeight="1" x14ac:dyDescent="0.25">
      <c r="A4" s="609"/>
      <c r="B4" s="609"/>
      <c r="C4" s="609"/>
      <c r="D4" s="609"/>
      <c r="E4" s="609"/>
      <c r="F4" s="609"/>
      <c r="G4" s="609"/>
      <c r="H4" s="609"/>
      <c r="I4" s="609"/>
      <c r="J4" s="609"/>
      <c r="K4" s="609"/>
      <c r="L4" s="600"/>
      <c r="M4" s="599"/>
      <c r="N4" s="548"/>
      <c r="O4" s="548"/>
    </row>
    <row r="5" spans="1:57" ht="33" customHeight="1" x14ac:dyDescent="0.25">
      <c r="A5" s="609"/>
      <c r="B5" s="609"/>
      <c r="C5" s="609"/>
      <c r="D5" s="609"/>
      <c r="E5" s="609"/>
      <c r="F5" s="609"/>
      <c r="G5" s="609"/>
      <c r="H5" s="609"/>
      <c r="I5" s="609"/>
      <c r="J5" s="609"/>
      <c r="K5" s="609"/>
      <c r="L5" s="600"/>
      <c r="M5" s="599"/>
    </row>
    <row r="6" spans="1:57" ht="33" customHeight="1" thickBot="1" x14ac:dyDescent="0.3">
      <c r="A6" s="610"/>
      <c r="B6" s="610"/>
      <c r="C6" s="610"/>
      <c r="D6" s="610"/>
      <c r="E6" s="610"/>
      <c r="F6" s="610"/>
      <c r="G6" s="610"/>
      <c r="H6" s="610"/>
      <c r="I6" s="610"/>
      <c r="J6" s="610"/>
      <c r="K6" s="610"/>
    </row>
    <row r="7" spans="1:57" s="9" customFormat="1" ht="38.25" customHeight="1" thickBot="1" x14ac:dyDescent="0.3">
      <c r="A7" s="611" t="s">
        <v>33</v>
      </c>
      <c r="B7" s="611" t="s">
        <v>4</v>
      </c>
      <c r="C7" s="625" t="s">
        <v>5</v>
      </c>
      <c r="D7" s="611" t="s">
        <v>0</v>
      </c>
      <c r="E7" s="625" t="s">
        <v>1</v>
      </c>
      <c r="F7" s="611" t="s">
        <v>6</v>
      </c>
      <c r="G7" s="625" t="s">
        <v>55</v>
      </c>
      <c r="H7" s="611" t="s">
        <v>7</v>
      </c>
      <c r="I7" s="625" t="s">
        <v>8</v>
      </c>
      <c r="J7" s="611" t="s">
        <v>9</v>
      </c>
      <c r="K7" s="611" t="s">
        <v>2</v>
      </c>
      <c r="L7" s="611" t="s">
        <v>3</v>
      </c>
      <c r="M7" s="625" t="s">
        <v>61</v>
      </c>
      <c r="N7" s="614" t="s">
        <v>27</v>
      </c>
      <c r="O7" s="615"/>
      <c r="P7" s="625" t="s">
        <v>10</v>
      </c>
      <c r="Q7" s="611" t="s">
        <v>14</v>
      </c>
      <c r="R7" s="611" t="s">
        <v>15</v>
      </c>
      <c r="S7" s="611" t="s">
        <v>24</v>
      </c>
      <c r="T7" s="611" t="s">
        <v>11</v>
      </c>
      <c r="U7" s="611" t="s">
        <v>108</v>
      </c>
      <c r="V7" s="611" t="s">
        <v>12</v>
      </c>
      <c r="W7" s="611" t="s">
        <v>16</v>
      </c>
      <c r="X7" s="611" t="s">
        <v>13</v>
      </c>
      <c r="Y7" s="616" t="s">
        <v>66</v>
      </c>
      <c r="Z7" s="616"/>
      <c r="AA7" s="616"/>
      <c r="AB7" s="615"/>
      <c r="AC7" s="614" t="s">
        <v>17</v>
      </c>
      <c r="AD7" s="616"/>
      <c r="AE7" s="616"/>
      <c r="AF7" s="615"/>
      <c r="AG7" s="622" t="s">
        <v>32</v>
      </c>
      <c r="AH7" s="623"/>
      <c r="AI7" s="611" t="s">
        <v>18</v>
      </c>
      <c r="AJ7" s="616" t="s">
        <v>51</v>
      </c>
      <c r="AK7" s="616"/>
      <c r="AL7" s="616"/>
      <c r="AM7" s="615"/>
      <c r="AN7" s="614" t="s">
        <v>26</v>
      </c>
      <c r="AO7" s="615"/>
      <c r="AP7" s="614" t="s">
        <v>44</v>
      </c>
      <c r="AQ7" s="615"/>
      <c r="AR7" s="607" t="s">
        <v>19</v>
      </c>
      <c r="AS7" s="607" t="s">
        <v>1970</v>
      </c>
      <c r="AT7" s="607" t="s">
        <v>25</v>
      </c>
      <c r="AU7" s="607" t="s">
        <v>23</v>
      </c>
      <c r="AV7" s="605" t="s">
        <v>64</v>
      </c>
      <c r="AW7" s="606"/>
      <c r="AX7" s="607" t="s">
        <v>20</v>
      </c>
      <c r="AY7" s="607" t="s">
        <v>21</v>
      </c>
      <c r="AZ7" s="605" t="s">
        <v>22</v>
      </c>
      <c r="BA7" s="605"/>
      <c r="BB7" s="606"/>
      <c r="BC7" s="607" t="s">
        <v>56</v>
      </c>
      <c r="BD7" s="607" t="s">
        <v>58</v>
      </c>
      <c r="BE7" s="607" t="s">
        <v>59</v>
      </c>
    </row>
    <row r="8" spans="1:57" s="9" customFormat="1" ht="44.25" customHeight="1" thickBot="1" x14ac:dyDescent="0.3">
      <c r="A8" s="612"/>
      <c r="B8" s="612"/>
      <c r="C8" s="627"/>
      <c r="D8" s="612"/>
      <c r="E8" s="627"/>
      <c r="F8" s="612"/>
      <c r="G8" s="627"/>
      <c r="H8" s="612"/>
      <c r="I8" s="627"/>
      <c r="J8" s="612"/>
      <c r="K8" s="612"/>
      <c r="L8" s="612"/>
      <c r="M8" s="626"/>
      <c r="N8" s="48" t="s">
        <v>28</v>
      </c>
      <c r="O8" s="49" t="s">
        <v>29</v>
      </c>
      <c r="P8" s="627"/>
      <c r="Q8" s="612"/>
      <c r="R8" s="612"/>
      <c r="S8" s="612"/>
      <c r="T8" s="612"/>
      <c r="U8" s="612"/>
      <c r="V8" s="624"/>
      <c r="W8" s="612"/>
      <c r="X8" s="612"/>
      <c r="Y8" s="49" t="s">
        <v>62</v>
      </c>
      <c r="Z8" s="49" t="s">
        <v>53</v>
      </c>
      <c r="AA8" s="49" t="s">
        <v>54</v>
      </c>
      <c r="AB8" s="49" t="s">
        <v>42</v>
      </c>
      <c r="AC8" s="49" t="s">
        <v>45</v>
      </c>
      <c r="AD8" s="49" t="s">
        <v>46</v>
      </c>
      <c r="AE8" s="49" t="s">
        <v>41</v>
      </c>
      <c r="AF8" s="49" t="s">
        <v>47</v>
      </c>
      <c r="AG8" s="49" t="s">
        <v>30</v>
      </c>
      <c r="AH8" s="49" t="s">
        <v>31</v>
      </c>
      <c r="AI8" s="612"/>
      <c r="AJ8" s="49" t="s">
        <v>52</v>
      </c>
      <c r="AK8" s="49" t="s">
        <v>50</v>
      </c>
      <c r="AL8" s="49" t="s">
        <v>48</v>
      </c>
      <c r="AM8" s="49" t="s">
        <v>49</v>
      </c>
      <c r="AN8" s="49" t="s">
        <v>34</v>
      </c>
      <c r="AO8" s="49" t="s">
        <v>43</v>
      </c>
      <c r="AP8" s="49" t="s">
        <v>41</v>
      </c>
      <c r="AQ8" s="49" t="s">
        <v>117</v>
      </c>
      <c r="AR8" s="608"/>
      <c r="AS8" s="608"/>
      <c r="AT8" s="608"/>
      <c r="AU8" s="608"/>
      <c r="AV8" s="50" t="s">
        <v>67</v>
      </c>
      <c r="AW8" s="50" t="s">
        <v>65</v>
      </c>
      <c r="AX8" s="608"/>
      <c r="AY8" s="608"/>
      <c r="AZ8" s="50" t="s">
        <v>63</v>
      </c>
      <c r="BA8" s="50" t="s">
        <v>60</v>
      </c>
      <c r="BB8" s="50" t="s">
        <v>57</v>
      </c>
      <c r="BC8" s="608"/>
      <c r="BD8" s="608"/>
      <c r="BE8" s="608"/>
    </row>
    <row r="9" spans="1:57" ht="33" customHeight="1" x14ac:dyDescent="0.25">
      <c r="A9" s="633">
        <v>1</v>
      </c>
      <c r="B9" s="65"/>
      <c r="C9" s="66"/>
      <c r="D9" s="66"/>
      <c r="E9" s="66"/>
      <c r="F9" s="66"/>
      <c r="G9" s="66"/>
      <c r="H9" s="68"/>
      <c r="I9" s="65"/>
      <c r="J9" s="65"/>
      <c r="K9" s="68"/>
      <c r="L9" s="68"/>
      <c r="M9" s="68"/>
      <c r="N9" s="68"/>
      <c r="O9" s="68"/>
      <c r="P9" s="68"/>
      <c r="Q9" s="65"/>
      <c r="R9" s="68"/>
      <c r="S9" s="68"/>
      <c r="T9" s="68"/>
      <c r="U9" s="56"/>
      <c r="V9" s="56"/>
      <c r="W9" s="56"/>
      <c r="X9" s="56"/>
      <c r="Y9" s="69"/>
      <c r="Z9" s="69"/>
      <c r="AA9" s="69"/>
      <c r="AB9" s="68"/>
      <c r="AC9" s="502"/>
      <c r="AD9" s="88"/>
      <c r="AE9" s="70"/>
      <c r="AF9" s="70"/>
      <c r="AG9" s="71"/>
      <c r="AH9" s="71"/>
      <c r="AI9" s="71"/>
      <c r="AJ9" s="68"/>
      <c r="AK9" s="68"/>
      <c r="AL9" s="68"/>
      <c r="AM9" s="68"/>
      <c r="AN9" s="72"/>
      <c r="AO9" s="56"/>
      <c r="AP9" s="67"/>
      <c r="AQ9" s="68"/>
      <c r="AR9" s="62"/>
      <c r="AS9" s="62"/>
      <c r="AT9" s="66"/>
      <c r="AU9" s="75"/>
      <c r="AV9" s="75"/>
      <c r="AW9" s="75"/>
      <c r="AX9" s="75"/>
      <c r="AY9" s="75"/>
      <c r="AZ9" s="75"/>
      <c r="BA9" s="75"/>
      <c r="BB9" s="66"/>
      <c r="BC9" s="68"/>
      <c r="BD9" s="66"/>
      <c r="BE9" s="66"/>
    </row>
    <row r="10" spans="1:57" ht="33" customHeight="1" x14ac:dyDescent="0.25">
      <c r="A10" s="68">
        <v>2</v>
      </c>
      <c r="B10" s="65"/>
      <c r="C10" s="66"/>
      <c r="D10" s="66"/>
      <c r="E10" s="66"/>
      <c r="F10" s="66"/>
      <c r="G10" s="66"/>
      <c r="H10" s="68"/>
      <c r="I10" s="65"/>
      <c r="J10" s="65"/>
      <c r="K10" s="68"/>
      <c r="L10" s="68"/>
      <c r="M10" s="68"/>
      <c r="N10" s="68"/>
      <c r="O10" s="68"/>
      <c r="P10" s="68"/>
      <c r="Q10" s="65"/>
      <c r="R10" s="68"/>
      <c r="S10" s="68"/>
      <c r="T10" s="85"/>
      <c r="U10" s="56"/>
      <c r="V10" s="56"/>
      <c r="W10" s="56"/>
      <c r="X10" s="56"/>
      <c r="Y10" s="69"/>
      <c r="Z10" s="69"/>
      <c r="AA10" s="69"/>
      <c r="AB10" s="68"/>
      <c r="AC10" s="629"/>
      <c r="AD10" s="630"/>
      <c r="AE10" s="631"/>
      <c r="AF10" s="631"/>
      <c r="AG10" s="632"/>
      <c r="AH10" s="632"/>
      <c r="AI10" s="632"/>
      <c r="AJ10" s="68"/>
      <c r="AK10" s="68"/>
      <c r="AL10" s="68"/>
      <c r="AM10" s="68"/>
      <c r="AN10" s="72"/>
      <c r="AO10" s="56"/>
      <c r="AP10" s="67"/>
      <c r="AQ10" s="68"/>
      <c r="AR10" s="77"/>
      <c r="AS10" s="77"/>
      <c r="AT10" s="66"/>
      <c r="AU10" s="77"/>
      <c r="AV10" s="77"/>
      <c r="AW10" s="77"/>
      <c r="AX10" s="73"/>
      <c r="AY10" s="73"/>
      <c r="AZ10" s="73"/>
      <c r="BA10" s="73"/>
      <c r="BB10" s="66"/>
      <c r="BC10" s="68"/>
      <c r="BD10" s="66"/>
      <c r="BE10" s="66"/>
    </row>
    <row r="11" spans="1:57" ht="33" customHeight="1" x14ac:dyDescent="0.25">
      <c r="A11" s="633">
        <v>3</v>
      </c>
      <c r="B11" s="65"/>
      <c r="C11" s="65"/>
      <c r="D11" s="66"/>
      <c r="E11" s="66"/>
      <c r="F11" s="66"/>
      <c r="G11" s="66"/>
      <c r="H11" s="68"/>
      <c r="I11" s="65"/>
      <c r="J11" s="65"/>
      <c r="K11" s="68"/>
      <c r="L11" s="68"/>
      <c r="M11" s="68"/>
      <c r="N11" s="68"/>
      <c r="O11" s="68"/>
      <c r="P11" s="68"/>
      <c r="Q11" s="65"/>
      <c r="R11" s="68"/>
      <c r="S11" s="65"/>
      <c r="T11" s="85"/>
      <c r="U11" s="56"/>
      <c r="V11" s="56"/>
      <c r="W11" s="56"/>
      <c r="X11" s="56"/>
      <c r="Y11" s="69"/>
      <c r="Z11" s="69"/>
      <c r="AA11" s="69"/>
      <c r="AB11" s="68"/>
      <c r="AC11" s="629"/>
      <c r="AD11" s="630"/>
      <c r="AE11" s="631"/>
      <c r="AF11" s="631"/>
      <c r="AG11" s="632"/>
      <c r="AH11" s="632"/>
      <c r="AI11" s="632"/>
      <c r="AJ11" s="68"/>
      <c r="AK11" s="68"/>
      <c r="AL11" s="68"/>
      <c r="AM11" s="68"/>
      <c r="AN11" s="72"/>
      <c r="AO11" s="56"/>
      <c r="AP11" s="67"/>
      <c r="AQ11" s="68"/>
      <c r="AR11" s="74"/>
      <c r="AS11" s="74"/>
      <c r="AT11" s="66"/>
      <c r="AU11" s="75"/>
      <c r="AV11" s="74"/>
      <c r="AW11" s="74"/>
      <c r="AX11" s="75"/>
      <c r="AY11" s="75"/>
      <c r="AZ11" s="75"/>
      <c r="BA11" s="75"/>
      <c r="BB11" s="66"/>
      <c r="BC11" s="68"/>
      <c r="BD11" s="66"/>
      <c r="BE11" s="66"/>
    </row>
    <row r="12" spans="1:57" ht="33" customHeight="1" x14ac:dyDescent="0.25">
      <c r="A12" s="68">
        <v>4</v>
      </c>
      <c r="B12" s="65"/>
      <c r="C12" s="65"/>
      <c r="D12" s="66"/>
      <c r="E12" s="66"/>
      <c r="F12" s="66"/>
      <c r="G12" s="66"/>
      <c r="H12" s="68"/>
      <c r="I12" s="65"/>
      <c r="J12" s="65"/>
      <c r="K12" s="68"/>
      <c r="L12" s="68"/>
      <c r="M12" s="68"/>
      <c r="N12" s="68"/>
      <c r="O12" s="68"/>
      <c r="P12" s="68"/>
      <c r="Q12" s="65"/>
      <c r="R12" s="68"/>
      <c r="S12" s="65"/>
      <c r="T12" s="85"/>
      <c r="U12" s="56"/>
      <c r="V12" s="56"/>
      <c r="W12" s="56"/>
      <c r="X12" s="56"/>
      <c r="Y12" s="69"/>
      <c r="Z12" s="69"/>
      <c r="AA12" s="69"/>
      <c r="AB12" s="68"/>
      <c r="AC12" s="629"/>
      <c r="AD12" s="630"/>
      <c r="AE12" s="631"/>
      <c r="AF12" s="631"/>
      <c r="AG12" s="632"/>
      <c r="AH12" s="632"/>
      <c r="AI12" s="632"/>
      <c r="AJ12" s="68"/>
      <c r="AK12" s="68"/>
      <c r="AL12" s="68"/>
      <c r="AM12" s="68"/>
      <c r="AN12" s="72"/>
      <c r="AO12" s="56"/>
      <c r="AP12" s="67"/>
      <c r="AQ12" s="68"/>
      <c r="AR12" s="75"/>
      <c r="AS12" s="74"/>
      <c r="AT12" s="66"/>
      <c r="AU12" s="75"/>
      <c r="AV12" s="75"/>
      <c r="AW12" s="75"/>
      <c r="AX12" s="73"/>
      <c r="AY12" s="73"/>
      <c r="AZ12" s="73"/>
      <c r="BA12" s="73"/>
      <c r="BB12" s="66"/>
      <c r="BC12" s="68"/>
      <c r="BD12" s="66"/>
      <c r="BE12" s="66"/>
    </row>
    <row r="13" spans="1:57" ht="33" customHeight="1" x14ac:dyDescent="0.25">
      <c r="A13" s="633">
        <v>5</v>
      </c>
      <c r="B13" s="65"/>
      <c r="C13" s="65"/>
      <c r="D13" s="66"/>
      <c r="E13" s="66"/>
      <c r="F13" s="66"/>
      <c r="G13" s="65"/>
      <c r="H13" s="68"/>
      <c r="I13" s="65"/>
      <c r="J13" s="65"/>
      <c r="K13" s="68"/>
      <c r="L13" s="68"/>
      <c r="M13" s="68"/>
      <c r="N13" s="68"/>
      <c r="O13" s="68"/>
      <c r="P13" s="68"/>
      <c r="Q13" s="65"/>
      <c r="R13" s="68"/>
      <c r="S13" s="65"/>
      <c r="T13" s="85"/>
      <c r="U13" s="56"/>
      <c r="V13" s="56"/>
      <c r="W13" s="56"/>
      <c r="X13" s="56"/>
      <c r="Y13" s="69"/>
      <c r="Z13" s="69"/>
      <c r="AA13" s="69"/>
      <c r="AB13" s="68"/>
      <c r="AC13" s="629"/>
      <c r="AD13" s="630"/>
      <c r="AE13" s="631"/>
      <c r="AF13" s="631"/>
      <c r="AG13" s="632"/>
      <c r="AH13" s="632"/>
      <c r="AI13" s="632"/>
      <c r="AJ13" s="68"/>
      <c r="AK13" s="68"/>
      <c r="AL13" s="68"/>
      <c r="AM13" s="68"/>
      <c r="AN13" s="72"/>
      <c r="AO13" s="56"/>
      <c r="AP13" s="67"/>
      <c r="AQ13" s="68"/>
      <c r="AR13" s="75"/>
      <c r="AS13" s="74"/>
      <c r="AT13" s="66"/>
      <c r="AU13" s="75"/>
      <c r="AV13" s="75"/>
      <c r="AW13" s="75"/>
      <c r="AX13" s="75"/>
      <c r="AY13" s="75"/>
      <c r="AZ13" s="75"/>
      <c r="BA13" s="75"/>
      <c r="BB13" s="66"/>
      <c r="BC13" s="68"/>
      <c r="BD13" s="66"/>
      <c r="BE13" s="66"/>
    </row>
    <row r="14" spans="1:57" ht="33" customHeight="1" x14ac:dyDescent="0.25">
      <c r="A14" s="68">
        <v>6</v>
      </c>
      <c r="B14" s="65"/>
      <c r="C14" s="65"/>
      <c r="D14" s="66"/>
      <c r="E14" s="66"/>
      <c r="F14" s="66"/>
      <c r="G14" s="66"/>
      <c r="H14" s="68"/>
      <c r="I14" s="65"/>
      <c r="J14" s="65"/>
      <c r="K14" s="68"/>
      <c r="L14" s="68"/>
      <c r="M14" s="68"/>
      <c r="N14" s="68"/>
      <c r="O14" s="68"/>
      <c r="P14" s="68"/>
      <c r="Q14" s="65"/>
      <c r="R14" s="68"/>
      <c r="S14" s="65"/>
      <c r="T14" s="85"/>
      <c r="U14" s="56"/>
      <c r="V14" s="56"/>
      <c r="W14" s="56"/>
      <c r="X14" s="56"/>
      <c r="Y14" s="69"/>
      <c r="Z14" s="69"/>
      <c r="AA14" s="69"/>
      <c r="AB14" s="68"/>
      <c r="AC14" s="629"/>
      <c r="AD14" s="630"/>
      <c r="AE14" s="631"/>
      <c r="AF14" s="631"/>
      <c r="AG14" s="632"/>
      <c r="AH14" s="632"/>
      <c r="AI14" s="632"/>
      <c r="AJ14" s="68"/>
      <c r="AK14" s="68"/>
      <c r="AL14" s="68"/>
      <c r="AM14" s="68"/>
      <c r="AN14" s="72"/>
      <c r="AO14" s="56"/>
      <c r="AP14" s="67"/>
      <c r="AQ14" s="68"/>
      <c r="AR14" s="75"/>
      <c r="AS14" s="74"/>
      <c r="AT14" s="66"/>
      <c r="AU14" s="75"/>
      <c r="AV14" s="75"/>
      <c r="AW14" s="75"/>
      <c r="AX14" s="75"/>
      <c r="AY14" s="75"/>
      <c r="AZ14" s="75"/>
      <c r="BA14" s="75"/>
      <c r="BB14" s="66"/>
      <c r="BC14" s="68"/>
      <c r="BD14" s="66"/>
      <c r="BE14" s="66"/>
    </row>
    <row r="15" spans="1:57" ht="33" customHeight="1" x14ac:dyDescent="0.25">
      <c r="A15" s="633">
        <v>7</v>
      </c>
      <c r="B15" s="65"/>
      <c r="C15" s="66"/>
      <c r="D15" s="66"/>
      <c r="E15" s="66"/>
      <c r="F15" s="66"/>
      <c r="G15" s="66"/>
      <c r="H15" s="68"/>
      <c r="I15" s="65"/>
      <c r="J15" s="65"/>
      <c r="K15" s="68"/>
      <c r="L15" s="68"/>
      <c r="M15" s="68"/>
      <c r="N15" s="68"/>
      <c r="O15" s="68"/>
      <c r="P15" s="68"/>
      <c r="Q15" s="65"/>
      <c r="R15" s="65"/>
      <c r="S15" s="65"/>
      <c r="T15" s="85"/>
      <c r="U15" s="56"/>
      <c r="V15" s="56"/>
      <c r="W15" s="56"/>
      <c r="X15" s="56"/>
      <c r="Y15" s="69"/>
      <c r="Z15" s="69"/>
      <c r="AA15" s="69"/>
      <c r="AB15" s="68"/>
      <c r="AC15" s="629"/>
      <c r="AD15" s="630"/>
      <c r="AE15" s="631"/>
      <c r="AF15" s="631"/>
      <c r="AG15" s="632"/>
      <c r="AH15" s="632"/>
      <c r="AI15" s="632"/>
      <c r="AJ15" s="68"/>
      <c r="AK15" s="68"/>
      <c r="AL15" s="68"/>
      <c r="AM15" s="68"/>
      <c r="AN15" s="72"/>
      <c r="AO15" s="56"/>
      <c r="AP15" s="67"/>
      <c r="AQ15" s="68"/>
      <c r="AR15" s="75"/>
      <c r="AS15" s="74"/>
      <c r="AT15" s="66"/>
      <c r="AU15" s="77"/>
      <c r="AV15" s="77"/>
      <c r="AW15" s="77"/>
      <c r="AX15" s="73"/>
      <c r="AY15" s="73"/>
      <c r="AZ15" s="73"/>
      <c r="BA15" s="73"/>
      <c r="BB15" s="66"/>
      <c r="BC15" s="68"/>
      <c r="BD15" s="66"/>
      <c r="BE15" s="66"/>
    </row>
    <row r="16" spans="1:57" ht="33" customHeight="1" x14ac:dyDescent="0.25">
      <c r="A16" s="68">
        <v>8</v>
      </c>
      <c r="B16" s="65"/>
      <c r="C16" s="65"/>
      <c r="D16" s="65"/>
      <c r="E16" s="66"/>
      <c r="F16" s="66"/>
      <c r="G16" s="66"/>
      <c r="H16" s="68"/>
      <c r="I16" s="65"/>
      <c r="J16" s="65"/>
      <c r="K16" s="68"/>
      <c r="L16" s="68"/>
      <c r="M16" s="68"/>
      <c r="N16" s="68"/>
      <c r="O16" s="68"/>
      <c r="P16" s="68"/>
      <c r="Q16" s="65"/>
      <c r="R16" s="68"/>
      <c r="S16" s="65"/>
      <c r="T16" s="85"/>
      <c r="U16" s="56"/>
      <c r="V16" s="56"/>
      <c r="W16" s="56"/>
      <c r="X16" s="56"/>
      <c r="Y16" s="69"/>
      <c r="Z16" s="69"/>
      <c r="AA16" s="69"/>
      <c r="AB16" s="68"/>
      <c r="AC16" s="629"/>
      <c r="AD16" s="630"/>
      <c r="AE16" s="631"/>
      <c r="AF16" s="631"/>
      <c r="AG16" s="632"/>
      <c r="AH16" s="632"/>
      <c r="AI16" s="632"/>
      <c r="AJ16" s="68"/>
      <c r="AK16" s="68"/>
      <c r="AL16" s="68"/>
      <c r="AM16" s="68"/>
      <c r="AN16" s="72"/>
      <c r="AO16" s="56"/>
      <c r="AP16" s="67"/>
      <c r="AQ16" s="68"/>
      <c r="AR16" s="75"/>
      <c r="AS16" s="75"/>
      <c r="AT16" s="66"/>
      <c r="AU16" s="75"/>
      <c r="AV16" s="75"/>
      <c r="AW16" s="75"/>
      <c r="AX16" s="75"/>
      <c r="AY16" s="75"/>
      <c r="AZ16" s="75"/>
      <c r="BA16" s="75"/>
      <c r="BB16" s="66"/>
      <c r="BC16" s="68"/>
      <c r="BD16" s="66"/>
      <c r="BE16" s="66"/>
    </row>
    <row r="17" spans="1:57" ht="33" customHeight="1" x14ac:dyDescent="0.25">
      <c r="A17" s="633">
        <v>9</v>
      </c>
      <c r="B17" s="65"/>
      <c r="C17" s="66"/>
      <c r="D17" s="65"/>
      <c r="E17" s="66"/>
      <c r="F17" s="66"/>
      <c r="G17" s="66"/>
      <c r="H17" s="68"/>
      <c r="I17" s="65"/>
      <c r="J17" s="65"/>
      <c r="K17" s="68"/>
      <c r="L17" s="68"/>
      <c r="M17" s="68"/>
      <c r="N17" s="68"/>
      <c r="O17" s="68"/>
      <c r="P17" s="68"/>
      <c r="Q17" s="65"/>
      <c r="R17" s="68"/>
      <c r="S17" s="68"/>
      <c r="T17" s="68"/>
      <c r="U17" s="56"/>
      <c r="V17" s="56"/>
      <c r="W17" s="56"/>
      <c r="X17" s="56"/>
      <c r="Y17" s="69"/>
      <c r="Z17" s="69"/>
      <c r="AA17" s="69"/>
      <c r="AB17" s="68"/>
      <c r="AC17" s="502"/>
      <c r="AD17" s="88"/>
      <c r="AE17" s="70"/>
      <c r="AF17" s="70"/>
      <c r="AG17" s="71"/>
      <c r="AH17" s="71"/>
      <c r="AI17" s="71"/>
      <c r="AJ17" s="68"/>
      <c r="AK17" s="68"/>
      <c r="AL17" s="68"/>
      <c r="AM17" s="68"/>
      <c r="AN17" s="72"/>
      <c r="AO17" s="56"/>
      <c r="AP17" s="67"/>
      <c r="AQ17" s="68"/>
      <c r="AR17" s="75"/>
      <c r="AS17" s="75"/>
      <c r="AT17" s="66"/>
      <c r="AU17" s="75"/>
      <c r="AV17" s="75"/>
      <c r="AW17" s="75"/>
      <c r="AX17" s="75"/>
      <c r="AY17" s="75"/>
      <c r="AZ17" s="75"/>
      <c r="BA17" s="75"/>
      <c r="BB17" s="66"/>
      <c r="BC17" s="68"/>
      <c r="BD17" s="66"/>
      <c r="BE17" s="66"/>
    </row>
    <row r="18" spans="1:57" ht="33" customHeight="1" x14ac:dyDescent="0.25">
      <c r="A18" s="68">
        <v>10</v>
      </c>
      <c r="B18" s="65"/>
      <c r="C18" s="65"/>
      <c r="D18" s="66"/>
      <c r="E18" s="66"/>
      <c r="F18" s="66"/>
      <c r="G18" s="66"/>
      <c r="H18" s="68"/>
      <c r="I18" s="65"/>
      <c r="J18" s="65"/>
      <c r="K18" s="68"/>
      <c r="L18" s="68"/>
      <c r="M18" s="68"/>
      <c r="N18" s="68"/>
      <c r="O18" s="68"/>
      <c r="P18" s="68"/>
      <c r="Q18" s="65"/>
      <c r="R18" s="68"/>
      <c r="S18" s="68"/>
      <c r="T18" s="68"/>
      <c r="U18" s="56"/>
      <c r="V18" s="56"/>
      <c r="W18" s="56"/>
      <c r="X18" s="56"/>
      <c r="Y18" s="69"/>
      <c r="Z18" s="69"/>
      <c r="AA18" s="69"/>
      <c r="AB18" s="68"/>
      <c r="AC18" s="502"/>
      <c r="AD18" s="88"/>
      <c r="AE18" s="70"/>
      <c r="AF18" s="70"/>
      <c r="AG18" s="71"/>
      <c r="AH18" s="71"/>
      <c r="AI18" s="71"/>
      <c r="AJ18" s="68"/>
      <c r="AK18" s="68"/>
      <c r="AL18" s="68"/>
      <c r="AM18" s="68"/>
      <c r="AN18" s="72"/>
      <c r="AO18" s="56"/>
      <c r="AP18" s="67"/>
      <c r="AQ18" s="68"/>
      <c r="AR18" s="75"/>
      <c r="AS18" s="75"/>
      <c r="AT18" s="66"/>
      <c r="AU18" s="75"/>
      <c r="AV18" s="75"/>
      <c r="AW18" s="75"/>
      <c r="AX18" s="75"/>
      <c r="AY18" s="75"/>
      <c r="AZ18" s="75"/>
      <c r="BA18" s="75"/>
      <c r="BB18" s="66"/>
      <c r="BC18" s="68"/>
      <c r="BD18" s="66"/>
      <c r="BE18" s="66"/>
    </row>
    <row r="19" spans="1:57" ht="33" customHeight="1" x14ac:dyDescent="0.25">
      <c r="A19" s="633">
        <v>11</v>
      </c>
      <c r="B19" s="64"/>
      <c r="C19" s="65"/>
      <c r="D19" s="66"/>
      <c r="E19" s="66"/>
      <c r="F19" s="66"/>
      <c r="G19" s="66"/>
      <c r="H19" s="68"/>
      <c r="I19" s="65"/>
      <c r="J19" s="65"/>
      <c r="K19" s="68"/>
      <c r="L19" s="68"/>
      <c r="M19" s="68"/>
      <c r="N19" s="68"/>
      <c r="O19" s="68"/>
      <c r="P19" s="68"/>
      <c r="Q19" s="65"/>
      <c r="R19" s="68"/>
      <c r="S19" s="68"/>
      <c r="T19" s="68"/>
      <c r="U19" s="56"/>
      <c r="V19" s="56"/>
      <c r="W19" s="56"/>
      <c r="X19" s="56"/>
      <c r="Y19" s="69"/>
      <c r="Z19" s="69"/>
      <c r="AA19" s="69"/>
      <c r="AB19" s="68"/>
      <c r="AC19" s="502"/>
      <c r="AD19" s="88"/>
      <c r="AE19" s="70"/>
      <c r="AF19" s="70"/>
      <c r="AG19" s="71"/>
      <c r="AH19" s="71"/>
      <c r="AI19" s="71"/>
      <c r="AJ19" s="68"/>
      <c r="AK19" s="68"/>
      <c r="AL19" s="68"/>
      <c r="AM19" s="68"/>
      <c r="AN19" s="72"/>
      <c r="AO19" s="56"/>
      <c r="AP19" s="67"/>
      <c r="AQ19" s="68"/>
      <c r="AR19" s="75"/>
      <c r="AS19" s="75"/>
      <c r="AT19" s="66"/>
      <c r="AU19" s="75"/>
      <c r="AV19" s="75"/>
      <c r="AW19" s="75"/>
      <c r="AX19" s="75"/>
      <c r="AY19" s="75"/>
      <c r="AZ19" s="75"/>
      <c r="BA19" s="75"/>
      <c r="BB19" s="66"/>
      <c r="BC19" s="68"/>
      <c r="BD19" s="66"/>
      <c r="BE19" s="66"/>
    </row>
    <row r="20" spans="1:57" ht="33" customHeight="1" x14ac:dyDescent="0.25">
      <c r="A20" s="68">
        <v>12</v>
      </c>
      <c r="B20" s="64"/>
      <c r="C20" s="65"/>
      <c r="D20" s="66"/>
      <c r="E20" s="66"/>
      <c r="F20" s="66"/>
      <c r="G20" s="66"/>
      <c r="H20" s="68"/>
      <c r="I20" s="65"/>
      <c r="J20" s="65"/>
      <c r="K20" s="68"/>
      <c r="L20" s="68"/>
      <c r="M20" s="68"/>
      <c r="N20" s="68"/>
      <c r="O20" s="68"/>
      <c r="P20" s="68"/>
      <c r="Q20" s="65"/>
      <c r="R20" s="68"/>
      <c r="S20" s="68"/>
      <c r="T20" s="68"/>
      <c r="U20" s="56"/>
      <c r="V20" s="56"/>
      <c r="W20" s="56"/>
      <c r="X20" s="56"/>
      <c r="Y20" s="69"/>
      <c r="Z20" s="69"/>
      <c r="AA20" s="69"/>
      <c r="AB20" s="68"/>
      <c r="AC20" s="502"/>
      <c r="AD20" s="88"/>
      <c r="AE20" s="70"/>
      <c r="AF20" s="70"/>
      <c r="AG20" s="71"/>
      <c r="AH20" s="71"/>
      <c r="AI20" s="71"/>
      <c r="AJ20" s="68"/>
      <c r="AK20" s="68"/>
      <c r="AL20" s="68"/>
      <c r="AM20" s="68"/>
      <c r="AN20" s="72"/>
      <c r="AO20" s="56"/>
      <c r="AP20" s="67"/>
      <c r="AQ20" s="68"/>
      <c r="AR20" s="74"/>
      <c r="AS20" s="74"/>
      <c r="AT20" s="66"/>
      <c r="AU20" s="75"/>
      <c r="AV20" s="74"/>
      <c r="AW20" s="74"/>
      <c r="AX20" s="75"/>
      <c r="AY20" s="75"/>
      <c r="AZ20" s="75"/>
      <c r="BA20" s="75"/>
      <c r="BB20" s="66"/>
      <c r="BC20" s="68"/>
      <c r="BD20" s="66"/>
      <c r="BE20" s="66"/>
    </row>
    <row r="21" spans="1:57" ht="33" customHeight="1" x14ac:dyDescent="0.25">
      <c r="A21" s="633">
        <v>13</v>
      </c>
      <c r="B21" s="634"/>
      <c r="C21" s="65"/>
      <c r="D21" s="64"/>
      <c r="E21" s="66"/>
      <c r="F21" s="66"/>
      <c r="G21" s="66"/>
      <c r="H21" s="68"/>
      <c r="I21" s="65"/>
      <c r="J21" s="65"/>
      <c r="K21" s="68"/>
      <c r="L21" s="68"/>
      <c r="M21" s="68"/>
      <c r="N21" s="68"/>
      <c r="O21" s="68"/>
      <c r="P21" s="68"/>
      <c r="Q21" s="65"/>
      <c r="R21" s="68"/>
      <c r="S21" s="68"/>
      <c r="T21" s="68"/>
      <c r="U21" s="56"/>
      <c r="V21" s="56"/>
      <c r="W21" s="56"/>
      <c r="X21" s="56"/>
      <c r="Y21" s="69"/>
      <c r="Z21" s="69"/>
      <c r="AA21" s="69"/>
      <c r="AB21" s="68"/>
      <c r="AC21" s="502"/>
      <c r="AD21" s="88"/>
      <c r="AE21" s="70"/>
      <c r="AF21" s="70"/>
      <c r="AG21" s="71"/>
      <c r="AH21" s="71"/>
      <c r="AI21" s="71"/>
      <c r="AJ21" s="68"/>
      <c r="AK21" s="68"/>
      <c r="AL21" s="68"/>
      <c r="AM21" s="68"/>
      <c r="AN21" s="72"/>
      <c r="AO21" s="56"/>
      <c r="AP21" s="67"/>
      <c r="AQ21" s="68"/>
      <c r="AR21" s="75"/>
      <c r="AS21" s="75"/>
      <c r="AT21" s="66"/>
      <c r="AU21" s="75"/>
      <c r="AV21" s="75"/>
      <c r="AW21" s="75"/>
      <c r="AX21" s="75"/>
      <c r="AY21" s="75"/>
      <c r="AZ21" s="75"/>
      <c r="BA21" s="75"/>
      <c r="BB21" s="66"/>
      <c r="BC21" s="68"/>
      <c r="BD21" s="66"/>
      <c r="BE21" s="66"/>
    </row>
    <row r="22" spans="1:57" ht="33" customHeight="1" x14ac:dyDescent="0.25">
      <c r="A22" s="68">
        <v>14</v>
      </c>
      <c r="B22" s="635"/>
      <c r="C22" s="636"/>
      <c r="D22" s="65"/>
      <c r="E22" s="66"/>
      <c r="F22" s="66"/>
      <c r="G22" s="66"/>
      <c r="H22" s="68"/>
      <c r="I22" s="65"/>
      <c r="J22" s="65"/>
      <c r="K22" s="68"/>
      <c r="L22" s="68"/>
      <c r="M22" s="68"/>
      <c r="N22" s="68"/>
      <c r="O22" s="68"/>
      <c r="P22" s="68"/>
      <c r="Q22" s="65"/>
      <c r="R22" s="68"/>
      <c r="S22" s="65"/>
      <c r="T22" s="85"/>
      <c r="U22" s="56"/>
      <c r="V22" s="56"/>
      <c r="W22" s="56"/>
      <c r="X22" s="56"/>
      <c r="Y22" s="69"/>
      <c r="Z22" s="69"/>
      <c r="AA22" s="69"/>
      <c r="AB22" s="68"/>
      <c r="AC22" s="629"/>
      <c r="AD22" s="630"/>
      <c r="AE22" s="631"/>
      <c r="AF22" s="631"/>
      <c r="AG22" s="632"/>
      <c r="AH22" s="632"/>
      <c r="AI22" s="632"/>
      <c r="AJ22" s="68"/>
      <c r="AK22" s="68"/>
      <c r="AL22" s="68"/>
      <c r="AM22" s="68"/>
      <c r="AN22" s="72"/>
      <c r="AO22" s="56"/>
      <c r="AP22" s="67"/>
      <c r="AQ22" s="68"/>
      <c r="AR22" s="75"/>
      <c r="AS22" s="75"/>
      <c r="AT22" s="66"/>
      <c r="AU22" s="75"/>
      <c r="AV22" s="75"/>
      <c r="AW22" s="75"/>
      <c r="AX22" s="73"/>
      <c r="AY22" s="73"/>
      <c r="AZ22" s="73"/>
      <c r="BA22" s="73"/>
      <c r="BB22" s="66"/>
      <c r="BC22" s="68"/>
      <c r="BD22" s="66"/>
      <c r="BE22" s="66"/>
    </row>
    <row r="23" spans="1:57" s="46" customFormat="1" ht="33" customHeight="1" x14ac:dyDescent="0.25">
      <c r="A23" s="633">
        <v>15</v>
      </c>
      <c r="B23" s="64"/>
      <c r="C23" s="78"/>
      <c r="D23" s="64"/>
      <c r="E23" s="78"/>
      <c r="F23" s="78"/>
      <c r="G23" s="78"/>
      <c r="H23" s="63"/>
      <c r="I23" s="64"/>
      <c r="J23" s="64"/>
      <c r="K23" s="63"/>
      <c r="L23" s="63"/>
      <c r="M23" s="63"/>
      <c r="N23" s="63"/>
      <c r="O23" s="63"/>
      <c r="P23" s="63"/>
      <c r="Q23" s="64"/>
      <c r="R23" s="63"/>
      <c r="S23" s="63"/>
      <c r="T23" s="63"/>
      <c r="U23" s="79"/>
      <c r="V23" s="56"/>
      <c r="W23" s="56"/>
      <c r="X23" s="56"/>
      <c r="Y23" s="80"/>
      <c r="Z23" s="80"/>
      <c r="AA23" s="80"/>
      <c r="AB23" s="63"/>
      <c r="AC23" s="502"/>
      <c r="AD23" s="88"/>
      <c r="AE23" s="70"/>
      <c r="AF23" s="70"/>
      <c r="AG23" s="71"/>
      <c r="AH23" s="71"/>
      <c r="AI23" s="71"/>
      <c r="AJ23" s="63"/>
      <c r="AK23" s="63"/>
      <c r="AL23" s="63"/>
      <c r="AM23" s="63"/>
      <c r="AN23" s="72"/>
      <c r="AO23" s="79"/>
      <c r="AP23" s="81"/>
      <c r="AQ23" s="63"/>
      <c r="AR23" s="82"/>
      <c r="AS23" s="82"/>
      <c r="AT23" s="78"/>
      <c r="AU23" s="82"/>
      <c r="AV23" s="82"/>
      <c r="AW23" s="82"/>
      <c r="AX23" s="83"/>
      <c r="AY23" s="83"/>
      <c r="AZ23" s="83"/>
      <c r="BA23" s="83"/>
      <c r="BB23" s="78"/>
      <c r="BC23" s="63"/>
      <c r="BD23" s="78"/>
      <c r="BE23" s="78"/>
    </row>
    <row r="24" spans="1:57" ht="33" customHeight="1" x14ac:dyDescent="0.25">
      <c r="A24" s="68">
        <v>16</v>
      </c>
      <c r="B24" s="66"/>
      <c r="C24" s="66"/>
      <c r="D24" s="66"/>
      <c r="E24" s="66"/>
      <c r="F24" s="66"/>
      <c r="G24" s="66"/>
      <c r="H24" s="68"/>
      <c r="I24" s="65"/>
      <c r="J24" s="65"/>
      <c r="K24" s="68"/>
      <c r="L24" s="68"/>
      <c r="M24" s="68"/>
      <c r="N24" s="68"/>
      <c r="O24" s="68"/>
      <c r="P24" s="68"/>
      <c r="Q24" s="65"/>
      <c r="R24" s="68"/>
      <c r="S24" s="68"/>
      <c r="T24" s="68"/>
      <c r="U24" s="56"/>
      <c r="V24" s="56"/>
      <c r="W24" s="56"/>
      <c r="X24" s="56"/>
      <c r="Y24" s="69"/>
      <c r="Z24" s="69"/>
      <c r="AA24" s="69"/>
      <c r="AB24" s="68"/>
      <c r="AC24" s="502"/>
      <c r="AD24" s="88"/>
      <c r="AE24" s="70"/>
      <c r="AF24" s="70"/>
      <c r="AG24" s="71"/>
      <c r="AH24" s="71"/>
      <c r="AI24" s="71"/>
      <c r="AJ24" s="68"/>
      <c r="AK24" s="68"/>
      <c r="AL24" s="68"/>
      <c r="AM24" s="68"/>
      <c r="AN24" s="72"/>
      <c r="AO24" s="56"/>
      <c r="AP24" s="67"/>
      <c r="AQ24" s="68"/>
      <c r="AR24" s="74"/>
      <c r="AS24" s="74"/>
      <c r="AT24" s="66"/>
      <c r="AU24" s="75"/>
      <c r="AV24" s="74"/>
      <c r="AW24" s="74"/>
      <c r="AX24" s="75"/>
      <c r="AY24" s="75"/>
      <c r="AZ24" s="75"/>
      <c r="BA24" s="75"/>
      <c r="BB24" s="66"/>
      <c r="BC24" s="68"/>
      <c r="BD24" s="66"/>
      <c r="BE24" s="66"/>
    </row>
    <row r="25" spans="1:57" ht="33" customHeight="1" x14ac:dyDescent="0.25">
      <c r="A25" s="633">
        <v>17</v>
      </c>
      <c r="B25" s="65"/>
      <c r="C25" s="66"/>
      <c r="D25" s="66"/>
      <c r="E25" s="66"/>
      <c r="F25" s="66"/>
      <c r="G25" s="65"/>
      <c r="H25" s="68"/>
      <c r="I25" s="65"/>
      <c r="J25" s="65"/>
      <c r="K25" s="68"/>
      <c r="L25" s="68"/>
      <c r="M25" s="68"/>
      <c r="N25" s="68"/>
      <c r="O25" s="68"/>
      <c r="P25" s="68"/>
      <c r="Q25" s="65"/>
      <c r="R25" s="68"/>
      <c r="S25" s="65"/>
      <c r="T25" s="85"/>
      <c r="U25" s="56"/>
      <c r="V25" s="56"/>
      <c r="W25" s="56"/>
      <c r="X25" s="56"/>
      <c r="Y25" s="69"/>
      <c r="Z25" s="69"/>
      <c r="AA25" s="69"/>
      <c r="AB25" s="68"/>
      <c r="AC25" s="629"/>
      <c r="AD25" s="630"/>
      <c r="AE25" s="631"/>
      <c r="AF25" s="631"/>
      <c r="AG25" s="632"/>
      <c r="AH25" s="632"/>
      <c r="AI25" s="632"/>
      <c r="AJ25" s="68"/>
      <c r="AK25" s="68"/>
      <c r="AL25" s="68"/>
      <c r="AM25" s="68"/>
      <c r="AN25" s="72"/>
      <c r="AO25" s="56"/>
      <c r="AP25" s="67"/>
      <c r="AQ25" s="68"/>
      <c r="AR25" s="74"/>
      <c r="AS25" s="74"/>
      <c r="AT25" s="66"/>
      <c r="AU25" s="75"/>
      <c r="AV25" s="74"/>
      <c r="AW25" s="74"/>
      <c r="AX25" s="75"/>
      <c r="AY25" s="75"/>
      <c r="AZ25" s="75"/>
      <c r="BA25" s="75"/>
      <c r="BB25" s="66"/>
      <c r="BC25" s="68"/>
      <c r="BD25" s="66"/>
      <c r="BE25" s="66"/>
    </row>
    <row r="26" spans="1:57" ht="33" customHeight="1" x14ac:dyDescent="0.25">
      <c r="A26" s="68">
        <v>18</v>
      </c>
      <c r="B26" s="65"/>
      <c r="C26" s="65"/>
      <c r="D26" s="65"/>
      <c r="E26" s="66"/>
      <c r="F26" s="66"/>
      <c r="G26" s="66"/>
      <c r="H26" s="68"/>
      <c r="I26" s="65"/>
      <c r="J26" s="65"/>
      <c r="K26" s="68"/>
      <c r="L26" s="68"/>
      <c r="M26" s="68"/>
      <c r="N26" s="68"/>
      <c r="O26" s="68"/>
      <c r="P26" s="68"/>
      <c r="Q26" s="65"/>
      <c r="R26" s="68"/>
      <c r="S26" s="68"/>
      <c r="T26" s="68"/>
      <c r="U26" s="56"/>
      <c r="V26" s="56"/>
      <c r="W26" s="56"/>
      <c r="X26" s="56"/>
      <c r="Y26" s="69"/>
      <c r="Z26" s="69"/>
      <c r="AA26" s="69"/>
      <c r="AB26" s="68"/>
      <c r="AC26" s="502"/>
      <c r="AD26" s="88"/>
      <c r="AE26" s="70"/>
      <c r="AF26" s="70"/>
      <c r="AG26" s="71"/>
      <c r="AH26" s="71"/>
      <c r="AI26" s="71"/>
      <c r="AJ26" s="68"/>
      <c r="AK26" s="68"/>
      <c r="AL26" s="68"/>
      <c r="AM26" s="68"/>
      <c r="AN26" s="72"/>
      <c r="AO26" s="56"/>
      <c r="AP26" s="67"/>
      <c r="AQ26" s="68"/>
      <c r="AR26" s="75"/>
      <c r="AS26" s="75"/>
      <c r="AT26" s="66"/>
      <c r="AU26" s="75"/>
      <c r="AV26" s="75"/>
      <c r="AW26" s="75"/>
      <c r="AX26" s="75"/>
      <c r="AY26" s="75"/>
      <c r="AZ26" s="75"/>
      <c r="BA26" s="75"/>
      <c r="BB26" s="66"/>
      <c r="BC26" s="68"/>
      <c r="BD26" s="66"/>
      <c r="BE26" s="66"/>
    </row>
    <row r="27" spans="1:57" ht="33" customHeight="1" x14ac:dyDescent="0.25">
      <c r="A27" s="633">
        <v>19</v>
      </c>
      <c r="B27" s="65"/>
      <c r="C27" s="66"/>
      <c r="D27" s="66"/>
      <c r="E27" s="66"/>
      <c r="F27" s="66"/>
      <c r="G27" s="66"/>
      <c r="H27" s="68"/>
      <c r="I27" s="65"/>
      <c r="J27" s="65"/>
      <c r="K27" s="68"/>
      <c r="L27" s="68"/>
      <c r="M27" s="68"/>
      <c r="N27" s="68"/>
      <c r="O27" s="68"/>
      <c r="P27" s="68"/>
      <c r="Q27" s="65"/>
      <c r="R27" s="68"/>
      <c r="S27" s="68"/>
      <c r="T27" s="68"/>
      <c r="U27" s="56"/>
      <c r="V27" s="56"/>
      <c r="W27" s="56"/>
      <c r="X27" s="56"/>
      <c r="Y27" s="69"/>
      <c r="Z27" s="69"/>
      <c r="AA27" s="69"/>
      <c r="AB27" s="68"/>
      <c r="AC27" s="502"/>
      <c r="AD27" s="88"/>
      <c r="AE27" s="70"/>
      <c r="AF27" s="70"/>
      <c r="AG27" s="71"/>
      <c r="AH27" s="71"/>
      <c r="AI27" s="71"/>
      <c r="AJ27" s="68"/>
      <c r="AK27" s="68"/>
      <c r="AL27" s="68"/>
      <c r="AM27" s="68"/>
      <c r="AN27" s="72"/>
      <c r="AO27" s="56"/>
      <c r="AP27" s="67"/>
      <c r="AQ27" s="68"/>
      <c r="AR27" s="75"/>
      <c r="AS27" s="75"/>
      <c r="AT27" s="66"/>
      <c r="AU27" s="75"/>
      <c r="AV27" s="75"/>
      <c r="AW27" s="75"/>
      <c r="AX27" s="73"/>
      <c r="AY27" s="73"/>
      <c r="AZ27" s="73"/>
      <c r="BA27" s="73"/>
      <c r="BB27" s="66"/>
      <c r="BC27" s="68"/>
      <c r="BD27" s="66"/>
      <c r="BE27" s="66"/>
    </row>
    <row r="28" spans="1:57" ht="33" customHeight="1" x14ac:dyDescent="0.25">
      <c r="A28" s="11"/>
      <c r="B28" s="11"/>
      <c r="C28" s="6"/>
      <c r="D28" s="5"/>
      <c r="E28" s="5"/>
      <c r="F28" s="5"/>
      <c r="G28" s="5"/>
      <c r="H28" s="12"/>
      <c r="I28" s="6"/>
      <c r="J28" s="6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4"/>
      <c r="W28" s="14"/>
      <c r="X28" s="14"/>
      <c r="Y28" s="14"/>
      <c r="Z28" s="14"/>
      <c r="AA28" s="15"/>
      <c r="AB28" s="15"/>
      <c r="AC28" s="505"/>
      <c r="AD28" s="16"/>
      <c r="AE28" s="16"/>
      <c r="AF28" s="16"/>
      <c r="AG28" s="17"/>
      <c r="AH28" s="18"/>
      <c r="AI28" s="487"/>
      <c r="AJ28" s="89"/>
      <c r="AK28" s="13"/>
      <c r="AL28" s="90"/>
      <c r="AM28" s="90"/>
      <c r="AN28" s="19"/>
      <c r="AO28" s="19"/>
      <c r="AP28" s="19"/>
      <c r="AQ28" s="19"/>
      <c r="AR28" s="20"/>
      <c r="AS28" s="20"/>
      <c r="AU28" s="20"/>
      <c r="AV28" s="20"/>
      <c r="AW28" s="20"/>
      <c r="AX28" s="20"/>
      <c r="AY28" s="20"/>
      <c r="AZ28" s="20"/>
      <c r="BA28" s="20"/>
    </row>
    <row r="29" spans="1:57" ht="33" customHeight="1" x14ac:dyDescent="0.25">
      <c r="A29" s="11"/>
      <c r="B29" s="11"/>
      <c r="C29" s="6"/>
      <c r="D29" s="5"/>
      <c r="E29" s="5"/>
      <c r="F29" s="5"/>
      <c r="G29" s="5"/>
      <c r="H29" s="12"/>
      <c r="I29" s="6"/>
      <c r="J29" s="6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14"/>
      <c r="W29" s="14"/>
      <c r="X29" s="14"/>
      <c r="Y29" s="14"/>
      <c r="Z29" s="14"/>
      <c r="AA29" s="15"/>
      <c r="AB29" s="15"/>
      <c r="AC29" s="505"/>
      <c r="AD29" s="16"/>
      <c r="AE29" s="16"/>
      <c r="AF29" s="16"/>
      <c r="AG29" s="17"/>
      <c r="AH29" s="18"/>
      <c r="AI29" s="487"/>
      <c r="AJ29" s="89"/>
      <c r="AK29" s="13"/>
      <c r="AL29" s="90"/>
      <c r="AM29" s="90"/>
      <c r="AN29" s="19"/>
      <c r="AO29" s="19"/>
      <c r="AP29" s="19"/>
      <c r="AQ29" s="19"/>
      <c r="AR29" s="20"/>
      <c r="AS29" s="20"/>
      <c r="AU29" s="20"/>
      <c r="AV29" s="20"/>
      <c r="AW29" s="20"/>
      <c r="AX29" s="20"/>
      <c r="AY29" s="20"/>
      <c r="AZ29" s="20"/>
      <c r="BA29" s="20"/>
    </row>
    <row r="30" spans="1:57" ht="33" customHeight="1" x14ac:dyDescent="0.25">
      <c r="A30" s="6"/>
      <c r="B30" s="6"/>
      <c r="C30" s="6"/>
      <c r="D30" s="5"/>
      <c r="E30" s="5"/>
      <c r="F30" s="5"/>
      <c r="G30" s="5"/>
      <c r="H30" s="12"/>
      <c r="I30" s="6"/>
      <c r="J30" s="6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14"/>
      <c r="W30" s="14"/>
      <c r="X30" s="14"/>
      <c r="Y30" s="14"/>
      <c r="Z30" s="14"/>
      <c r="AA30" s="15"/>
      <c r="AB30" s="15"/>
      <c r="AC30" s="505"/>
      <c r="AD30" s="16"/>
      <c r="AE30" s="16"/>
      <c r="AF30" s="16"/>
      <c r="AG30" s="17"/>
      <c r="AH30" s="18"/>
      <c r="AI30" s="487"/>
      <c r="AJ30" s="89"/>
      <c r="AK30" s="13"/>
      <c r="AL30" s="90"/>
      <c r="AM30" s="90"/>
      <c r="AN30" s="19"/>
      <c r="AO30" s="19"/>
      <c r="AP30" s="19"/>
      <c r="AQ30" s="19"/>
      <c r="AR30" s="20"/>
      <c r="AS30" s="20"/>
      <c r="AU30" s="20"/>
      <c r="AV30" s="20"/>
      <c r="AW30" s="20"/>
      <c r="AX30" s="20"/>
      <c r="AY30" s="20"/>
      <c r="AZ30" s="20"/>
      <c r="BA30" s="20"/>
    </row>
    <row r="31" spans="1:57" ht="33" customHeight="1" x14ac:dyDescent="0.25">
      <c r="A31" s="11"/>
      <c r="B31" s="11"/>
      <c r="C31" s="6"/>
      <c r="D31" s="5"/>
      <c r="E31" s="5"/>
      <c r="F31" s="5"/>
      <c r="G31" s="5"/>
      <c r="H31" s="12"/>
      <c r="I31" s="6"/>
      <c r="J31" s="6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14"/>
      <c r="W31" s="14"/>
      <c r="X31" s="14"/>
      <c r="Y31" s="14"/>
      <c r="Z31" s="14"/>
      <c r="AA31" s="15"/>
      <c r="AB31" s="15"/>
      <c r="AC31" s="505"/>
      <c r="AD31" s="16"/>
      <c r="AE31" s="16"/>
      <c r="AF31" s="16"/>
      <c r="AG31" s="17"/>
      <c r="AH31" s="18"/>
      <c r="AI31" s="487"/>
      <c r="AJ31" s="89"/>
      <c r="AK31" s="13"/>
      <c r="AL31" s="90"/>
      <c r="AM31" s="90"/>
      <c r="AN31" s="19"/>
      <c r="AO31" s="19"/>
      <c r="AP31" s="19"/>
      <c r="AQ31" s="19"/>
      <c r="AR31" s="20"/>
      <c r="AS31" s="20"/>
      <c r="AU31" s="20"/>
      <c r="AV31" s="20"/>
      <c r="AW31" s="20"/>
      <c r="AX31" s="20"/>
      <c r="AY31" s="20"/>
      <c r="AZ31" s="20"/>
      <c r="BA31" s="20"/>
    </row>
    <row r="32" spans="1:57" ht="33" customHeight="1" x14ac:dyDescent="0.25">
      <c r="A32" s="11"/>
      <c r="B32" s="11"/>
      <c r="C32" s="6"/>
      <c r="D32" s="613"/>
      <c r="E32" s="613"/>
      <c r="F32" s="5"/>
      <c r="G32" s="613"/>
      <c r="H32" s="613"/>
      <c r="I32" s="6"/>
      <c r="J32" s="6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14"/>
      <c r="W32" s="14"/>
      <c r="X32" s="14"/>
      <c r="Y32" s="14"/>
      <c r="Z32" s="14"/>
      <c r="AA32" s="15"/>
      <c r="AB32" s="15"/>
      <c r="AC32" s="505"/>
      <c r="AD32" s="16"/>
      <c r="AE32" s="16"/>
      <c r="AF32" s="16"/>
      <c r="AG32" s="17"/>
      <c r="AH32" s="18"/>
      <c r="AI32" s="487"/>
      <c r="AJ32" s="89"/>
      <c r="AK32" s="13"/>
      <c r="AL32" s="90"/>
      <c r="AM32" s="90"/>
      <c r="AN32" s="19"/>
      <c r="AO32" s="19"/>
      <c r="AP32" s="19"/>
      <c r="AQ32" s="19"/>
      <c r="AR32" s="20"/>
      <c r="AS32" s="20"/>
      <c r="AU32" s="20"/>
      <c r="AV32" s="20"/>
      <c r="AW32" s="20"/>
      <c r="AX32" s="20"/>
      <c r="AY32" s="20"/>
      <c r="AZ32" s="20"/>
      <c r="BA32" s="20"/>
    </row>
    <row r="33" spans="1:53" ht="33" customHeight="1" x14ac:dyDescent="0.25">
      <c r="A33" s="11"/>
      <c r="B33" s="11"/>
      <c r="C33" s="47"/>
      <c r="D33" s="13"/>
      <c r="E33" s="5"/>
      <c r="F33" s="5"/>
      <c r="G33" s="613"/>
      <c r="H33" s="613"/>
      <c r="I33" s="6"/>
      <c r="J33" s="6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14"/>
      <c r="W33" s="14"/>
      <c r="X33" s="14"/>
      <c r="Y33" s="14"/>
      <c r="Z33" s="14"/>
      <c r="AA33" s="15"/>
      <c r="AB33" s="15"/>
      <c r="AC33" s="505"/>
      <c r="AD33" s="16"/>
      <c r="AE33" s="16"/>
      <c r="AF33" s="16"/>
      <c r="AG33" s="17"/>
      <c r="AH33" s="18"/>
      <c r="AI33" s="487"/>
      <c r="AJ33" s="89"/>
      <c r="AK33" s="13"/>
      <c r="AL33" s="90"/>
      <c r="AM33" s="90"/>
      <c r="AN33" s="19"/>
      <c r="AO33" s="19"/>
      <c r="AP33" s="19"/>
      <c r="AQ33" s="19"/>
      <c r="AR33" s="20"/>
      <c r="AS33" s="20"/>
      <c r="AU33" s="20"/>
      <c r="AV33" s="20"/>
      <c r="AW33" s="20"/>
      <c r="AX33" s="20"/>
      <c r="AY33" s="20"/>
      <c r="AZ33" s="20"/>
      <c r="BA33" s="20"/>
    </row>
    <row r="34" spans="1:53" ht="33" customHeight="1" x14ac:dyDescent="0.25">
      <c r="A34" s="11"/>
      <c r="B34" s="6"/>
      <c r="C34" s="6"/>
      <c r="D34" s="5"/>
      <c r="E34" s="5"/>
      <c r="F34" s="5"/>
      <c r="G34" s="5"/>
      <c r="H34" s="12"/>
      <c r="I34" s="6"/>
      <c r="J34" s="6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4"/>
      <c r="W34" s="14"/>
      <c r="X34" s="14"/>
      <c r="Y34" s="14"/>
      <c r="Z34" s="14"/>
      <c r="AA34" s="15"/>
      <c r="AB34" s="15"/>
      <c r="AC34" s="505"/>
      <c r="AD34" s="16"/>
      <c r="AE34" s="16"/>
      <c r="AF34" s="16"/>
      <c r="AG34" s="22"/>
      <c r="AH34" s="23"/>
      <c r="AI34" s="22"/>
      <c r="AJ34" s="89"/>
      <c r="AK34" s="13"/>
      <c r="AL34" s="90"/>
      <c r="AM34" s="90"/>
      <c r="AN34" s="19"/>
      <c r="AO34" s="19"/>
      <c r="AP34" s="19"/>
      <c r="AQ34" s="19"/>
      <c r="AR34" s="20"/>
      <c r="AS34" s="20"/>
      <c r="AU34" s="20"/>
      <c r="AV34" s="20"/>
      <c r="AW34" s="20"/>
      <c r="AX34" s="20"/>
      <c r="AY34" s="20"/>
      <c r="AZ34" s="20"/>
      <c r="BA34" s="20"/>
    </row>
    <row r="35" spans="1:53" ht="33" customHeight="1" x14ac:dyDescent="0.25">
      <c r="A35" s="11"/>
      <c r="B35" s="6"/>
      <c r="C35" s="6"/>
      <c r="D35" s="5"/>
      <c r="E35" s="5"/>
      <c r="F35" s="5"/>
      <c r="G35" s="5"/>
      <c r="H35" s="12"/>
      <c r="I35" s="6"/>
      <c r="J35" s="6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4"/>
      <c r="W35" s="14"/>
      <c r="X35" s="14"/>
      <c r="Y35" s="14"/>
      <c r="Z35" s="14"/>
      <c r="AA35" s="15"/>
      <c r="AB35" s="15"/>
      <c r="AC35" s="505"/>
      <c r="AD35" s="16"/>
      <c r="AE35" s="16"/>
      <c r="AF35" s="16"/>
      <c r="AG35" s="22"/>
      <c r="AH35" s="23"/>
      <c r="AI35" s="22"/>
      <c r="AJ35" s="89"/>
      <c r="AK35" s="13"/>
      <c r="AL35" s="90"/>
      <c r="AM35" s="90"/>
      <c r="AN35" s="19"/>
      <c r="AO35" s="19"/>
      <c r="AP35" s="19"/>
      <c r="AQ35" s="19"/>
      <c r="AR35" s="24"/>
      <c r="AS35" s="24"/>
      <c r="AU35" s="24"/>
      <c r="AV35" s="24"/>
      <c r="AW35" s="24"/>
      <c r="AX35" s="24"/>
      <c r="AY35" s="24"/>
      <c r="AZ35" s="24"/>
      <c r="BA35" s="24"/>
    </row>
    <row r="36" spans="1:53" ht="33" customHeight="1" x14ac:dyDescent="0.25">
      <c r="A36" s="11"/>
      <c r="B36" s="6"/>
      <c r="C36" s="6"/>
      <c r="D36" s="5"/>
      <c r="E36" s="5"/>
      <c r="F36" s="5"/>
      <c r="G36" s="5"/>
      <c r="H36" s="12"/>
      <c r="I36" s="6"/>
      <c r="J36" s="6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4"/>
      <c r="W36" s="14"/>
      <c r="X36" s="14"/>
      <c r="Y36" s="14"/>
      <c r="Z36" s="14"/>
      <c r="AA36" s="15"/>
      <c r="AB36" s="15"/>
      <c r="AC36" s="505"/>
      <c r="AD36" s="16"/>
      <c r="AE36" s="16"/>
      <c r="AF36" s="16"/>
      <c r="AG36" s="22"/>
      <c r="AH36" s="23"/>
      <c r="AI36" s="22"/>
      <c r="AJ36" s="89"/>
      <c r="AK36" s="13"/>
      <c r="AL36" s="90"/>
      <c r="AM36" s="90"/>
      <c r="AN36" s="19"/>
      <c r="AO36" s="19"/>
      <c r="AP36" s="19"/>
      <c r="AQ36" s="19"/>
      <c r="AR36" s="20"/>
      <c r="AS36" s="20"/>
      <c r="AU36" s="20"/>
      <c r="AV36" s="20"/>
      <c r="AW36" s="20"/>
      <c r="AX36" s="20"/>
      <c r="AY36" s="20"/>
      <c r="AZ36" s="20"/>
      <c r="BA36" s="20"/>
    </row>
    <row r="37" spans="1:53" ht="33" customHeight="1" x14ac:dyDescent="0.25">
      <c r="A37" s="11"/>
      <c r="B37" s="6"/>
      <c r="C37" s="6"/>
      <c r="D37" s="5"/>
      <c r="E37" s="5"/>
      <c r="F37" s="5"/>
      <c r="G37" s="5"/>
      <c r="H37" s="12"/>
      <c r="I37" s="6"/>
      <c r="J37" s="6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4"/>
      <c r="W37" s="14"/>
      <c r="X37" s="14"/>
      <c r="Y37" s="14"/>
      <c r="Z37" s="14"/>
      <c r="AA37" s="15"/>
      <c r="AB37" s="15"/>
      <c r="AC37" s="505"/>
      <c r="AD37" s="16"/>
      <c r="AE37" s="16"/>
      <c r="AF37" s="16"/>
      <c r="AG37" s="22"/>
      <c r="AH37" s="23"/>
      <c r="AI37" s="22"/>
      <c r="AJ37" s="89"/>
      <c r="AK37" s="13"/>
      <c r="AL37" s="90"/>
      <c r="AM37" s="90"/>
      <c r="AN37" s="19"/>
      <c r="AO37" s="19"/>
      <c r="AP37" s="19"/>
      <c r="AQ37" s="19"/>
      <c r="AR37" s="20"/>
      <c r="AS37" s="20"/>
      <c r="AU37" s="20"/>
      <c r="AV37" s="20"/>
      <c r="AW37" s="20"/>
      <c r="AX37" s="20"/>
      <c r="AY37" s="20"/>
      <c r="AZ37" s="20"/>
      <c r="BA37" s="20"/>
    </row>
    <row r="38" spans="1:53" ht="33" customHeight="1" x14ac:dyDescent="0.25">
      <c r="A38" s="11"/>
      <c r="B38" s="6"/>
      <c r="C38" s="6"/>
      <c r="D38" s="5"/>
      <c r="E38" s="5"/>
      <c r="F38" s="5"/>
      <c r="G38" s="5"/>
      <c r="H38" s="12"/>
      <c r="I38" s="6"/>
      <c r="J38" s="6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4"/>
      <c r="W38" s="14"/>
      <c r="X38" s="14"/>
      <c r="Y38" s="14"/>
      <c r="Z38" s="14"/>
      <c r="AA38" s="15"/>
      <c r="AB38" s="15"/>
      <c r="AC38" s="505"/>
      <c r="AD38" s="16"/>
      <c r="AE38" s="16"/>
      <c r="AF38" s="16"/>
      <c r="AG38" s="22"/>
      <c r="AH38" s="23"/>
      <c r="AI38" s="22"/>
      <c r="AJ38" s="89"/>
      <c r="AK38" s="13"/>
      <c r="AL38" s="90"/>
      <c r="AM38" s="90"/>
      <c r="AN38" s="19"/>
      <c r="AO38" s="19"/>
      <c r="AP38" s="19"/>
      <c r="AQ38" s="19"/>
      <c r="AR38" s="20"/>
      <c r="AS38" s="20"/>
      <c r="AU38" s="20"/>
      <c r="AV38" s="20"/>
      <c r="AW38" s="20"/>
      <c r="AX38" s="20"/>
      <c r="AY38" s="20"/>
      <c r="AZ38" s="20"/>
      <c r="BA38" s="20"/>
    </row>
    <row r="39" spans="1:53" ht="33" customHeight="1" x14ac:dyDescent="0.25">
      <c r="A39" s="11"/>
      <c r="B39" s="6"/>
      <c r="C39" s="6"/>
      <c r="D39" s="5"/>
      <c r="E39" s="5"/>
      <c r="F39" s="5"/>
      <c r="G39" s="5"/>
      <c r="H39" s="12"/>
      <c r="I39" s="6"/>
      <c r="J39" s="6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4"/>
      <c r="W39" s="14"/>
      <c r="X39" s="14"/>
      <c r="Y39" s="14"/>
      <c r="Z39" s="14"/>
      <c r="AA39" s="15"/>
      <c r="AB39" s="15"/>
      <c r="AC39" s="505"/>
      <c r="AD39" s="16"/>
      <c r="AE39" s="16"/>
      <c r="AF39" s="16"/>
      <c r="AG39" s="25"/>
      <c r="AH39" s="23"/>
      <c r="AI39" s="22"/>
      <c r="AJ39" s="89"/>
      <c r="AK39" s="13"/>
      <c r="AL39" s="90"/>
      <c r="AM39" s="90"/>
      <c r="AN39" s="19"/>
      <c r="AO39" s="19"/>
      <c r="AP39" s="19"/>
      <c r="AQ39" s="19"/>
      <c r="AR39" s="20"/>
      <c r="AS39" s="20"/>
      <c r="AU39" s="20"/>
      <c r="AV39" s="20"/>
      <c r="AW39" s="20"/>
      <c r="AX39" s="20"/>
      <c r="AY39" s="20"/>
      <c r="AZ39" s="20"/>
      <c r="BA39" s="20"/>
    </row>
    <row r="40" spans="1:53" ht="33" customHeight="1" x14ac:dyDescent="0.25">
      <c r="A40" s="11"/>
      <c r="B40" s="6"/>
      <c r="C40" s="6"/>
      <c r="D40" s="5"/>
      <c r="E40" s="5"/>
      <c r="F40" s="5"/>
      <c r="G40" s="5"/>
      <c r="H40" s="12"/>
      <c r="I40" s="6"/>
      <c r="J40" s="6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4"/>
      <c r="W40" s="14"/>
      <c r="X40" s="14"/>
      <c r="Y40" s="14"/>
      <c r="Z40" s="14"/>
      <c r="AA40" s="15"/>
      <c r="AB40" s="15"/>
      <c r="AC40" s="505"/>
      <c r="AD40" s="16"/>
      <c r="AE40" s="16"/>
      <c r="AF40" s="16"/>
      <c r="AG40" s="22"/>
      <c r="AH40" s="23"/>
      <c r="AI40" s="22"/>
      <c r="AJ40" s="89"/>
      <c r="AK40" s="13"/>
      <c r="AL40" s="90"/>
      <c r="AM40" s="90"/>
      <c r="AN40" s="19"/>
      <c r="AO40" s="19"/>
      <c r="AP40" s="19"/>
      <c r="AQ40" s="19"/>
      <c r="AR40" s="20"/>
      <c r="AS40" s="20"/>
      <c r="AU40" s="20"/>
      <c r="AV40" s="20"/>
      <c r="AW40" s="20"/>
      <c r="AX40" s="20"/>
      <c r="AY40" s="20"/>
      <c r="AZ40" s="20"/>
      <c r="BA40" s="20"/>
    </row>
    <row r="41" spans="1:53" ht="33" customHeight="1" x14ac:dyDescent="0.25">
      <c r="A41" s="11"/>
      <c r="B41" s="6"/>
      <c r="C41" s="6"/>
      <c r="D41" s="5"/>
      <c r="E41" s="5"/>
      <c r="F41" s="5"/>
      <c r="G41" s="5"/>
      <c r="H41" s="12"/>
      <c r="I41" s="6"/>
      <c r="J41" s="6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4"/>
      <c r="W41" s="14"/>
      <c r="X41" s="14"/>
      <c r="Y41" s="14"/>
      <c r="Z41" s="14"/>
      <c r="AA41" s="15"/>
      <c r="AB41" s="15"/>
      <c r="AC41" s="505"/>
      <c r="AD41" s="16"/>
      <c r="AE41" s="16"/>
      <c r="AF41" s="16"/>
      <c r="AG41" s="22"/>
      <c r="AH41" s="23"/>
      <c r="AI41" s="22"/>
      <c r="AJ41" s="89"/>
      <c r="AK41" s="13"/>
      <c r="AL41" s="90"/>
      <c r="AM41" s="90"/>
      <c r="AN41" s="19"/>
      <c r="AO41" s="19"/>
      <c r="AP41" s="19"/>
      <c r="AQ41" s="19"/>
      <c r="AR41" s="20"/>
      <c r="AS41" s="20"/>
      <c r="AU41" s="20"/>
      <c r="AV41" s="20"/>
      <c r="AW41" s="20"/>
      <c r="AX41" s="26"/>
      <c r="AY41" s="26"/>
      <c r="AZ41" s="26"/>
      <c r="BA41" s="26"/>
    </row>
    <row r="42" spans="1:53" ht="33" customHeight="1" x14ac:dyDescent="0.25">
      <c r="A42" s="11"/>
      <c r="B42" s="11"/>
      <c r="C42" s="6"/>
      <c r="D42" s="5"/>
      <c r="E42" s="5"/>
      <c r="F42" s="5"/>
      <c r="G42" s="5"/>
      <c r="H42" s="12"/>
      <c r="I42" s="6"/>
      <c r="J42" s="6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14"/>
      <c r="W42" s="14"/>
      <c r="X42" s="14"/>
      <c r="Y42" s="14"/>
      <c r="Z42" s="14"/>
      <c r="AA42" s="15"/>
      <c r="AB42" s="15"/>
      <c r="AC42" s="505"/>
      <c r="AD42" s="16"/>
      <c r="AE42" s="16"/>
      <c r="AF42" s="16"/>
      <c r="AG42" s="22"/>
      <c r="AH42" s="23"/>
      <c r="AI42" s="22"/>
      <c r="AJ42" s="89"/>
      <c r="AK42" s="13"/>
      <c r="AL42" s="90"/>
      <c r="AM42" s="90"/>
      <c r="AN42" s="19"/>
      <c r="AO42" s="19"/>
      <c r="AP42" s="19"/>
      <c r="AQ42" s="19"/>
      <c r="AR42" s="20"/>
      <c r="AS42" s="20"/>
      <c r="AU42" s="20"/>
      <c r="AV42" s="20"/>
      <c r="AW42" s="20"/>
      <c r="AX42" s="20"/>
      <c r="AY42" s="20"/>
      <c r="AZ42" s="20"/>
      <c r="BA42" s="20"/>
    </row>
    <row r="43" spans="1:53" ht="33" customHeight="1" x14ac:dyDescent="0.25">
      <c r="A43" s="11"/>
      <c r="B43" s="11"/>
      <c r="C43" s="6"/>
      <c r="D43" s="5"/>
      <c r="E43" s="5"/>
      <c r="F43" s="5"/>
      <c r="G43" s="5"/>
      <c r="H43" s="12"/>
      <c r="I43" s="6"/>
      <c r="J43" s="6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4"/>
      <c r="W43" s="14"/>
      <c r="X43" s="14"/>
      <c r="Y43" s="14"/>
      <c r="Z43" s="14"/>
      <c r="AA43" s="15"/>
      <c r="AB43" s="15"/>
      <c r="AC43" s="505"/>
      <c r="AD43" s="16"/>
      <c r="AE43" s="16"/>
      <c r="AF43" s="16"/>
      <c r="AG43" s="22"/>
      <c r="AH43" s="23"/>
      <c r="AI43" s="22"/>
      <c r="AJ43" s="89"/>
      <c r="AK43" s="13"/>
      <c r="AL43" s="90"/>
      <c r="AM43" s="90"/>
      <c r="AN43" s="19"/>
      <c r="AO43" s="19"/>
      <c r="AP43" s="19"/>
      <c r="AQ43" s="19"/>
      <c r="AR43" s="20"/>
      <c r="AS43" s="20"/>
      <c r="AU43" s="20"/>
      <c r="AV43" s="20"/>
      <c r="AW43" s="20"/>
      <c r="AX43" s="20"/>
      <c r="AY43" s="20"/>
      <c r="AZ43" s="20"/>
      <c r="BA43" s="20"/>
    </row>
    <row r="44" spans="1:53" ht="33" customHeight="1" x14ac:dyDescent="0.25">
      <c r="A44" s="11"/>
      <c r="B44" s="11"/>
      <c r="C44" s="6"/>
      <c r="D44" s="5"/>
      <c r="E44" s="5"/>
      <c r="F44" s="5"/>
      <c r="G44" s="5"/>
      <c r="H44" s="12"/>
      <c r="I44" s="6"/>
      <c r="J44" s="6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4"/>
      <c r="W44" s="14"/>
      <c r="X44" s="14"/>
      <c r="Y44" s="14"/>
      <c r="Z44" s="14"/>
      <c r="AA44" s="15"/>
      <c r="AB44" s="15"/>
      <c r="AC44" s="505"/>
      <c r="AD44" s="16"/>
      <c r="AE44" s="16"/>
      <c r="AF44" s="16"/>
      <c r="AG44" s="22"/>
      <c r="AH44" s="23"/>
      <c r="AI44" s="22"/>
      <c r="AJ44" s="89"/>
      <c r="AK44" s="13"/>
      <c r="AL44" s="90"/>
      <c r="AM44" s="90"/>
      <c r="AN44" s="19"/>
      <c r="AO44" s="19"/>
      <c r="AP44" s="19"/>
      <c r="AQ44" s="19"/>
      <c r="AR44" s="20"/>
      <c r="AS44" s="20"/>
      <c r="AU44" s="20"/>
      <c r="AV44" s="20"/>
      <c r="AW44" s="20"/>
      <c r="AX44" s="20"/>
      <c r="AY44" s="20"/>
      <c r="AZ44" s="20"/>
      <c r="BA44" s="20"/>
    </row>
    <row r="45" spans="1:53" ht="33" customHeight="1" x14ac:dyDescent="0.25">
      <c r="A45" s="11"/>
      <c r="B45" s="6"/>
      <c r="C45" s="5"/>
      <c r="D45" s="5"/>
      <c r="E45" s="5"/>
      <c r="F45" s="5"/>
      <c r="G45" s="5"/>
      <c r="H45" s="12"/>
      <c r="I45" s="6"/>
      <c r="J45" s="6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4"/>
      <c r="W45" s="14"/>
      <c r="X45" s="14"/>
      <c r="Y45" s="14"/>
      <c r="Z45" s="14"/>
      <c r="AA45" s="15"/>
      <c r="AB45" s="15"/>
      <c r="AC45" s="505"/>
      <c r="AD45" s="16"/>
      <c r="AE45" s="16"/>
      <c r="AF45" s="16"/>
      <c r="AG45" s="22"/>
      <c r="AH45" s="23"/>
      <c r="AI45" s="22"/>
      <c r="AJ45" s="89"/>
      <c r="AK45" s="13"/>
      <c r="AL45" s="90"/>
      <c r="AM45" s="90"/>
      <c r="AN45" s="19"/>
      <c r="AO45" s="19"/>
      <c r="AP45" s="19"/>
      <c r="AQ45" s="19"/>
      <c r="AR45" s="20"/>
      <c r="AS45" s="20"/>
      <c r="AU45" s="20"/>
      <c r="AV45" s="20"/>
      <c r="AW45" s="20"/>
      <c r="AX45" s="20"/>
      <c r="AY45" s="20"/>
      <c r="AZ45" s="20"/>
      <c r="BA45" s="20"/>
    </row>
    <row r="46" spans="1:53" ht="33" customHeight="1" x14ac:dyDescent="0.25">
      <c r="A46" s="11"/>
      <c r="B46" s="6"/>
      <c r="C46" s="5"/>
      <c r="D46" s="5"/>
      <c r="E46" s="5"/>
      <c r="F46" s="5"/>
      <c r="G46" s="5"/>
      <c r="H46" s="12"/>
      <c r="I46" s="6"/>
      <c r="J46" s="6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4"/>
      <c r="W46" s="14"/>
      <c r="X46" s="14"/>
      <c r="Y46" s="14"/>
      <c r="Z46" s="14"/>
      <c r="AA46" s="15"/>
      <c r="AB46" s="15"/>
      <c r="AC46" s="505"/>
      <c r="AD46" s="16"/>
      <c r="AE46" s="16"/>
      <c r="AF46" s="16"/>
      <c r="AG46" s="22"/>
      <c r="AH46" s="23"/>
      <c r="AI46" s="22"/>
      <c r="AJ46" s="89"/>
      <c r="AK46" s="13"/>
      <c r="AL46" s="90"/>
      <c r="AM46" s="90"/>
      <c r="AN46" s="19"/>
      <c r="AO46" s="19"/>
      <c r="AP46" s="19"/>
      <c r="AQ46" s="19"/>
      <c r="AR46" s="20"/>
      <c r="AS46" s="20"/>
      <c r="AU46" s="20"/>
      <c r="AV46" s="20"/>
      <c r="AW46" s="20"/>
      <c r="AX46" s="20"/>
      <c r="AY46" s="20"/>
      <c r="AZ46" s="20"/>
      <c r="BA46" s="20"/>
    </row>
    <row r="47" spans="1:53" ht="33" customHeight="1" x14ac:dyDescent="0.25">
      <c r="A47" s="11"/>
      <c r="B47" s="6"/>
      <c r="C47" s="6"/>
      <c r="D47" s="5"/>
      <c r="E47" s="5"/>
      <c r="F47" s="5"/>
      <c r="G47" s="5"/>
      <c r="H47" s="12"/>
      <c r="I47" s="6"/>
      <c r="J47" s="6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4"/>
      <c r="W47" s="14"/>
      <c r="X47" s="14"/>
      <c r="Y47" s="14"/>
      <c r="Z47" s="14"/>
      <c r="AA47" s="15"/>
      <c r="AB47" s="15"/>
      <c r="AC47" s="505"/>
      <c r="AD47" s="16"/>
      <c r="AE47" s="16"/>
      <c r="AF47" s="16"/>
      <c r="AG47" s="22"/>
      <c r="AH47" s="23"/>
      <c r="AI47" s="22"/>
      <c r="AJ47" s="89"/>
      <c r="AK47" s="13"/>
      <c r="AL47" s="90"/>
      <c r="AM47" s="90"/>
      <c r="AN47" s="19"/>
      <c r="AO47" s="19"/>
      <c r="AP47" s="19"/>
      <c r="AQ47" s="19"/>
      <c r="AR47" s="20"/>
      <c r="AS47" s="20"/>
      <c r="AU47" s="20"/>
      <c r="AV47" s="20"/>
      <c r="AW47" s="20"/>
      <c r="AX47" s="20"/>
      <c r="AY47" s="20"/>
      <c r="AZ47" s="20"/>
      <c r="BA47" s="20"/>
    </row>
    <row r="48" spans="1:53" ht="33" customHeight="1" x14ac:dyDescent="0.25">
      <c r="A48" s="11"/>
      <c r="B48" s="11"/>
      <c r="C48" s="6"/>
      <c r="D48" s="5"/>
      <c r="E48" s="5"/>
      <c r="F48" s="5"/>
      <c r="G48" s="5"/>
      <c r="H48" s="12"/>
      <c r="I48" s="6"/>
      <c r="J48" s="6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4"/>
      <c r="W48" s="14"/>
      <c r="X48" s="14"/>
      <c r="Y48" s="14"/>
      <c r="Z48" s="14"/>
      <c r="AA48" s="15"/>
      <c r="AB48" s="15"/>
      <c r="AC48" s="505"/>
      <c r="AD48" s="16"/>
      <c r="AE48" s="16"/>
      <c r="AF48" s="16"/>
      <c r="AG48" s="22"/>
      <c r="AH48" s="23"/>
      <c r="AI48" s="22"/>
      <c r="AJ48" s="89"/>
      <c r="AK48" s="13"/>
      <c r="AL48" s="90"/>
      <c r="AM48" s="90"/>
      <c r="AN48" s="19"/>
      <c r="AO48" s="19"/>
      <c r="AP48" s="19"/>
      <c r="AQ48" s="19"/>
      <c r="AR48" s="20"/>
      <c r="AS48" s="20"/>
      <c r="AU48" s="20"/>
      <c r="AV48" s="20"/>
      <c r="AW48" s="20"/>
      <c r="AX48" s="20"/>
      <c r="AY48" s="20"/>
      <c r="AZ48" s="20"/>
      <c r="BA48" s="20"/>
    </row>
    <row r="49" spans="1:53" ht="33" customHeight="1" x14ac:dyDescent="0.25">
      <c r="A49" s="11"/>
      <c r="B49" s="11"/>
      <c r="C49" s="6"/>
      <c r="D49" s="5"/>
      <c r="E49" s="5"/>
      <c r="F49" s="5"/>
      <c r="G49" s="5"/>
      <c r="H49" s="12"/>
      <c r="I49" s="6"/>
      <c r="J49" s="6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4"/>
      <c r="W49" s="14"/>
      <c r="X49" s="14"/>
      <c r="Y49" s="14"/>
      <c r="Z49" s="14"/>
      <c r="AA49" s="15"/>
      <c r="AB49" s="15"/>
      <c r="AC49" s="505"/>
      <c r="AD49" s="16"/>
      <c r="AE49" s="16"/>
      <c r="AF49" s="16"/>
      <c r="AG49" s="22"/>
      <c r="AH49" s="23"/>
      <c r="AI49" s="22"/>
      <c r="AJ49" s="89"/>
      <c r="AK49" s="13"/>
      <c r="AL49" s="90"/>
      <c r="AM49" s="90"/>
      <c r="AN49" s="19"/>
      <c r="AO49" s="19"/>
      <c r="AP49" s="19"/>
      <c r="AQ49" s="19"/>
      <c r="AR49" s="20"/>
      <c r="AS49" s="20"/>
      <c r="AU49" s="20"/>
      <c r="AV49" s="20"/>
      <c r="AW49" s="20"/>
      <c r="AX49" s="20"/>
      <c r="AY49" s="20"/>
      <c r="AZ49" s="20"/>
      <c r="BA49" s="20"/>
    </row>
    <row r="50" spans="1:53" ht="33" customHeight="1" x14ac:dyDescent="0.25">
      <c r="A50" s="11"/>
      <c r="B50" s="6"/>
      <c r="C50" s="6"/>
      <c r="D50" s="5"/>
      <c r="E50" s="5"/>
      <c r="F50" s="5"/>
      <c r="G50" s="5"/>
      <c r="H50" s="12"/>
      <c r="I50" s="6"/>
      <c r="J50" s="6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4"/>
      <c r="W50" s="14"/>
      <c r="X50" s="14"/>
      <c r="Y50" s="14"/>
      <c r="Z50" s="14"/>
      <c r="AA50" s="15"/>
      <c r="AB50" s="15"/>
      <c r="AC50" s="505"/>
      <c r="AD50" s="16"/>
      <c r="AE50" s="16"/>
      <c r="AF50" s="16"/>
      <c r="AG50" s="22"/>
      <c r="AH50" s="23"/>
      <c r="AI50" s="22"/>
      <c r="AJ50" s="89"/>
      <c r="AK50" s="13"/>
      <c r="AL50" s="90"/>
      <c r="AM50" s="90"/>
      <c r="AN50" s="19"/>
      <c r="AO50" s="19"/>
      <c r="AP50" s="19"/>
      <c r="AQ50" s="19"/>
      <c r="AR50" s="20"/>
      <c r="AS50" s="20"/>
      <c r="AU50" s="20"/>
      <c r="AV50" s="20"/>
      <c r="AW50" s="20"/>
      <c r="AX50" s="20"/>
      <c r="AY50" s="20"/>
      <c r="AZ50" s="20"/>
      <c r="BA50" s="20"/>
    </row>
    <row r="51" spans="1:53" ht="33" customHeight="1" x14ac:dyDescent="0.25">
      <c r="A51" s="11"/>
      <c r="B51" s="6"/>
      <c r="C51" s="6"/>
      <c r="D51" s="5"/>
      <c r="E51" s="5"/>
      <c r="F51" s="5"/>
      <c r="G51" s="27"/>
      <c r="H51" s="28"/>
      <c r="I51" s="11"/>
      <c r="J51" s="11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30"/>
      <c r="W51" s="30"/>
      <c r="X51" s="30"/>
      <c r="Y51" s="30"/>
      <c r="Z51" s="30"/>
      <c r="AA51" s="31"/>
      <c r="AB51" s="31"/>
      <c r="AC51" s="505"/>
      <c r="AD51" s="16"/>
      <c r="AE51" s="16"/>
      <c r="AF51" s="16"/>
      <c r="AG51" s="22"/>
      <c r="AH51" s="23"/>
      <c r="AI51" s="22"/>
      <c r="AJ51" s="89"/>
      <c r="AK51" s="13"/>
      <c r="AL51" s="90"/>
      <c r="AM51" s="90"/>
      <c r="AN51" s="19"/>
      <c r="AO51" s="19"/>
      <c r="AP51" s="19"/>
      <c r="AQ51" s="19"/>
      <c r="AR51" s="20"/>
      <c r="AS51" s="20"/>
      <c r="AU51" s="20"/>
      <c r="AV51" s="20"/>
      <c r="AW51" s="20"/>
      <c r="AX51" s="20"/>
      <c r="AY51" s="20"/>
      <c r="AZ51" s="20"/>
      <c r="BA51" s="20"/>
    </row>
    <row r="52" spans="1:53" ht="33" customHeight="1" x14ac:dyDescent="0.25">
      <c r="A52" s="11"/>
      <c r="B52" s="6"/>
      <c r="C52" s="6"/>
      <c r="D52" s="5"/>
      <c r="E52" s="5"/>
      <c r="F52" s="5"/>
      <c r="G52" s="5"/>
      <c r="H52" s="12"/>
      <c r="I52" s="6"/>
      <c r="J52" s="6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4"/>
      <c r="W52" s="14"/>
      <c r="X52" s="14"/>
      <c r="Y52" s="14"/>
      <c r="Z52" s="14"/>
      <c r="AA52" s="15"/>
      <c r="AB52" s="15"/>
      <c r="AC52" s="505"/>
      <c r="AD52" s="16"/>
      <c r="AE52" s="16"/>
      <c r="AF52" s="16"/>
      <c r="AG52" s="22"/>
      <c r="AH52" s="23"/>
      <c r="AI52" s="22"/>
      <c r="AJ52" s="89"/>
      <c r="AK52" s="13"/>
      <c r="AL52" s="90"/>
      <c r="AM52" s="90"/>
      <c r="AN52" s="19"/>
      <c r="AO52" s="19"/>
      <c r="AP52" s="19"/>
      <c r="AQ52" s="19"/>
      <c r="AR52" s="32"/>
      <c r="AS52" s="32"/>
      <c r="AU52" s="32"/>
      <c r="AV52" s="32"/>
      <c r="AW52" s="32"/>
      <c r="AX52" s="32"/>
      <c r="AY52" s="32"/>
      <c r="AZ52" s="32"/>
      <c r="BA52" s="32"/>
    </row>
    <row r="53" spans="1:53" ht="33" customHeight="1" x14ac:dyDescent="0.25">
      <c r="A53" s="11"/>
      <c r="B53" s="6"/>
      <c r="C53" s="5"/>
      <c r="D53" s="5"/>
      <c r="E53" s="5"/>
      <c r="F53" s="5"/>
      <c r="G53" s="27"/>
      <c r="H53" s="28"/>
      <c r="I53" s="11"/>
      <c r="J53" s="11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30"/>
      <c r="W53" s="30"/>
      <c r="X53" s="30"/>
      <c r="Y53" s="30"/>
      <c r="Z53" s="30"/>
      <c r="AA53" s="31"/>
      <c r="AB53" s="31"/>
      <c r="AC53" s="505"/>
      <c r="AD53" s="16"/>
      <c r="AE53" s="16"/>
      <c r="AF53" s="16"/>
      <c r="AG53" s="22"/>
      <c r="AH53" s="23"/>
      <c r="AI53" s="22"/>
      <c r="AJ53" s="89"/>
      <c r="AK53" s="13"/>
      <c r="AL53" s="90"/>
      <c r="AM53" s="90"/>
      <c r="AN53" s="19"/>
      <c r="AO53" s="19"/>
      <c r="AP53" s="19"/>
      <c r="AQ53" s="19"/>
      <c r="AR53" s="20"/>
      <c r="AS53" s="20"/>
      <c r="AU53" s="20"/>
      <c r="AV53" s="20"/>
      <c r="AW53" s="20"/>
      <c r="AX53" s="20"/>
      <c r="AY53" s="20"/>
      <c r="AZ53" s="20"/>
      <c r="BA53" s="20"/>
    </row>
    <row r="54" spans="1:53" ht="33" customHeight="1" x14ac:dyDescent="0.25">
      <c r="A54" s="11"/>
      <c r="B54" s="6"/>
      <c r="C54" s="5"/>
      <c r="D54" s="5"/>
      <c r="E54" s="5"/>
      <c r="F54" s="5"/>
      <c r="G54" s="5"/>
      <c r="H54" s="12"/>
      <c r="I54" s="6"/>
      <c r="J54" s="6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4"/>
      <c r="W54" s="14"/>
      <c r="X54" s="14"/>
      <c r="Y54" s="14"/>
      <c r="Z54" s="14"/>
      <c r="AA54" s="15"/>
      <c r="AB54" s="15"/>
      <c r="AC54" s="505"/>
      <c r="AD54" s="16"/>
      <c r="AE54" s="16"/>
      <c r="AF54" s="16"/>
      <c r="AG54" s="22"/>
      <c r="AH54" s="23"/>
      <c r="AI54" s="22"/>
      <c r="AJ54" s="89"/>
      <c r="AK54" s="13"/>
      <c r="AL54" s="90"/>
      <c r="AM54" s="90"/>
      <c r="AN54" s="19"/>
      <c r="AO54" s="19"/>
      <c r="AP54" s="19"/>
      <c r="AQ54" s="19"/>
      <c r="AR54" s="20"/>
      <c r="AS54" s="20"/>
      <c r="AU54" s="20"/>
      <c r="AV54" s="20"/>
      <c r="AW54" s="20"/>
      <c r="AX54" s="20"/>
      <c r="AY54" s="20"/>
      <c r="AZ54" s="20"/>
      <c r="BA54" s="20"/>
    </row>
    <row r="55" spans="1:53" ht="33" customHeight="1" x14ac:dyDescent="0.25">
      <c r="A55" s="11"/>
      <c r="B55" s="6"/>
      <c r="C55" s="5"/>
      <c r="D55" s="5"/>
      <c r="E55" s="5"/>
      <c r="F55" s="5"/>
      <c r="G55" s="5"/>
      <c r="H55" s="12"/>
      <c r="I55" s="6"/>
      <c r="J55" s="6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4"/>
      <c r="W55" s="14"/>
      <c r="X55" s="14"/>
      <c r="Y55" s="14"/>
      <c r="Z55" s="14"/>
      <c r="AA55" s="15"/>
      <c r="AB55" s="15"/>
      <c r="AC55" s="505"/>
      <c r="AD55" s="16"/>
      <c r="AE55" s="16"/>
      <c r="AF55" s="16"/>
      <c r="AG55" s="22"/>
      <c r="AH55" s="23"/>
      <c r="AI55" s="22"/>
      <c r="AJ55" s="89"/>
      <c r="AK55" s="13"/>
      <c r="AL55" s="90"/>
      <c r="AM55" s="90"/>
      <c r="AN55" s="19"/>
      <c r="AO55" s="19"/>
      <c r="AP55" s="19"/>
      <c r="AQ55" s="19"/>
      <c r="AR55" s="20"/>
      <c r="AS55" s="20"/>
      <c r="AU55" s="20"/>
      <c r="AV55" s="20"/>
      <c r="AW55" s="20"/>
      <c r="AX55" s="20"/>
      <c r="AY55" s="20"/>
      <c r="AZ55" s="20"/>
      <c r="BA55" s="20"/>
    </row>
    <row r="56" spans="1:53" ht="33" customHeight="1" x14ac:dyDescent="0.25">
      <c r="A56" s="11"/>
      <c r="B56" s="6"/>
      <c r="C56" s="6"/>
      <c r="D56" s="5"/>
      <c r="E56" s="5"/>
      <c r="F56" s="5"/>
      <c r="G56" s="5"/>
      <c r="H56" s="12"/>
      <c r="I56" s="6"/>
      <c r="J56" s="6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4"/>
      <c r="W56" s="14"/>
      <c r="X56" s="14"/>
      <c r="Y56" s="14"/>
      <c r="Z56" s="14"/>
      <c r="AA56" s="15"/>
      <c r="AB56" s="15"/>
      <c r="AC56" s="505"/>
      <c r="AD56" s="16"/>
      <c r="AE56" s="16"/>
      <c r="AF56" s="16"/>
      <c r="AG56" s="22"/>
      <c r="AH56" s="23"/>
      <c r="AI56" s="22"/>
      <c r="AJ56" s="89"/>
      <c r="AK56" s="13"/>
      <c r="AL56" s="90"/>
      <c r="AM56" s="90"/>
      <c r="AN56" s="19"/>
      <c r="AO56" s="19"/>
      <c r="AP56" s="19"/>
      <c r="AQ56" s="19"/>
      <c r="AR56" s="20"/>
      <c r="AS56" s="20"/>
      <c r="AU56" s="20"/>
      <c r="AV56" s="20"/>
      <c r="AW56" s="20"/>
      <c r="AX56" s="20"/>
      <c r="AY56" s="20"/>
      <c r="AZ56" s="20"/>
      <c r="BA56" s="20"/>
    </row>
    <row r="57" spans="1:53" ht="33" customHeight="1" x14ac:dyDescent="0.25">
      <c r="A57" s="11"/>
      <c r="B57" s="6"/>
      <c r="C57" s="6"/>
      <c r="D57" s="5"/>
      <c r="E57" s="5"/>
      <c r="F57" s="5"/>
      <c r="G57" s="5"/>
      <c r="H57" s="12"/>
      <c r="I57" s="6"/>
      <c r="J57" s="6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4"/>
      <c r="W57" s="14"/>
      <c r="X57" s="14"/>
      <c r="Y57" s="14"/>
      <c r="Z57" s="14"/>
      <c r="AA57" s="15"/>
      <c r="AB57" s="15"/>
      <c r="AC57" s="505"/>
      <c r="AD57" s="16"/>
      <c r="AE57" s="16"/>
      <c r="AF57" s="16"/>
      <c r="AG57" s="22"/>
      <c r="AH57" s="23"/>
      <c r="AI57" s="22"/>
      <c r="AJ57" s="89"/>
      <c r="AK57" s="13"/>
      <c r="AL57" s="90"/>
      <c r="AM57" s="90"/>
      <c r="AN57" s="19"/>
      <c r="AO57" s="19"/>
      <c r="AP57" s="19"/>
      <c r="AQ57" s="19"/>
      <c r="AR57" s="20"/>
      <c r="AS57" s="20"/>
      <c r="AU57" s="20"/>
      <c r="AV57" s="20"/>
      <c r="AW57" s="20"/>
      <c r="AX57" s="20"/>
      <c r="AY57" s="20"/>
      <c r="AZ57" s="20"/>
      <c r="BA57" s="20"/>
    </row>
    <row r="58" spans="1:53" ht="33" customHeight="1" x14ac:dyDescent="0.25">
      <c r="A58" s="11"/>
      <c r="B58" s="6"/>
      <c r="C58" s="6"/>
      <c r="D58" s="5"/>
      <c r="E58" s="5"/>
      <c r="F58" s="5"/>
      <c r="G58" s="5"/>
      <c r="H58" s="12"/>
      <c r="I58" s="6"/>
      <c r="J58" s="6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4"/>
      <c r="W58" s="14"/>
      <c r="X58" s="14"/>
      <c r="Y58" s="14"/>
      <c r="Z58" s="14"/>
      <c r="AA58" s="15"/>
      <c r="AB58" s="15"/>
      <c r="AC58" s="505"/>
      <c r="AD58" s="16"/>
      <c r="AE58" s="16"/>
      <c r="AF58" s="16"/>
      <c r="AG58" s="22"/>
      <c r="AH58" s="23"/>
      <c r="AI58" s="22"/>
      <c r="AJ58" s="89"/>
      <c r="AK58" s="13"/>
      <c r="AL58" s="90"/>
      <c r="AM58" s="90"/>
      <c r="AN58" s="19"/>
      <c r="AO58" s="19"/>
      <c r="AP58" s="19"/>
      <c r="AQ58" s="19"/>
      <c r="AR58" s="20"/>
      <c r="AS58" s="20"/>
      <c r="AU58" s="20"/>
      <c r="AV58" s="20"/>
      <c r="AW58" s="20"/>
      <c r="AX58" s="20"/>
      <c r="AY58" s="20"/>
      <c r="AZ58" s="20"/>
      <c r="BA58" s="20"/>
    </row>
    <row r="59" spans="1:53" ht="33" customHeight="1" x14ac:dyDescent="0.25">
      <c r="A59" s="11"/>
      <c r="B59" s="6"/>
      <c r="C59" s="6"/>
      <c r="D59" s="5"/>
      <c r="E59" s="5"/>
      <c r="F59" s="5"/>
      <c r="G59" s="5"/>
      <c r="H59" s="12"/>
      <c r="I59" s="6"/>
      <c r="J59" s="6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4"/>
      <c r="W59" s="14"/>
      <c r="X59" s="14"/>
      <c r="Y59" s="14"/>
      <c r="Z59" s="14"/>
      <c r="AA59" s="15"/>
      <c r="AB59" s="15"/>
      <c r="AC59" s="505"/>
      <c r="AD59" s="16"/>
      <c r="AE59" s="16"/>
      <c r="AF59" s="16"/>
      <c r="AG59" s="25"/>
      <c r="AH59" s="23"/>
      <c r="AI59" s="22"/>
      <c r="AJ59" s="89"/>
      <c r="AK59" s="13"/>
      <c r="AL59" s="90"/>
      <c r="AM59" s="90"/>
      <c r="AN59" s="19"/>
      <c r="AO59" s="19"/>
      <c r="AP59" s="19"/>
      <c r="AQ59" s="19"/>
      <c r="AR59" s="20"/>
      <c r="AS59" s="20"/>
      <c r="AU59" s="20"/>
      <c r="AV59" s="20"/>
      <c r="AW59" s="20"/>
      <c r="AX59" s="20"/>
      <c r="AY59" s="20"/>
      <c r="AZ59" s="20"/>
      <c r="BA59" s="20"/>
    </row>
    <row r="60" spans="1:53" ht="33" customHeight="1" x14ac:dyDescent="0.25">
      <c r="A60" s="11"/>
      <c r="B60" s="6"/>
      <c r="C60" s="6"/>
      <c r="D60" s="5"/>
      <c r="E60" s="5"/>
      <c r="F60" s="5"/>
      <c r="G60" s="5"/>
      <c r="H60" s="33"/>
      <c r="V60" s="14"/>
      <c r="W60" s="14"/>
      <c r="X60" s="14"/>
      <c r="Y60" s="14"/>
      <c r="Z60" s="14"/>
      <c r="AA60" s="15"/>
      <c r="AB60" s="15"/>
      <c r="AC60" s="505"/>
      <c r="AD60" s="16"/>
      <c r="AE60" s="16"/>
      <c r="AF60" s="16"/>
      <c r="AG60" s="22"/>
      <c r="AH60" s="23"/>
      <c r="AI60" s="22"/>
      <c r="AJ60" s="89"/>
      <c r="AK60" s="13"/>
      <c r="AL60" s="90"/>
      <c r="AM60" s="90"/>
      <c r="AN60" s="19"/>
      <c r="AO60" s="19"/>
      <c r="AP60" s="19"/>
      <c r="AQ60" s="19"/>
      <c r="AR60" s="20"/>
      <c r="AS60" s="20"/>
      <c r="AU60" s="20"/>
      <c r="AV60" s="20"/>
      <c r="AW60" s="20"/>
      <c r="AX60" s="20"/>
      <c r="AY60" s="20"/>
      <c r="AZ60" s="20"/>
      <c r="BA60" s="20"/>
    </row>
    <row r="61" spans="1:53" ht="33" customHeight="1" x14ac:dyDescent="0.25">
      <c r="A61" s="11"/>
      <c r="B61" s="6"/>
      <c r="C61" s="6"/>
      <c r="D61" s="5"/>
      <c r="E61" s="5"/>
      <c r="F61" s="5"/>
      <c r="G61" s="5"/>
      <c r="H61" s="12"/>
      <c r="I61" s="6"/>
      <c r="J61" s="6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4"/>
      <c r="W61" s="14"/>
      <c r="X61" s="14"/>
      <c r="Y61" s="14"/>
      <c r="Z61" s="14"/>
      <c r="AA61" s="15"/>
      <c r="AB61" s="15"/>
      <c r="AC61" s="505"/>
      <c r="AD61" s="16"/>
      <c r="AE61" s="16"/>
      <c r="AF61" s="16"/>
      <c r="AG61" s="22"/>
      <c r="AH61" s="23"/>
      <c r="AI61" s="22"/>
      <c r="AJ61" s="89"/>
      <c r="AK61" s="13"/>
      <c r="AL61" s="90"/>
      <c r="AM61" s="90"/>
      <c r="AN61" s="19"/>
      <c r="AO61" s="19"/>
      <c r="AP61" s="19"/>
      <c r="AQ61" s="19"/>
      <c r="AR61" s="20"/>
      <c r="AS61" s="20"/>
      <c r="AU61" s="20"/>
      <c r="AV61" s="20"/>
      <c r="AW61" s="20"/>
      <c r="AX61" s="20"/>
      <c r="AY61" s="20"/>
      <c r="AZ61" s="20"/>
      <c r="BA61" s="20"/>
    </row>
    <row r="62" spans="1:53" ht="33" customHeight="1" x14ac:dyDescent="0.25">
      <c r="A62" s="11"/>
      <c r="B62" s="11"/>
      <c r="C62" s="6"/>
      <c r="D62" s="5"/>
      <c r="E62" s="5"/>
      <c r="F62" s="5"/>
      <c r="G62" s="5"/>
      <c r="H62" s="12"/>
      <c r="I62" s="6"/>
      <c r="J62" s="6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4"/>
      <c r="W62" s="14"/>
      <c r="X62" s="14"/>
      <c r="Y62" s="14"/>
      <c r="Z62" s="14"/>
      <c r="AA62" s="15"/>
      <c r="AB62" s="15"/>
      <c r="AC62" s="505"/>
      <c r="AD62" s="16"/>
      <c r="AE62" s="16"/>
      <c r="AF62" s="16"/>
      <c r="AG62" s="22"/>
      <c r="AH62" s="23"/>
      <c r="AI62" s="22"/>
      <c r="AJ62" s="89"/>
      <c r="AK62" s="13"/>
      <c r="AL62" s="90"/>
      <c r="AM62" s="90"/>
      <c r="AN62" s="19"/>
      <c r="AO62" s="19"/>
      <c r="AP62" s="19"/>
      <c r="AQ62" s="19"/>
      <c r="AR62" s="20"/>
      <c r="AS62" s="20"/>
      <c r="AU62" s="20"/>
      <c r="AV62" s="20"/>
      <c r="AW62" s="20"/>
      <c r="AX62" s="20"/>
      <c r="AY62" s="20"/>
      <c r="AZ62" s="20"/>
      <c r="BA62" s="20"/>
    </row>
    <row r="63" spans="1:53" ht="33" customHeight="1" x14ac:dyDescent="0.25">
      <c r="A63" s="11"/>
      <c r="B63" s="6"/>
      <c r="C63" s="6"/>
      <c r="D63" s="5"/>
      <c r="E63" s="5"/>
      <c r="F63" s="5"/>
      <c r="G63" s="5"/>
      <c r="H63" s="12"/>
      <c r="I63" s="6"/>
      <c r="J63" s="6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4"/>
      <c r="W63" s="14"/>
      <c r="X63" s="14"/>
      <c r="Y63" s="14"/>
      <c r="Z63" s="14"/>
      <c r="AA63" s="15"/>
      <c r="AB63" s="15"/>
      <c r="AC63" s="505"/>
      <c r="AD63" s="16"/>
      <c r="AE63" s="16"/>
      <c r="AF63" s="16"/>
      <c r="AG63" s="17"/>
      <c r="AH63" s="18"/>
      <c r="AI63" s="487"/>
      <c r="AJ63" s="89"/>
      <c r="AK63" s="13"/>
      <c r="AL63" s="90"/>
      <c r="AM63" s="90"/>
      <c r="AN63" s="19"/>
      <c r="AO63" s="19"/>
      <c r="AP63" s="19"/>
      <c r="AQ63" s="19"/>
      <c r="AR63" s="20"/>
      <c r="AS63" s="20"/>
      <c r="AU63" s="20"/>
      <c r="AV63" s="20"/>
      <c r="AW63" s="20"/>
      <c r="AX63" s="20"/>
      <c r="AY63" s="20"/>
      <c r="AZ63" s="20"/>
      <c r="BA63" s="20"/>
    </row>
    <row r="64" spans="1:53" ht="33" customHeight="1" x14ac:dyDescent="0.25">
      <c r="A64" s="11"/>
      <c r="B64" s="6"/>
      <c r="C64" s="6"/>
      <c r="D64" s="5"/>
      <c r="E64" s="5"/>
      <c r="F64" s="5"/>
      <c r="G64" s="5"/>
      <c r="H64" s="12"/>
      <c r="I64" s="6"/>
      <c r="J64" s="6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4"/>
      <c r="W64" s="14"/>
      <c r="X64" s="14"/>
      <c r="Y64" s="14"/>
      <c r="Z64" s="14"/>
      <c r="AA64" s="15"/>
      <c r="AB64" s="15"/>
      <c r="AC64" s="505"/>
      <c r="AD64" s="16"/>
      <c r="AE64" s="16"/>
      <c r="AF64" s="16"/>
      <c r="AG64" s="17"/>
      <c r="AH64" s="18"/>
      <c r="AI64" s="487"/>
      <c r="AJ64" s="89"/>
      <c r="AK64" s="13"/>
      <c r="AL64" s="90"/>
      <c r="AM64" s="90"/>
      <c r="AN64" s="19"/>
      <c r="AO64" s="19"/>
      <c r="AP64" s="19"/>
      <c r="AQ64" s="19"/>
      <c r="AR64" s="20"/>
      <c r="AS64" s="20"/>
      <c r="AU64" s="20"/>
      <c r="AV64" s="20"/>
      <c r="AW64" s="20"/>
      <c r="AX64" s="20"/>
      <c r="AY64" s="20"/>
      <c r="AZ64" s="20"/>
      <c r="BA64" s="20"/>
    </row>
    <row r="65" spans="1:53" ht="33" customHeight="1" x14ac:dyDescent="0.25">
      <c r="A65" s="11"/>
      <c r="B65" s="6"/>
      <c r="C65" s="6"/>
      <c r="D65" s="5"/>
      <c r="E65" s="5"/>
      <c r="F65" s="5"/>
      <c r="G65" s="5"/>
      <c r="H65" s="12"/>
      <c r="I65" s="6"/>
      <c r="J65" s="6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4"/>
      <c r="W65" s="14"/>
      <c r="X65" s="14"/>
      <c r="Y65" s="14"/>
      <c r="Z65" s="14"/>
      <c r="AA65" s="15"/>
      <c r="AB65" s="15"/>
      <c r="AC65" s="505"/>
      <c r="AD65" s="16"/>
      <c r="AE65" s="16"/>
      <c r="AF65" s="16"/>
      <c r="AG65" s="17"/>
      <c r="AH65" s="18"/>
      <c r="AI65" s="487"/>
      <c r="AJ65" s="89"/>
      <c r="AK65" s="13"/>
      <c r="AL65" s="90"/>
      <c r="AM65" s="90"/>
      <c r="AN65" s="19"/>
      <c r="AO65" s="19"/>
      <c r="AP65" s="19"/>
      <c r="AQ65" s="19"/>
      <c r="AR65" s="34"/>
      <c r="AS65" s="34"/>
      <c r="AU65" s="34"/>
      <c r="AV65" s="34"/>
      <c r="AW65" s="34"/>
      <c r="AX65" s="34"/>
      <c r="AY65" s="34"/>
      <c r="AZ65" s="34"/>
      <c r="BA65" s="34"/>
    </row>
    <row r="66" spans="1:53" ht="33" customHeight="1" x14ac:dyDescent="0.25">
      <c r="A66" s="11"/>
      <c r="B66" s="6"/>
      <c r="C66" s="6"/>
      <c r="D66" s="5"/>
      <c r="E66" s="5"/>
      <c r="F66" s="5"/>
      <c r="G66" s="5"/>
      <c r="H66" s="12"/>
      <c r="I66" s="6"/>
      <c r="J66" s="6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4"/>
      <c r="W66" s="14"/>
      <c r="X66" s="14"/>
      <c r="Y66" s="14"/>
      <c r="Z66" s="14"/>
      <c r="AA66" s="15"/>
      <c r="AB66" s="15"/>
      <c r="AC66" s="505"/>
      <c r="AD66" s="16"/>
      <c r="AE66" s="16"/>
      <c r="AF66" s="16"/>
      <c r="AG66" s="35"/>
      <c r="AH66" s="18"/>
      <c r="AI66" s="487"/>
      <c r="AJ66" s="89"/>
      <c r="AK66" s="13"/>
      <c r="AL66" s="90"/>
      <c r="AM66" s="90"/>
      <c r="AN66" s="19"/>
      <c r="AO66" s="19"/>
      <c r="AP66" s="19"/>
      <c r="AQ66" s="19"/>
      <c r="AR66" s="20"/>
      <c r="AS66" s="20"/>
      <c r="AU66" s="20"/>
      <c r="AV66" s="20"/>
      <c r="AW66" s="20"/>
      <c r="AX66" s="20"/>
      <c r="AY66" s="20"/>
      <c r="AZ66" s="20"/>
      <c r="BA66" s="20"/>
    </row>
    <row r="67" spans="1:53" ht="33" customHeight="1" x14ac:dyDescent="0.25">
      <c r="A67" s="11"/>
      <c r="B67" s="6"/>
      <c r="C67" s="6"/>
      <c r="D67" s="5"/>
      <c r="E67" s="5"/>
      <c r="F67" s="5"/>
      <c r="G67" s="5"/>
      <c r="H67" s="12"/>
      <c r="I67" s="6"/>
      <c r="J67" s="6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4"/>
      <c r="W67" s="14"/>
      <c r="X67" s="14"/>
      <c r="Y67" s="14"/>
      <c r="Z67" s="14"/>
      <c r="AA67" s="15"/>
      <c r="AB67" s="15"/>
      <c r="AC67" s="505"/>
      <c r="AD67" s="16"/>
      <c r="AE67" s="16"/>
      <c r="AF67" s="16"/>
      <c r="AG67" s="17"/>
      <c r="AH67" s="18"/>
      <c r="AI67" s="487"/>
      <c r="AJ67" s="89"/>
      <c r="AK67" s="13"/>
      <c r="AL67" s="90"/>
      <c r="AM67" s="90"/>
      <c r="AN67" s="19"/>
      <c r="AO67" s="19"/>
      <c r="AP67" s="19"/>
      <c r="AQ67" s="19"/>
      <c r="AR67" s="20"/>
      <c r="AS67" s="20"/>
      <c r="AU67" s="20"/>
      <c r="AV67" s="20"/>
      <c r="AW67" s="20"/>
      <c r="AX67" s="20"/>
      <c r="AY67" s="20"/>
      <c r="AZ67" s="20"/>
      <c r="BA67" s="20"/>
    </row>
    <row r="68" spans="1:53" ht="33" customHeight="1" x14ac:dyDescent="0.25">
      <c r="A68" s="11"/>
      <c r="B68" s="6"/>
      <c r="C68" s="6"/>
      <c r="D68" s="5"/>
      <c r="E68" s="5"/>
      <c r="F68" s="5"/>
      <c r="G68" s="5"/>
      <c r="H68" s="12"/>
      <c r="I68" s="6"/>
      <c r="J68" s="6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4"/>
      <c r="W68" s="14"/>
      <c r="X68" s="14"/>
      <c r="Y68" s="14"/>
      <c r="Z68" s="14"/>
      <c r="AA68" s="15"/>
      <c r="AB68" s="15"/>
      <c r="AC68" s="505"/>
      <c r="AD68" s="16"/>
      <c r="AE68" s="16"/>
      <c r="AF68" s="16"/>
      <c r="AG68" s="17"/>
      <c r="AH68" s="18"/>
      <c r="AI68" s="487"/>
      <c r="AJ68" s="89"/>
      <c r="AK68" s="13"/>
      <c r="AL68" s="90"/>
      <c r="AM68" s="90"/>
      <c r="AN68" s="19"/>
      <c r="AO68" s="19"/>
      <c r="AP68" s="19"/>
      <c r="AQ68" s="19"/>
      <c r="AR68" s="20"/>
      <c r="AS68" s="20"/>
      <c r="AU68" s="20"/>
      <c r="AV68" s="20"/>
      <c r="AW68" s="20"/>
      <c r="AX68" s="20"/>
      <c r="AY68" s="20"/>
      <c r="AZ68" s="20"/>
      <c r="BA68" s="20"/>
    </row>
    <row r="69" spans="1:53" ht="33" customHeight="1" x14ac:dyDescent="0.25">
      <c r="A69" s="11"/>
      <c r="B69" s="6"/>
      <c r="C69" s="6"/>
      <c r="D69" s="5"/>
      <c r="E69" s="5"/>
      <c r="F69" s="5"/>
      <c r="G69" s="5"/>
      <c r="H69" s="12"/>
      <c r="I69" s="6"/>
      <c r="J69" s="6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4"/>
      <c r="W69" s="14"/>
      <c r="X69" s="14"/>
      <c r="Y69" s="14"/>
      <c r="Z69" s="14"/>
      <c r="AA69" s="15"/>
      <c r="AB69" s="15"/>
      <c r="AC69" s="505"/>
      <c r="AD69" s="16"/>
      <c r="AE69" s="16"/>
      <c r="AF69" s="16"/>
      <c r="AG69" s="17"/>
      <c r="AH69" s="18"/>
      <c r="AI69" s="487"/>
      <c r="AJ69" s="89"/>
      <c r="AK69" s="13"/>
      <c r="AL69" s="90"/>
      <c r="AM69" s="90"/>
      <c r="AN69" s="19"/>
      <c r="AO69" s="19"/>
      <c r="AP69" s="19"/>
      <c r="AQ69" s="19"/>
      <c r="AR69" s="20"/>
      <c r="AS69" s="20"/>
      <c r="AU69" s="20"/>
      <c r="AV69" s="20"/>
      <c r="AW69" s="20"/>
      <c r="AX69" s="20"/>
      <c r="AY69" s="20"/>
      <c r="AZ69" s="20"/>
      <c r="BA69" s="20"/>
    </row>
    <row r="70" spans="1:53" ht="33" customHeight="1" x14ac:dyDescent="0.25">
      <c r="A70" s="11"/>
      <c r="B70" s="6"/>
      <c r="C70" s="6"/>
      <c r="D70" s="5"/>
      <c r="E70" s="5"/>
      <c r="F70" s="5"/>
      <c r="G70" s="5"/>
      <c r="H70" s="12"/>
      <c r="I70" s="6"/>
      <c r="J70" s="6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4"/>
      <c r="W70" s="14"/>
      <c r="X70" s="14"/>
      <c r="Y70" s="14"/>
      <c r="Z70" s="14"/>
      <c r="AA70" s="15"/>
      <c r="AB70" s="15"/>
      <c r="AC70" s="505"/>
      <c r="AD70" s="16"/>
      <c r="AE70" s="16"/>
      <c r="AF70" s="16"/>
      <c r="AG70" s="17"/>
      <c r="AH70" s="18"/>
      <c r="AI70" s="487"/>
      <c r="AJ70" s="89"/>
      <c r="AK70" s="13"/>
      <c r="AL70" s="90"/>
      <c r="AM70" s="90"/>
      <c r="AN70" s="19"/>
      <c r="AO70" s="19"/>
      <c r="AP70" s="19"/>
      <c r="AQ70" s="19"/>
      <c r="AR70" s="20"/>
      <c r="AS70" s="20"/>
      <c r="AU70" s="20"/>
      <c r="AV70" s="20"/>
      <c r="AW70" s="20"/>
      <c r="AX70" s="20"/>
      <c r="AY70" s="20"/>
      <c r="AZ70" s="20"/>
      <c r="BA70" s="20"/>
    </row>
    <row r="71" spans="1:53" ht="33" customHeight="1" x14ac:dyDescent="0.25">
      <c r="A71" s="11"/>
      <c r="B71" s="6"/>
      <c r="C71" s="6"/>
      <c r="D71" s="5"/>
      <c r="E71" s="5"/>
      <c r="F71" s="5"/>
      <c r="G71" s="5"/>
      <c r="H71" s="12"/>
      <c r="I71" s="6"/>
      <c r="J71" s="6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4"/>
      <c r="W71" s="14"/>
      <c r="X71" s="14"/>
      <c r="Y71" s="14"/>
      <c r="Z71" s="14"/>
      <c r="AA71" s="15"/>
      <c r="AB71" s="15"/>
      <c r="AC71" s="505"/>
      <c r="AD71" s="16"/>
      <c r="AE71" s="16"/>
      <c r="AF71" s="16"/>
      <c r="AG71" s="17"/>
      <c r="AH71" s="18"/>
      <c r="AI71" s="487"/>
      <c r="AJ71" s="89"/>
      <c r="AK71" s="13"/>
      <c r="AL71" s="90"/>
      <c r="AM71" s="90"/>
      <c r="AN71" s="19"/>
      <c r="AO71" s="19"/>
      <c r="AP71" s="19"/>
      <c r="AQ71" s="19"/>
      <c r="AR71" s="20"/>
      <c r="AS71" s="20"/>
      <c r="AU71" s="20"/>
      <c r="AV71" s="20"/>
      <c r="AW71" s="20"/>
      <c r="AX71" s="20"/>
      <c r="AY71" s="20"/>
      <c r="AZ71" s="20"/>
      <c r="BA71" s="20"/>
    </row>
    <row r="72" spans="1:53" ht="33" customHeight="1" x14ac:dyDescent="0.25">
      <c r="A72" s="11"/>
      <c r="B72" s="6"/>
      <c r="C72" s="6"/>
      <c r="D72" s="5"/>
      <c r="E72" s="5"/>
      <c r="F72" s="5"/>
      <c r="G72" s="5"/>
      <c r="H72" s="12"/>
      <c r="I72" s="6"/>
      <c r="J72" s="6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4"/>
      <c r="W72" s="14"/>
      <c r="X72" s="14"/>
      <c r="Y72" s="14"/>
      <c r="Z72" s="14"/>
      <c r="AA72" s="15"/>
      <c r="AB72" s="15"/>
      <c r="AC72" s="505"/>
      <c r="AD72" s="16"/>
      <c r="AE72" s="16"/>
      <c r="AF72" s="16"/>
      <c r="AG72" s="17"/>
      <c r="AH72" s="18"/>
      <c r="AI72" s="487"/>
      <c r="AJ72" s="89"/>
      <c r="AK72" s="13"/>
      <c r="AL72" s="90"/>
      <c r="AM72" s="90"/>
      <c r="AN72" s="19"/>
      <c r="AO72" s="19"/>
      <c r="AP72" s="19"/>
      <c r="AQ72" s="19"/>
      <c r="AR72" s="20"/>
      <c r="AS72" s="20"/>
      <c r="AU72" s="20"/>
      <c r="AV72" s="20"/>
      <c r="AW72" s="20"/>
      <c r="AX72" s="20"/>
      <c r="AY72" s="20"/>
      <c r="AZ72" s="20"/>
      <c r="BA72" s="20"/>
    </row>
    <row r="73" spans="1:53" ht="33" customHeight="1" x14ac:dyDescent="0.25">
      <c r="A73" s="11"/>
      <c r="B73" s="6"/>
      <c r="C73" s="6"/>
      <c r="D73" s="5"/>
      <c r="E73" s="5"/>
      <c r="F73" s="5"/>
      <c r="G73" s="5"/>
      <c r="H73" s="12"/>
      <c r="I73" s="6"/>
      <c r="J73" s="6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4"/>
      <c r="W73" s="14"/>
      <c r="X73" s="14"/>
      <c r="Y73" s="14"/>
      <c r="Z73" s="14"/>
      <c r="AA73" s="15"/>
      <c r="AB73" s="15"/>
      <c r="AC73" s="505"/>
      <c r="AD73" s="16"/>
      <c r="AE73" s="16"/>
      <c r="AF73" s="16"/>
      <c r="AG73" s="17"/>
      <c r="AH73" s="18"/>
      <c r="AI73" s="487"/>
      <c r="AJ73" s="89"/>
      <c r="AK73" s="13"/>
      <c r="AL73" s="90"/>
      <c r="AM73" s="90"/>
      <c r="AN73" s="19"/>
      <c r="AO73" s="19"/>
      <c r="AP73" s="19"/>
      <c r="AQ73" s="19"/>
      <c r="AR73" s="20"/>
      <c r="AS73" s="20"/>
      <c r="AU73" s="20"/>
      <c r="AV73" s="20"/>
      <c r="AW73" s="20"/>
      <c r="AX73" s="20"/>
      <c r="AY73" s="20"/>
      <c r="AZ73" s="20"/>
      <c r="BA73" s="20"/>
    </row>
    <row r="74" spans="1:53" ht="33" customHeight="1" x14ac:dyDescent="0.25">
      <c r="A74" s="11"/>
      <c r="B74" s="6"/>
      <c r="C74" s="6"/>
      <c r="D74" s="5"/>
      <c r="E74" s="5"/>
      <c r="F74" s="5"/>
      <c r="G74" s="5"/>
      <c r="H74" s="12"/>
      <c r="I74" s="6"/>
      <c r="J74" s="6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4"/>
      <c r="W74" s="14"/>
      <c r="X74" s="14"/>
      <c r="Y74" s="14"/>
      <c r="Z74" s="14"/>
      <c r="AA74" s="15"/>
      <c r="AB74" s="15"/>
      <c r="AC74" s="505"/>
      <c r="AD74" s="16"/>
      <c r="AE74" s="16"/>
      <c r="AF74" s="16"/>
      <c r="AG74" s="17"/>
      <c r="AH74" s="18"/>
      <c r="AI74" s="487"/>
      <c r="AJ74" s="89"/>
      <c r="AK74" s="13"/>
      <c r="AL74" s="90"/>
      <c r="AM74" s="90"/>
      <c r="AN74" s="19"/>
      <c r="AO74" s="19"/>
      <c r="AP74" s="19"/>
      <c r="AQ74" s="19"/>
      <c r="AR74" s="20"/>
      <c r="AS74" s="20"/>
      <c r="AU74" s="20"/>
      <c r="AV74" s="20"/>
      <c r="AW74" s="20"/>
      <c r="AX74" s="20"/>
      <c r="AY74" s="20"/>
      <c r="AZ74" s="20"/>
      <c r="BA74" s="20"/>
    </row>
    <row r="75" spans="1:53" ht="33" customHeight="1" x14ac:dyDescent="0.25">
      <c r="A75" s="11"/>
      <c r="B75" s="6"/>
      <c r="C75" s="6"/>
      <c r="D75" s="5"/>
      <c r="E75" s="5"/>
      <c r="F75" s="5"/>
      <c r="G75" s="5"/>
      <c r="H75" s="12"/>
      <c r="I75" s="6"/>
      <c r="J75" s="6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4"/>
      <c r="W75" s="14"/>
      <c r="X75" s="14"/>
      <c r="Y75" s="14"/>
      <c r="Z75" s="14"/>
      <c r="AA75" s="15"/>
      <c r="AB75" s="15"/>
      <c r="AC75" s="505"/>
      <c r="AD75" s="16"/>
      <c r="AE75" s="16"/>
      <c r="AF75" s="16"/>
      <c r="AG75" s="17"/>
      <c r="AH75" s="18"/>
      <c r="AI75" s="487"/>
      <c r="AJ75" s="89"/>
      <c r="AK75" s="13"/>
      <c r="AL75" s="90"/>
      <c r="AM75" s="90"/>
      <c r="AN75" s="19"/>
      <c r="AO75" s="19"/>
      <c r="AP75" s="19"/>
      <c r="AQ75" s="19"/>
      <c r="AR75" s="20"/>
      <c r="AS75" s="20"/>
      <c r="AU75" s="20"/>
      <c r="AV75" s="20"/>
      <c r="AW75" s="20"/>
      <c r="AX75" s="20"/>
      <c r="AY75" s="20"/>
      <c r="AZ75" s="20"/>
      <c r="BA75" s="20"/>
    </row>
    <row r="76" spans="1:53" ht="33" customHeight="1" x14ac:dyDescent="0.25">
      <c r="A76" s="11"/>
      <c r="B76" s="6"/>
      <c r="C76" s="6"/>
      <c r="D76" s="5"/>
      <c r="E76" s="5"/>
      <c r="F76" s="5"/>
      <c r="G76" s="5"/>
      <c r="H76" s="12"/>
      <c r="I76" s="6"/>
      <c r="J76" s="6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4"/>
      <c r="W76" s="14"/>
      <c r="X76" s="14"/>
      <c r="Y76" s="14"/>
      <c r="Z76" s="14"/>
      <c r="AA76" s="15"/>
      <c r="AB76" s="15"/>
      <c r="AC76" s="505"/>
      <c r="AD76" s="16"/>
      <c r="AE76" s="16"/>
      <c r="AF76" s="16"/>
      <c r="AG76" s="17"/>
      <c r="AH76" s="18"/>
      <c r="AI76" s="487"/>
      <c r="AJ76" s="89"/>
      <c r="AK76" s="13"/>
      <c r="AL76" s="90"/>
      <c r="AM76" s="90"/>
      <c r="AN76" s="19"/>
      <c r="AO76" s="19"/>
      <c r="AP76" s="19"/>
      <c r="AQ76" s="19"/>
      <c r="AR76" s="20"/>
      <c r="AS76" s="20"/>
      <c r="AU76" s="20"/>
      <c r="AV76" s="20"/>
      <c r="AW76" s="20"/>
      <c r="AX76" s="20"/>
      <c r="AY76" s="20"/>
      <c r="AZ76" s="20"/>
      <c r="BA76" s="20"/>
    </row>
    <row r="77" spans="1:53" ht="33" customHeight="1" x14ac:dyDescent="0.25">
      <c r="A77" s="11"/>
      <c r="B77" s="6"/>
      <c r="C77" s="6"/>
      <c r="D77" s="5"/>
      <c r="E77" s="5"/>
      <c r="F77" s="5"/>
      <c r="G77" s="5"/>
      <c r="H77" s="12"/>
      <c r="I77" s="6"/>
      <c r="J77" s="6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4"/>
      <c r="W77" s="14"/>
      <c r="X77" s="14"/>
      <c r="Y77" s="14"/>
      <c r="Z77" s="14"/>
      <c r="AA77" s="15"/>
      <c r="AB77" s="15"/>
      <c r="AC77" s="505"/>
      <c r="AD77" s="16"/>
      <c r="AE77" s="16"/>
      <c r="AF77" s="16"/>
      <c r="AG77" s="17"/>
      <c r="AH77" s="18"/>
      <c r="AI77" s="487"/>
      <c r="AJ77" s="89"/>
      <c r="AK77" s="13"/>
      <c r="AL77" s="90"/>
      <c r="AM77" s="90"/>
      <c r="AN77" s="19"/>
      <c r="AO77" s="19"/>
      <c r="AP77" s="19"/>
      <c r="AQ77" s="19"/>
      <c r="AR77" s="20"/>
      <c r="AS77" s="20"/>
      <c r="AU77" s="20"/>
      <c r="AV77" s="20"/>
      <c r="AW77" s="20"/>
      <c r="AX77" s="20"/>
      <c r="AY77" s="20"/>
      <c r="AZ77" s="20"/>
      <c r="BA77" s="20"/>
    </row>
    <row r="78" spans="1:53" ht="33" customHeight="1" x14ac:dyDescent="0.25">
      <c r="A78" s="11"/>
      <c r="B78" s="6"/>
      <c r="C78" s="6"/>
      <c r="D78" s="5"/>
      <c r="E78" s="5"/>
      <c r="F78" s="5"/>
      <c r="G78" s="5"/>
      <c r="H78" s="12"/>
      <c r="I78" s="6"/>
      <c r="J78" s="6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4"/>
      <c r="W78" s="14"/>
      <c r="X78" s="14"/>
      <c r="Y78" s="14"/>
      <c r="Z78" s="14"/>
      <c r="AA78" s="15"/>
      <c r="AB78" s="15"/>
      <c r="AC78" s="505"/>
      <c r="AD78" s="16"/>
      <c r="AE78" s="16"/>
      <c r="AF78" s="16"/>
      <c r="AG78" s="17"/>
      <c r="AH78" s="18"/>
      <c r="AI78" s="487"/>
      <c r="AJ78" s="89"/>
      <c r="AK78" s="13"/>
      <c r="AL78" s="90"/>
      <c r="AM78" s="90"/>
      <c r="AN78" s="19"/>
      <c r="AO78" s="19"/>
      <c r="AP78" s="19"/>
      <c r="AQ78" s="19"/>
      <c r="AR78" s="20"/>
      <c r="AS78" s="20"/>
      <c r="AU78" s="20"/>
      <c r="AV78" s="20"/>
      <c r="AW78" s="20"/>
      <c r="AX78" s="20"/>
      <c r="AY78" s="20"/>
      <c r="AZ78" s="20"/>
      <c r="BA78" s="20"/>
    </row>
    <row r="79" spans="1:53" ht="33" customHeight="1" x14ac:dyDescent="0.25">
      <c r="A79" s="11"/>
      <c r="B79" s="6"/>
      <c r="C79" s="6"/>
      <c r="D79" s="5"/>
      <c r="E79" s="5"/>
      <c r="F79" s="5"/>
      <c r="G79" s="5"/>
      <c r="H79" s="12"/>
      <c r="I79" s="6"/>
      <c r="J79" s="6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4"/>
      <c r="W79" s="14"/>
      <c r="X79" s="14"/>
      <c r="Y79" s="14"/>
      <c r="Z79" s="14"/>
      <c r="AA79" s="15"/>
      <c r="AB79" s="15"/>
      <c r="AC79" s="505"/>
      <c r="AD79" s="16"/>
      <c r="AE79" s="16"/>
      <c r="AF79" s="16"/>
      <c r="AG79" s="17"/>
      <c r="AH79" s="18"/>
      <c r="AI79" s="487"/>
      <c r="AJ79" s="89"/>
      <c r="AK79" s="13"/>
      <c r="AL79" s="90"/>
      <c r="AM79" s="90"/>
      <c r="AN79" s="19"/>
      <c r="AO79" s="19"/>
      <c r="AP79" s="19"/>
      <c r="AQ79" s="19"/>
      <c r="AR79" s="20"/>
      <c r="AS79" s="20"/>
      <c r="AU79" s="20"/>
      <c r="AV79" s="20"/>
      <c r="AW79" s="20"/>
      <c r="AX79" s="20"/>
      <c r="AY79" s="20"/>
      <c r="AZ79" s="20"/>
      <c r="BA79" s="20"/>
    </row>
    <row r="80" spans="1:53" ht="33" customHeight="1" x14ac:dyDescent="0.25">
      <c r="A80" s="11"/>
      <c r="B80" s="6"/>
      <c r="C80" s="6"/>
      <c r="D80" s="5"/>
      <c r="E80" s="5"/>
      <c r="F80" s="5"/>
      <c r="G80" s="5"/>
      <c r="H80" s="12"/>
      <c r="I80" s="6"/>
      <c r="J80" s="6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4"/>
      <c r="W80" s="14"/>
      <c r="X80" s="14"/>
      <c r="Y80" s="14"/>
      <c r="Z80" s="14"/>
      <c r="AA80" s="15"/>
      <c r="AB80" s="15"/>
      <c r="AC80" s="505"/>
      <c r="AD80" s="16"/>
      <c r="AE80" s="16"/>
      <c r="AF80" s="16"/>
      <c r="AG80" s="17"/>
      <c r="AH80" s="18"/>
      <c r="AI80" s="487"/>
      <c r="AJ80" s="89"/>
      <c r="AK80" s="13"/>
      <c r="AL80" s="90"/>
      <c r="AM80" s="90"/>
      <c r="AN80" s="19"/>
      <c r="AO80" s="19"/>
      <c r="AP80" s="19"/>
      <c r="AQ80" s="19"/>
      <c r="AR80" s="36"/>
      <c r="AS80" s="36"/>
      <c r="AU80" s="36"/>
      <c r="AV80" s="36"/>
      <c r="AW80" s="36"/>
      <c r="AX80" s="36"/>
      <c r="AY80" s="36"/>
      <c r="AZ80" s="36"/>
      <c r="BA80" s="36"/>
    </row>
    <row r="81" spans="1:53" ht="33" customHeight="1" x14ac:dyDescent="0.25">
      <c r="A81" s="11"/>
      <c r="B81" s="6"/>
      <c r="C81" s="6"/>
      <c r="D81" s="5"/>
      <c r="E81" s="5"/>
      <c r="F81" s="5"/>
      <c r="G81" s="5"/>
      <c r="H81" s="12"/>
      <c r="I81" s="6"/>
      <c r="J81" s="6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4"/>
      <c r="W81" s="14"/>
      <c r="X81" s="14"/>
      <c r="Y81" s="14"/>
      <c r="Z81" s="14"/>
      <c r="AA81" s="15"/>
      <c r="AB81" s="15"/>
      <c r="AC81" s="505"/>
      <c r="AD81" s="16"/>
      <c r="AE81" s="16"/>
      <c r="AF81" s="16"/>
      <c r="AG81" s="17"/>
      <c r="AH81" s="18"/>
      <c r="AI81" s="487"/>
      <c r="AJ81" s="89"/>
      <c r="AK81" s="13"/>
      <c r="AL81" s="90"/>
      <c r="AM81" s="90"/>
      <c r="AN81" s="19"/>
      <c r="AO81" s="19"/>
      <c r="AP81" s="19"/>
      <c r="AQ81" s="19"/>
      <c r="AR81" s="20"/>
      <c r="AS81" s="20"/>
      <c r="AU81" s="20"/>
      <c r="AV81" s="20"/>
      <c r="AW81" s="20"/>
      <c r="AX81" s="20"/>
      <c r="AY81" s="20"/>
      <c r="AZ81" s="20"/>
      <c r="BA81" s="20"/>
    </row>
    <row r="82" spans="1:53" ht="33" customHeight="1" x14ac:dyDescent="0.25">
      <c r="A82" s="11"/>
      <c r="B82" s="6"/>
      <c r="C82" s="6"/>
      <c r="D82" s="5"/>
      <c r="E82" s="5"/>
      <c r="F82" s="5"/>
      <c r="G82" s="5"/>
      <c r="H82" s="12"/>
      <c r="I82" s="6"/>
      <c r="J82" s="6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4"/>
      <c r="W82" s="14"/>
      <c r="X82" s="14"/>
      <c r="Y82" s="14"/>
      <c r="Z82" s="14"/>
      <c r="AA82" s="15"/>
      <c r="AB82" s="15"/>
      <c r="AC82" s="505"/>
      <c r="AD82" s="16"/>
      <c r="AE82" s="16"/>
      <c r="AF82" s="16"/>
      <c r="AG82" s="17"/>
      <c r="AH82" s="18"/>
      <c r="AI82" s="487"/>
      <c r="AJ82" s="89"/>
      <c r="AK82" s="13"/>
      <c r="AL82" s="90"/>
      <c r="AM82" s="90"/>
      <c r="AN82" s="19"/>
      <c r="AO82" s="19"/>
      <c r="AP82" s="19"/>
      <c r="AQ82" s="19"/>
      <c r="AR82" s="20"/>
      <c r="AS82" s="20"/>
      <c r="AU82" s="20"/>
      <c r="AV82" s="20"/>
      <c r="AW82" s="20"/>
      <c r="AX82" s="20"/>
      <c r="AY82" s="20"/>
      <c r="AZ82" s="20"/>
      <c r="BA82" s="20"/>
    </row>
    <row r="83" spans="1:53" ht="33" customHeight="1" x14ac:dyDescent="0.25">
      <c r="A83" s="11"/>
      <c r="B83" s="6"/>
      <c r="C83" s="6"/>
      <c r="D83" s="5"/>
      <c r="E83" s="5"/>
      <c r="F83" s="5"/>
      <c r="G83" s="5"/>
      <c r="H83" s="12"/>
      <c r="I83" s="6"/>
      <c r="J83" s="6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4"/>
      <c r="W83" s="14"/>
      <c r="X83" s="14"/>
      <c r="Y83" s="14"/>
      <c r="Z83" s="14"/>
      <c r="AA83" s="15"/>
      <c r="AB83" s="15"/>
      <c r="AC83" s="505"/>
      <c r="AD83" s="16"/>
      <c r="AE83" s="16"/>
      <c r="AF83" s="16"/>
      <c r="AG83" s="17"/>
      <c r="AH83" s="18"/>
      <c r="AI83" s="487"/>
      <c r="AJ83" s="89"/>
      <c r="AK83" s="13"/>
      <c r="AL83" s="90"/>
      <c r="AM83" s="90"/>
      <c r="AN83" s="19"/>
      <c r="AO83" s="19"/>
      <c r="AP83" s="19"/>
      <c r="AQ83" s="19"/>
      <c r="AR83" s="20"/>
      <c r="AS83" s="20"/>
      <c r="AU83" s="20"/>
      <c r="AV83" s="20"/>
      <c r="AW83" s="20"/>
      <c r="AX83" s="20"/>
      <c r="AY83" s="20"/>
      <c r="AZ83" s="20"/>
      <c r="BA83" s="20"/>
    </row>
    <row r="84" spans="1:53" ht="33" customHeight="1" x14ac:dyDescent="0.25">
      <c r="A84" s="11"/>
      <c r="B84" s="6"/>
      <c r="C84" s="6"/>
      <c r="D84" s="5"/>
      <c r="E84" s="5"/>
      <c r="F84" s="5"/>
      <c r="G84" s="5"/>
      <c r="H84" s="12"/>
      <c r="I84" s="6"/>
      <c r="J84" s="6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4"/>
      <c r="W84" s="14"/>
      <c r="X84" s="14"/>
      <c r="Y84" s="14"/>
      <c r="Z84" s="14"/>
      <c r="AA84" s="15"/>
      <c r="AB84" s="15"/>
      <c r="AC84" s="505"/>
      <c r="AD84" s="16"/>
      <c r="AE84" s="16"/>
      <c r="AF84" s="16"/>
      <c r="AG84" s="17"/>
      <c r="AH84" s="18"/>
      <c r="AI84" s="487"/>
      <c r="AJ84" s="89"/>
      <c r="AK84" s="13"/>
      <c r="AL84" s="90"/>
      <c r="AM84" s="90"/>
      <c r="AN84" s="19"/>
      <c r="AO84" s="19"/>
      <c r="AP84" s="19"/>
      <c r="AQ84" s="19"/>
      <c r="AR84" s="20"/>
      <c r="AS84" s="20"/>
      <c r="AU84" s="20"/>
      <c r="AV84" s="20"/>
      <c r="AW84" s="20"/>
      <c r="AX84" s="20"/>
      <c r="AY84" s="20"/>
      <c r="AZ84" s="20"/>
      <c r="BA84" s="20"/>
    </row>
    <row r="85" spans="1:53" ht="33" customHeight="1" x14ac:dyDescent="0.25">
      <c r="A85" s="11"/>
      <c r="B85" s="6"/>
      <c r="C85" s="6"/>
      <c r="D85" s="5"/>
      <c r="E85" s="5"/>
      <c r="F85" s="5"/>
      <c r="G85" s="5"/>
      <c r="H85" s="12"/>
      <c r="I85" s="6"/>
      <c r="J85" s="6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4"/>
      <c r="W85" s="14"/>
      <c r="X85" s="14"/>
      <c r="Y85" s="14"/>
      <c r="Z85" s="14"/>
      <c r="AA85" s="15"/>
      <c r="AB85" s="15"/>
      <c r="AC85" s="505"/>
      <c r="AD85" s="16"/>
      <c r="AE85" s="16"/>
      <c r="AF85" s="16"/>
      <c r="AG85" s="17"/>
      <c r="AH85" s="18"/>
      <c r="AI85" s="487"/>
      <c r="AJ85" s="89"/>
      <c r="AK85" s="13"/>
      <c r="AL85" s="90"/>
      <c r="AM85" s="90"/>
      <c r="AN85" s="19"/>
      <c r="AO85" s="19"/>
      <c r="AP85" s="19"/>
      <c r="AQ85" s="19"/>
      <c r="AR85" s="20"/>
      <c r="AS85" s="20"/>
      <c r="AU85" s="20"/>
      <c r="AV85" s="20"/>
      <c r="AW85" s="20"/>
      <c r="AX85" s="20"/>
      <c r="AY85" s="20"/>
      <c r="AZ85" s="20"/>
      <c r="BA85" s="20"/>
    </row>
    <row r="86" spans="1:53" ht="33" customHeight="1" x14ac:dyDescent="0.25">
      <c r="A86" s="11"/>
      <c r="B86" s="6"/>
      <c r="C86" s="6"/>
      <c r="D86" s="5"/>
      <c r="E86" s="5"/>
      <c r="F86" s="5"/>
      <c r="G86" s="5"/>
      <c r="H86" s="12"/>
      <c r="I86" s="6"/>
      <c r="J86" s="6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4"/>
      <c r="W86" s="14"/>
      <c r="X86" s="14"/>
      <c r="Y86" s="14"/>
      <c r="Z86" s="14"/>
      <c r="AA86" s="15"/>
      <c r="AB86" s="15"/>
      <c r="AC86" s="505"/>
      <c r="AD86" s="16"/>
      <c r="AE86" s="16"/>
      <c r="AF86" s="16"/>
      <c r="AG86" s="17"/>
      <c r="AH86" s="18"/>
      <c r="AI86" s="487"/>
      <c r="AJ86" s="89"/>
      <c r="AK86" s="13"/>
      <c r="AL86" s="90"/>
      <c r="AM86" s="90"/>
      <c r="AN86" s="19"/>
      <c r="AO86" s="19"/>
      <c r="AP86" s="19"/>
      <c r="AQ86" s="19"/>
      <c r="AR86" s="20"/>
      <c r="AS86" s="20"/>
      <c r="AU86" s="20"/>
      <c r="AV86" s="20"/>
      <c r="AW86" s="20"/>
      <c r="AX86" s="20"/>
      <c r="AY86" s="20"/>
      <c r="AZ86" s="20"/>
      <c r="BA86" s="20"/>
    </row>
    <row r="87" spans="1:53" ht="33" customHeight="1" x14ac:dyDescent="0.25">
      <c r="A87" s="11"/>
      <c r="B87" s="6"/>
      <c r="C87" s="6"/>
      <c r="D87" s="5"/>
      <c r="E87" s="5"/>
      <c r="F87" s="5"/>
      <c r="G87" s="5"/>
      <c r="H87" s="12"/>
      <c r="I87" s="6"/>
      <c r="J87" s="6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4"/>
      <c r="W87" s="14"/>
      <c r="X87" s="14"/>
      <c r="Y87" s="14"/>
      <c r="Z87" s="14"/>
      <c r="AA87" s="15"/>
      <c r="AB87" s="15"/>
      <c r="AC87" s="505"/>
      <c r="AD87" s="16"/>
      <c r="AE87" s="16"/>
      <c r="AF87" s="16"/>
      <c r="AG87" s="17"/>
      <c r="AH87" s="18"/>
      <c r="AI87" s="487"/>
      <c r="AJ87" s="89"/>
      <c r="AK87" s="13"/>
      <c r="AL87" s="90"/>
      <c r="AM87" s="90"/>
      <c r="AN87" s="19"/>
      <c r="AO87" s="19"/>
      <c r="AP87" s="19"/>
      <c r="AQ87" s="19"/>
      <c r="AR87" s="20"/>
      <c r="AS87" s="20"/>
      <c r="AU87" s="20"/>
      <c r="AV87" s="20"/>
      <c r="AW87" s="20"/>
      <c r="AX87" s="20"/>
      <c r="AY87" s="20"/>
      <c r="AZ87" s="20"/>
      <c r="BA87" s="20"/>
    </row>
    <row r="88" spans="1:53" ht="33" customHeight="1" x14ac:dyDescent="0.25">
      <c r="A88" s="11"/>
      <c r="B88" s="6"/>
      <c r="C88" s="6"/>
      <c r="D88" s="5"/>
      <c r="E88" s="5"/>
      <c r="F88" s="5"/>
      <c r="G88" s="5"/>
      <c r="H88" s="12"/>
      <c r="I88" s="6"/>
      <c r="J88" s="6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4"/>
      <c r="W88" s="14"/>
      <c r="X88" s="14"/>
      <c r="Y88" s="14"/>
      <c r="Z88" s="14"/>
      <c r="AA88" s="15"/>
      <c r="AB88" s="15"/>
      <c r="AC88" s="505"/>
      <c r="AD88" s="16"/>
      <c r="AE88" s="16"/>
      <c r="AF88" s="16"/>
      <c r="AG88" s="17"/>
      <c r="AH88" s="18"/>
      <c r="AI88" s="487"/>
      <c r="AJ88" s="89"/>
      <c r="AK88" s="13"/>
      <c r="AL88" s="90"/>
      <c r="AM88" s="90"/>
      <c r="AN88" s="19"/>
      <c r="AO88" s="19"/>
      <c r="AP88" s="19"/>
      <c r="AQ88" s="19"/>
      <c r="AR88" s="20"/>
      <c r="AS88" s="20"/>
      <c r="AU88" s="20"/>
      <c r="AV88" s="20"/>
      <c r="AW88" s="20"/>
      <c r="AX88" s="20"/>
      <c r="AY88" s="20"/>
      <c r="AZ88" s="20"/>
      <c r="BA88" s="20"/>
    </row>
    <row r="89" spans="1:53" ht="33" customHeight="1" x14ac:dyDescent="0.25">
      <c r="A89" s="11"/>
      <c r="B89" s="11"/>
      <c r="C89" s="6"/>
      <c r="D89" s="5"/>
      <c r="E89" s="5"/>
      <c r="F89" s="5"/>
      <c r="G89" s="5"/>
      <c r="H89" s="12"/>
      <c r="I89" s="6"/>
      <c r="J89" s="6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4"/>
      <c r="W89" s="14"/>
      <c r="X89" s="14"/>
      <c r="Y89" s="14"/>
      <c r="Z89" s="14"/>
      <c r="AA89" s="15"/>
      <c r="AB89" s="15"/>
      <c r="AC89" s="505"/>
      <c r="AD89" s="16"/>
      <c r="AE89" s="16"/>
      <c r="AF89" s="16"/>
      <c r="AG89" s="17"/>
      <c r="AH89" s="18"/>
      <c r="AI89" s="487"/>
      <c r="AJ89" s="89"/>
      <c r="AK89" s="13"/>
      <c r="AL89" s="90"/>
      <c r="AM89" s="90"/>
      <c r="AN89" s="19"/>
      <c r="AO89" s="19"/>
      <c r="AP89" s="19"/>
      <c r="AQ89" s="19"/>
      <c r="AR89" s="20"/>
      <c r="AS89" s="20"/>
      <c r="AU89" s="20"/>
      <c r="AV89" s="20"/>
      <c r="AW89" s="20"/>
      <c r="AX89" s="20"/>
      <c r="AY89" s="20"/>
      <c r="AZ89" s="20"/>
      <c r="BA89" s="20"/>
    </row>
    <row r="90" spans="1:53" ht="33" customHeight="1" x14ac:dyDescent="0.25">
      <c r="A90" s="11"/>
      <c r="B90" s="11"/>
      <c r="C90" s="6"/>
      <c r="D90" s="5"/>
      <c r="E90" s="5"/>
      <c r="F90" s="5"/>
      <c r="G90" s="5"/>
      <c r="H90" s="12"/>
      <c r="I90" s="6"/>
      <c r="J90" s="6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4"/>
      <c r="W90" s="14"/>
      <c r="X90" s="14"/>
      <c r="Y90" s="14"/>
      <c r="Z90" s="14"/>
      <c r="AA90" s="15"/>
      <c r="AB90" s="15"/>
      <c r="AC90" s="505"/>
      <c r="AD90" s="16"/>
      <c r="AE90" s="16"/>
      <c r="AF90" s="16"/>
      <c r="AG90" s="17"/>
      <c r="AH90" s="18"/>
      <c r="AI90" s="487"/>
      <c r="AJ90" s="89"/>
      <c r="AK90" s="13"/>
      <c r="AL90" s="90"/>
      <c r="AM90" s="90"/>
      <c r="AN90" s="19"/>
      <c r="AO90" s="19"/>
      <c r="AP90" s="19"/>
      <c r="AQ90" s="19"/>
      <c r="AR90" s="20"/>
      <c r="AS90" s="20"/>
      <c r="AU90" s="20"/>
      <c r="AV90" s="20"/>
      <c r="AW90" s="20"/>
      <c r="AX90" s="20"/>
      <c r="AY90" s="20"/>
      <c r="AZ90" s="20"/>
      <c r="BA90" s="20"/>
    </row>
    <row r="91" spans="1:53" ht="33" customHeight="1" x14ac:dyDescent="0.25">
      <c r="A91" s="11"/>
      <c r="B91" s="6"/>
      <c r="C91" s="5"/>
      <c r="D91" s="5"/>
      <c r="E91" s="5"/>
      <c r="F91" s="5"/>
      <c r="G91" s="5"/>
      <c r="H91" s="12"/>
      <c r="I91" s="6"/>
      <c r="J91" s="6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4"/>
      <c r="W91" s="14"/>
      <c r="X91" s="14"/>
      <c r="Y91" s="14"/>
      <c r="Z91" s="14"/>
      <c r="AA91" s="15"/>
      <c r="AB91" s="15"/>
      <c r="AC91" s="505"/>
      <c r="AD91" s="16"/>
      <c r="AE91" s="16"/>
      <c r="AF91" s="16"/>
      <c r="AG91" s="17"/>
      <c r="AH91" s="18"/>
      <c r="AI91" s="487"/>
      <c r="AJ91" s="89"/>
      <c r="AK91" s="13"/>
      <c r="AL91" s="90"/>
      <c r="AM91" s="90"/>
      <c r="AN91" s="19"/>
      <c r="AO91" s="19"/>
      <c r="AP91" s="19"/>
      <c r="AQ91" s="19"/>
      <c r="AR91" s="20"/>
      <c r="AS91" s="20"/>
      <c r="AU91" s="20"/>
      <c r="AV91" s="20"/>
      <c r="AW91" s="20"/>
      <c r="AX91" s="20"/>
      <c r="AY91" s="20"/>
      <c r="AZ91" s="20"/>
      <c r="BA91" s="20"/>
    </row>
    <row r="92" spans="1:53" ht="33" customHeight="1" x14ac:dyDescent="0.25">
      <c r="A92" s="11"/>
      <c r="B92" s="11"/>
      <c r="C92" s="6"/>
      <c r="D92" s="5"/>
      <c r="E92" s="5"/>
      <c r="F92" s="5"/>
      <c r="G92" s="5"/>
      <c r="H92" s="12"/>
      <c r="I92" s="6"/>
      <c r="J92" s="6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4"/>
      <c r="W92" s="14"/>
      <c r="X92" s="14"/>
      <c r="Y92" s="14"/>
      <c r="Z92" s="14"/>
      <c r="AA92" s="15"/>
      <c r="AB92" s="15"/>
      <c r="AC92" s="505"/>
      <c r="AD92" s="16"/>
      <c r="AE92" s="16"/>
      <c r="AF92" s="16"/>
      <c r="AG92" s="17"/>
      <c r="AH92" s="18"/>
      <c r="AI92" s="487"/>
      <c r="AJ92" s="89"/>
      <c r="AK92" s="13"/>
      <c r="AL92" s="90"/>
      <c r="AM92" s="90"/>
      <c r="AN92" s="19"/>
      <c r="AO92" s="19"/>
      <c r="AP92" s="19"/>
      <c r="AQ92" s="19"/>
      <c r="AR92" s="20"/>
      <c r="AS92" s="20"/>
      <c r="AU92" s="20"/>
      <c r="AV92" s="20"/>
      <c r="AW92" s="20"/>
      <c r="AX92" s="20"/>
      <c r="AY92" s="20"/>
      <c r="AZ92" s="20"/>
      <c r="BA92" s="20"/>
    </row>
    <row r="93" spans="1:53" ht="33" customHeight="1" x14ac:dyDescent="0.25">
      <c r="A93" s="11"/>
      <c r="B93" s="6"/>
      <c r="C93" s="5"/>
      <c r="D93" s="5"/>
      <c r="E93" s="5"/>
      <c r="F93" s="5"/>
      <c r="G93" s="5"/>
      <c r="H93" s="12"/>
      <c r="I93" s="6"/>
      <c r="J93" s="6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4"/>
      <c r="W93" s="14"/>
      <c r="X93" s="14"/>
      <c r="Y93" s="14"/>
      <c r="Z93" s="14"/>
      <c r="AA93" s="15"/>
      <c r="AB93" s="15"/>
      <c r="AC93" s="505"/>
      <c r="AD93" s="16"/>
      <c r="AE93" s="16"/>
      <c r="AF93" s="16"/>
      <c r="AG93" s="17"/>
      <c r="AH93" s="18"/>
      <c r="AI93" s="487"/>
      <c r="AJ93" s="89"/>
      <c r="AK93" s="13"/>
      <c r="AL93" s="90"/>
      <c r="AM93" s="90"/>
      <c r="AN93" s="19"/>
      <c r="AO93" s="19"/>
      <c r="AP93" s="19"/>
      <c r="AQ93" s="19"/>
      <c r="AR93" s="20"/>
      <c r="AS93" s="20"/>
      <c r="AU93" s="20"/>
      <c r="AV93" s="20"/>
      <c r="AW93" s="20"/>
      <c r="AX93" s="20"/>
      <c r="AY93" s="20"/>
      <c r="AZ93" s="20"/>
      <c r="BA93" s="20"/>
    </row>
    <row r="94" spans="1:53" ht="33" customHeight="1" x14ac:dyDescent="0.25">
      <c r="A94" s="11"/>
      <c r="B94" s="6"/>
      <c r="C94" s="5"/>
      <c r="D94" s="5"/>
      <c r="E94" s="5"/>
      <c r="F94" s="5"/>
      <c r="G94" s="5"/>
      <c r="H94" s="12"/>
      <c r="I94" s="6"/>
      <c r="J94" s="6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14"/>
      <c r="W94" s="14"/>
      <c r="X94" s="14"/>
      <c r="Y94" s="14"/>
      <c r="Z94" s="14"/>
      <c r="AA94" s="15"/>
      <c r="AB94" s="15"/>
      <c r="AC94" s="505"/>
      <c r="AD94" s="16"/>
      <c r="AE94" s="16"/>
      <c r="AF94" s="16"/>
      <c r="AG94" s="17"/>
      <c r="AH94" s="18"/>
      <c r="AI94" s="487"/>
      <c r="AJ94" s="89"/>
      <c r="AK94" s="13"/>
      <c r="AL94" s="90"/>
      <c r="AM94" s="90"/>
      <c r="AN94" s="19"/>
      <c r="AO94" s="19"/>
      <c r="AP94" s="19"/>
      <c r="AQ94" s="19"/>
      <c r="AR94" s="20"/>
      <c r="AS94" s="20"/>
      <c r="AU94" s="20"/>
      <c r="AV94" s="20"/>
      <c r="AW94" s="20"/>
      <c r="AX94" s="20"/>
      <c r="AY94" s="20"/>
      <c r="AZ94" s="20"/>
      <c r="BA94" s="20"/>
    </row>
    <row r="95" spans="1:53" ht="33" customHeight="1" x14ac:dyDescent="0.25">
      <c r="A95" s="11"/>
      <c r="B95" s="6"/>
      <c r="C95" s="5"/>
      <c r="D95" s="5"/>
      <c r="E95" s="5"/>
      <c r="F95" s="5"/>
      <c r="G95" s="5"/>
      <c r="H95" s="12"/>
      <c r="I95" s="6"/>
      <c r="J95" s="6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4"/>
      <c r="W95" s="14"/>
      <c r="X95" s="14"/>
      <c r="Y95" s="14"/>
      <c r="Z95" s="14"/>
      <c r="AA95" s="15"/>
      <c r="AB95" s="15"/>
      <c r="AC95" s="505"/>
      <c r="AD95" s="16"/>
      <c r="AE95" s="16"/>
      <c r="AF95" s="16"/>
      <c r="AG95" s="17"/>
      <c r="AH95" s="18"/>
      <c r="AI95" s="487"/>
      <c r="AJ95" s="89"/>
      <c r="AK95" s="13"/>
      <c r="AL95" s="90"/>
      <c r="AM95" s="90"/>
      <c r="AN95" s="19"/>
      <c r="AO95" s="19"/>
      <c r="AP95" s="19"/>
      <c r="AQ95" s="19"/>
      <c r="AR95" s="20"/>
      <c r="AS95" s="20"/>
      <c r="AU95" s="20"/>
      <c r="AV95" s="20"/>
      <c r="AW95" s="20"/>
      <c r="AX95" s="20"/>
      <c r="AY95" s="20"/>
      <c r="AZ95" s="20"/>
      <c r="BA95" s="20"/>
    </row>
    <row r="96" spans="1:53" ht="33" customHeight="1" x14ac:dyDescent="0.25">
      <c r="A96" s="11"/>
      <c r="B96" s="11"/>
      <c r="C96" s="6"/>
      <c r="D96" s="5"/>
      <c r="E96" s="5"/>
      <c r="F96" s="5"/>
      <c r="G96" s="6"/>
      <c r="H96" s="12"/>
      <c r="I96" s="6"/>
      <c r="J96" s="6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4"/>
      <c r="W96" s="14"/>
      <c r="X96" s="14"/>
      <c r="Y96" s="14"/>
      <c r="Z96" s="14"/>
      <c r="AA96" s="15"/>
      <c r="AB96" s="15"/>
      <c r="AC96" s="505"/>
      <c r="AD96" s="16"/>
      <c r="AE96" s="16"/>
      <c r="AF96" s="16"/>
      <c r="AG96" s="17"/>
      <c r="AH96" s="18"/>
      <c r="AI96" s="487"/>
      <c r="AJ96" s="89"/>
      <c r="AK96" s="13"/>
      <c r="AL96" s="90"/>
      <c r="AM96" s="90"/>
      <c r="AN96" s="19"/>
      <c r="AO96" s="19"/>
      <c r="AP96" s="19"/>
      <c r="AQ96" s="19"/>
      <c r="AR96" s="20"/>
      <c r="AS96" s="20"/>
      <c r="AU96" s="20"/>
      <c r="AV96" s="20"/>
      <c r="AW96" s="20"/>
      <c r="AX96" s="20"/>
      <c r="AY96" s="20"/>
      <c r="AZ96" s="20"/>
      <c r="BA96" s="20"/>
    </row>
    <row r="97" spans="1:53" ht="33" customHeight="1" x14ac:dyDescent="0.25">
      <c r="A97" s="11"/>
      <c r="B97" s="6"/>
      <c r="C97" s="6"/>
      <c r="D97" s="5"/>
      <c r="E97" s="5"/>
      <c r="F97" s="5"/>
      <c r="G97" s="5"/>
      <c r="H97" s="12"/>
      <c r="I97" s="6"/>
      <c r="J97" s="6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4"/>
      <c r="W97" s="14"/>
      <c r="X97" s="14"/>
      <c r="Y97" s="14"/>
      <c r="Z97" s="14"/>
      <c r="AA97" s="15"/>
      <c r="AB97" s="15"/>
      <c r="AC97" s="505"/>
      <c r="AD97" s="16"/>
      <c r="AE97" s="16"/>
      <c r="AF97" s="16"/>
      <c r="AG97" s="17"/>
      <c r="AH97" s="18"/>
      <c r="AI97" s="487"/>
      <c r="AJ97" s="89"/>
      <c r="AK97" s="13"/>
      <c r="AL97" s="90"/>
      <c r="AM97" s="90"/>
      <c r="AN97" s="19"/>
      <c r="AO97" s="19"/>
      <c r="AP97" s="19"/>
      <c r="AQ97" s="19"/>
      <c r="AR97" s="20"/>
      <c r="AS97" s="20"/>
      <c r="AU97" s="20"/>
      <c r="AV97" s="20"/>
      <c r="AW97" s="20"/>
      <c r="AX97" s="20"/>
      <c r="AY97" s="20"/>
      <c r="AZ97" s="20"/>
      <c r="BA97" s="20"/>
    </row>
    <row r="98" spans="1:53" ht="33" customHeight="1" x14ac:dyDescent="0.25">
      <c r="A98" s="11"/>
      <c r="B98" s="6"/>
      <c r="C98" s="6"/>
      <c r="D98" s="5"/>
      <c r="E98" s="5"/>
      <c r="F98" s="5"/>
      <c r="G98" s="5"/>
      <c r="H98" s="12"/>
      <c r="I98" s="6"/>
      <c r="J98" s="6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4"/>
      <c r="W98" s="14"/>
      <c r="X98" s="14"/>
      <c r="Y98" s="14"/>
      <c r="Z98" s="14"/>
      <c r="AA98" s="15"/>
      <c r="AB98" s="15"/>
      <c r="AC98" s="505"/>
      <c r="AD98" s="16"/>
      <c r="AE98" s="16"/>
      <c r="AF98" s="16"/>
      <c r="AG98" s="17"/>
      <c r="AH98" s="18"/>
      <c r="AI98" s="487"/>
      <c r="AJ98" s="89"/>
      <c r="AK98" s="13"/>
      <c r="AL98" s="90"/>
      <c r="AM98" s="90"/>
      <c r="AN98" s="19"/>
      <c r="AO98" s="19"/>
      <c r="AP98" s="19"/>
      <c r="AQ98" s="19"/>
      <c r="AR98" s="20"/>
      <c r="AS98" s="20"/>
      <c r="AU98" s="20"/>
      <c r="AV98" s="20"/>
      <c r="AW98" s="20"/>
      <c r="AX98" s="20"/>
      <c r="AY98" s="20"/>
      <c r="AZ98" s="20"/>
      <c r="BA98" s="20"/>
    </row>
    <row r="99" spans="1:53" ht="33" customHeight="1" x14ac:dyDescent="0.25">
      <c r="A99" s="11"/>
      <c r="B99" s="11"/>
      <c r="C99" s="6"/>
      <c r="D99" s="5"/>
      <c r="E99" s="5"/>
      <c r="F99" s="5"/>
      <c r="G99" s="5"/>
      <c r="H99" s="12"/>
      <c r="I99" s="6"/>
      <c r="J99" s="6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4"/>
      <c r="W99" s="14"/>
      <c r="X99" s="14"/>
      <c r="Y99" s="14"/>
      <c r="Z99" s="14"/>
      <c r="AA99" s="15"/>
      <c r="AB99" s="15"/>
      <c r="AC99" s="505"/>
      <c r="AD99" s="16"/>
      <c r="AE99" s="16"/>
      <c r="AF99" s="16"/>
      <c r="AG99" s="17"/>
      <c r="AH99" s="18"/>
      <c r="AI99" s="487"/>
      <c r="AJ99" s="89"/>
      <c r="AK99" s="13"/>
      <c r="AL99" s="90"/>
      <c r="AM99" s="90"/>
      <c r="AN99" s="19"/>
      <c r="AO99" s="19"/>
      <c r="AP99" s="19"/>
      <c r="AQ99" s="19"/>
      <c r="AR99" s="20"/>
      <c r="AS99" s="20"/>
      <c r="AU99" s="20"/>
      <c r="AV99" s="20"/>
      <c r="AW99" s="20"/>
      <c r="AX99" s="20"/>
      <c r="AY99" s="20"/>
      <c r="AZ99" s="20"/>
      <c r="BA99" s="20"/>
    </row>
    <row r="100" spans="1:53" ht="33" customHeight="1" x14ac:dyDescent="0.25">
      <c r="A100" s="11"/>
      <c r="B100" s="11"/>
      <c r="C100" s="6"/>
      <c r="D100" s="5"/>
      <c r="E100" s="5"/>
      <c r="F100" s="5"/>
      <c r="G100" s="5"/>
      <c r="H100" s="12"/>
      <c r="I100" s="6"/>
      <c r="J100" s="6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4"/>
      <c r="W100" s="14"/>
      <c r="X100" s="14"/>
      <c r="Y100" s="14"/>
      <c r="Z100" s="14"/>
      <c r="AA100" s="15"/>
      <c r="AB100" s="15"/>
      <c r="AC100" s="505"/>
      <c r="AD100" s="16"/>
      <c r="AE100" s="16"/>
      <c r="AF100" s="16"/>
      <c r="AG100" s="17"/>
      <c r="AH100" s="18"/>
      <c r="AI100" s="487"/>
      <c r="AJ100" s="89"/>
      <c r="AK100" s="13"/>
      <c r="AL100" s="90"/>
      <c r="AM100" s="90"/>
      <c r="AN100" s="19"/>
      <c r="AO100" s="19"/>
      <c r="AP100" s="19"/>
      <c r="AQ100" s="19"/>
      <c r="AR100" s="34"/>
      <c r="AS100" s="34"/>
      <c r="AU100" s="34"/>
      <c r="AV100" s="34"/>
      <c r="AW100" s="34"/>
      <c r="AX100" s="34"/>
      <c r="AY100" s="34"/>
      <c r="AZ100" s="34"/>
      <c r="BA100" s="34"/>
    </row>
    <row r="101" spans="1:53" ht="33" customHeight="1" x14ac:dyDescent="0.25">
      <c r="A101" s="11"/>
      <c r="B101" s="6"/>
      <c r="C101" s="6"/>
      <c r="D101" s="5"/>
      <c r="E101" s="5"/>
      <c r="F101" s="5"/>
      <c r="G101" s="5"/>
      <c r="H101" s="12"/>
      <c r="I101" s="6"/>
      <c r="J101" s="6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4"/>
      <c r="W101" s="14"/>
      <c r="X101" s="14"/>
      <c r="Y101" s="14"/>
      <c r="Z101" s="14"/>
      <c r="AA101" s="15"/>
      <c r="AB101" s="15"/>
      <c r="AC101" s="505"/>
      <c r="AD101" s="16"/>
      <c r="AE101" s="16"/>
      <c r="AF101" s="16"/>
      <c r="AG101" s="17"/>
      <c r="AH101" s="18"/>
      <c r="AI101" s="487"/>
      <c r="AJ101" s="89"/>
      <c r="AK101" s="13"/>
      <c r="AL101" s="90"/>
      <c r="AM101" s="90"/>
      <c r="AN101" s="19"/>
      <c r="AO101" s="19"/>
      <c r="AP101" s="19"/>
      <c r="AQ101" s="19"/>
      <c r="AR101" s="20"/>
      <c r="AS101" s="20"/>
      <c r="AU101" s="20"/>
      <c r="AV101" s="20"/>
      <c r="AW101" s="20"/>
      <c r="AX101" s="20"/>
      <c r="AY101" s="20"/>
      <c r="AZ101" s="20"/>
      <c r="BA101" s="20"/>
    </row>
    <row r="102" spans="1:53" ht="33" customHeight="1" x14ac:dyDescent="0.25">
      <c r="A102" s="11"/>
      <c r="B102" s="6"/>
      <c r="C102" s="5"/>
      <c r="D102" s="5"/>
      <c r="E102" s="5"/>
      <c r="F102" s="5"/>
      <c r="G102" s="5"/>
      <c r="H102" s="12"/>
      <c r="I102" s="6"/>
      <c r="J102" s="6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4"/>
      <c r="W102" s="14"/>
      <c r="X102" s="14"/>
      <c r="Y102" s="14"/>
      <c r="Z102" s="14"/>
      <c r="AA102" s="15"/>
      <c r="AB102" s="15"/>
      <c r="AC102" s="505"/>
      <c r="AD102" s="16"/>
      <c r="AE102" s="16"/>
      <c r="AF102" s="16"/>
      <c r="AG102" s="17"/>
      <c r="AH102" s="18"/>
      <c r="AI102" s="487"/>
      <c r="AJ102" s="89"/>
      <c r="AK102" s="13"/>
      <c r="AL102" s="90"/>
      <c r="AM102" s="90"/>
      <c r="AN102" s="19"/>
      <c r="AO102" s="19"/>
      <c r="AP102" s="19"/>
      <c r="AQ102" s="19"/>
      <c r="AR102" s="20"/>
      <c r="AS102" s="20"/>
      <c r="AU102" s="20"/>
      <c r="AV102" s="20"/>
      <c r="AW102" s="20"/>
      <c r="AX102" s="20"/>
      <c r="AY102" s="20"/>
      <c r="AZ102" s="20"/>
      <c r="BA102" s="20"/>
    </row>
    <row r="103" spans="1:53" ht="33" customHeight="1" x14ac:dyDescent="0.25">
      <c r="A103" s="6"/>
      <c r="B103" s="11"/>
      <c r="C103" s="6"/>
      <c r="D103" s="5"/>
      <c r="E103" s="5"/>
      <c r="F103" s="5"/>
      <c r="G103" s="5"/>
      <c r="H103" s="12"/>
      <c r="I103" s="6"/>
      <c r="J103" s="6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4"/>
      <c r="W103" s="14"/>
      <c r="X103" s="14"/>
      <c r="Y103" s="14"/>
      <c r="Z103" s="14"/>
      <c r="AA103" s="15"/>
      <c r="AB103" s="15"/>
      <c r="AC103" s="505"/>
      <c r="AD103" s="16"/>
      <c r="AE103" s="16"/>
      <c r="AF103" s="16"/>
      <c r="AG103" s="17"/>
      <c r="AH103" s="18"/>
      <c r="AI103" s="487"/>
      <c r="AJ103" s="89"/>
      <c r="AK103" s="13"/>
      <c r="AL103" s="90"/>
      <c r="AM103" s="90"/>
      <c r="AN103" s="19"/>
      <c r="AO103" s="19"/>
      <c r="AP103" s="19"/>
      <c r="AQ103" s="19"/>
      <c r="AR103" s="20"/>
      <c r="AS103" s="20"/>
      <c r="AU103" s="20"/>
      <c r="AV103" s="20"/>
      <c r="AW103" s="20"/>
      <c r="AX103" s="20"/>
      <c r="AY103" s="20"/>
      <c r="AZ103" s="20"/>
      <c r="BA103" s="20"/>
    </row>
    <row r="104" spans="1:53" ht="33" customHeight="1" x14ac:dyDescent="0.25">
      <c r="A104" s="6"/>
      <c r="B104" s="6"/>
      <c r="C104" s="5"/>
      <c r="D104" s="5"/>
      <c r="E104" s="5"/>
      <c r="F104" s="5"/>
      <c r="G104" s="5"/>
      <c r="H104" s="12"/>
      <c r="I104" s="6"/>
      <c r="J104" s="6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4"/>
      <c r="W104" s="14"/>
      <c r="X104" s="14"/>
      <c r="Y104" s="14"/>
      <c r="Z104" s="14"/>
      <c r="AA104" s="15"/>
      <c r="AB104" s="15"/>
      <c r="AC104" s="505"/>
      <c r="AD104" s="16"/>
      <c r="AE104" s="16"/>
      <c r="AF104" s="16"/>
      <c r="AG104" s="17"/>
      <c r="AH104" s="18"/>
      <c r="AI104" s="487"/>
      <c r="AJ104" s="89"/>
      <c r="AK104" s="13"/>
      <c r="AL104" s="90"/>
      <c r="AM104" s="90"/>
      <c r="AN104" s="19"/>
      <c r="AO104" s="19"/>
      <c r="AP104" s="19"/>
      <c r="AQ104" s="19"/>
      <c r="AR104" s="20"/>
      <c r="AS104" s="20"/>
      <c r="AU104" s="20"/>
      <c r="AV104" s="20"/>
      <c r="AW104" s="20"/>
      <c r="AX104" s="20"/>
      <c r="AY104" s="20"/>
      <c r="AZ104" s="20"/>
      <c r="BA104" s="20"/>
    </row>
    <row r="105" spans="1:53" ht="33" customHeight="1" x14ac:dyDescent="0.25">
      <c r="A105" s="6"/>
      <c r="B105" s="6"/>
      <c r="C105" s="6"/>
      <c r="D105" s="5"/>
      <c r="E105" s="5"/>
      <c r="F105" s="5"/>
      <c r="G105" s="5"/>
      <c r="H105" s="12"/>
      <c r="I105" s="6"/>
      <c r="J105" s="6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4"/>
      <c r="W105" s="14"/>
      <c r="X105" s="14"/>
      <c r="Y105" s="14"/>
      <c r="Z105" s="14"/>
      <c r="AA105" s="15"/>
      <c r="AB105" s="15"/>
      <c r="AC105" s="505"/>
      <c r="AD105" s="16"/>
      <c r="AE105" s="16"/>
      <c r="AF105" s="16"/>
      <c r="AG105" s="17"/>
      <c r="AH105" s="18"/>
      <c r="AI105" s="487"/>
      <c r="AJ105" s="89"/>
      <c r="AK105" s="13"/>
      <c r="AL105" s="90"/>
      <c r="AM105" s="90"/>
      <c r="AN105" s="19"/>
      <c r="AO105" s="19"/>
      <c r="AP105" s="19"/>
      <c r="AQ105" s="19"/>
      <c r="AR105" s="20"/>
      <c r="AS105" s="20"/>
      <c r="AU105" s="20"/>
      <c r="AV105" s="20"/>
      <c r="AW105" s="20"/>
      <c r="AX105" s="20"/>
      <c r="AY105" s="20"/>
      <c r="AZ105" s="20"/>
      <c r="BA105" s="20"/>
    </row>
    <row r="106" spans="1:53" ht="33" customHeight="1" x14ac:dyDescent="0.25">
      <c r="A106" s="6"/>
      <c r="B106" s="11"/>
      <c r="C106" s="6"/>
      <c r="D106" s="5"/>
      <c r="E106" s="5"/>
      <c r="F106" s="5"/>
      <c r="G106" s="5"/>
      <c r="H106" s="12"/>
      <c r="I106" s="6"/>
      <c r="J106" s="6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4"/>
      <c r="W106" s="14"/>
      <c r="X106" s="14"/>
      <c r="Y106" s="14"/>
      <c r="Z106" s="14"/>
      <c r="AA106" s="15"/>
      <c r="AB106" s="15"/>
      <c r="AC106" s="505"/>
      <c r="AD106" s="16"/>
      <c r="AE106" s="16"/>
      <c r="AF106" s="16"/>
      <c r="AG106" s="17"/>
      <c r="AH106" s="37"/>
      <c r="AI106" s="488"/>
      <c r="AJ106" s="89"/>
      <c r="AK106" s="13"/>
      <c r="AL106" s="90"/>
      <c r="AM106" s="90"/>
      <c r="AN106" s="19"/>
      <c r="AO106" s="19"/>
      <c r="AP106" s="19"/>
      <c r="AQ106" s="19"/>
      <c r="AR106" s="20"/>
      <c r="AS106" s="20"/>
      <c r="AU106" s="20"/>
      <c r="AV106" s="20"/>
      <c r="AW106" s="20"/>
      <c r="AX106" s="20"/>
      <c r="AY106" s="20"/>
      <c r="AZ106" s="20"/>
      <c r="BA106" s="20"/>
    </row>
    <row r="107" spans="1:53" ht="33" customHeight="1" x14ac:dyDescent="0.25">
      <c r="A107" s="6"/>
      <c r="B107" s="11"/>
      <c r="C107" s="6"/>
      <c r="D107" s="5"/>
      <c r="E107" s="5"/>
      <c r="F107" s="5"/>
      <c r="G107" s="5"/>
      <c r="H107" s="12"/>
      <c r="I107" s="6"/>
      <c r="J107" s="6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4"/>
      <c r="W107" s="14"/>
      <c r="X107" s="14"/>
      <c r="Y107" s="14"/>
      <c r="Z107" s="14"/>
      <c r="AA107" s="15"/>
      <c r="AB107" s="15"/>
      <c r="AC107" s="505"/>
      <c r="AD107" s="16"/>
      <c r="AE107" s="16"/>
      <c r="AF107" s="16"/>
      <c r="AG107" s="17"/>
      <c r="AH107" s="18"/>
      <c r="AI107" s="487"/>
      <c r="AJ107" s="89"/>
      <c r="AK107" s="13"/>
      <c r="AL107" s="90"/>
      <c r="AM107" s="90"/>
      <c r="AN107" s="19"/>
      <c r="AO107" s="19"/>
      <c r="AP107" s="19"/>
      <c r="AQ107" s="19"/>
      <c r="AR107" s="20"/>
      <c r="AS107" s="20"/>
      <c r="AU107" s="20"/>
      <c r="AV107" s="20"/>
      <c r="AW107" s="20"/>
      <c r="AX107" s="20"/>
      <c r="AY107" s="20"/>
      <c r="AZ107" s="20"/>
      <c r="BA107" s="20"/>
    </row>
    <row r="108" spans="1:53" ht="33" customHeight="1" x14ac:dyDescent="0.25">
      <c r="A108" s="6"/>
      <c r="B108" s="11"/>
      <c r="C108" s="6"/>
      <c r="D108" s="5"/>
      <c r="E108" s="5"/>
      <c r="F108" s="5"/>
      <c r="G108" s="5"/>
      <c r="H108" s="12"/>
      <c r="I108" s="6"/>
      <c r="J108" s="6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4"/>
      <c r="W108" s="14"/>
      <c r="X108" s="14"/>
      <c r="Y108" s="14"/>
      <c r="Z108" s="14"/>
      <c r="AA108" s="15"/>
      <c r="AB108" s="15"/>
      <c r="AC108" s="505"/>
      <c r="AD108" s="16"/>
      <c r="AE108" s="16"/>
      <c r="AF108" s="16"/>
      <c r="AG108" s="17"/>
      <c r="AH108" s="18"/>
      <c r="AI108" s="487"/>
      <c r="AJ108" s="89"/>
      <c r="AK108" s="13"/>
      <c r="AL108" s="90"/>
      <c r="AM108" s="90"/>
      <c r="AN108" s="19"/>
      <c r="AO108" s="19"/>
      <c r="AP108" s="19"/>
      <c r="AQ108" s="19"/>
      <c r="AR108" s="20"/>
      <c r="AS108" s="20"/>
      <c r="AU108" s="20"/>
      <c r="AV108" s="20"/>
      <c r="AW108" s="20"/>
      <c r="AX108" s="20"/>
      <c r="AY108" s="20"/>
      <c r="AZ108" s="20"/>
      <c r="BA108" s="20"/>
    </row>
    <row r="109" spans="1:53" ht="33" customHeight="1" x14ac:dyDescent="0.25">
      <c r="A109" s="6"/>
      <c r="B109" s="6"/>
      <c r="C109" s="6"/>
      <c r="D109" s="5"/>
      <c r="E109" s="5"/>
      <c r="F109" s="5"/>
      <c r="G109" s="5"/>
      <c r="H109" s="12"/>
      <c r="I109" s="6"/>
      <c r="J109" s="6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4"/>
      <c r="W109" s="14"/>
      <c r="X109" s="14"/>
      <c r="Y109" s="14"/>
      <c r="Z109" s="14"/>
      <c r="AA109" s="15"/>
      <c r="AB109" s="15"/>
      <c r="AC109" s="505"/>
      <c r="AD109" s="16"/>
      <c r="AE109" s="16"/>
      <c r="AF109" s="16"/>
      <c r="AG109" s="17"/>
      <c r="AH109" s="18"/>
      <c r="AI109" s="487"/>
      <c r="AJ109" s="89"/>
      <c r="AK109" s="13"/>
      <c r="AL109" s="90"/>
      <c r="AM109" s="90"/>
      <c r="AN109" s="19"/>
      <c r="AO109" s="19"/>
      <c r="AP109" s="19"/>
      <c r="AQ109" s="19"/>
      <c r="AR109" s="20"/>
      <c r="AS109" s="20"/>
      <c r="AU109" s="20"/>
      <c r="AV109" s="20"/>
      <c r="AW109" s="20"/>
      <c r="AX109" s="20"/>
      <c r="AY109" s="20"/>
      <c r="AZ109" s="20"/>
      <c r="BA109" s="20"/>
    </row>
    <row r="110" spans="1:53" ht="33" customHeight="1" x14ac:dyDescent="0.25">
      <c r="A110" s="6"/>
      <c r="B110" s="6"/>
      <c r="C110" s="6"/>
      <c r="D110" s="5"/>
      <c r="E110" s="5"/>
      <c r="F110" s="5"/>
      <c r="G110" s="5"/>
      <c r="H110" s="12"/>
      <c r="I110" s="6"/>
      <c r="J110" s="6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4"/>
      <c r="W110" s="14"/>
      <c r="X110" s="14"/>
      <c r="Y110" s="14"/>
      <c r="Z110" s="14"/>
      <c r="AA110" s="15"/>
      <c r="AB110" s="15"/>
      <c r="AC110" s="505"/>
      <c r="AD110" s="16"/>
      <c r="AE110" s="16"/>
      <c r="AF110" s="16"/>
      <c r="AG110" s="17"/>
      <c r="AH110" s="18"/>
      <c r="AI110" s="487"/>
      <c r="AJ110" s="89"/>
      <c r="AK110" s="13"/>
      <c r="AL110" s="90"/>
      <c r="AM110" s="90"/>
      <c r="AN110" s="19"/>
      <c r="AO110" s="19"/>
      <c r="AP110" s="19"/>
      <c r="AQ110" s="19"/>
      <c r="AR110" s="20"/>
      <c r="AS110" s="20"/>
      <c r="AU110" s="20"/>
      <c r="AV110" s="20"/>
      <c r="AW110" s="20"/>
      <c r="AX110" s="20"/>
      <c r="AY110" s="20"/>
      <c r="AZ110" s="20"/>
      <c r="BA110" s="20"/>
    </row>
    <row r="111" spans="1:53" ht="33" customHeight="1" x14ac:dyDescent="0.25">
      <c r="A111" s="6"/>
      <c r="B111" s="6"/>
      <c r="C111" s="5"/>
      <c r="D111" s="5"/>
      <c r="E111" s="5"/>
      <c r="F111" s="5"/>
      <c r="G111" s="5"/>
      <c r="H111" s="12"/>
      <c r="I111" s="6"/>
      <c r="J111" s="5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4"/>
      <c r="W111" s="14"/>
      <c r="X111" s="14"/>
      <c r="Y111" s="14"/>
      <c r="Z111" s="14"/>
      <c r="AA111" s="15"/>
      <c r="AB111" s="15"/>
      <c r="AC111" s="505"/>
      <c r="AD111" s="16"/>
      <c r="AE111" s="16"/>
      <c r="AF111" s="16"/>
      <c r="AG111" s="17"/>
      <c r="AH111" s="18"/>
      <c r="AI111" s="487"/>
      <c r="AJ111" s="89"/>
      <c r="AK111" s="13"/>
      <c r="AL111" s="90"/>
      <c r="AM111" s="90"/>
      <c r="AN111" s="19"/>
      <c r="AO111" s="19"/>
      <c r="AP111" s="19"/>
      <c r="AQ111" s="19"/>
      <c r="AR111" s="20"/>
      <c r="AS111" s="20"/>
      <c r="AU111" s="20"/>
      <c r="AV111" s="20"/>
      <c r="AW111" s="20"/>
      <c r="AX111" s="20"/>
      <c r="AY111" s="20"/>
      <c r="AZ111" s="20"/>
      <c r="BA111" s="20"/>
    </row>
    <row r="112" spans="1:53" ht="33" customHeight="1" x14ac:dyDescent="0.25">
      <c r="A112" s="6"/>
      <c r="B112" s="6"/>
      <c r="C112" s="6"/>
      <c r="D112" s="5"/>
      <c r="E112" s="5"/>
      <c r="F112" s="5"/>
      <c r="G112" s="5"/>
      <c r="H112" s="12"/>
      <c r="I112" s="6"/>
      <c r="J112" s="6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4"/>
      <c r="W112" s="14"/>
      <c r="X112" s="14"/>
      <c r="Y112" s="14"/>
      <c r="Z112" s="14"/>
      <c r="AA112" s="15"/>
      <c r="AB112" s="15"/>
      <c r="AC112" s="505"/>
      <c r="AD112" s="16"/>
      <c r="AE112" s="16"/>
      <c r="AF112" s="16"/>
      <c r="AG112" s="17"/>
      <c r="AH112" s="18"/>
      <c r="AI112" s="487"/>
      <c r="AJ112" s="89"/>
      <c r="AK112" s="13"/>
      <c r="AL112" s="90"/>
      <c r="AM112" s="90"/>
      <c r="AN112" s="19"/>
      <c r="AO112" s="19"/>
      <c r="AP112" s="19"/>
      <c r="AQ112" s="19"/>
      <c r="AR112" s="20"/>
      <c r="AS112" s="20"/>
      <c r="AU112" s="20"/>
      <c r="AV112" s="20"/>
      <c r="AW112" s="20"/>
      <c r="AX112" s="20"/>
      <c r="AY112" s="20"/>
      <c r="AZ112" s="20"/>
      <c r="BA112" s="20"/>
    </row>
    <row r="113" spans="1:53" ht="33" customHeight="1" x14ac:dyDescent="0.25">
      <c r="A113" s="6"/>
      <c r="B113" s="6"/>
      <c r="C113" s="6"/>
      <c r="D113" s="5"/>
      <c r="E113" s="5"/>
      <c r="F113" s="5"/>
      <c r="G113" s="5"/>
      <c r="H113" s="12"/>
      <c r="I113" s="6"/>
      <c r="J113" s="6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4"/>
      <c r="W113" s="14"/>
      <c r="X113" s="14"/>
      <c r="Y113" s="14"/>
      <c r="Z113" s="14"/>
      <c r="AA113" s="15"/>
      <c r="AB113" s="15"/>
      <c r="AC113" s="505"/>
      <c r="AD113" s="16"/>
      <c r="AE113" s="16"/>
      <c r="AF113" s="16"/>
      <c r="AG113" s="17"/>
      <c r="AH113" s="18"/>
      <c r="AI113" s="487"/>
      <c r="AJ113" s="89"/>
      <c r="AK113" s="13"/>
      <c r="AL113" s="90"/>
      <c r="AM113" s="90"/>
      <c r="AN113" s="19"/>
      <c r="AO113" s="19"/>
      <c r="AP113" s="19"/>
      <c r="AQ113" s="19"/>
      <c r="AR113" s="20"/>
      <c r="AS113" s="20"/>
      <c r="AU113" s="20"/>
      <c r="AV113" s="20"/>
      <c r="AW113" s="20"/>
      <c r="AX113" s="20"/>
      <c r="AY113" s="20"/>
      <c r="AZ113" s="20"/>
      <c r="BA113" s="20"/>
    </row>
    <row r="114" spans="1:53" ht="33" customHeight="1" x14ac:dyDescent="0.25">
      <c r="A114" s="6"/>
      <c r="B114" s="6"/>
      <c r="C114" s="6"/>
      <c r="D114" s="5"/>
      <c r="E114" s="5"/>
      <c r="F114" s="5"/>
      <c r="G114" s="5"/>
      <c r="H114" s="12"/>
      <c r="I114" s="6"/>
      <c r="J114" s="6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4"/>
      <c r="W114" s="14"/>
      <c r="X114" s="14"/>
      <c r="Y114" s="14"/>
      <c r="Z114" s="14"/>
      <c r="AA114" s="15"/>
      <c r="AB114" s="15"/>
      <c r="AC114" s="505"/>
      <c r="AD114" s="16"/>
      <c r="AE114" s="16"/>
      <c r="AF114" s="16"/>
      <c r="AG114" s="17"/>
      <c r="AH114" s="18"/>
      <c r="AI114" s="487"/>
      <c r="AJ114" s="89"/>
      <c r="AK114" s="13"/>
      <c r="AL114" s="90"/>
      <c r="AM114" s="90"/>
      <c r="AN114" s="19"/>
      <c r="AO114" s="19"/>
      <c r="AP114" s="19"/>
      <c r="AQ114" s="19"/>
      <c r="AR114" s="34"/>
      <c r="AS114" s="34"/>
      <c r="AU114" s="34"/>
      <c r="AV114" s="34"/>
      <c r="AW114" s="34"/>
      <c r="AX114" s="34"/>
      <c r="AY114" s="34"/>
      <c r="AZ114" s="34"/>
      <c r="BA114" s="34"/>
    </row>
    <row r="115" spans="1:53" ht="33" customHeight="1" x14ac:dyDescent="0.25">
      <c r="A115" s="6"/>
      <c r="B115" s="6"/>
      <c r="C115" s="5"/>
      <c r="D115" s="5"/>
      <c r="E115" s="5"/>
      <c r="F115" s="5"/>
      <c r="G115" s="5"/>
      <c r="H115" s="12"/>
      <c r="I115" s="6"/>
      <c r="J115" s="6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4"/>
      <c r="W115" s="14"/>
      <c r="X115" s="14"/>
      <c r="Y115" s="14"/>
      <c r="Z115" s="14"/>
      <c r="AA115" s="15"/>
      <c r="AB115" s="15"/>
      <c r="AC115" s="505"/>
      <c r="AD115" s="16"/>
      <c r="AE115" s="16"/>
      <c r="AF115" s="16"/>
      <c r="AG115" s="17"/>
      <c r="AH115" s="18"/>
      <c r="AI115" s="487"/>
      <c r="AJ115" s="89"/>
      <c r="AK115" s="13"/>
      <c r="AL115" s="90"/>
      <c r="AM115" s="90"/>
      <c r="AN115" s="19"/>
      <c r="AO115" s="19"/>
      <c r="AP115" s="19"/>
      <c r="AQ115" s="19"/>
      <c r="AR115" s="34"/>
      <c r="AS115" s="34"/>
      <c r="AU115" s="34"/>
      <c r="AV115" s="34"/>
      <c r="AW115" s="34"/>
      <c r="AX115" s="34"/>
      <c r="AY115" s="34"/>
      <c r="AZ115" s="34"/>
      <c r="BA115" s="34"/>
    </row>
    <row r="116" spans="1:53" ht="33" customHeight="1" x14ac:dyDescent="0.25">
      <c r="A116" s="6"/>
      <c r="B116" s="6"/>
      <c r="C116" s="5"/>
      <c r="D116" s="5"/>
      <c r="E116" s="5"/>
      <c r="F116" s="5"/>
      <c r="G116" s="5"/>
      <c r="H116" s="12"/>
      <c r="I116" s="6"/>
      <c r="J116" s="6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4"/>
      <c r="W116" s="14"/>
      <c r="X116" s="14"/>
      <c r="Y116" s="14"/>
      <c r="Z116" s="14"/>
      <c r="AA116" s="15"/>
      <c r="AB116" s="15"/>
      <c r="AC116" s="505"/>
      <c r="AD116" s="16"/>
      <c r="AE116" s="16"/>
      <c r="AF116" s="16"/>
      <c r="AG116" s="17"/>
      <c r="AH116" s="18"/>
      <c r="AI116" s="487"/>
      <c r="AJ116" s="89"/>
      <c r="AK116" s="13"/>
      <c r="AL116" s="90"/>
      <c r="AM116" s="90"/>
      <c r="AN116" s="19"/>
      <c r="AO116" s="19"/>
      <c r="AP116" s="19"/>
      <c r="AQ116" s="19"/>
      <c r="AR116" s="20"/>
      <c r="AS116" s="20"/>
      <c r="AU116" s="20"/>
      <c r="AV116" s="20"/>
      <c r="AW116" s="20"/>
      <c r="AX116" s="20"/>
      <c r="AY116" s="20"/>
      <c r="AZ116" s="20"/>
      <c r="BA116" s="20"/>
    </row>
    <row r="117" spans="1:53" ht="33" customHeight="1" x14ac:dyDescent="0.25">
      <c r="A117" s="6"/>
      <c r="B117" s="6"/>
      <c r="C117" s="6"/>
      <c r="D117" s="5"/>
      <c r="E117" s="5"/>
      <c r="F117" s="5"/>
      <c r="G117" s="5"/>
      <c r="H117" s="12"/>
      <c r="I117" s="6"/>
      <c r="J117" s="6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4"/>
      <c r="W117" s="14"/>
      <c r="X117" s="14"/>
      <c r="Y117" s="14"/>
      <c r="Z117" s="14"/>
      <c r="AA117" s="15"/>
      <c r="AB117" s="15"/>
      <c r="AC117" s="505"/>
      <c r="AD117" s="16"/>
      <c r="AE117" s="16"/>
      <c r="AF117" s="16"/>
      <c r="AG117" s="17"/>
      <c r="AH117" s="18"/>
      <c r="AI117" s="487"/>
      <c r="AJ117" s="89"/>
      <c r="AK117" s="13"/>
      <c r="AL117" s="90"/>
      <c r="AM117" s="90"/>
      <c r="AN117" s="19"/>
      <c r="AO117" s="19"/>
      <c r="AP117" s="19"/>
      <c r="AQ117" s="19"/>
      <c r="AR117" s="20"/>
      <c r="AS117" s="20"/>
      <c r="AU117" s="20"/>
      <c r="AV117" s="20"/>
      <c r="AW117" s="20"/>
      <c r="AX117" s="20"/>
      <c r="AY117" s="20"/>
      <c r="AZ117" s="20"/>
      <c r="BA117" s="20"/>
    </row>
    <row r="118" spans="1:53" ht="33" customHeight="1" x14ac:dyDescent="0.25">
      <c r="A118" s="6"/>
      <c r="B118" s="6"/>
      <c r="C118" s="6"/>
      <c r="D118" s="5"/>
      <c r="E118" s="5"/>
      <c r="F118" s="5"/>
      <c r="G118" s="5"/>
      <c r="H118" s="12"/>
      <c r="I118" s="6"/>
      <c r="J118" s="6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4"/>
      <c r="W118" s="14"/>
      <c r="X118" s="14"/>
      <c r="Y118" s="14"/>
      <c r="Z118" s="14"/>
      <c r="AA118" s="15"/>
      <c r="AB118" s="15"/>
      <c r="AC118" s="505"/>
      <c r="AD118" s="16"/>
      <c r="AE118" s="16"/>
      <c r="AF118" s="16"/>
      <c r="AG118" s="17"/>
      <c r="AH118" s="18"/>
      <c r="AI118" s="487"/>
      <c r="AJ118" s="89"/>
      <c r="AK118" s="13"/>
      <c r="AL118" s="90"/>
      <c r="AM118" s="90"/>
      <c r="AN118" s="19"/>
      <c r="AO118" s="19"/>
      <c r="AP118" s="19"/>
      <c r="AQ118" s="19"/>
      <c r="AR118" s="20"/>
      <c r="AS118" s="20"/>
      <c r="AU118" s="20"/>
      <c r="AV118" s="20"/>
      <c r="AW118" s="20"/>
      <c r="AX118" s="20"/>
      <c r="AY118" s="20"/>
      <c r="AZ118" s="20"/>
      <c r="BA118" s="20"/>
    </row>
    <row r="119" spans="1:53" ht="33" customHeight="1" x14ac:dyDescent="0.25">
      <c r="A119" s="6"/>
      <c r="B119" s="11"/>
      <c r="C119" s="6"/>
      <c r="D119" s="5"/>
      <c r="E119" s="5"/>
      <c r="F119" s="5"/>
      <c r="G119" s="5"/>
      <c r="H119" s="12"/>
      <c r="I119" s="6"/>
      <c r="J119" s="6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4"/>
      <c r="W119" s="14"/>
      <c r="X119" s="14"/>
      <c r="Y119" s="14"/>
      <c r="Z119" s="14"/>
      <c r="AA119" s="15"/>
      <c r="AB119" s="15"/>
      <c r="AC119" s="505"/>
      <c r="AD119" s="16"/>
      <c r="AE119" s="16"/>
      <c r="AF119" s="16"/>
      <c r="AG119" s="17"/>
      <c r="AH119" s="18"/>
      <c r="AI119" s="487"/>
      <c r="AJ119" s="89"/>
      <c r="AK119" s="13"/>
      <c r="AL119" s="90"/>
      <c r="AM119" s="90"/>
      <c r="AN119" s="19"/>
      <c r="AO119" s="19"/>
      <c r="AP119" s="19"/>
      <c r="AQ119" s="19"/>
      <c r="AR119" s="20"/>
      <c r="AS119" s="20"/>
      <c r="AU119" s="20"/>
      <c r="AV119" s="20"/>
      <c r="AW119" s="20"/>
      <c r="AX119" s="20"/>
      <c r="AY119" s="20"/>
      <c r="AZ119" s="20"/>
      <c r="BA119" s="20"/>
    </row>
    <row r="120" spans="1:53" ht="33" customHeight="1" x14ac:dyDescent="0.25">
      <c r="A120" s="6"/>
      <c r="B120" s="11"/>
      <c r="C120" s="6"/>
      <c r="D120" s="5"/>
      <c r="E120" s="5"/>
      <c r="F120" s="5"/>
      <c r="G120" s="5"/>
      <c r="H120" s="12"/>
      <c r="I120" s="6"/>
      <c r="J120" s="6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4"/>
      <c r="W120" s="14"/>
      <c r="X120" s="14"/>
      <c r="Y120" s="14"/>
      <c r="Z120" s="14"/>
      <c r="AA120" s="15"/>
      <c r="AB120" s="15"/>
      <c r="AC120" s="505"/>
      <c r="AD120" s="16"/>
      <c r="AE120" s="16"/>
      <c r="AF120" s="16"/>
      <c r="AG120" s="17"/>
      <c r="AH120" s="18"/>
      <c r="AI120" s="487"/>
      <c r="AJ120" s="89"/>
      <c r="AK120" s="13"/>
      <c r="AL120" s="90"/>
      <c r="AM120" s="90"/>
      <c r="AN120" s="19"/>
      <c r="AO120" s="19"/>
      <c r="AP120" s="19"/>
      <c r="AQ120" s="19"/>
      <c r="AR120" s="20"/>
      <c r="AS120" s="20"/>
      <c r="AU120" s="20"/>
      <c r="AV120" s="20"/>
      <c r="AW120" s="20"/>
      <c r="AX120" s="20"/>
      <c r="AY120" s="20"/>
      <c r="AZ120" s="20"/>
      <c r="BA120" s="20"/>
    </row>
    <row r="121" spans="1:53" ht="33" customHeight="1" x14ac:dyDescent="0.25">
      <c r="A121" s="6"/>
      <c r="B121" s="6"/>
      <c r="C121" s="5"/>
      <c r="D121" s="5"/>
      <c r="E121" s="5"/>
      <c r="F121" s="5"/>
      <c r="G121" s="5"/>
      <c r="H121" s="12"/>
      <c r="I121" s="6"/>
      <c r="J121" s="6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4"/>
      <c r="W121" s="14"/>
      <c r="X121" s="14"/>
      <c r="Y121" s="14"/>
      <c r="Z121" s="14"/>
      <c r="AA121" s="15"/>
      <c r="AB121" s="15"/>
      <c r="AC121" s="505"/>
      <c r="AD121" s="16"/>
      <c r="AE121" s="16"/>
      <c r="AF121" s="16"/>
      <c r="AG121" s="17"/>
      <c r="AH121" s="18"/>
      <c r="AI121" s="487"/>
      <c r="AJ121" s="89"/>
      <c r="AK121" s="13"/>
      <c r="AL121" s="90"/>
      <c r="AM121" s="90"/>
      <c r="AN121" s="19"/>
      <c r="AO121" s="19"/>
      <c r="AP121" s="19"/>
      <c r="AQ121" s="19"/>
      <c r="AR121" s="20"/>
      <c r="AS121" s="20"/>
      <c r="AU121" s="20"/>
      <c r="AV121" s="20"/>
      <c r="AW121" s="20"/>
      <c r="AX121" s="20"/>
      <c r="AY121" s="20"/>
      <c r="AZ121" s="20"/>
      <c r="BA121" s="20"/>
    </row>
    <row r="122" spans="1:53" ht="33" customHeight="1" x14ac:dyDescent="0.25">
      <c r="A122" s="6"/>
      <c r="B122" s="6"/>
      <c r="C122" s="6"/>
      <c r="D122" s="5"/>
      <c r="E122" s="5"/>
      <c r="F122" s="5"/>
      <c r="G122" s="5"/>
      <c r="H122" s="12"/>
      <c r="I122" s="6"/>
      <c r="J122" s="6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4"/>
      <c r="W122" s="14"/>
      <c r="X122" s="14"/>
      <c r="Y122" s="14"/>
      <c r="Z122" s="14"/>
      <c r="AA122" s="15"/>
      <c r="AB122" s="15"/>
      <c r="AC122" s="505"/>
      <c r="AD122" s="16"/>
      <c r="AE122" s="16"/>
      <c r="AF122" s="16"/>
      <c r="AG122" s="17"/>
      <c r="AH122" s="18"/>
      <c r="AI122" s="487"/>
      <c r="AJ122" s="89"/>
      <c r="AK122" s="13"/>
      <c r="AL122" s="90"/>
      <c r="AM122" s="90"/>
      <c r="AN122" s="19"/>
      <c r="AO122" s="19"/>
      <c r="AP122" s="19"/>
      <c r="AQ122" s="19"/>
      <c r="AR122" s="20"/>
      <c r="AS122" s="20"/>
      <c r="AU122" s="20"/>
      <c r="AV122" s="20"/>
      <c r="AW122" s="20"/>
      <c r="AX122" s="20"/>
      <c r="AY122" s="20"/>
      <c r="AZ122" s="20"/>
      <c r="BA122" s="20"/>
    </row>
    <row r="123" spans="1:53" ht="33" customHeight="1" x14ac:dyDescent="0.25">
      <c r="A123" s="6"/>
      <c r="B123" s="6"/>
      <c r="C123" s="6"/>
      <c r="D123" s="5"/>
      <c r="E123" s="5"/>
      <c r="F123" s="5"/>
      <c r="G123" s="5"/>
      <c r="H123" s="12"/>
      <c r="I123" s="6"/>
      <c r="J123" s="6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4"/>
      <c r="W123" s="14"/>
      <c r="X123" s="14"/>
      <c r="Y123" s="14"/>
      <c r="Z123" s="14"/>
      <c r="AA123" s="15"/>
      <c r="AB123" s="15"/>
      <c r="AC123" s="505"/>
      <c r="AD123" s="16"/>
      <c r="AE123" s="16"/>
      <c r="AF123" s="16"/>
      <c r="AG123" s="17"/>
      <c r="AH123" s="18"/>
      <c r="AI123" s="487"/>
      <c r="AJ123" s="89"/>
      <c r="AK123" s="13"/>
      <c r="AL123" s="90"/>
      <c r="AM123" s="90"/>
      <c r="AN123" s="19"/>
      <c r="AO123" s="19"/>
      <c r="AP123" s="19"/>
      <c r="AQ123" s="19"/>
      <c r="AR123" s="20"/>
      <c r="AS123" s="20"/>
      <c r="AU123" s="20"/>
      <c r="AV123" s="20"/>
      <c r="AW123" s="20"/>
      <c r="AX123" s="20"/>
      <c r="AY123" s="20"/>
      <c r="AZ123" s="20"/>
      <c r="BA123" s="20"/>
    </row>
    <row r="124" spans="1:53" ht="33" customHeight="1" x14ac:dyDescent="0.25">
      <c r="A124" s="6"/>
      <c r="B124" s="6"/>
      <c r="C124" s="6"/>
      <c r="D124" s="5"/>
      <c r="E124" s="5"/>
      <c r="F124" s="5"/>
      <c r="G124" s="5"/>
      <c r="H124" s="33"/>
      <c r="V124" s="14"/>
      <c r="W124" s="14"/>
      <c r="X124" s="14"/>
      <c r="Y124" s="14"/>
      <c r="Z124" s="14"/>
      <c r="AA124" s="15"/>
      <c r="AB124" s="15"/>
      <c r="AC124" s="505"/>
      <c r="AD124" s="16"/>
      <c r="AE124" s="16"/>
      <c r="AF124" s="16"/>
      <c r="AG124" s="17"/>
      <c r="AH124" s="18"/>
      <c r="AI124" s="487"/>
      <c r="AJ124" s="89"/>
      <c r="AK124" s="13"/>
      <c r="AL124" s="90"/>
      <c r="AM124" s="90"/>
      <c r="AN124" s="19"/>
      <c r="AO124" s="19"/>
      <c r="AP124" s="19"/>
      <c r="AQ124" s="19"/>
      <c r="AR124" s="20"/>
      <c r="AS124" s="20"/>
      <c r="AU124" s="20"/>
      <c r="AV124" s="20"/>
      <c r="AW124" s="20"/>
      <c r="AX124" s="20"/>
      <c r="AY124" s="20"/>
      <c r="AZ124" s="20"/>
      <c r="BA124" s="20"/>
    </row>
    <row r="125" spans="1:53" ht="33" customHeight="1" x14ac:dyDescent="0.25">
      <c r="A125" s="6"/>
      <c r="B125" s="6"/>
      <c r="C125" s="6"/>
      <c r="D125" s="5"/>
      <c r="E125" s="5"/>
      <c r="F125" s="5"/>
      <c r="G125" s="5"/>
      <c r="H125" s="12"/>
      <c r="I125" s="6"/>
      <c r="J125" s="6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4"/>
      <c r="W125" s="14"/>
      <c r="X125" s="14"/>
      <c r="Y125" s="14"/>
      <c r="Z125" s="14"/>
      <c r="AA125" s="15"/>
      <c r="AB125" s="15"/>
      <c r="AC125" s="505"/>
      <c r="AD125" s="16"/>
      <c r="AE125" s="16"/>
      <c r="AF125" s="16"/>
      <c r="AG125" s="17"/>
      <c r="AH125" s="18"/>
      <c r="AI125" s="487"/>
      <c r="AJ125" s="89"/>
      <c r="AK125" s="13"/>
      <c r="AL125" s="90"/>
      <c r="AM125" s="90"/>
      <c r="AN125" s="19"/>
      <c r="AO125" s="19"/>
      <c r="AP125" s="19"/>
      <c r="AQ125" s="19"/>
      <c r="AR125" s="20"/>
      <c r="AS125" s="20"/>
      <c r="AU125" s="20"/>
      <c r="AV125" s="20"/>
      <c r="AW125" s="20"/>
      <c r="AX125" s="20"/>
      <c r="AY125" s="20"/>
      <c r="AZ125" s="20"/>
      <c r="BA125" s="20"/>
    </row>
    <row r="126" spans="1:53" ht="33" customHeight="1" x14ac:dyDescent="0.25">
      <c r="A126" s="6"/>
      <c r="B126" s="11"/>
      <c r="C126" s="6"/>
      <c r="D126" s="5"/>
      <c r="E126" s="5"/>
      <c r="F126" s="5"/>
      <c r="G126" s="5"/>
      <c r="H126" s="12"/>
      <c r="I126" s="6"/>
      <c r="J126" s="6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4"/>
      <c r="W126" s="14"/>
      <c r="X126" s="14"/>
      <c r="Y126" s="14"/>
      <c r="Z126" s="14"/>
      <c r="AA126" s="15"/>
      <c r="AB126" s="15"/>
      <c r="AC126" s="505"/>
      <c r="AD126" s="16"/>
      <c r="AE126" s="16"/>
      <c r="AF126" s="16"/>
      <c r="AG126" s="17"/>
      <c r="AH126" s="18"/>
      <c r="AI126" s="487"/>
      <c r="AJ126" s="89"/>
      <c r="AK126" s="13"/>
      <c r="AL126" s="90"/>
      <c r="AM126" s="90"/>
      <c r="AN126" s="19"/>
      <c r="AO126" s="19"/>
      <c r="AP126" s="19"/>
      <c r="AQ126" s="19"/>
      <c r="AR126" s="20"/>
      <c r="AS126" s="20"/>
      <c r="AU126" s="20"/>
      <c r="AV126" s="20"/>
      <c r="AW126" s="20"/>
      <c r="AX126" s="20"/>
      <c r="AY126" s="20"/>
      <c r="AZ126" s="20"/>
      <c r="BA126" s="20"/>
    </row>
    <row r="127" spans="1:53" ht="33" customHeight="1" x14ac:dyDescent="0.25">
      <c r="A127" s="6"/>
      <c r="B127" s="11"/>
      <c r="C127" s="6"/>
      <c r="D127" s="5"/>
      <c r="E127" s="5"/>
      <c r="F127" s="5"/>
      <c r="G127" s="5"/>
      <c r="H127" s="12"/>
      <c r="I127" s="6"/>
      <c r="J127" s="6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4"/>
      <c r="W127" s="14"/>
      <c r="X127" s="14"/>
      <c r="Y127" s="14"/>
      <c r="Z127" s="14"/>
      <c r="AA127" s="15"/>
      <c r="AB127" s="15"/>
      <c r="AC127" s="505"/>
      <c r="AD127" s="16"/>
      <c r="AE127" s="16"/>
      <c r="AF127" s="16"/>
      <c r="AG127" s="17"/>
      <c r="AH127" s="18"/>
      <c r="AI127" s="487"/>
      <c r="AJ127" s="89"/>
      <c r="AK127" s="13"/>
      <c r="AL127" s="90"/>
      <c r="AM127" s="90"/>
      <c r="AN127" s="19"/>
      <c r="AO127" s="19"/>
      <c r="AP127" s="19"/>
      <c r="AQ127" s="19"/>
      <c r="AR127" s="20"/>
      <c r="AS127" s="20"/>
      <c r="AU127" s="20"/>
      <c r="AV127" s="20"/>
      <c r="AW127" s="20"/>
      <c r="AX127" s="20"/>
      <c r="AY127" s="20"/>
      <c r="AZ127" s="20"/>
      <c r="BA127" s="20"/>
    </row>
    <row r="128" spans="1:53" ht="33" customHeight="1" x14ac:dyDescent="0.25">
      <c r="A128" s="6"/>
      <c r="B128" s="11"/>
      <c r="C128" s="6"/>
      <c r="D128" s="5"/>
      <c r="E128" s="5"/>
      <c r="F128" s="5"/>
      <c r="G128" s="5"/>
      <c r="H128" s="12"/>
      <c r="I128" s="6"/>
      <c r="J128" s="6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4"/>
      <c r="W128" s="14"/>
      <c r="X128" s="14"/>
      <c r="Y128" s="14"/>
      <c r="Z128" s="14"/>
      <c r="AA128" s="15"/>
      <c r="AB128" s="15"/>
      <c r="AC128" s="505"/>
      <c r="AD128" s="16"/>
      <c r="AE128" s="16"/>
      <c r="AF128" s="16"/>
      <c r="AG128" s="17"/>
      <c r="AH128" s="18"/>
      <c r="AI128" s="487"/>
      <c r="AJ128" s="89"/>
      <c r="AK128" s="13"/>
      <c r="AL128" s="90"/>
      <c r="AM128" s="90"/>
      <c r="AN128" s="19"/>
      <c r="AO128" s="19"/>
      <c r="AP128" s="19"/>
      <c r="AQ128" s="19"/>
      <c r="AR128" s="20"/>
      <c r="AS128" s="20"/>
      <c r="AU128" s="20"/>
      <c r="AV128" s="20"/>
      <c r="AW128" s="20"/>
      <c r="AX128" s="20"/>
      <c r="AY128" s="20"/>
      <c r="AZ128" s="20"/>
      <c r="BA128" s="20"/>
    </row>
    <row r="129" spans="1:53" ht="33" customHeight="1" x14ac:dyDescent="0.25">
      <c r="A129" s="6"/>
      <c r="B129" s="11"/>
      <c r="C129" s="6"/>
      <c r="D129" s="5"/>
      <c r="E129" s="5"/>
      <c r="F129" s="5"/>
      <c r="G129" s="5"/>
      <c r="H129" s="12"/>
      <c r="I129" s="6"/>
      <c r="J129" s="6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4"/>
      <c r="W129" s="14"/>
      <c r="X129" s="14"/>
      <c r="Y129" s="14"/>
      <c r="Z129" s="14"/>
      <c r="AA129" s="15"/>
      <c r="AB129" s="15"/>
      <c r="AC129" s="505"/>
      <c r="AD129" s="16"/>
      <c r="AE129" s="16"/>
      <c r="AF129" s="16"/>
      <c r="AG129" s="17"/>
      <c r="AH129" s="18"/>
      <c r="AI129" s="487"/>
      <c r="AJ129" s="89"/>
      <c r="AK129" s="13"/>
      <c r="AL129" s="90"/>
      <c r="AM129" s="90"/>
      <c r="AN129" s="19"/>
      <c r="AO129" s="19"/>
      <c r="AP129" s="19"/>
      <c r="AQ129" s="19"/>
      <c r="AR129" s="20"/>
      <c r="AS129" s="20"/>
      <c r="AU129" s="20"/>
      <c r="AV129" s="20"/>
      <c r="AW129" s="20"/>
      <c r="AX129" s="20"/>
      <c r="AY129" s="20"/>
      <c r="AZ129" s="20"/>
      <c r="BA129" s="20"/>
    </row>
    <row r="130" spans="1:53" ht="33" customHeight="1" x14ac:dyDescent="0.25">
      <c r="A130" s="6"/>
      <c r="B130" s="6"/>
      <c r="C130" s="6"/>
      <c r="D130" s="5"/>
      <c r="E130" s="5"/>
      <c r="F130" s="5"/>
      <c r="G130" s="5"/>
      <c r="H130" s="12"/>
      <c r="I130" s="6"/>
      <c r="J130" s="6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4"/>
      <c r="W130" s="14"/>
      <c r="X130" s="14"/>
      <c r="Y130" s="14"/>
      <c r="Z130" s="14"/>
      <c r="AA130" s="15"/>
      <c r="AB130" s="15"/>
      <c r="AC130" s="505"/>
      <c r="AD130" s="16"/>
      <c r="AE130" s="16"/>
      <c r="AF130" s="16"/>
      <c r="AG130" s="17"/>
      <c r="AH130" s="18"/>
      <c r="AI130" s="487"/>
      <c r="AJ130" s="89"/>
      <c r="AK130" s="13"/>
      <c r="AL130" s="90"/>
      <c r="AM130" s="90"/>
      <c r="AN130" s="19"/>
      <c r="AO130" s="19"/>
      <c r="AP130" s="19"/>
      <c r="AQ130" s="19"/>
      <c r="AR130" s="20"/>
      <c r="AS130" s="20"/>
      <c r="AU130" s="20"/>
      <c r="AV130" s="20"/>
      <c r="AW130" s="20"/>
      <c r="AX130" s="20"/>
      <c r="AY130" s="20"/>
      <c r="AZ130" s="20"/>
      <c r="BA130" s="20"/>
    </row>
    <row r="131" spans="1:53" ht="33" customHeight="1" x14ac:dyDescent="0.25">
      <c r="A131" s="6"/>
      <c r="B131" s="6"/>
      <c r="C131" s="6"/>
      <c r="D131" s="5"/>
      <c r="E131" s="5"/>
      <c r="F131" s="5"/>
      <c r="G131" s="5"/>
      <c r="H131" s="12"/>
      <c r="I131" s="6"/>
      <c r="J131" s="6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4"/>
      <c r="W131" s="14"/>
      <c r="X131" s="14"/>
      <c r="Y131" s="14"/>
      <c r="Z131" s="14"/>
      <c r="AA131" s="15"/>
      <c r="AB131" s="15"/>
      <c r="AC131" s="505"/>
      <c r="AD131" s="16"/>
      <c r="AE131" s="16"/>
      <c r="AF131" s="16"/>
      <c r="AG131" s="17"/>
      <c r="AH131" s="18"/>
      <c r="AI131" s="487"/>
      <c r="AJ131" s="89"/>
      <c r="AK131" s="13"/>
      <c r="AL131" s="90"/>
      <c r="AM131" s="90"/>
      <c r="AN131" s="19"/>
      <c r="AO131" s="19"/>
      <c r="AP131" s="19"/>
      <c r="AQ131" s="19"/>
      <c r="AR131" s="20"/>
      <c r="AS131" s="20"/>
      <c r="AU131" s="20"/>
      <c r="AV131" s="20"/>
      <c r="AW131" s="20"/>
      <c r="AX131" s="20"/>
      <c r="AY131" s="20"/>
      <c r="AZ131" s="20"/>
      <c r="BA131" s="20"/>
    </row>
    <row r="132" spans="1:53" ht="33" customHeight="1" x14ac:dyDescent="0.25">
      <c r="A132" s="6"/>
      <c r="B132" s="6"/>
      <c r="C132" s="6"/>
      <c r="D132" s="5"/>
      <c r="E132" s="5"/>
      <c r="F132" s="5"/>
      <c r="G132" s="5"/>
      <c r="H132" s="12"/>
      <c r="I132" s="6"/>
      <c r="J132" s="6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4"/>
      <c r="W132" s="14"/>
      <c r="X132" s="14"/>
      <c r="Y132" s="14"/>
      <c r="Z132" s="14"/>
      <c r="AA132" s="15"/>
      <c r="AB132" s="15"/>
      <c r="AC132" s="505"/>
      <c r="AD132" s="16"/>
      <c r="AE132" s="16"/>
      <c r="AF132" s="16"/>
      <c r="AG132" s="17"/>
      <c r="AH132" s="18"/>
      <c r="AI132" s="487"/>
      <c r="AJ132" s="89"/>
      <c r="AK132" s="13"/>
      <c r="AL132" s="90"/>
      <c r="AM132" s="90"/>
      <c r="AN132" s="19"/>
      <c r="AO132" s="19"/>
      <c r="AP132" s="19"/>
      <c r="AQ132" s="19"/>
      <c r="AR132" s="20"/>
      <c r="AS132" s="20"/>
      <c r="AU132" s="20"/>
      <c r="AV132" s="20"/>
      <c r="AW132" s="20"/>
      <c r="AX132" s="20"/>
      <c r="AY132" s="20"/>
      <c r="AZ132" s="20"/>
      <c r="BA132" s="20"/>
    </row>
    <row r="133" spans="1:53" ht="33" customHeight="1" x14ac:dyDescent="0.25">
      <c r="A133" s="6"/>
      <c r="B133" s="6"/>
      <c r="C133" s="6"/>
      <c r="D133" s="5"/>
      <c r="E133" s="5"/>
      <c r="F133" s="5"/>
      <c r="G133" s="5"/>
      <c r="H133" s="12"/>
      <c r="I133" s="6"/>
      <c r="J133" s="6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4"/>
      <c r="W133" s="14"/>
      <c r="X133" s="14"/>
      <c r="Y133" s="14"/>
      <c r="Z133" s="14"/>
      <c r="AA133" s="15"/>
      <c r="AB133" s="15"/>
      <c r="AC133" s="505"/>
      <c r="AD133" s="16"/>
      <c r="AE133" s="16"/>
      <c r="AF133" s="16"/>
      <c r="AG133" s="17"/>
      <c r="AH133" s="18"/>
      <c r="AI133" s="487"/>
      <c r="AJ133" s="89"/>
      <c r="AK133" s="13"/>
      <c r="AL133" s="90"/>
      <c r="AM133" s="90"/>
      <c r="AN133" s="19"/>
      <c r="AO133" s="19"/>
      <c r="AP133" s="19"/>
      <c r="AQ133" s="19"/>
      <c r="AR133" s="20"/>
      <c r="AS133" s="20"/>
      <c r="AU133" s="20"/>
      <c r="AV133" s="20"/>
      <c r="AW133" s="20"/>
      <c r="AX133" s="20"/>
      <c r="AY133" s="20"/>
      <c r="AZ133" s="20"/>
      <c r="BA133" s="20"/>
    </row>
    <row r="134" spans="1:53" ht="33" customHeight="1" x14ac:dyDescent="0.25">
      <c r="A134" s="6"/>
      <c r="B134" s="6"/>
      <c r="C134" s="6"/>
      <c r="D134" s="5"/>
      <c r="E134" s="5"/>
      <c r="F134" s="5"/>
      <c r="G134" s="5"/>
      <c r="H134" s="12"/>
      <c r="I134" s="6"/>
      <c r="J134" s="6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4"/>
      <c r="W134" s="14"/>
      <c r="X134" s="14"/>
      <c r="Y134" s="14"/>
      <c r="Z134" s="14"/>
      <c r="AA134" s="15"/>
      <c r="AB134" s="15"/>
      <c r="AC134" s="505"/>
      <c r="AD134" s="16"/>
      <c r="AE134" s="16"/>
      <c r="AF134" s="16"/>
      <c r="AG134" s="17"/>
      <c r="AH134" s="18"/>
      <c r="AI134" s="487"/>
      <c r="AJ134" s="89"/>
      <c r="AK134" s="13"/>
      <c r="AL134" s="90"/>
      <c r="AM134" s="90"/>
      <c r="AN134" s="19"/>
      <c r="AO134" s="19"/>
      <c r="AP134" s="19"/>
      <c r="AQ134" s="19"/>
      <c r="AR134" s="20"/>
      <c r="AS134" s="20"/>
      <c r="AU134" s="20"/>
      <c r="AV134" s="20"/>
      <c r="AW134" s="20"/>
      <c r="AX134" s="20"/>
      <c r="AY134" s="20"/>
      <c r="AZ134" s="20"/>
      <c r="BA134" s="20"/>
    </row>
    <row r="135" spans="1:53" ht="33" customHeight="1" x14ac:dyDescent="0.25">
      <c r="A135" s="6"/>
      <c r="B135" s="6"/>
      <c r="C135" s="6"/>
      <c r="D135" s="5"/>
      <c r="E135" s="5"/>
      <c r="F135" s="5"/>
      <c r="G135" s="5"/>
      <c r="H135" s="12"/>
      <c r="I135" s="6"/>
      <c r="J135" s="6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4"/>
      <c r="W135" s="14"/>
      <c r="X135" s="14"/>
      <c r="Y135" s="14"/>
      <c r="Z135" s="14"/>
      <c r="AA135" s="15"/>
      <c r="AB135" s="15"/>
      <c r="AC135" s="505"/>
      <c r="AD135" s="16"/>
      <c r="AE135" s="16"/>
      <c r="AF135" s="16"/>
      <c r="AG135" s="17"/>
      <c r="AH135" s="18"/>
      <c r="AI135" s="487"/>
      <c r="AJ135" s="89"/>
      <c r="AK135" s="13"/>
      <c r="AL135" s="90"/>
      <c r="AM135" s="90"/>
      <c r="AN135" s="19"/>
      <c r="AO135" s="19"/>
      <c r="AP135" s="19"/>
      <c r="AQ135" s="19"/>
      <c r="AR135" s="20"/>
      <c r="AS135" s="20"/>
      <c r="AU135" s="20"/>
      <c r="AV135" s="20"/>
      <c r="AW135" s="20"/>
      <c r="AX135" s="20"/>
      <c r="AY135" s="20"/>
      <c r="AZ135" s="20"/>
      <c r="BA135" s="20"/>
    </row>
    <row r="136" spans="1:53" ht="33" customHeight="1" x14ac:dyDescent="0.25">
      <c r="A136" s="6"/>
      <c r="B136" s="6"/>
      <c r="C136" s="5"/>
      <c r="D136" s="5"/>
      <c r="E136" s="5"/>
      <c r="F136" s="5"/>
      <c r="G136" s="5"/>
      <c r="H136" s="12"/>
      <c r="I136" s="6"/>
      <c r="J136" s="6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4"/>
      <c r="W136" s="14"/>
      <c r="X136" s="14"/>
      <c r="Y136" s="14"/>
      <c r="Z136" s="14"/>
      <c r="AA136" s="15"/>
      <c r="AB136" s="15"/>
      <c r="AC136" s="505"/>
      <c r="AD136" s="16"/>
      <c r="AE136" s="16"/>
      <c r="AF136" s="16"/>
      <c r="AG136" s="17"/>
      <c r="AH136" s="18"/>
      <c r="AI136" s="487"/>
      <c r="AJ136" s="89"/>
      <c r="AK136" s="13"/>
      <c r="AL136" s="90"/>
      <c r="AM136" s="90"/>
      <c r="AN136" s="19"/>
      <c r="AO136" s="19"/>
      <c r="AP136" s="19"/>
      <c r="AQ136" s="19"/>
      <c r="AR136" s="20"/>
      <c r="AS136" s="20"/>
      <c r="AU136" s="20"/>
      <c r="AV136" s="20"/>
      <c r="AW136" s="20"/>
      <c r="AX136" s="20"/>
      <c r="AY136" s="20"/>
      <c r="AZ136" s="20"/>
      <c r="BA136" s="20"/>
    </row>
    <row r="137" spans="1:53" ht="33" customHeight="1" x14ac:dyDescent="0.25">
      <c r="A137" s="6"/>
      <c r="B137" s="6"/>
      <c r="C137" s="6"/>
      <c r="D137" s="5"/>
      <c r="E137" s="5"/>
      <c r="F137" s="5"/>
      <c r="G137" s="5"/>
      <c r="H137" s="12"/>
      <c r="I137" s="6"/>
      <c r="J137" s="6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4"/>
      <c r="W137" s="14"/>
      <c r="X137" s="14"/>
      <c r="Y137" s="14"/>
      <c r="Z137" s="14"/>
      <c r="AA137" s="15"/>
      <c r="AB137" s="15"/>
      <c r="AC137" s="505"/>
      <c r="AD137" s="16"/>
      <c r="AE137" s="16"/>
      <c r="AF137" s="16"/>
      <c r="AG137" s="17"/>
      <c r="AH137" s="18"/>
      <c r="AI137" s="487"/>
      <c r="AJ137" s="89"/>
      <c r="AK137" s="13"/>
      <c r="AL137" s="90"/>
      <c r="AM137" s="90"/>
      <c r="AN137" s="19"/>
      <c r="AO137" s="19"/>
      <c r="AP137" s="19"/>
      <c r="AQ137" s="19"/>
      <c r="AR137" s="20"/>
      <c r="AS137" s="20"/>
      <c r="AU137" s="20"/>
      <c r="AV137" s="20"/>
      <c r="AW137" s="20"/>
      <c r="AX137" s="20"/>
      <c r="AY137" s="20"/>
      <c r="AZ137" s="20"/>
      <c r="BA137" s="20"/>
    </row>
    <row r="138" spans="1:53" ht="33" customHeight="1" x14ac:dyDescent="0.25">
      <c r="A138" s="6"/>
      <c r="B138" s="6"/>
      <c r="C138" s="5"/>
      <c r="D138" s="5"/>
      <c r="E138" s="5"/>
      <c r="F138" s="5"/>
      <c r="G138" s="5"/>
      <c r="H138" s="12"/>
      <c r="I138" s="6"/>
      <c r="J138" s="6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4"/>
      <c r="W138" s="14"/>
      <c r="X138" s="14"/>
      <c r="Y138" s="14"/>
      <c r="Z138" s="14"/>
      <c r="AA138" s="15"/>
      <c r="AB138" s="15"/>
      <c r="AC138" s="505"/>
      <c r="AD138" s="16"/>
      <c r="AE138" s="16"/>
      <c r="AF138" s="16"/>
      <c r="AG138" s="17"/>
      <c r="AH138" s="18"/>
      <c r="AI138" s="487"/>
      <c r="AJ138" s="89"/>
      <c r="AK138" s="13"/>
      <c r="AL138" s="90"/>
      <c r="AM138" s="90"/>
      <c r="AN138" s="19"/>
      <c r="AO138" s="19"/>
      <c r="AP138" s="19"/>
      <c r="AQ138" s="19"/>
      <c r="AR138" s="20"/>
      <c r="AS138" s="20"/>
      <c r="AU138" s="20"/>
      <c r="AV138" s="20"/>
      <c r="AW138" s="20"/>
      <c r="AX138" s="20"/>
      <c r="AY138" s="20"/>
      <c r="AZ138" s="20"/>
      <c r="BA138" s="20"/>
    </row>
    <row r="139" spans="1:53" ht="33" customHeight="1" x14ac:dyDescent="0.25">
      <c r="A139" s="6"/>
      <c r="B139" s="11"/>
      <c r="C139" s="6"/>
      <c r="D139" s="5"/>
      <c r="E139" s="5"/>
      <c r="F139" s="5"/>
      <c r="G139" s="5"/>
      <c r="H139" s="12"/>
      <c r="I139" s="6"/>
      <c r="J139" s="6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4"/>
      <c r="W139" s="14"/>
      <c r="X139" s="14"/>
      <c r="Y139" s="14"/>
      <c r="Z139" s="14"/>
      <c r="AA139" s="15"/>
      <c r="AB139" s="15"/>
      <c r="AC139" s="505"/>
      <c r="AD139" s="16"/>
      <c r="AE139" s="16"/>
      <c r="AF139" s="16"/>
      <c r="AG139" s="17"/>
      <c r="AH139" s="18"/>
      <c r="AI139" s="487"/>
      <c r="AJ139" s="89"/>
      <c r="AK139" s="13"/>
      <c r="AL139" s="90"/>
      <c r="AM139" s="90"/>
      <c r="AN139" s="19"/>
      <c r="AO139" s="19"/>
      <c r="AP139" s="19"/>
      <c r="AQ139" s="19"/>
      <c r="AR139" s="20"/>
      <c r="AS139" s="20"/>
      <c r="AU139" s="20"/>
      <c r="AV139" s="20"/>
      <c r="AW139" s="20"/>
      <c r="AX139" s="20"/>
      <c r="AY139" s="20"/>
      <c r="AZ139" s="20"/>
      <c r="BA139" s="20"/>
    </row>
    <row r="140" spans="1:53" ht="33" customHeight="1" x14ac:dyDescent="0.25">
      <c r="A140" s="6"/>
      <c r="B140" s="6"/>
      <c r="C140" s="6"/>
      <c r="D140" s="5"/>
      <c r="E140" s="5"/>
      <c r="F140" s="5"/>
      <c r="G140" s="5"/>
      <c r="H140" s="12"/>
      <c r="I140" s="6"/>
      <c r="J140" s="6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4"/>
      <c r="W140" s="14"/>
      <c r="X140" s="14"/>
      <c r="Y140" s="14"/>
      <c r="Z140" s="14"/>
      <c r="AA140" s="15"/>
      <c r="AB140" s="15"/>
      <c r="AC140" s="505"/>
      <c r="AD140" s="16"/>
      <c r="AE140" s="16"/>
      <c r="AF140" s="16"/>
      <c r="AG140" s="17"/>
      <c r="AH140" s="18"/>
      <c r="AI140" s="487"/>
      <c r="AJ140" s="89"/>
      <c r="AK140" s="13"/>
      <c r="AL140" s="90"/>
      <c r="AM140" s="90"/>
      <c r="AN140" s="19"/>
      <c r="AO140" s="19"/>
      <c r="AP140" s="19"/>
      <c r="AQ140" s="19"/>
      <c r="AR140" s="20"/>
      <c r="AS140" s="20"/>
      <c r="AU140" s="20"/>
      <c r="AV140" s="20"/>
      <c r="AW140" s="20"/>
      <c r="AX140" s="20"/>
      <c r="AY140" s="20"/>
      <c r="AZ140" s="20"/>
      <c r="BA140" s="20"/>
    </row>
    <row r="141" spans="1:53" ht="33" customHeight="1" x14ac:dyDescent="0.25">
      <c r="A141" s="6"/>
      <c r="B141" s="6"/>
      <c r="C141" s="6"/>
      <c r="D141" s="5"/>
      <c r="E141" s="5"/>
      <c r="F141" s="5"/>
      <c r="G141" s="5"/>
      <c r="H141" s="12"/>
      <c r="I141" s="6"/>
      <c r="J141" s="6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4"/>
      <c r="W141" s="14"/>
      <c r="X141" s="14"/>
      <c r="Y141" s="14"/>
      <c r="Z141" s="14"/>
      <c r="AA141" s="15"/>
      <c r="AB141" s="15"/>
      <c r="AC141" s="505"/>
      <c r="AD141" s="16"/>
      <c r="AE141" s="16"/>
      <c r="AF141" s="16"/>
      <c r="AG141" s="17"/>
      <c r="AH141" s="18"/>
      <c r="AI141" s="487"/>
      <c r="AJ141" s="89"/>
      <c r="AK141" s="13"/>
      <c r="AL141" s="90"/>
      <c r="AM141" s="90"/>
      <c r="AN141" s="19"/>
      <c r="AO141" s="19"/>
      <c r="AP141" s="19"/>
      <c r="AQ141" s="19"/>
      <c r="AR141" s="20"/>
      <c r="AS141" s="20"/>
      <c r="AU141" s="20"/>
      <c r="AV141" s="20"/>
      <c r="AW141" s="20"/>
      <c r="AX141" s="20"/>
      <c r="AY141" s="20"/>
      <c r="AZ141" s="20"/>
      <c r="BA141" s="20"/>
    </row>
    <row r="142" spans="1:53" ht="33" customHeight="1" x14ac:dyDescent="0.25">
      <c r="A142" s="6"/>
      <c r="B142" s="6"/>
      <c r="C142" s="6"/>
      <c r="D142" s="5"/>
      <c r="E142" s="5"/>
      <c r="F142" s="5"/>
      <c r="G142" s="5"/>
      <c r="H142" s="12"/>
      <c r="I142" s="6"/>
      <c r="J142" s="6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4"/>
      <c r="W142" s="14"/>
      <c r="X142" s="14"/>
      <c r="Y142" s="14"/>
      <c r="Z142" s="14"/>
      <c r="AA142" s="15"/>
      <c r="AB142" s="15"/>
      <c r="AC142" s="505"/>
      <c r="AD142" s="16"/>
      <c r="AE142" s="16"/>
      <c r="AF142" s="16"/>
      <c r="AG142" s="17"/>
      <c r="AH142" s="18"/>
      <c r="AI142" s="487"/>
      <c r="AJ142" s="89"/>
      <c r="AK142" s="13"/>
      <c r="AL142" s="90"/>
      <c r="AM142" s="90"/>
      <c r="AN142" s="19"/>
      <c r="AO142" s="19"/>
      <c r="AP142" s="19"/>
      <c r="AQ142" s="19"/>
      <c r="AR142" s="20"/>
      <c r="AS142" s="20"/>
      <c r="AU142" s="20"/>
      <c r="AV142" s="20"/>
      <c r="AW142" s="20"/>
      <c r="AX142" s="20"/>
      <c r="AY142" s="20"/>
      <c r="AZ142" s="20"/>
      <c r="BA142" s="20"/>
    </row>
    <row r="143" spans="1:53" ht="33" customHeight="1" x14ac:dyDescent="0.25">
      <c r="A143" s="6"/>
      <c r="B143" s="6"/>
      <c r="C143" s="6"/>
      <c r="D143" s="5"/>
      <c r="E143" s="5"/>
      <c r="F143" s="5"/>
      <c r="G143" s="5"/>
      <c r="H143" s="12"/>
      <c r="I143" s="6"/>
      <c r="J143" s="6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4"/>
      <c r="W143" s="14"/>
      <c r="X143" s="14"/>
      <c r="Y143" s="14"/>
      <c r="Z143" s="14"/>
      <c r="AA143" s="15"/>
      <c r="AB143" s="15"/>
      <c r="AC143" s="505"/>
      <c r="AD143" s="16"/>
      <c r="AE143" s="16"/>
      <c r="AF143" s="16"/>
      <c r="AG143" s="17"/>
      <c r="AH143" s="18"/>
      <c r="AI143" s="487"/>
      <c r="AJ143" s="89"/>
      <c r="AK143" s="13"/>
      <c r="AL143" s="90"/>
      <c r="AM143" s="90"/>
      <c r="AN143" s="19"/>
      <c r="AO143" s="19"/>
      <c r="AP143" s="19"/>
      <c r="AQ143" s="19"/>
      <c r="AR143" s="20"/>
      <c r="AS143" s="20"/>
      <c r="AU143" s="20"/>
      <c r="AV143" s="20"/>
      <c r="AW143" s="20"/>
      <c r="AX143" s="20"/>
      <c r="AY143" s="20"/>
      <c r="AZ143" s="20"/>
      <c r="BA143" s="20"/>
    </row>
    <row r="144" spans="1:53" ht="33" customHeight="1" x14ac:dyDescent="0.25">
      <c r="A144" s="6"/>
      <c r="B144" s="11"/>
      <c r="C144" s="6"/>
      <c r="D144" s="5"/>
      <c r="E144" s="5"/>
      <c r="F144" s="5"/>
      <c r="G144" s="5"/>
      <c r="H144" s="12"/>
      <c r="I144" s="6"/>
      <c r="J144" s="6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4"/>
      <c r="W144" s="14"/>
      <c r="X144" s="14"/>
      <c r="Y144" s="14"/>
      <c r="Z144" s="14"/>
      <c r="AA144" s="15"/>
      <c r="AB144" s="15"/>
      <c r="AC144" s="505"/>
      <c r="AD144" s="16"/>
      <c r="AE144" s="16"/>
      <c r="AF144" s="16"/>
      <c r="AG144" s="17"/>
      <c r="AH144" s="18"/>
      <c r="AI144" s="487"/>
      <c r="AJ144" s="89"/>
      <c r="AK144" s="13"/>
      <c r="AL144" s="90"/>
      <c r="AM144" s="90"/>
      <c r="AN144" s="19"/>
      <c r="AO144" s="19"/>
      <c r="AP144" s="19"/>
      <c r="AQ144" s="19"/>
      <c r="AR144" s="20"/>
      <c r="AS144" s="20"/>
      <c r="AU144" s="20"/>
      <c r="AV144" s="20"/>
      <c r="AW144" s="20"/>
      <c r="AX144" s="26"/>
      <c r="AY144" s="26"/>
      <c r="AZ144" s="26"/>
      <c r="BA144" s="26"/>
    </row>
    <row r="145" spans="1:53" ht="33" customHeight="1" x14ac:dyDescent="0.25">
      <c r="A145" s="6"/>
      <c r="B145" s="11"/>
      <c r="C145" s="6"/>
      <c r="D145" s="5"/>
      <c r="E145" s="5"/>
      <c r="F145" s="5"/>
      <c r="G145" s="5"/>
      <c r="H145" s="12"/>
      <c r="I145" s="6"/>
      <c r="J145" s="6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4"/>
      <c r="W145" s="14"/>
      <c r="X145" s="14"/>
      <c r="Y145" s="14"/>
      <c r="Z145" s="14"/>
      <c r="AA145" s="15"/>
      <c r="AB145" s="15"/>
      <c r="AC145" s="505"/>
      <c r="AD145" s="16"/>
      <c r="AE145" s="16"/>
      <c r="AF145" s="16"/>
      <c r="AG145" s="17"/>
      <c r="AH145" s="18"/>
      <c r="AI145" s="487"/>
      <c r="AJ145" s="89"/>
      <c r="AK145" s="13"/>
      <c r="AL145" s="90"/>
      <c r="AM145" s="90"/>
      <c r="AN145" s="19"/>
      <c r="AO145" s="19"/>
      <c r="AP145" s="19"/>
      <c r="AQ145" s="19"/>
      <c r="AR145" s="20"/>
      <c r="AS145" s="20"/>
      <c r="AU145" s="20"/>
      <c r="AV145" s="20"/>
      <c r="AW145" s="20"/>
      <c r="AX145" s="20"/>
      <c r="AY145" s="20"/>
      <c r="AZ145" s="20"/>
      <c r="BA145" s="20"/>
    </row>
    <row r="146" spans="1:53" ht="33" customHeight="1" x14ac:dyDescent="0.25">
      <c r="A146" s="6"/>
      <c r="B146" s="11"/>
      <c r="C146" s="6"/>
      <c r="D146" s="5"/>
      <c r="E146" s="5"/>
      <c r="F146" s="5"/>
      <c r="G146" s="5"/>
      <c r="H146" s="12"/>
      <c r="I146" s="6"/>
      <c r="J146" s="6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4"/>
      <c r="W146" s="14"/>
      <c r="X146" s="14"/>
      <c r="Y146" s="14"/>
      <c r="Z146" s="14"/>
      <c r="AA146" s="15"/>
      <c r="AB146" s="15"/>
      <c r="AC146" s="505"/>
      <c r="AD146" s="16"/>
      <c r="AE146" s="16"/>
      <c r="AF146" s="16"/>
      <c r="AG146" s="17"/>
      <c r="AH146" s="18"/>
      <c r="AI146" s="487"/>
      <c r="AJ146" s="89"/>
      <c r="AK146" s="13"/>
      <c r="AL146" s="90"/>
      <c r="AM146" s="90"/>
      <c r="AN146" s="19"/>
      <c r="AO146" s="19"/>
      <c r="AP146" s="19"/>
      <c r="AQ146" s="19"/>
      <c r="AR146" s="20"/>
      <c r="AS146" s="20"/>
      <c r="AU146" s="20"/>
      <c r="AV146" s="20"/>
      <c r="AW146" s="20"/>
      <c r="AX146" s="20"/>
      <c r="AY146" s="20"/>
      <c r="AZ146" s="20"/>
      <c r="BA146" s="20"/>
    </row>
    <row r="147" spans="1:53" ht="33" customHeight="1" x14ac:dyDescent="0.25">
      <c r="A147" s="6"/>
      <c r="B147" s="6"/>
      <c r="C147" s="6"/>
      <c r="D147" s="5"/>
      <c r="E147" s="5"/>
      <c r="F147" s="5"/>
      <c r="G147" s="5"/>
      <c r="H147" s="12"/>
      <c r="I147" s="6"/>
      <c r="J147" s="6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4"/>
      <c r="W147" s="14"/>
      <c r="X147" s="14"/>
      <c r="Y147" s="14"/>
      <c r="Z147" s="14"/>
      <c r="AA147" s="15"/>
      <c r="AB147" s="15"/>
      <c r="AC147" s="505"/>
      <c r="AD147" s="16"/>
      <c r="AE147" s="16"/>
      <c r="AF147" s="16"/>
      <c r="AG147" s="38"/>
      <c r="AH147" s="18"/>
      <c r="AI147" s="487"/>
      <c r="AJ147" s="89"/>
      <c r="AK147" s="13"/>
      <c r="AL147" s="90"/>
      <c r="AM147" s="90"/>
      <c r="AN147" s="19"/>
      <c r="AO147" s="19"/>
      <c r="AP147" s="19"/>
      <c r="AQ147" s="19"/>
      <c r="AR147" s="20"/>
      <c r="AS147" s="20"/>
      <c r="AU147" s="20"/>
      <c r="AV147" s="20"/>
      <c r="AW147" s="20"/>
      <c r="AX147" s="20"/>
      <c r="AY147" s="20"/>
      <c r="AZ147" s="20"/>
      <c r="BA147" s="20"/>
    </row>
    <row r="148" spans="1:53" ht="33" customHeight="1" x14ac:dyDescent="0.25">
      <c r="A148" s="6"/>
      <c r="B148" s="11"/>
      <c r="C148" s="6"/>
      <c r="D148" s="5"/>
      <c r="E148" s="5"/>
      <c r="F148" s="5"/>
      <c r="G148" s="5"/>
      <c r="H148" s="12"/>
      <c r="I148" s="6"/>
      <c r="J148" s="6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4"/>
      <c r="W148" s="14"/>
      <c r="X148" s="14"/>
      <c r="Y148" s="14"/>
      <c r="Z148" s="14"/>
      <c r="AA148" s="15"/>
      <c r="AB148" s="15"/>
      <c r="AC148" s="505"/>
      <c r="AD148" s="16"/>
      <c r="AE148" s="16"/>
      <c r="AF148" s="16"/>
      <c r="AG148" s="17"/>
      <c r="AH148" s="18"/>
      <c r="AI148" s="487"/>
      <c r="AJ148" s="89"/>
      <c r="AK148" s="13"/>
      <c r="AL148" s="90"/>
      <c r="AM148" s="90"/>
      <c r="AN148" s="19"/>
      <c r="AO148" s="19"/>
      <c r="AP148" s="19"/>
      <c r="AQ148" s="19"/>
      <c r="AR148" s="20"/>
      <c r="AS148" s="20"/>
      <c r="AU148" s="20"/>
      <c r="AV148" s="20"/>
      <c r="AW148" s="20"/>
      <c r="AX148" s="20"/>
      <c r="AY148" s="20"/>
      <c r="AZ148" s="20"/>
      <c r="BA148" s="20"/>
    </row>
    <row r="149" spans="1:53" ht="33" customHeight="1" x14ac:dyDescent="0.25">
      <c r="A149" s="6"/>
      <c r="B149" s="6"/>
      <c r="C149" s="6"/>
      <c r="D149" s="5"/>
      <c r="E149" s="5"/>
      <c r="F149" s="5"/>
      <c r="G149" s="5"/>
      <c r="H149" s="12"/>
      <c r="I149" s="6"/>
      <c r="J149" s="6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4"/>
      <c r="W149" s="14"/>
      <c r="X149" s="14"/>
      <c r="Y149" s="14"/>
      <c r="Z149" s="14"/>
      <c r="AA149" s="15"/>
      <c r="AB149" s="15"/>
      <c r="AC149" s="505"/>
      <c r="AD149" s="16"/>
      <c r="AE149" s="16"/>
      <c r="AF149" s="16"/>
      <c r="AG149" s="17"/>
      <c r="AH149" s="18"/>
      <c r="AI149" s="487"/>
      <c r="AJ149" s="89"/>
      <c r="AK149" s="13"/>
      <c r="AL149" s="90"/>
      <c r="AM149" s="90"/>
      <c r="AN149" s="19"/>
      <c r="AO149" s="19"/>
      <c r="AP149" s="19"/>
      <c r="AQ149" s="19"/>
      <c r="AR149" s="20"/>
      <c r="AS149" s="20"/>
      <c r="AU149" s="20"/>
      <c r="AV149" s="20"/>
      <c r="AW149" s="20"/>
      <c r="AX149" s="20"/>
      <c r="AY149" s="20"/>
      <c r="AZ149" s="20"/>
      <c r="BA149" s="20"/>
    </row>
    <row r="150" spans="1:53" ht="33" customHeight="1" x14ac:dyDescent="0.25">
      <c r="A150" s="6"/>
      <c r="B150" s="6"/>
      <c r="C150" s="5"/>
      <c r="D150" s="5"/>
      <c r="E150" s="5"/>
      <c r="F150" s="5"/>
      <c r="G150" s="5"/>
      <c r="H150" s="12"/>
      <c r="I150" s="6"/>
      <c r="J150" s="6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4"/>
      <c r="W150" s="14"/>
      <c r="X150" s="14"/>
      <c r="Y150" s="14"/>
      <c r="Z150" s="14"/>
      <c r="AA150" s="15"/>
      <c r="AB150" s="15"/>
      <c r="AC150" s="505"/>
      <c r="AD150" s="16"/>
      <c r="AE150" s="16"/>
      <c r="AF150" s="16"/>
      <c r="AG150" s="17"/>
      <c r="AH150" s="18"/>
      <c r="AI150" s="487"/>
      <c r="AJ150" s="89"/>
      <c r="AK150" s="13"/>
      <c r="AL150" s="90"/>
      <c r="AM150" s="90"/>
      <c r="AN150" s="19"/>
      <c r="AO150" s="19"/>
      <c r="AP150" s="19"/>
      <c r="AQ150" s="19"/>
      <c r="AR150" s="20"/>
      <c r="AS150" s="20"/>
      <c r="AU150" s="20"/>
      <c r="AV150" s="20"/>
      <c r="AW150" s="20"/>
      <c r="AX150" s="20"/>
      <c r="AY150" s="20"/>
      <c r="AZ150" s="20"/>
      <c r="BA150" s="20"/>
    </row>
    <row r="151" spans="1:53" ht="33" customHeight="1" x14ac:dyDescent="0.25">
      <c r="A151" s="6"/>
      <c r="B151" s="6"/>
      <c r="C151" s="5"/>
      <c r="D151" s="5"/>
      <c r="E151" s="5"/>
      <c r="F151" s="5"/>
      <c r="G151" s="5"/>
      <c r="H151" s="12"/>
      <c r="I151" s="6"/>
      <c r="J151" s="6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4"/>
      <c r="W151" s="14"/>
      <c r="X151" s="14"/>
      <c r="Y151" s="14"/>
      <c r="Z151" s="14"/>
      <c r="AA151" s="15"/>
      <c r="AB151" s="15"/>
      <c r="AC151" s="505"/>
      <c r="AD151" s="16"/>
      <c r="AE151" s="16"/>
      <c r="AF151" s="16"/>
      <c r="AG151" s="17"/>
      <c r="AH151" s="18"/>
      <c r="AI151" s="487"/>
      <c r="AJ151" s="89"/>
      <c r="AK151" s="13"/>
      <c r="AL151" s="90"/>
      <c r="AM151" s="90"/>
      <c r="AN151" s="19"/>
      <c r="AO151" s="19"/>
      <c r="AP151" s="19"/>
      <c r="AQ151" s="19"/>
      <c r="AR151" s="20"/>
      <c r="AS151" s="20"/>
      <c r="AU151" s="20"/>
      <c r="AV151" s="20"/>
      <c r="AW151" s="20"/>
      <c r="AX151" s="20"/>
      <c r="AY151" s="20"/>
      <c r="AZ151" s="20"/>
      <c r="BA151" s="20"/>
    </row>
    <row r="152" spans="1:53" ht="33" customHeight="1" x14ac:dyDescent="0.25">
      <c r="A152" s="6"/>
      <c r="B152" s="6"/>
      <c r="C152" s="5"/>
      <c r="D152" s="5"/>
      <c r="E152" s="5"/>
      <c r="F152" s="5"/>
      <c r="G152" s="5"/>
      <c r="H152" s="12"/>
      <c r="I152" s="6"/>
      <c r="J152" s="6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4"/>
      <c r="W152" s="14"/>
      <c r="X152" s="14"/>
      <c r="Y152" s="14"/>
      <c r="Z152" s="14"/>
      <c r="AA152" s="15"/>
      <c r="AB152" s="15"/>
      <c r="AC152" s="505"/>
      <c r="AD152" s="16"/>
      <c r="AE152" s="16"/>
      <c r="AF152" s="16"/>
      <c r="AG152" s="17"/>
      <c r="AH152" s="18"/>
      <c r="AI152" s="487"/>
      <c r="AJ152" s="89"/>
      <c r="AK152" s="13"/>
      <c r="AL152" s="90"/>
      <c r="AM152" s="90"/>
      <c r="AN152" s="19"/>
      <c r="AO152" s="19"/>
      <c r="AP152" s="19"/>
      <c r="AQ152" s="19"/>
      <c r="AR152" s="20"/>
      <c r="AS152" s="20"/>
      <c r="AU152" s="20"/>
      <c r="AV152" s="20"/>
      <c r="AW152" s="20"/>
      <c r="AX152" s="20"/>
      <c r="AY152" s="20"/>
      <c r="AZ152" s="20"/>
      <c r="BA152" s="20"/>
    </row>
    <row r="153" spans="1:53" ht="33" customHeight="1" x14ac:dyDescent="0.25">
      <c r="A153" s="6"/>
      <c r="B153" s="6"/>
      <c r="C153" s="6"/>
      <c r="D153" s="5"/>
      <c r="E153" s="5"/>
      <c r="F153" s="5"/>
      <c r="G153" s="6"/>
      <c r="H153" s="12"/>
      <c r="I153" s="6"/>
      <c r="J153" s="6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4"/>
      <c r="W153" s="14"/>
      <c r="X153" s="14"/>
      <c r="Y153" s="14"/>
      <c r="Z153" s="14"/>
      <c r="AA153" s="15"/>
      <c r="AB153" s="15"/>
      <c r="AC153" s="505"/>
      <c r="AD153" s="16"/>
      <c r="AE153" s="16"/>
      <c r="AF153" s="16"/>
      <c r="AG153" s="17"/>
      <c r="AH153" s="18"/>
      <c r="AI153" s="487"/>
      <c r="AJ153" s="89"/>
      <c r="AK153" s="13"/>
      <c r="AL153" s="90"/>
      <c r="AM153" s="90"/>
      <c r="AN153" s="19"/>
      <c r="AO153" s="19"/>
      <c r="AP153" s="19"/>
      <c r="AQ153" s="19"/>
      <c r="AR153" s="20"/>
      <c r="AS153" s="20"/>
      <c r="AU153" s="20"/>
      <c r="AV153" s="20"/>
      <c r="AW153" s="20"/>
      <c r="AX153" s="20"/>
      <c r="AY153" s="20"/>
      <c r="AZ153" s="20"/>
      <c r="BA153" s="20"/>
    </row>
    <row r="154" spans="1:53" ht="33" customHeight="1" x14ac:dyDescent="0.25">
      <c r="A154" s="6"/>
      <c r="B154" s="11"/>
      <c r="C154" s="6"/>
      <c r="D154" s="5"/>
      <c r="E154" s="5"/>
      <c r="F154" s="5"/>
      <c r="G154" s="5"/>
      <c r="H154" s="12"/>
      <c r="I154" s="6"/>
      <c r="J154" s="6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4"/>
      <c r="W154" s="14"/>
      <c r="X154" s="14"/>
      <c r="Y154" s="14"/>
      <c r="Z154" s="14"/>
      <c r="AA154" s="15"/>
      <c r="AB154" s="15"/>
      <c r="AC154" s="505"/>
      <c r="AD154" s="16"/>
      <c r="AE154" s="16"/>
      <c r="AF154" s="16"/>
      <c r="AG154" s="17"/>
      <c r="AH154" s="18"/>
      <c r="AI154" s="487"/>
      <c r="AJ154" s="89"/>
      <c r="AK154" s="13"/>
      <c r="AL154" s="90"/>
      <c r="AM154" s="90"/>
      <c r="AN154" s="19"/>
      <c r="AO154" s="19"/>
      <c r="AP154" s="19"/>
      <c r="AQ154" s="19"/>
      <c r="AR154" s="20"/>
      <c r="AS154" s="20"/>
      <c r="AU154" s="20"/>
      <c r="AV154" s="20"/>
      <c r="AW154" s="20"/>
      <c r="AX154" s="20"/>
      <c r="AY154" s="20"/>
      <c r="AZ154" s="20"/>
      <c r="BA154" s="20"/>
    </row>
    <row r="155" spans="1:53" ht="33" customHeight="1" x14ac:dyDescent="0.25">
      <c r="A155" s="6"/>
      <c r="B155" s="6"/>
      <c r="C155" s="6"/>
      <c r="D155" s="5"/>
      <c r="E155" s="5"/>
      <c r="F155" s="5"/>
      <c r="G155" s="5"/>
      <c r="H155" s="12"/>
      <c r="I155" s="6"/>
      <c r="J155" s="6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4"/>
      <c r="W155" s="14"/>
      <c r="X155" s="14"/>
      <c r="Y155" s="14"/>
      <c r="Z155" s="14"/>
      <c r="AA155" s="15"/>
      <c r="AB155" s="15"/>
      <c r="AC155" s="505"/>
      <c r="AD155" s="16"/>
      <c r="AE155" s="16"/>
      <c r="AF155" s="16"/>
      <c r="AG155" s="38"/>
      <c r="AH155" s="18"/>
      <c r="AI155" s="487"/>
      <c r="AJ155" s="89"/>
      <c r="AK155" s="13"/>
      <c r="AL155" s="90"/>
      <c r="AM155" s="90"/>
      <c r="AN155" s="19"/>
      <c r="AO155" s="19"/>
      <c r="AP155" s="19"/>
      <c r="AQ155" s="19"/>
      <c r="AR155" s="20"/>
      <c r="AS155" s="20"/>
      <c r="AU155" s="20"/>
      <c r="AV155" s="20"/>
      <c r="AW155" s="20"/>
      <c r="AX155" s="20"/>
      <c r="AY155" s="20"/>
      <c r="AZ155" s="20"/>
      <c r="BA155" s="20"/>
    </row>
    <row r="156" spans="1:53" ht="33" customHeight="1" x14ac:dyDescent="0.25">
      <c r="A156" s="6"/>
      <c r="B156" s="6"/>
      <c r="C156" s="5"/>
      <c r="D156" s="5"/>
      <c r="E156" s="5"/>
      <c r="F156" s="5"/>
      <c r="G156" s="5"/>
      <c r="H156" s="12"/>
      <c r="I156" s="6"/>
      <c r="J156" s="6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14"/>
      <c r="W156" s="14"/>
      <c r="X156" s="14"/>
      <c r="Y156" s="14"/>
      <c r="Z156" s="14"/>
      <c r="AA156" s="15"/>
      <c r="AB156" s="15"/>
      <c r="AC156" s="505"/>
      <c r="AD156" s="16"/>
      <c r="AE156" s="16"/>
      <c r="AF156" s="16"/>
      <c r="AG156" s="17"/>
      <c r="AH156" s="18"/>
      <c r="AI156" s="487"/>
      <c r="AJ156" s="89"/>
      <c r="AK156" s="13"/>
      <c r="AL156" s="90"/>
      <c r="AM156" s="90"/>
      <c r="AN156" s="19"/>
      <c r="AO156" s="19"/>
      <c r="AP156" s="19"/>
      <c r="AQ156" s="19"/>
      <c r="AR156" s="20"/>
      <c r="AS156" s="20"/>
      <c r="AU156" s="20"/>
      <c r="AV156" s="20"/>
      <c r="AW156" s="20"/>
      <c r="AX156" s="20"/>
      <c r="AY156" s="20"/>
      <c r="AZ156" s="20"/>
      <c r="BA156" s="20"/>
    </row>
    <row r="157" spans="1:53" ht="33" customHeight="1" x14ac:dyDescent="0.25">
      <c r="A157" s="6"/>
      <c r="B157" s="6"/>
      <c r="C157" s="6"/>
      <c r="D157" s="5"/>
      <c r="E157" s="5"/>
      <c r="F157" s="5"/>
      <c r="G157" s="5"/>
      <c r="H157" s="12"/>
      <c r="I157" s="6"/>
      <c r="J157" s="6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4"/>
      <c r="W157" s="14"/>
      <c r="X157" s="14"/>
      <c r="Y157" s="14"/>
      <c r="Z157" s="14"/>
      <c r="AA157" s="15"/>
      <c r="AB157" s="15"/>
      <c r="AC157" s="505"/>
      <c r="AD157" s="16"/>
      <c r="AE157" s="16"/>
      <c r="AF157" s="16"/>
      <c r="AG157" s="17"/>
      <c r="AH157" s="18"/>
      <c r="AI157" s="487"/>
      <c r="AJ157" s="89"/>
      <c r="AK157" s="13"/>
      <c r="AL157" s="90"/>
      <c r="AM157" s="90"/>
      <c r="AN157" s="19"/>
      <c r="AO157" s="19"/>
      <c r="AP157" s="19"/>
      <c r="AQ157" s="19"/>
      <c r="AR157" s="20"/>
      <c r="AS157" s="20"/>
      <c r="AU157" s="20"/>
      <c r="AV157" s="20"/>
      <c r="AW157" s="20"/>
      <c r="AX157" s="20"/>
      <c r="AY157" s="20"/>
      <c r="AZ157" s="20"/>
      <c r="BA157" s="20"/>
    </row>
    <row r="158" spans="1:53" ht="33" customHeight="1" x14ac:dyDescent="0.25">
      <c r="A158" s="6"/>
      <c r="B158" s="11"/>
      <c r="C158" s="6"/>
      <c r="D158" s="5"/>
      <c r="E158" s="5"/>
      <c r="F158" s="5"/>
      <c r="G158" s="5"/>
      <c r="H158" s="12"/>
      <c r="I158" s="6"/>
      <c r="J158" s="6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4"/>
      <c r="W158" s="14"/>
      <c r="X158" s="14"/>
      <c r="Y158" s="14"/>
      <c r="Z158" s="14"/>
      <c r="AA158" s="15"/>
      <c r="AB158" s="15"/>
      <c r="AC158" s="505"/>
      <c r="AD158" s="16"/>
      <c r="AE158" s="16"/>
      <c r="AF158" s="16"/>
      <c r="AG158" s="17"/>
      <c r="AH158" s="18"/>
      <c r="AI158" s="487"/>
      <c r="AJ158" s="89"/>
      <c r="AK158" s="13"/>
      <c r="AL158" s="90"/>
      <c r="AM158" s="90"/>
      <c r="AN158" s="19"/>
      <c r="AO158" s="19"/>
      <c r="AP158" s="19"/>
      <c r="AQ158" s="19"/>
      <c r="AR158" s="20"/>
      <c r="AS158" s="20"/>
      <c r="AU158" s="20"/>
      <c r="AV158" s="20"/>
      <c r="AW158" s="20"/>
      <c r="AX158" s="20"/>
      <c r="AY158" s="20"/>
      <c r="AZ158" s="20"/>
      <c r="BA158" s="20"/>
    </row>
    <row r="159" spans="1:53" ht="33" customHeight="1" x14ac:dyDescent="0.25">
      <c r="A159" s="6"/>
      <c r="B159" s="11"/>
      <c r="C159" s="6"/>
      <c r="D159" s="5"/>
      <c r="E159" s="5"/>
      <c r="F159" s="5"/>
      <c r="G159" s="5"/>
      <c r="H159" s="12"/>
      <c r="I159" s="6"/>
      <c r="J159" s="6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4"/>
      <c r="W159" s="14"/>
      <c r="X159" s="14"/>
      <c r="Y159" s="14"/>
      <c r="Z159" s="14"/>
      <c r="AA159" s="15"/>
      <c r="AB159" s="15"/>
      <c r="AC159" s="505"/>
      <c r="AD159" s="16"/>
      <c r="AE159" s="16"/>
      <c r="AF159" s="16"/>
      <c r="AG159" s="17"/>
      <c r="AH159" s="18"/>
      <c r="AI159" s="487"/>
      <c r="AJ159" s="89"/>
      <c r="AK159" s="13"/>
      <c r="AL159" s="90"/>
      <c r="AM159" s="90"/>
      <c r="AN159" s="19"/>
      <c r="AO159" s="19"/>
      <c r="AP159" s="19"/>
      <c r="AQ159" s="19"/>
      <c r="AR159" s="20"/>
      <c r="AS159" s="20"/>
      <c r="AU159" s="20"/>
      <c r="AV159" s="20"/>
      <c r="AW159" s="20"/>
      <c r="AX159" s="20"/>
      <c r="AY159" s="20"/>
      <c r="AZ159" s="20"/>
      <c r="BA159" s="20"/>
    </row>
    <row r="160" spans="1:53" ht="33" customHeight="1" x14ac:dyDescent="0.25">
      <c r="A160" s="6"/>
      <c r="B160" s="6"/>
      <c r="C160" s="6"/>
      <c r="D160" s="5"/>
      <c r="E160" s="5"/>
      <c r="F160" s="5"/>
      <c r="G160" s="5"/>
      <c r="H160" s="12"/>
      <c r="I160" s="6"/>
      <c r="J160" s="6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4"/>
      <c r="W160" s="14"/>
      <c r="X160" s="14"/>
      <c r="Y160" s="14"/>
      <c r="Z160" s="14"/>
      <c r="AA160" s="15"/>
      <c r="AB160" s="15"/>
      <c r="AC160" s="505"/>
      <c r="AD160" s="16"/>
      <c r="AE160" s="16"/>
      <c r="AF160" s="16"/>
      <c r="AG160" s="17"/>
      <c r="AH160" s="18"/>
      <c r="AI160" s="487"/>
      <c r="AJ160" s="89"/>
      <c r="AK160" s="13"/>
      <c r="AL160" s="90"/>
      <c r="AM160" s="90"/>
      <c r="AN160" s="19"/>
      <c r="AO160" s="19"/>
      <c r="AP160" s="19"/>
      <c r="AQ160" s="19"/>
      <c r="AR160" s="20"/>
      <c r="AS160" s="20"/>
      <c r="AU160" s="20"/>
      <c r="AV160" s="20"/>
      <c r="AW160" s="20"/>
      <c r="AX160" s="20"/>
      <c r="AY160" s="20"/>
      <c r="AZ160" s="20"/>
      <c r="BA160" s="20"/>
    </row>
    <row r="161" spans="1:53" ht="33" customHeight="1" x14ac:dyDescent="0.25">
      <c r="A161" s="6"/>
      <c r="B161" s="6"/>
      <c r="C161" s="6"/>
      <c r="D161" s="5"/>
      <c r="E161" s="5"/>
      <c r="F161" s="5"/>
      <c r="G161" s="5"/>
      <c r="H161" s="12"/>
      <c r="I161" s="6"/>
      <c r="J161" s="6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4"/>
      <c r="W161" s="14"/>
      <c r="X161" s="14"/>
      <c r="Y161" s="14"/>
      <c r="Z161" s="14"/>
      <c r="AA161" s="15"/>
      <c r="AB161" s="15"/>
      <c r="AC161" s="505"/>
      <c r="AD161" s="16"/>
      <c r="AE161" s="16"/>
      <c r="AF161" s="16"/>
      <c r="AG161" s="17"/>
      <c r="AH161" s="18"/>
      <c r="AI161" s="487"/>
      <c r="AJ161" s="89"/>
      <c r="AK161" s="13"/>
      <c r="AL161" s="90"/>
      <c r="AM161" s="90"/>
      <c r="AN161" s="19"/>
      <c r="AO161" s="19"/>
      <c r="AP161" s="19"/>
      <c r="AQ161" s="19"/>
      <c r="AR161" s="20"/>
      <c r="AS161" s="20"/>
      <c r="AU161" s="20"/>
      <c r="AV161" s="20"/>
      <c r="AW161" s="20"/>
      <c r="AX161" s="20"/>
      <c r="AY161" s="20"/>
      <c r="AZ161" s="20"/>
      <c r="BA161" s="20"/>
    </row>
    <row r="162" spans="1:53" ht="33" customHeight="1" x14ac:dyDescent="0.25">
      <c r="A162" s="6"/>
      <c r="B162" s="6"/>
      <c r="C162" s="6"/>
      <c r="D162" s="5"/>
      <c r="E162" s="5"/>
      <c r="F162" s="5"/>
      <c r="G162" s="5"/>
      <c r="H162" s="12"/>
      <c r="I162" s="6"/>
      <c r="J162" s="6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4"/>
      <c r="W162" s="14"/>
      <c r="X162" s="14"/>
      <c r="Y162" s="14"/>
      <c r="Z162" s="14"/>
      <c r="AA162" s="15"/>
      <c r="AB162" s="15"/>
      <c r="AC162" s="505"/>
      <c r="AD162" s="16"/>
      <c r="AE162" s="16"/>
      <c r="AF162" s="16"/>
      <c r="AG162" s="17"/>
      <c r="AH162" s="18"/>
      <c r="AI162" s="487"/>
      <c r="AJ162" s="89"/>
      <c r="AK162" s="13"/>
      <c r="AL162" s="90"/>
      <c r="AM162" s="90"/>
      <c r="AN162" s="19"/>
      <c r="AO162" s="19"/>
      <c r="AP162" s="19"/>
      <c r="AQ162" s="19"/>
      <c r="AR162" s="20"/>
      <c r="AS162" s="20"/>
      <c r="AU162" s="20"/>
      <c r="AV162" s="20"/>
      <c r="AW162" s="20"/>
      <c r="AX162" s="20"/>
      <c r="AY162" s="20"/>
      <c r="AZ162" s="20"/>
      <c r="BA162" s="20"/>
    </row>
    <row r="163" spans="1:53" ht="33" customHeight="1" x14ac:dyDescent="0.25">
      <c r="A163" s="6"/>
      <c r="B163" s="11"/>
      <c r="C163" s="6"/>
      <c r="D163" s="5"/>
      <c r="E163" s="5"/>
      <c r="F163" s="5"/>
      <c r="G163" s="5"/>
      <c r="H163" s="12"/>
      <c r="I163" s="6"/>
      <c r="J163" s="6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4"/>
      <c r="W163" s="14"/>
      <c r="X163" s="14"/>
      <c r="Y163" s="14"/>
      <c r="Z163" s="14"/>
      <c r="AA163" s="15"/>
      <c r="AB163" s="15"/>
      <c r="AC163" s="505"/>
      <c r="AD163" s="16"/>
      <c r="AE163" s="16"/>
      <c r="AF163" s="16"/>
      <c r="AG163" s="17"/>
      <c r="AH163" s="18"/>
      <c r="AI163" s="487"/>
      <c r="AJ163" s="89"/>
      <c r="AK163" s="13"/>
      <c r="AL163" s="90"/>
      <c r="AM163" s="90"/>
      <c r="AN163" s="19"/>
      <c r="AO163" s="19"/>
      <c r="AP163" s="19"/>
      <c r="AQ163" s="19"/>
      <c r="AR163" s="20"/>
      <c r="AS163" s="20"/>
      <c r="AU163" s="20"/>
      <c r="AV163" s="20"/>
      <c r="AW163" s="20"/>
      <c r="AX163" s="20"/>
      <c r="AY163" s="20"/>
      <c r="AZ163" s="20"/>
      <c r="BA163" s="20"/>
    </row>
    <row r="164" spans="1:53" ht="33" customHeight="1" x14ac:dyDescent="0.25">
      <c r="A164" s="6"/>
      <c r="B164" s="11"/>
      <c r="C164" s="6"/>
      <c r="D164" s="5"/>
      <c r="E164" s="5"/>
      <c r="F164" s="5"/>
      <c r="G164" s="5"/>
      <c r="H164" s="12"/>
      <c r="I164" s="6"/>
      <c r="J164" s="6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4"/>
      <c r="W164" s="14"/>
      <c r="X164" s="14"/>
      <c r="Y164" s="14"/>
      <c r="Z164" s="14"/>
      <c r="AA164" s="15"/>
      <c r="AB164" s="15"/>
      <c r="AC164" s="505"/>
      <c r="AD164" s="16"/>
      <c r="AE164" s="16"/>
      <c r="AF164" s="16"/>
      <c r="AG164" s="17"/>
      <c r="AH164" s="18"/>
      <c r="AI164" s="487"/>
      <c r="AJ164" s="89"/>
      <c r="AK164" s="13"/>
      <c r="AL164" s="90"/>
      <c r="AM164" s="90"/>
      <c r="AN164" s="19"/>
      <c r="AO164" s="19"/>
      <c r="AP164" s="19"/>
      <c r="AQ164" s="19"/>
      <c r="AR164" s="20"/>
      <c r="AS164" s="20"/>
      <c r="AU164" s="20"/>
      <c r="AV164" s="20"/>
      <c r="AW164" s="20"/>
      <c r="AX164" s="20"/>
      <c r="AY164" s="20"/>
      <c r="AZ164" s="20"/>
      <c r="BA164" s="20"/>
    </row>
    <row r="165" spans="1:53" ht="33" customHeight="1" x14ac:dyDescent="0.25">
      <c r="A165" s="6"/>
      <c r="B165" s="11"/>
      <c r="C165" s="6"/>
      <c r="D165" s="5"/>
      <c r="E165" s="5"/>
      <c r="F165" s="5"/>
      <c r="G165" s="5"/>
      <c r="H165" s="12"/>
      <c r="I165" s="6"/>
      <c r="J165" s="6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4"/>
      <c r="W165" s="14"/>
      <c r="X165" s="14"/>
      <c r="Y165" s="14"/>
      <c r="Z165" s="14"/>
      <c r="AA165" s="15"/>
      <c r="AB165" s="15"/>
      <c r="AC165" s="505"/>
      <c r="AD165" s="16"/>
      <c r="AE165" s="16"/>
      <c r="AF165" s="16"/>
      <c r="AG165" s="17"/>
      <c r="AH165" s="18"/>
      <c r="AI165" s="487"/>
      <c r="AJ165" s="89"/>
      <c r="AK165" s="13"/>
      <c r="AL165" s="90"/>
      <c r="AM165" s="90"/>
      <c r="AN165" s="19"/>
      <c r="AO165" s="19"/>
      <c r="AP165" s="19"/>
      <c r="AQ165" s="19"/>
      <c r="AR165" s="34"/>
      <c r="AS165" s="34"/>
      <c r="AU165" s="34"/>
      <c r="AV165" s="34"/>
      <c r="AW165" s="34"/>
      <c r="AX165" s="34"/>
      <c r="AY165" s="34"/>
      <c r="AZ165" s="34"/>
      <c r="BA165" s="34"/>
    </row>
    <row r="166" spans="1:53" ht="33" customHeight="1" x14ac:dyDescent="0.25">
      <c r="A166" s="6"/>
      <c r="B166" s="6"/>
      <c r="C166" s="6"/>
      <c r="D166" s="5"/>
      <c r="E166" s="5"/>
      <c r="F166" s="5"/>
      <c r="G166" s="5"/>
      <c r="H166" s="12"/>
      <c r="I166" s="6"/>
      <c r="J166" s="6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4"/>
      <c r="W166" s="14"/>
      <c r="X166" s="14"/>
      <c r="Y166" s="14"/>
      <c r="Z166" s="14"/>
      <c r="AA166" s="15"/>
      <c r="AB166" s="15"/>
      <c r="AC166" s="505"/>
      <c r="AD166" s="16"/>
      <c r="AE166" s="16"/>
      <c r="AF166" s="16"/>
      <c r="AG166" s="17"/>
      <c r="AH166" s="18"/>
      <c r="AI166" s="487"/>
      <c r="AJ166" s="89"/>
      <c r="AK166" s="13"/>
      <c r="AL166" s="90"/>
      <c r="AM166" s="90"/>
      <c r="AN166" s="19"/>
      <c r="AO166" s="19"/>
      <c r="AP166" s="19"/>
      <c r="AQ166" s="19"/>
      <c r="AR166" s="20"/>
      <c r="AS166" s="20"/>
      <c r="AU166" s="20"/>
      <c r="AV166" s="20"/>
      <c r="AW166" s="20"/>
      <c r="AX166" s="20"/>
      <c r="AY166" s="20"/>
      <c r="AZ166" s="20"/>
      <c r="BA166" s="20"/>
    </row>
    <row r="167" spans="1:53" ht="33" customHeight="1" x14ac:dyDescent="0.25">
      <c r="A167" s="6"/>
      <c r="B167" s="6"/>
      <c r="C167" s="5"/>
      <c r="D167" s="5"/>
      <c r="E167" s="5"/>
      <c r="F167" s="5"/>
      <c r="G167" s="5"/>
      <c r="H167" s="12"/>
      <c r="I167" s="6"/>
      <c r="J167" s="6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4"/>
      <c r="W167" s="14"/>
      <c r="X167" s="14"/>
      <c r="Y167" s="14"/>
      <c r="Z167" s="14"/>
      <c r="AA167" s="15"/>
      <c r="AB167" s="15"/>
      <c r="AC167" s="505"/>
      <c r="AD167" s="16"/>
      <c r="AE167" s="16"/>
      <c r="AF167" s="16"/>
      <c r="AG167" s="17"/>
      <c r="AH167" s="18"/>
      <c r="AI167" s="487"/>
      <c r="AJ167" s="89"/>
      <c r="AK167" s="13"/>
      <c r="AL167" s="90"/>
      <c r="AM167" s="90"/>
      <c r="AN167" s="19"/>
      <c r="AO167" s="19"/>
      <c r="AP167" s="19"/>
      <c r="AQ167" s="19"/>
      <c r="AR167" s="20"/>
      <c r="AS167" s="20"/>
      <c r="AU167" s="20"/>
      <c r="AV167" s="20"/>
      <c r="AW167" s="20"/>
      <c r="AX167" s="20"/>
      <c r="AY167" s="20"/>
      <c r="AZ167" s="20"/>
      <c r="BA167" s="20"/>
    </row>
    <row r="168" spans="1:53" ht="33" customHeight="1" x14ac:dyDescent="0.25">
      <c r="A168" s="6"/>
      <c r="B168" s="6"/>
      <c r="C168" s="5"/>
      <c r="D168" s="5"/>
      <c r="E168" s="5"/>
      <c r="F168" s="5"/>
      <c r="G168" s="5"/>
      <c r="H168" s="12"/>
      <c r="I168" s="6"/>
      <c r="J168" s="6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4"/>
      <c r="W168" s="14"/>
      <c r="X168" s="14"/>
      <c r="Y168" s="14"/>
      <c r="Z168" s="14"/>
      <c r="AA168" s="15"/>
      <c r="AB168" s="15"/>
      <c r="AC168" s="505"/>
      <c r="AD168" s="16"/>
      <c r="AE168" s="16"/>
      <c r="AF168" s="16"/>
      <c r="AG168" s="17"/>
      <c r="AH168" s="18"/>
      <c r="AI168" s="487"/>
      <c r="AJ168" s="89"/>
      <c r="AK168" s="13"/>
      <c r="AL168" s="90"/>
      <c r="AM168" s="90"/>
      <c r="AN168" s="19"/>
      <c r="AO168" s="19"/>
      <c r="AP168" s="19"/>
      <c r="AQ168" s="19"/>
      <c r="AR168" s="20"/>
      <c r="AS168" s="20"/>
      <c r="AU168" s="20"/>
      <c r="AV168" s="20"/>
      <c r="AW168" s="20"/>
      <c r="AX168" s="20"/>
      <c r="AY168" s="20"/>
      <c r="AZ168" s="20"/>
      <c r="BA168" s="20"/>
    </row>
    <row r="169" spans="1:53" ht="33" customHeight="1" x14ac:dyDescent="0.25">
      <c r="A169" s="6"/>
      <c r="B169" s="6"/>
      <c r="C169" s="5"/>
      <c r="D169" s="5"/>
      <c r="E169" s="5"/>
      <c r="F169" s="5"/>
      <c r="G169" s="5"/>
      <c r="H169" s="12"/>
      <c r="I169" s="6"/>
      <c r="J169" s="6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4"/>
      <c r="W169" s="14"/>
      <c r="X169" s="14"/>
      <c r="Y169" s="14"/>
      <c r="Z169" s="14"/>
      <c r="AA169" s="15"/>
      <c r="AB169" s="15"/>
      <c r="AC169" s="505"/>
      <c r="AD169" s="16"/>
      <c r="AE169" s="16"/>
      <c r="AF169" s="16"/>
      <c r="AG169" s="17"/>
      <c r="AH169" s="18"/>
      <c r="AI169" s="487"/>
      <c r="AJ169" s="89"/>
      <c r="AK169" s="13"/>
      <c r="AL169" s="90"/>
      <c r="AM169" s="90"/>
      <c r="AN169" s="19"/>
      <c r="AO169" s="19"/>
      <c r="AP169" s="19"/>
      <c r="AQ169" s="19"/>
      <c r="AR169" s="20"/>
      <c r="AS169" s="20"/>
      <c r="AU169" s="20"/>
      <c r="AV169" s="20"/>
      <c r="AW169" s="20"/>
      <c r="AX169" s="20"/>
      <c r="AY169" s="20"/>
      <c r="AZ169" s="20"/>
      <c r="BA169" s="20"/>
    </row>
    <row r="170" spans="1:53" ht="33" customHeight="1" x14ac:dyDescent="0.25">
      <c r="A170" s="6"/>
      <c r="B170" s="6"/>
      <c r="C170" s="5"/>
      <c r="D170" s="5"/>
      <c r="E170" s="5"/>
      <c r="F170" s="5"/>
      <c r="G170" s="5"/>
      <c r="H170" s="12"/>
      <c r="I170" s="6"/>
      <c r="J170" s="6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4"/>
      <c r="W170" s="14"/>
      <c r="X170" s="14"/>
      <c r="Y170" s="14"/>
      <c r="Z170" s="14"/>
      <c r="AA170" s="15"/>
      <c r="AB170" s="15"/>
      <c r="AC170" s="505"/>
      <c r="AD170" s="16"/>
      <c r="AE170" s="16"/>
      <c r="AF170" s="16"/>
      <c r="AG170" s="17"/>
      <c r="AH170" s="18"/>
      <c r="AI170" s="487"/>
      <c r="AJ170" s="89"/>
      <c r="AK170" s="13"/>
      <c r="AL170" s="90"/>
      <c r="AM170" s="90"/>
      <c r="AN170" s="19"/>
      <c r="AO170" s="19"/>
      <c r="AP170" s="19"/>
      <c r="AQ170" s="19"/>
      <c r="AR170" s="20"/>
      <c r="AS170" s="20"/>
      <c r="AU170" s="20"/>
      <c r="AV170" s="20"/>
      <c r="AW170" s="20"/>
      <c r="AX170" s="26"/>
      <c r="AY170" s="26"/>
      <c r="AZ170" s="26"/>
      <c r="BA170" s="26"/>
    </row>
    <row r="171" spans="1:53" ht="33" customHeight="1" x14ac:dyDescent="0.25">
      <c r="A171" s="6"/>
      <c r="B171" s="6"/>
      <c r="C171" s="6"/>
      <c r="D171" s="5"/>
      <c r="E171" s="5"/>
      <c r="F171" s="5"/>
      <c r="G171" s="5"/>
      <c r="H171" s="33"/>
      <c r="V171" s="14"/>
      <c r="W171" s="14"/>
      <c r="X171" s="14"/>
      <c r="Y171" s="14"/>
      <c r="Z171" s="14"/>
      <c r="AA171" s="15"/>
      <c r="AB171" s="15"/>
      <c r="AC171" s="505"/>
      <c r="AD171" s="16"/>
      <c r="AE171" s="16"/>
      <c r="AF171" s="16"/>
      <c r="AG171" s="17"/>
      <c r="AH171" s="18"/>
      <c r="AI171" s="487"/>
      <c r="AJ171" s="89"/>
      <c r="AK171" s="13"/>
      <c r="AL171" s="90"/>
      <c r="AM171" s="90"/>
      <c r="AN171" s="19"/>
      <c r="AO171" s="19"/>
      <c r="AP171" s="19"/>
      <c r="AQ171" s="19"/>
      <c r="AR171" s="20"/>
      <c r="AS171" s="20"/>
      <c r="AU171" s="20"/>
      <c r="AV171" s="20"/>
      <c r="AW171" s="20"/>
      <c r="AX171" s="20"/>
      <c r="AY171" s="20"/>
      <c r="AZ171" s="20"/>
      <c r="BA171" s="20"/>
    </row>
    <row r="172" spans="1:53" ht="33" customHeight="1" x14ac:dyDescent="0.25">
      <c r="A172" s="6"/>
      <c r="B172" s="6"/>
      <c r="C172" s="6"/>
      <c r="D172" s="5"/>
      <c r="E172" s="5"/>
      <c r="F172" s="5"/>
      <c r="G172" s="5"/>
      <c r="H172" s="12"/>
      <c r="I172" s="6"/>
      <c r="J172" s="6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4"/>
      <c r="W172" s="14"/>
      <c r="X172" s="14"/>
      <c r="Y172" s="14"/>
      <c r="Z172" s="14"/>
      <c r="AA172" s="15"/>
      <c r="AB172" s="15"/>
      <c r="AC172" s="505"/>
      <c r="AD172" s="16"/>
      <c r="AE172" s="16"/>
      <c r="AF172" s="16"/>
      <c r="AG172" s="17"/>
      <c r="AH172" s="18"/>
      <c r="AI172" s="487"/>
      <c r="AJ172" s="89"/>
      <c r="AK172" s="13"/>
      <c r="AL172" s="90"/>
      <c r="AM172" s="90"/>
      <c r="AN172" s="19"/>
      <c r="AO172" s="19"/>
      <c r="AP172" s="19"/>
      <c r="AQ172" s="19"/>
      <c r="AR172" s="20"/>
      <c r="AS172" s="20"/>
      <c r="AU172" s="20"/>
      <c r="AV172" s="20"/>
      <c r="AW172" s="20"/>
      <c r="AX172" s="20"/>
      <c r="AY172" s="20"/>
      <c r="AZ172" s="20"/>
      <c r="BA172" s="20"/>
    </row>
    <row r="173" spans="1:53" ht="33" customHeight="1" x14ac:dyDescent="0.25">
      <c r="A173" s="6"/>
      <c r="B173" s="6"/>
      <c r="C173" s="6"/>
      <c r="D173" s="5"/>
      <c r="E173" s="5"/>
      <c r="F173" s="5"/>
      <c r="G173" s="5"/>
      <c r="H173" s="12"/>
      <c r="I173" s="6"/>
      <c r="J173" s="6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4"/>
      <c r="W173" s="14"/>
      <c r="X173" s="14"/>
      <c r="Y173" s="14"/>
      <c r="Z173" s="14"/>
      <c r="AA173" s="15"/>
      <c r="AB173" s="15"/>
      <c r="AC173" s="505"/>
      <c r="AD173" s="16"/>
      <c r="AE173" s="16"/>
      <c r="AF173" s="16"/>
      <c r="AG173" s="17"/>
      <c r="AH173" s="18"/>
      <c r="AI173" s="487"/>
      <c r="AJ173" s="89"/>
      <c r="AK173" s="13"/>
      <c r="AL173" s="90"/>
      <c r="AM173" s="90"/>
      <c r="AN173" s="19"/>
      <c r="AO173" s="19"/>
      <c r="AP173" s="19"/>
      <c r="AQ173" s="19"/>
      <c r="AR173" s="20"/>
      <c r="AS173" s="20"/>
      <c r="AU173" s="20"/>
      <c r="AV173" s="20"/>
      <c r="AW173" s="20"/>
      <c r="AX173" s="20"/>
      <c r="AY173" s="20"/>
      <c r="AZ173" s="20"/>
      <c r="BA173" s="20"/>
    </row>
    <row r="174" spans="1:53" ht="33" customHeight="1" x14ac:dyDescent="0.25">
      <c r="A174" s="6"/>
      <c r="B174" s="6"/>
      <c r="C174" s="6"/>
      <c r="D174" s="5"/>
      <c r="E174" s="5"/>
      <c r="F174" s="5"/>
      <c r="G174" s="5"/>
      <c r="H174" s="12"/>
      <c r="I174" s="6"/>
      <c r="J174" s="6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4"/>
      <c r="W174" s="14"/>
      <c r="X174" s="14"/>
      <c r="Y174" s="14"/>
      <c r="Z174" s="14"/>
      <c r="AA174" s="15"/>
      <c r="AB174" s="15"/>
      <c r="AC174" s="505"/>
      <c r="AD174" s="16"/>
      <c r="AE174" s="16"/>
      <c r="AF174" s="16"/>
      <c r="AG174" s="17"/>
      <c r="AH174" s="18"/>
      <c r="AI174" s="487"/>
      <c r="AJ174" s="89"/>
      <c r="AK174" s="13"/>
      <c r="AL174" s="90"/>
      <c r="AM174" s="90"/>
      <c r="AN174" s="19"/>
      <c r="AO174" s="19"/>
      <c r="AP174" s="19"/>
      <c r="AQ174" s="19"/>
      <c r="AR174" s="20"/>
      <c r="AS174" s="20"/>
      <c r="AU174" s="20"/>
      <c r="AV174" s="20"/>
      <c r="AW174" s="20"/>
      <c r="AX174" s="20"/>
      <c r="AY174" s="20"/>
      <c r="AZ174" s="20"/>
      <c r="BA174" s="20"/>
    </row>
    <row r="175" spans="1:53" ht="33" customHeight="1" x14ac:dyDescent="0.25">
      <c r="A175" s="6"/>
      <c r="B175" s="6"/>
      <c r="C175" s="6"/>
      <c r="D175" s="5"/>
      <c r="E175" s="5"/>
      <c r="F175" s="5"/>
      <c r="G175" s="5"/>
      <c r="H175" s="12"/>
      <c r="I175" s="6"/>
      <c r="J175" s="6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4"/>
      <c r="W175" s="14"/>
      <c r="X175" s="14"/>
      <c r="Y175" s="14"/>
      <c r="Z175" s="14"/>
      <c r="AA175" s="15"/>
      <c r="AB175" s="15"/>
      <c r="AC175" s="505"/>
      <c r="AD175" s="16"/>
      <c r="AE175" s="16"/>
      <c r="AF175" s="16"/>
      <c r="AG175" s="17"/>
      <c r="AH175" s="18"/>
      <c r="AI175" s="487"/>
      <c r="AJ175" s="89"/>
      <c r="AK175" s="13"/>
      <c r="AL175" s="90"/>
      <c r="AM175" s="90"/>
      <c r="AN175" s="19"/>
      <c r="AO175" s="19"/>
      <c r="AP175" s="19"/>
      <c r="AQ175" s="19"/>
      <c r="AR175" s="20"/>
      <c r="AS175" s="20"/>
      <c r="AU175" s="20"/>
      <c r="AV175" s="20"/>
      <c r="AW175" s="20"/>
      <c r="AX175" s="20"/>
      <c r="AY175" s="20"/>
      <c r="AZ175" s="20"/>
      <c r="BA175" s="20"/>
    </row>
    <row r="176" spans="1:53" ht="33" customHeight="1" x14ac:dyDescent="0.25">
      <c r="A176" s="6"/>
      <c r="B176" s="6"/>
      <c r="C176" s="6"/>
      <c r="D176" s="5"/>
      <c r="E176" s="5"/>
      <c r="F176" s="5"/>
      <c r="G176" s="1"/>
      <c r="H176" s="33"/>
      <c r="V176" s="14"/>
      <c r="W176" s="14"/>
      <c r="X176" s="14"/>
      <c r="Y176" s="14"/>
      <c r="Z176" s="14"/>
      <c r="AA176" s="15"/>
      <c r="AB176" s="15"/>
      <c r="AC176" s="505"/>
      <c r="AD176" s="16"/>
      <c r="AE176" s="16"/>
      <c r="AF176" s="16"/>
      <c r="AG176" s="17"/>
      <c r="AH176" s="18"/>
      <c r="AI176" s="487"/>
      <c r="AJ176" s="89"/>
      <c r="AK176" s="13"/>
      <c r="AL176" s="90"/>
      <c r="AM176" s="90"/>
      <c r="AN176" s="19"/>
      <c r="AO176" s="19"/>
      <c r="AP176" s="19"/>
      <c r="AQ176" s="19"/>
      <c r="AR176" s="20"/>
      <c r="AS176" s="20"/>
      <c r="AU176" s="20"/>
      <c r="AV176" s="20"/>
      <c r="AW176" s="20"/>
      <c r="AX176" s="20"/>
      <c r="AY176" s="20"/>
      <c r="AZ176" s="20"/>
      <c r="BA176" s="20"/>
    </row>
    <row r="177" spans="1:53" ht="33" customHeight="1" x14ac:dyDescent="0.25">
      <c r="A177" s="6"/>
      <c r="B177" s="6"/>
      <c r="C177" s="6"/>
      <c r="D177" s="5"/>
      <c r="E177" s="5"/>
      <c r="F177" s="5"/>
      <c r="G177" s="5"/>
      <c r="H177" s="12"/>
      <c r="I177" s="6"/>
      <c r="J177" s="6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4"/>
      <c r="W177" s="14"/>
      <c r="X177" s="14"/>
      <c r="Y177" s="14"/>
      <c r="Z177" s="14"/>
      <c r="AA177" s="15"/>
      <c r="AB177" s="15"/>
      <c r="AC177" s="505"/>
      <c r="AD177" s="16"/>
      <c r="AE177" s="16"/>
      <c r="AF177" s="16"/>
      <c r="AG177" s="17"/>
      <c r="AH177" s="18"/>
      <c r="AI177" s="487"/>
      <c r="AJ177" s="89"/>
      <c r="AK177" s="13"/>
      <c r="AL177" s="90"/>
      <c r="AM177" s="90"/>
      <c r="AN177" s="19"/>
      <c r="AO177" s="19"/>
      <c r="AP177" s="19"/>
      <c r="AQ177" s="19"/>
      <c r="AR177" s="34"/>
      <c r="AS177" s="34"/>
      <c r="AU177" s="34"/>
      <c r="AV177" s="34"/>
      <c r="AW177" s="34"/>
      <c r="AX177" s="20"/>
      <c r="AY177" s="20"/>
      <c r="AZ177" s="20"/>
      <c r="BA177" s="20"/>
    </row>
    <row r="178" spans="1:53" ht="33" customHeight="1" x14ac:dyDescent="0.25">
      <c r="A178" s="6"/>
      <c r="B178" s="11"/>
      <c r="C178" s="6"/>
      <c r="D178" s="5"/>
      <c r="E178" s="5"/>
      <c r="F178" s="5"/>
      <c r="G178" s="5"/>
      <c r="H178" s="12"/>
      <c r="I178" s="6"/>
      <c r="J178" s="6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4"/>
      <c r="W178" s="14"/>
      <c r="X178" s="14"/>
      <c r="Y178" s="14"/>
      <c r="Z178" s="14"/>
      <c r="AA178" s="15"/>
      <c r="AB178" s="15"/>
      <c r="AC178" s="505"/>
      <c r="AD178" s="16"/>
      <c r="AE178" s="16"/>
      <c r="AF178" s="16"/>
      <c r="AG178" s="17"/>
      <c r="AH178" s="18"/>
      <c r="AI178" s="487"/>
      <c r="AJ178" s="89"/>
      <c r="AK178" s="13"/>
      <c r="AL178" s="90"/>
      <c r="AM178" s="90"/>
      <c r="AN178" s="19"/>
      <c r="AO178" s="19"/>
      <c r="AP178" s="19"/>
      <c r="AQ178" s="19"/>
      <c r="AR178" s="20"/>
      <c r="AS178" s="20"/>
      <c r="AU178" s="20"/>
      <c r="AV178" s="20"/>
      <c r="AW178" s="20"/>
      <c r="AX178" s="20"/>
      <c r="AY178" s="20"/>
      <c r="AZ178" s="20"/>
      <c r="BA178" s="20"/>
    </row>
    <row r="179" spans="1:53" ht="33" customHeight="1" x14ac:dyDescent="0.25">
      <c r="A179" s="6"/>
      <c r="B179" s="11"/>
      <c r="C179" s="6"/>
      <c r="D179" s="5"/>
      <c r="E179" s="5"/>
      <c r="F179" s="5"/>
      <c r="G179" s="5"/>
      <c r="H179" s="12"/>
      <c r="I179" s="6"/>
      <c r="J179" s="6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4"/>
      <c r="W179" s="14"/>
      <c r="X179" s="14"/>
      <c r="Y179" s="14"/>
      <c r="Z179" s="14"/>
      <c r="AA179" s="15"/>
      <c r="AB179" s="15"/>
      <c r="AC179" s="505"/>
      <c r="AD179" s="16"/>
      <c r="AE179" s="16"/>
      <c r="AF179" s="16"/>
      <c r="AG179" s="17"/>
      <c r="AH179" s="18"/>
      <c r="AI179" s="487"/>
      <c r="AJ179" s="89"/>
      <c r="AK179" s="13"/>
      <c r="AL179" s="90"/>
      <c r="AM179" s="90"/>
      <c r="AN179" s="19"/>
      <c r="AO179" s="19"/>
      <c r="AP179" s="19"/>
      <c r="AQ179" s="19"/>
      <c r="AR179" s="20"/>
      <c r="AS179" s="20"/>
      <c r="AU179" s="20"/>
      <c r="AV179" s="20"/>
      <c r="AW179" s="20"/>
      <c r="AX179" s="20"/>
      <c r="AY179" s="20"/>
      <c r="AZ179" s="20"/>
      <c r="BA179" s="20"/>
    </row>
    <row r="180" spans="1:53" ht="33" customHeight="1" x14ac:dyDescent="0.25">
      <c r="A180" s="6"/>
      <c r="B180" s="11"/>
      <c r="C180" s="6"/>
      <c r="D180" s="5"/>
      <c r="E180" s="5"/>
      <c r="F180" s="5"/>
      <c r="G180" s="5"/>
      <c r="H180" s="12"/>
      <c r="I180" s="6"/>
      <c r="J180" s="6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4"/>
      <c r="W180" s="14"/>
      <c r="X180" s="14"/>
      <c r="Y180" s="14"/>
      <c r="Z180" s="14"/>
      <c r="AA180" s="15"/>
      <c r="AB180" s="15"/>
      <c r="AC180" s="505"/>
      <c r="AD180" s="16"/>
      <c r="AE180" s="16"/>
      <c r="AF180" s="16"/>
      <c r="AG180" s="17"/>
      <c r="AH180" s="18"/>
      <c r="AI180" s="487"/>
      <c r="AJ180" s="89"/>
      <c r="AK180" s="13"/>
      <c r="AL180" s="90"/>
      <c r="AM180" s="90"/>
      <c r="AN180" s="19"/>
      <c r="AO180" s="19"/>
      <c r="AP180" s="19"/>
      <c r="AQ180" s="19"/>
      <c r="AR180" s="39"/>
      <c r="AS180" s="39"/>
      <c r="AU180" s="39"/>
      <c r="AV180" s="39"/>
      <c r="AW180" s="39"/>
      <c r="AX180" s="39"/>
      <c r="AY180" s="39"/>
      <c r="AZ180" s="39"/>
      <c r="BA180" s="39"/>
    </row>
    <row r="181" spans="1:53" ht="33" customHeight="1" x14ac:dyDescent="0.25">
      <c r="A181" s="6"/>
      <c r="B181" s="11"/>
      <c r="C181" s="6"/>
      <c r="D181" s="5"/>
      <c r="E181" s="5"/>
      <c r="F181" s="5"/>
      <c r="G181" s="5"/>
      <c r="H181" s="12"/>
      <c r="I181" s="6"/>
      <c r="J181" s="6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4"/>
      <c r="W181" s="14"/>
      <c r="X181" s="14"/>
      <c r="Y181" s="14"/>
      <c r="Z181" s="14"/>
      <c r="AA181" s="15"/>
      <c r="AB181" s="15"/>
      <c r="AC181" s="505"/>
      <c r="AD181" s="16"/>
      <c r="AE181" s="16"/>
      <c r="AF181" s="16"/>
      <c r="AG181" s="17"/>
      <c r="AH181" s="18"/>
      <c r="AI181" s="487"/>
      <c r="AJ181" s="89"/>
      <c r="AK181" s="13"/>
      <c r="AL181" s="90"/>
      <c r="AM181" s="90"/>
      <c r="AN181" s="19"/>
      <c r="AO181" s="19"/>
      <c r="AP181" s="19"/>
      <c r="AQ181" s="19"/>
      <c r="AR181" s="20"/>
      <c r="AS181" s="20"/>
      <c r="AU181" s="20"/>
      <c r="AV181" s="20"/>
      <c r="AW181" s="20"/>
      <c r="AX181" s="20"/>
      <c r="AY181" s="20"/>
      <c r="AZ181" s="20"/>
      <c r="BA181" s="20"/>
    </row>
    <row r="182" spans="1:53" ht="33" customHeight="1" x14ac:dyDescent="0.25">
      <c r="A182" s="6"/>
      <c r="B182" s="11"/>
      <c r="C182" s="6"/>
      <c r="D182" s="5"/>
      <c r="E182" s="5"/>
      <c r="F182" s="5"/>
      <c r="G182" s="5"/>
      <c r="H182" s="12"/>
      <c r="I182" s="6"/>
      <c r="J182" s="6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4"/>
      <c r="W182" s="14"/>
      <c r="X182" s="14"/>
      <c r="Y182" s="14"/>
      <c r="Z182" s="14"/>
      <c r="AA182" s="15"/>
      <c r="AB182" s="15"/>
      <c r="AC182" s="505"/>
      <c r="AD182" s="16"/>
      <c r="AE182" s="16"/>
      <c r="AF182" s="16"/>
      <c r="AG182" s="17"/>
      <c r="AH182" s="18"/>
      <c r="AI182" s="487"/>
      <c r="AJ182" s="89"/>
      <c r="AK182" s="13"/>
      <c r="AL182" s="90"/>
      <c r="AM182" s="90"/>
      <c r="AN182" s="19"/>
      <c r="AO182" s="19"/>
      <c r="AP182" s="19"/>
      <c r="AQ182" s="19"/>
      <c r="AR182" s="20"/>
      <c r="AS182" s="20"/>
      <c r="AU182" s="20"/>
      <c r="AV182" s="20"/>
      <c r="AW182" s="20"/>
      <c r="AX182" s="20"/>
      <c r="AY182" s="20"/>
      <c r="AZ182" s="20"/>
      <c r="BA182" s="20"/>
    </row>
    <row r="183" spans="1:53" ht="33" customHeight="1" x14ac:dyDescent="0.25">
      <c r="A183" s="6"/>
      <c r="B183" s="6"/>
      <c r="C183" s="6"/>
      <c r="D183" s="5"/>
      <c r="E183" s="5"/>
      <c r="F183" s="5"/>
      <c r="G183" s="5"/>
      <c r="H183" s="12"/>
      <c r="I183" s="6"/>
      <c r="J183" s="6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4"/>
      <c r="W183" s="14"/>
      <c r="X183" s="14"/>
      <c r="Y183" s="14"/>
      <c r="Z183" s="14"/>
      <c r="AA183" s="15"/>
      <c r="AB183" s="15"/>
      <c r="AC183" s="505"/>
      <c r="AD183" s="16"/>
      <c r="AE183" s="16"/>
      <c r="AF183" s="16"/>
      <c r="AG183" s="17"/>
      <c r="AH183" s="18"/>
      <c r="AI183" s="487"/>
      <c r="AJ183" s="89"/>
      <c r="AK183" s="13"/>
      <c r="AL183" s="90"/>
      <c r="AM183" s="90"/>
      <c r="AN183" s="19"/>
      <c r="AO183" s="19"/>
      <c r="AP183" s="19"/>
      <c r="AQ183" s="19"/>
      <c r="AR183" s="20"/>
      <c r="AS183" s="20"/>
      <c r="AU183" s="20"/>
      <c r="AV183" s="20"/>
      <c r="AW183" s="20"/>
      <c r="AX183" s="20"/>
      <c r="AY183" s="20"/>
      <c r="AZ183" s="20"/>
      <c r="BA183" s="20"/>
    </row>
    <row r="184" spans="1:53" ht="33" customHeight="1" x14ac:dyDescent="0.25">
      <c r="A184" s="6"/>
      <c r="B184" s="6"/>
      <c r="C184" s="6"/>
      <c r="D184" s="5"/>
      <c r="E184" s="5"/>
      <c r="F184" s="5"/>
      <c r="G184" s="5"/>
      <c r="H184" s="12"/>
      <c r="I184" s="6"/>
      <c r="J184" s="6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4"/>
      <c r="W184" s="14"/>
      <c r="X184" s="14"/>
      <c r="Y184" s="14"/>
      <c r="Z184" s="14"/>
      <c r="AA184" s="15"/>
      <c r="AB184" s="15"/>
      <c r="AC184" s="505"/>
      <c r="AD184" s="16"/>
      <c r="AE184" s="16"/>
      <c r="AF184" s="16"/>
      <c r="AG184" s="17"/>
      <c r="AH184" s="18"/>
      <c r="AI184" s="487"/>
      <c r="AJ184" s="89"/>
      <c r="AK184" s="13"/>
      <c r="AL184" s="90"/>
      <c r="AM184" s="90"/>
      <c r="AN184" s="19"/>
      <c r="AO184" s="19"/>
      <c r="AP184" s="19"/>
      <c r="AQ184" s="19"/>
      <c r="AR184" s="20"/>
      <c r="AS184" s="20"/>
      <c r="AU184" s="20"/>
      <c r="AV184" s="20"/>
      <c r="AW184" s="20"/>
      <c r="AX184" s="20"/>
      <c r="AY184" s="20"/>
      <c r="AZ184" s="20"/>
      <c r="BA184" s="20"/>
    </row>
    <row r="185" spans="1:53" ht="33" customHeight="1" x14ac:dyDescent="0.25">
      <c r="A185" s="6"/>
      <c r="B185" s="6"/>
      <c r="C185" s="5"/>
      <c r="D185" s="5"/>
      <c r="E185" s="5"/>
      <c r="F185" s="5"/>
      <c r="G185" s="5"/>
      <c r="H185" s="12"/>
      <c r="I185" s="6"/>
      <c r="J185" s="6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4"/>
      <c r="W185" s="14"/>
      <c r="X185" s="14"/>
      <c r="Y185" s="14"/>
      <c r="Z185" s="14"/>
      <c r="AA185" s="15"/>
      <c r="AB185" s="15"/>
      <c r="AC185" s="505"/>
      <c r="AD185" s="16"/>
      <c r="AE185" s="16"/>
      <c r="AF185" s="16"/>
      <c r="AG185" s="17"/>
      <c r="AH185" s="18"/>
      <c r="AI185" s="487"/>
      <c r="AJ185" s="89"/>
      <c r="AK185" s="13"/>
      <c r="AL185" s="90"/>
      <c r="AM185" s="90"/>
      <c r="AN185" s="19"/>
      <c r="AO185" s="19"/>
      <c r="AP185" s="19"/>
      <c r="AQ185" s="19"/>
      <c r="AR185" s="20"/>
      <c r="AS185" s="20"/>
      <c r="AU185" s="20"/>
      <c r="AV185" s="20"/>
      <c r="AW185" s="20"/>
      <c r="AX185" s="20"/>
      <c r="AY185" s="20"/>
      <c r="AZ185" s="20"/>
      <c r="BA185" s="20"/>
    </row>
    <row r="186" spans="1:53" ht="33" customHeight="1" x14ac:dyDescent="0.25">
      <c r="A186" s="6"/>
      <c r="B186" s="6"/>
      <c r="C186" s="5"/>
      <c r="D186" s="5"/>
      <c r="E186" s="5"/>
      <c r="F186" s="5"/>
      <c r="G186" s="5"/>
      <c r="H186" s="12"/>
      <c r="I186" s="6"/>
      <c r="J186" s="6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4"/>
      <c r="W186" s="14"/>
      <c r="X186" s="14"/>
      <c r="Y186" s="14"/>
      <c r="Z186" s="14"/>
      <c r="AA186" s="15"/>
      <c r="AB186" s="15"/>
      <c r="AC186" s="505"/>
      <c r="AD186" s="16"/>
      <c r="AE186" s="16"/>
      <c r="AF186" s="16"/>
      <c r="AG186" s="40"/>
      <c r="AH186" s="37"/>
      <c r="AI186" s="488"/>
      <c r="AJ186" s="89"/>
      <c r="AK186" s="13"/>
      <c r="AL186" s="90"/>
      <c r="AM186" s="90"/>
      <c r="AN186" s="19"/>
      <c r="AO186" s="19"/>
      <c r="AP186" s="19"/>
      <c r="AQ186" s="19"/>
      <c r="AR186" s="20"/>
      <c r="AS186" s="20"/>
      <c r="AU186" s="20"/>
      <c r="AV186" s="20"/>
      <c r="AW186" s="20"/>
      <c r="AX186" s="20"/>
      <c r="AY186" s="20"/>
      <c r="AZ186" s="20"/>
      <c r="BA186" s="20"/>
    </row>
    <row r="187" spans="1:53" ht="33" customHeight="1" x14ac:dyDescent="0.25">
      <c r="A187" s="6"/>
      <c r="B187" s="6"/>
      <c r="C187" s="5"/>
      <c r="D187" s="5"/>
      <c r="E187" s="5"/>
      <c r="F187" s="5"/>
      <c r="G187" s="5"/>
      <c r="H187" s="12"/>
      <c r="I187" s="6"/>
      <c r="J187" s="6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14"/>
      <c r="W187" s="14"/>
      <c r="X187" s="14"/>
      <c r="Y187" s="14"/>
      <c r="Z187" s="14"/>
      <c r="AA187" s="15"/>
      <c r="AB187" s="15"/>
      <c r="AC187" s="505"/>
      <c r="AD187" s="16"/>
      <c r="AE187" s="16"/>
      <c r="AF187" s="16"/>
      <c r="AG187" s="17"/>
      <c r="AH187" s="18"/>
      <c r="AI187" s="487"/>
      <c r="AJ187" s="89"/>
      <c r="AK187" s="13"/>
      <c r="AL187" s="90"/>
      <c r="AM187" s="90"/>
      <c r="AN187" s="19"/>
      <c r="AO187" s="19"/>
      <c r="AP187" s="19"/>
      <c r="AQ187" s="19"/>
      <c r="AR187" s="20"/>
      <c r="AS187" s="20"/>
      <c r="AU187" s="20"/>
      <c r="AV187" s="20"/>
      <c r="AW187" s="20"/>
      <c r="AX187" s="20"/>
      <c r="AY187" s="20"/>
      <c r="AZ187" s="20"/>
      <c r="BA187" s="20"/>
    </row>
    <row r="188" spans="1:53" ht="33" customHeight="1" x14ac:dyDescent="0.25">
      <c r="A188" s="6"/>
      <c r="B188" s="6"/>
      <c r="C188" s="5"/>
      <c r="D188" s="5"/>
      <c r="E188" s="5"/>
      <c r="F188" s="5"/>
      <c r="G188" s="5"/>
      <c r="H188" s="12"/>
      <c r="I188" s="6"/>
      <c r="J188" s="6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4"/>
      <c r="W188" s="14"/>
      <c r="X188" s="14"/>
      <c r="Y188" s="14"/>
      <c r="Z188" s="14"/>
      <c r="AA188" s="15"/>
      <c r="AB188" s="15"/>
      <c r="AC188" s="505"/>
      <c r="AD188" s="16"/>
      <c r="AE188" s="16"/>
      <c r="AF188" s="16"/>
      <c r="AG188" s="17"/>
      <c r="AH188" s="18"/>
      <c r="AI188" s="487"/>
      <c r="AJ188" s="89"/>
      <c r="AK188" s="13"/>
      <c r="AL188" s="90"/>
      <c r="AM188" s="90"/>
      <c r="AN188" s="19"/>
      <c r="AO188" s="19"/>
      <c r="AP188" s="19"/>
      <c r="AQ188" s="19"/>
      <c r="AR188" s="39"/>
      <c r="AS188" s="39"/>
      <c r="AU188" s="39"/>
      <c r="AV188" s="39"/>
      <c r="AW188" s="39"/>
      <c r="AX188" s="20"/>
      <c r="AY188" s="20"/>
      <c r="AZ188" s="20"/>
      <c r="BA188" s="20"/>
    </row>
    <row r="189" spans="1:53" ht="33" customHeight="1" x14ac:dyDescent="0.25">
      <c r="A189" s="6"/>
      <c r="B189" s="6"/>
      <c r="C189" s="5"/>
      <c r="D189" s="5"/>
      <c r="E189" s="5"/>
      <c r="F189" s="5"/>
      <c r="G189" s="5"/>
      <c r="H189" s="12"/>
      <c r="I189" s="6"/>
      <c r="J189" s="6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4"/>
      <c r="W189" s="14"/>
      <c r="X189" s="14"/>
      <c r="Y189" s="14"/>
      <c r="Z189" s="14"/>
      <c r="AA189" s="15"/>
      <c r="AB189" s="15"/>
      <c r="AC189" s="505"/>
      <c r="AD189" s="16"/>
      <c r="AE189" s="16"/>
      <c r="AF189" s="16"/>
      <c r="AG189" s="17"/>
      <c r="AH189" s="18"/>
      <c r="AI189" s="487"/>
      <c r="AJ189" s="89"/>
      <c r="AK189" s="13"/>
      <c r="AL189" s="90"/>
      <c r="AM189" s="90"/>
      <c r="AN189" s="19"/>
      <c r="AO189" s="19"/>
      <c r="AP189" s="19"/>
      <c r="AQ189" s="19"/>
      <c r="AR189" s="20"/>
      <c r="AS189" s="20"/>
      <c r="AU189" s="20"/>
      <c r="AV189" s="20"/>
      <c r="AW189" s="20"/>
      <c r="AX189" s="20"/>
      <c r="AY189" s="20"/>
      <c r="AZ189" s="20"/>
      <c r="BA189" s="20"/>
    </row>
    <row r="190" spans="1:53" ht="33" customHeight="1" x14ac:dyDescent="0.25">
      <c r="A190" s="6"/>
      <c r="B190" s="6"/>
      <c r="C190" s="6"/>
      <c r="D190" s="5"/>
      <c r="E190" s="5"/>
      <c r="F190" s="5"/>
      <c r="G190" s="5"/>
      <c r="H190" s="12"/>
      <c r="I190" s="6"/>
      <c r="J190" s="6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4"/>
      <c r="W190" s="14"/>
      <c r="X190" s="14"/>
      <c r="Y190" s="14"/>
      <c r="Z190" s="14"/>
      <c r="AA190" s="15"/>
      <c r="AB190" s="15"/>
      <c r="AC190" s="505"/>
      <c r="AD190" s="16"/>
      <c r="AE190" s="16"/>
      <c r="AF190" s="16"/>
      <c r="AG190" s="17"/>
      <c r="AH190" s="18"/>
      <c r="AI190" s="487"/>
      <c r="AJ190" s="89"/>
      <c r="AK190" s="13"/>
      <c r="AL190" s="90"/>
      <c r="AM190" s="90"/>
      <c r="AN190" s="19"/>
      <c r="AO190" s="19"/>
      <c r="AP190" s="19"/>
      <c r="AQ190" s="19"/>
      <c r="AR190" s="20"/>
      <c r="AS190" s="20"/>
      <c r="AU190" s="20"/>
      <c r="AV190" s="20"/>
      <c r="AW190" s="20"/>
      <c r="AX190" s="20"/>
      <c r="AY190" s="20"/>
      <c r="AZ190" s="20"/>
      <c r="BA190" s="20"/>
    </row>
    <row r="191" spans="1:53" ht="33" customHeight="1" x14ac:dyDescent="0.25">
      <c r="A191" s="6"/>
      <c r="B191" s="6"/>
      <c r="C191" s="6"/>
      <c r="D191" s="5"/>
      <c r="E191" s="5"/>
      <c r="F191" s="5"/>
      <c r="G191" s="5"/>
      <c r="H191" s="12"/>
      <c r="I191" s="6"/>
      <c r="J191" s="6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4"/>
      <c r="W191" s="14"/>
      <c r="X191" s="14"/>
      <c r="Y191" s="14"/>
      <c r="Z191" s="14"/>
      <c r="AA191" s="15"/>
      <c r="AB191" s="15"/>
      <c r="AC191" s="505"/>
      <c r="AD191" s="16"/>
      <c r="AE191" s="16"/>
      <c r="AF191" s="16"/>
      <c r="AG191" s="17"/>
      <c r="AH191" s="18"/>
      <c r="AI191" s="487"/>
      <c r="AJ191" s="89"/>
      <c r="AK191" s="13"/>
      <c r="AL191" s="90"/>
      <c r="AM191" s="90"/>
      <c r="AN191" s="19"/>
      <c r="AO191" s="19"/>
      <c r="AP191" s="19"/>
      <c r="AQ191" s="19"/>
      <c r="AR191" s="20"/>
      <c r="AS191" s="20"/>
      <c r="AU191" s="20"/>
      <c r="AV191" s="20"/>
      <c r="AW191" s="20"/>
      <c r="AX191" s="20"/>
      <c r="AY191" s="20"/>
      <c r="AZ191" s="20"/>
      <c r="BA191" s="20"/>
    </row>
    <row r="192" spans="1:53" ht="33" customHeight="1" x14ac:dyDescent="0.25">
      <c r="A192" s="6"/>
      <c r="B192" s="6"/>
      <c r="C192" s="6"/>
      <c r="D192" s="5"/>
      <c r="E192" s="5"/>
      <c r="F192" s="5"/>
      <c r="G192" s="5"/>
      <c r="H192" s="12"/>
      <c r="I192" s="6"/>
      <c r="J192" s="6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4"/>
      <c r="W192" s="14"/>
      <c r="X192" s="14"/>
      <c r="Y192" s="14"/>
      <c r="Z192" s="14"/>
      <c r="AA192" s="15"/>
      <c r="AB192" s="15"/>
      <c r="AC192" s="505"/>
      <c r="AD192" s="16"/>
      <c r="AE192" s="16"/>
      <c r="AF192" s="16"/>
      <c r="AG192" s="17"/>
      <c r="AH192" s="18"/>
      <c r="AI192" s="487"/>
      <c r="AJ192" s="89"/>
      <c r="AK192" s="13"/>
      <c r="AL192" s="90"/>
      <c r="AM192" s="90"/>
      <c r="AN192" s="19"/>
      <c r="AO192" s="19"/>
      <c r="AP192" s="19"/>
      <c r="AQ192" s="19"/>
      <c r="AR192" s="20"/>
      <c r="AS192" s="20"/>
      <c r="AU192" s="20"/>
      <c r="AV192" s="20"/>
      <c r="AW192" s="20"/>
      <c r="AX192" s="20"/>
      <c r="AY192" s="20"/>
      <c r="AZ192" s="20"/>
      <c r="BA192" s="20"/>
    </row>
    <row r="193" spans="1:53" ht="33" customHeight="1" x14ac:dyDescent="0.25">
      <c r="A193" s="6"/>
      <c r="B193" s="6"/>
      <c r="C193" s="6"/>
      <c r="D193" s="5"/>
      <c r="E193" s="5"/>
      <c r="F193" s="5"/>
      <c r="G193" s="5"/>
      <c r="H193" s="12"/>
      <c r="I193" s="6"/>
      <c r="J193" s="6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4"/>
      <c r="W193" s="14"/>
      <c r="X193" s="14"/>
      <c r="Y193" s="14"/>
      <c r="Z193" s="14"/>
      <c r="AA193" s="15"/>
      <c r="AB193" s="15"/>
      <c r="AC193" s="505"/>
      <c r="AD193" s="16"/>
      <c r="AE193" s="16"/>
      <c r="AF193" s="16"/>
      <c r="AG193" s="17"/>
      <c r="AH193" s="18"/>
      <c r="AI193" s="487"/>
      <c r="AJ193" s="89"/>
      <c r="AK193" s="13"/>
      <c r="AL193" s="90"/>
      <c r="AM193" s="90"/>
      <c r="AN193" s="19"/>
      <c r="AO193" s="19"/>
      <c r="AP193" s="19"/>
      <c r="AQ193" s="19"/>
      <c r="AR193" s="20"/>
      <c r="AS193" s="20"/>
      <c r="AU193" s="20"/>
      <c r="AV193" s="20"/>
      <c r="AW193" s="20"/>
      <c r="AX193" s="20"/>
      <c r="AY193" s="20"/>
      <c r="AZ193" s="20"/>
      <c r="BA193" s="20"/>
    </row>
    <row r="194" spans="1:53" ht="33" customHeight="1" x14ac:dyDescent="0.25">
      <c r="A194" s="6"/>
      <c r="B194" s="6"/>
      <c r="C194" s="6"/>
      <c r="D194" s="5"/>
      <c r="E194" s="5"/>
      <c r="F194" s="5"/>
      <c r="G194" s="5"/>
      <c r="H194" s="12"/>
      <c r="I194" s="6"/>
      <c r="J194" s="6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4"/>
      <c r="W194" s="14"/>
      <c r="X194" s="14"/>
      <c r="Y194" s="14"/>
      <c r="Z194" s="14"/>
      <c r="AA194" s="15"/>
      <c r="AB194" s="15"/>
      <c r="AC194" s="505"/>
      <c r="AD194" s="16"/>
      <c r="AE194" s="16"/>
      <c r="AF194" s="16"/>
      <c r="AG194" s="17"/>
      <c r="AH194" s="18"/>
      <c r="AI194" s="487"/>
      <c r="AJ194" s="89"/>
      <c r="AK194" s="13"/>
      <c r="AL194" s="90"/>
      <c r="AM194" s="90"/>
      <c r="AN194" s="19"/>
      <c r="AO194" s="19"/>
      <c r="AP194" s="19"/>
      <c r="AQ194" s="19"/>
      <c r="AR194" s="20"/>
      <c r="AS194" s="20"/>
      <c r="AU194" s="20"/>
      <c r="AV194" s="20"/>
      <c r="AW194" s="20"/>
      <c r="AX194" s="20"/>
      <c r="AY194" s="20"/>
      <c r="AZ194" s="20"/>
      <c r="BA194" s="20"/>
    </row>
    <row r="195" spans="1:53" ht="33" customHeight="1" x14ac:dyDescent="0.25">
      <c r="A195" s="6"/>
      <c r="B195" s="11"/>
      <c r="C195" s="6"/>
      <c r="D195" s="5"/>
      <c r="E195" s="5"/>
      <c r="F195" s="5"/>
      <c r="G195" s="5"/>
      <c r="H195" s="12"/>
      <c r="I195" s="6"/>
      <c r="J195" s="6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4"/>
      <c r="W195" s="14"/>
      <c r="X195" s="14"/>
      <c r="Y195" s="14"/>
      <c r="Z195" s="14"/>
      <c r="AA195" s="15"/>
      <c r="AB195" s="15"/>
      <c r="AC195" s="505"/>
      <c r="AD195" s="16"/>
      <c r="AE195" s="16"/>
      <c r="AF195" s="16"/>
      <c r="AG195" s="17"/>
      <c r="AH195" s="18"/>
      <c r="AI195" s="487"/>
      <c r="AJ195" s="89"/>
      <c r="AK195" s="13"/>
      <c r="AL195" s="90"/>
      <c r="AM195" s="90"/>
      <c r="AN195" s="19"/>
      <c r="AO195" s="19"/>
      <c r="AP195" s="19"/>
      <c r="AQ195" s="19"/>
      <c r="AR195" s="20"/>
      <c r="AS195" s="20"/>
      <c r="AU195" s="20"/>
      <c r="AV195" s="20"/>
      <c r="AW195" s="20"/>
      <c r="AX195" s="20"/>
      <c r="AY195" s="20"/>
      <c r="AZ195" s="20"/>
      <c r="BA195" s="20"/>
    </row>
    <row r="196" spans="1:53" ht="33" customHeight="1" x14ac:dyDescent="0.25">
      <c r="A196" s="6"/>
      <c r="B196" s="11"/>
      <c r="C196" s="6"/>
      <c r="D196" s="5"/>
      <c r="E196" s="5"/>
      <c r="F196" s="5"/>
      <c r="G196" s="5"/>
      <c r="H196" s="12"/>
      <c r="I196" s="6"/>
      <c r="J196" s="6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4"/>
      <c r="W196" s="14"/>
      <c r="X196" s="14"/>
      <c r="Y196" s="14"/>
      <c r="Z196" s="14"/>
      <c r="AA196" s="15"/>
      <c r="AB196" s="15"/>
      <c r="AC196" s="505"/>
      <c r="AD196" s="16"/>
      <c r="AE196" s="16"/>
      <c r="AF196" s="16"/>
      <c r="AG196" s="17"/>
      <c r="AH196" s="18"/>
      <c r="AI196" s="487"/>
      <c r="AJ196" s="89"/>
      <c r="AK196" s="13"/>
      <c r="AL196" s="90"/>
      <c r="AM196" s="90"/>
      <c r="AN196" s="19"/>
      <c r="AO196" s="19"/>
      <c r="AP196" s="19"/>
      <c r="AQ196" s="19"/>
      <c r="AR196" s="20"/>
      <c r="AS196" s="20"/>
      <c r="AU196" s="20"/>
      <c r="AV196" s="20"/>
      <c r="AW196" s="20"/>
      <c r="AX196" s="20"/>
      <c r="AY196" s="20"/>
      <c r="AZ196" s="20"/>
      <c r="BA196" s="20"/>
    </row>
    <row r="197" spans="1:53" ht="33" customHeight="1" x14ac:dyDescent="0.25">
      <c r="A197" s="6"/>
      <c r="B197" s="6"/>
      <c r="C197" s="6"/>
      <c r="D197" s="5"/>
      <c r="E197" s="5"/>
      <c r="F197" s="5"/>
      <c r="G197" s="5"/>
      <c r="H197" s="12"/>
      <c r="I197" s="6"/>
      <c r="J197" s="6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4"/>
      <c r="W197" s="14"/>
      <c r="X197" s="14"/>
      <c r="Y197" s="14"/>
      <c r="Z197" s="14"/>
      <c r="AA197" s="15"/>
      <c r="AB197" s="15"/>
      <c r="AC197" s="505"/>
      <c r="AD197" s="16"/>
      <c r="AE197" s="16"/>
      <c r="AF197" s="16"/>
      <c r="AG197" s="17"/>
      <c r="AH197" s="18"/>
      <c r="AI197" s="487"/>
      <c r="AJ197" s="89"/>
      <c r="AK197" s="13"/>
      <c r="AL197" s="90"/>
      <c r="AM197" s="90"/>
      <c r="AN197" s="19"/>
      <c r="AO197" s="19"/>
      <c r="AP197" s="19"/>
      <c r="AQ197" s="19"/>
      <c r="AR197" s="20"/>
      <c r="AS197" s="20"/>
      <c r="AU197" s="20"/>
      <c r="AV197" s="20"/>
      <c r="AW197" s="20"/>
      <c r="AX197" s="20"/>
      <c r="AY197" s="20"/>
      <c r="AZ197" s="20"/>
      <c r="BA197" s="20"/>
    </row>
    <row r="198" spans="1:53" ht="33" customHeight="1" x14ac:dyDescent="0.25">
      <c r="A198" s="6"/>
      <c r="B198" s="6"/>
      <c r="C198" s="5"/>
      <c r="D198" s="5"/>
      <c r="E198" s="5"/>
      <c r="F198" s="5"/>
      <c r="G198" s="5"/>
      <c r="H198" s="12"/>
      <c r="I198" s="6"/>
      <c r="J198" s="6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4"/>
      <c r="W198" s="14"/>
      <c r="X198" s="14"/>
      <c r="Y198" s="14"/>
      <c r="Z198" s="14"/>
      <c r="AA198" s="15"/>
      <c r="AB198" s="15"/>
      <c r="AC198" s="505"/>
      <c r="AD198" s="16"/>
      <c r="AE198" s="16"/>
      <c r="AF198" s="16"/>
      <c r="AG198" s="17"/>
      <c r="AH198" s="18"/>
      <c r="AI198" s="487"/>
      <c r="AJ198" s="89"/>
      <c r="AK198" s="13"/>
      <c r="AL198" s="90"/>
      <c r="AM198" s="90"/>
      <c r="AN198" s="19"/>
      <c r="AO198" s="19"/>
      <c r="AP198" s="19"/>
      <c r="AQ198" s="19"/>
      <c r="AR198" s="20"/>
      <c r="AS198" s="20"/>
      <c r="AU198" s="20"/>
      <c r="AV198" s="20"/>
      <c r="AW198" s="20"/>
      <c r="AX198" s="20"/>
      <c r="AY198" s="20"/>
      <c r="AZ198" s="20"/>
      <c r="BA198" s="20"/>
    </row>
    <row r="199" spans="1:53" ht="33" customHeight="1" x14ac:dyDescent="0.25">
      <c r="A199" s="6"/>
      <c r="B199" s="6"/>
      <c r="C199" s="5"/>
      <c r="D199" s="5"/>
      <c r="E199" s="5"/>
      <c r="F199" s="5"/>
      <c r="G199" s="5"/>
      <c r="H199" s="12"/>
      <c r="I199" s="6"/>
      <c r="J199" s="6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4"/>
      <c r="W199" s="14"/>
      <c r="X199" s="14"/>
      <c r="Y199" s="14"/>
      <c r="Z199" s="14"/>
      <c r="AA199" s="15"/>
      <c r="AB199" s="15"/>
      <c r="AC199" s="505"/>
      <c r="AD199" s="16"/>
      <c r="AE199" s="16"/>
      <c r="AF199" s="16"/>
      <c r="AG199" s="17"/>
      <c r="AH199" s="18"/>
      <c r="AI199" s="487"/>
      <c r="AJ199" s="89"/>
      <c r="AK199" s="13"/>
      <c r="AL199" s="90"/>
      <c r="AM199" s="90"/>
      <c r="AN199" s="19"/>
      <c r="AO199" s="19"/>
      <c r="AP199" s="19"/>
      <c r="AQ199" s="19"/>
      <c r="AR199" s="20"/>
      <c r="AS199" s="20"/>
      <c r="AU199" s="20"/>
      <c r="AV199" s="20"/>
      <c r="AW199" s="20"/>
      <c r="AX199" s="20"/>
      <c r="AY199" s="20"/>
      <c r="AZ199" s="20"/>
      <c r="BA199" s="20"/>
    </row>
    <row r="200" spans="1:53" ht="33" customHeight="1" x14ac:dyDescent="0.25">
      <c r="A200" s="6"/>
      <c r="B200" s="11"/>
      <c r="C200" s="6"/>
      <c r="D200" s="5"/>
      <c r="E200" s="5"/>
      <c r="F200" s="5"/>
      <c r="G200" s="5"/>
      <c r="H200" s="12"/>
      <c r="I200" s="6"/>
      <c r="J200" s="6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4"/>
      <c r="W200" s="14"/>
      <c r="X200" s="14"/>
      <c r="Y200" s="14"/>
      <c r="Z200" s="14"/>
      <c r="AA200" s="15"/>
      <c r="AB200" s="15"/>
      <c r="AC200" s="505"/>
      <c r="AD200" s="16"/>
      <c r="AE200" s="16"/>
      <c r="AF200" s="16"/>
      <c r="AG200" s="41"/>
      <c r="AH200" s="42"/>
      <c r="AI200" s="489"/>
      <c r="AJ200" s="89"/>
      <c r="AK200" s="13"/>
      <c r="AL200" s="90"/>
      <c r="AM200" s="90"/>
      <c r="AN200" s="19"/>
      <c r="AO200" s="19"/>
      <c r="AP200" s="19"/>
      <c r="AQ200" s="19"/>
      <c r="AR200" s="39"/>
      <c r="AS200" s="39"/>
      <c r="AU200" s="39"/>
      <c r="AV200" s="39"/>
      <c r="AW200" s="39"/>
      <c r="AX200" s="39"/>
      <c r="AY200" s="39"/>
      <c r="AZ200" s="39"/>
      <c r="BA200" s="39"/>
    </row>
    <row r="201" spans="1:53" ht="33" customHeight="1" x14ac:dyDescent="0.25">
      <c r="A201" s="6"/>
      <c r="B201" s="11"/>
      <c r="C201" s="6"/>
      <c r="D201" s="5"/>
      <c r="E201" s="5"/>
      <c r="F201" s="5"/>
      <c r="G201" s="6"/>
      <c r="H201" s="12"/>
      <c r="I201" s="6"/>
      <c r="J201" s="6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4"/>
      <c r="W201" s="14"/>
      <c r="X201" s="14"/>
      <c r="Y201" s="14"/>
      <c r="Z201" s="14"/>
      <c r="AA201" s="15"/>
      <c r="AB201" s="15"/>
      <c r="AC201" s="505"/>
      <c r="AD201" s="16"/>
      <c r="AE201" s="16"/>
      <c r="AF201" s="16"/>
      <c r="AG201" s="17"/>
      <c r="AH201" s="18"/>
      <c r="AI201" s="487"/>
      <c r="AJ201" s="89"/>
      <c r="AK201" s="13"/>
      <c r="AL201" s="90"/>
      <c r="AM201" s="90"/>
      <c r="AN201" s="19"/>
      <c r="AO201" s="19"/>
      <c r="AP201" s="19"/>
      <c r="AQ201" s="19"/>
      <c r="AR201" s="24"/>
      <c r="AS201" s="24"/>
      <c r="AU201" s="24"/>
      <c r="AV201" s="24"/>
      <c r="AW201" s="24"/>
      <c r="AX201" s="24"/>
      <c r="AY201" s="24"/>
      <c r="AZ201" s="24"/>
      <c r="BA201" s="24"/>
    </row>
    <row r="202" spans="1:53" ht="33" customHeight="1" x14ac:dyDescent="0.25">
      <c r="A202" s="6"/>
      <c r="B202" s="6"/>
      <c r="C202" s="6"/>
      <c r="D202" s="5"/>
      <c r="E202" s="5"/>
      <c r="F202" s="5"/>
      <c r="G202" s="5"/>
      <c r="H202" s="12"/>
      <c r="I202" s="6"/>
      <c r="J202" s="6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4"/>
      <c r="W202" s="14"/>
      <c r="X202" s="14"/>
      <c r="Y202" s="14"/>
      <c r="Z202" s="14"/>
      <c r="AA202" s="15"/>
      <c r="AB202" s="15"/>
      <c r="AC202" s="505"/>
      <c r="AD202" s="16"/>
      <c r="AE202" s="16"/>
      <c r="AF202" s="16"/>
      <c r="AG202" s="17"/>
      <c r="AH202" s="18"/>
      <c r="AI202" s="487"/>
      <c r="AJ202" s="89"/>
      <c r="AK202" s="13"/>
      <c r="AL202" s="90"/>
      <c r="AM202" s="90"/>
      <c r="AN202" s="19"/>
      <c r="AO202" s="19"/>
      <c r="AP202" s="19"/>
      <c r="AQ202" s="19"/>
      <c r="AR202" s="20"/>
      <c r="AS202" s="20"/>
      <c r="AU202" s="20"/>
      <c r="AV202" s="20"/>
      <c r="AW202" s="20"/>
      <c r="AX202" s="20"/>
      <c r="AY202" s="20"/>
      <c r="AZ202" s="20"/>
      <c r="BA202" s="20"/>
    </row>
    <row r="203" spans="1:53" ht="33" customHeight="1" x14ac:dyDescent="0.25">
      <c r="A203" s="6"/>
      <c r="B203" s="6"/>
      <c r="C203" s="6"/>
      <c r="D203" s="5"/>
      <c r="E203" s="5"/>
      <c r="F203" s="5"/>
      <c r="G203" s="5"/>
      <c r="H203" s="12"/>
      <c r="I203" s="6"/>
      <c r="J203" s="6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4"/>
      <c r="W203" s="14"/>
      <c r="X203" s="14"/>
      <c r="Y203" s="14"/>
      <c r="Z203" s="14"/>
      <c r="AA203" s="15"/>
      <c r="AB203" s="15"/>
      <c r="AC203" s="505"/>
      <c r="AD203" s="16"/>
      <c r="AE203" s="16"/>
      <c r="AF203" s="16"/>
      <c r="AG203" s="17"/>
      <c r="AH203" s="18"/>
      <c r="AI203" s="487"/>
      <c r="AJ203" s="89"/>
      <c r="AK203" s="13"/>
      <c r="AL203" s="90"/>
      <c r="AM203" s="90"/>
      <c r="AN203" s="19"/>
      <c r="AO203" s="19"/>
      <c r="AP203" s="19"/>
      <c r="AQ203" s="19"/>
      <c r="AR203" s="20"/>
      <c r="AS203" s="20"/>
      <c r="AU203" s="20"/>
      <c r="AV203" s="20"/>
      <c r="AW203" s="20"/>
      <c r="AX203" s="20"/>
      <c r="AY203" s="20"/>
      <c r="AZ203" s="20"/>
      <c r="BA203" s="20"/>
    </row>
    <row r="204" spans="1:53" ht="33" customHeight="1" x14ac:dyDescent="0.25">
      <c r="A204" s="6"/>
      <c r="B204" s="11"/>
      <c r="C204" s="6"/>
      <c r="D204" s="5"/>
      <c r="E204" s="5"/>
      <c r="F204" s="5"/>
      <c r="G204" s="5"/>
      <c r="H204" s="12"/>
      <c r="I204" s="6"/>
      <c r="J204" s="6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4"/>
      <c r="W204" s="14"/>
      <c r="X204" s="14"/>
      <c r="Y204" s="14"/>
      <c r="Z204" s="14"/>
      <c r="AA204" s="15"/>
      <c r="AB204" s="15"/>
      <c r="AC204" s="505"/>
      <c r="AD204" s="16"/>
      <c r="AE204" s="16"/>
      <c r="AF204" s="16"/>
      <c r="AG204" s="17"/>
      <c r="AH204" s="18"/>
      <c r="AI204" s="487"/>
      <c r="AJ204" s="89"/>
      <c r="AK204" s="13"/>
      <c r="AL204" s="90"/>
      <c r="AM204" s="90"/>
      <c r="AN204" s="19"/>
      <c r="AO204" s="19"/>
      <c r="AP204" s="19"/>
      <c r="AQ204" s="19"/>
      <c r="AR204" s="20"/>
      <c r="AS204" s="20"/>
      <c r="AU204" s="20"/>
      <c r="AV204" s="20"/>
      <c r="AW204" s="20"/>
      <c r="AX204" s="20"/>
      <c r="AY204" s="20"/>
      <c r="AZ204" s="20"/>
      <c r="BA204" s="20"/>
    </row>
    <row r="205" spans="1:53" ht="33" customHeight="1" x14ac:dyDescent="0.25">
      <c r="A205" s="6"/>
      <c r="B205" s="11"/>
      <c r="C205" s="6"/>
      <c r="D205" s="5"/>
      <c r="E205" s="5"/>
      <c r="F205" s="5"/>
      <c r="G205" s="5"/>
      <c r="H205" s="12"/>
      <c r="I205" s="6"/>
      <c r="J205" s="6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4"/>
      <c r="W205" s="14"/>
      <c r="X205" s="14"/>
      <c r="Y205" s="14"/>
      <c r="Z205" s="14"/>
      <c r="AA205" s="15"/>
      <c r="AB205" s="15"/>
      <c r="AC205" s="505"/>
      <c r="AD205" s="16"/>
      <c r="AE205" s="16"/>
      <c r="AF205" s="16"/>
      <c r="AG205" s="17"/>
      <c r="AH205" s="18"/>
      <c r="AI205" s="487"/>
      <c r="AJ205" s="89"/>
      <c r="AK205" s="13"/>
      <c r="AL205" s="90"/>
      <c r="AM205" s="90"/>
      <c r="AN205" s="19"/>
      <c r="AO205" s="19"/>
      <c r="AP205" s="19"/>
      <c r="AQ205" s="19"/>
      <c r="AR205" s="20"/>
      <c r="AS205" s="20"/>
      <c r="AU205" s="20"/>
      <c r="AV205" s="20"/>
      <c r="AW205" s="20"/>
      <c r="AX205" s="20"/>
      <c r="AY205" s="20"/>
      <c r="AZ205" s="20"/>
      <c r="BA205" s="20"/>
    </row>
    <row r="206" spans="1:53" ht="33" customHeight="1" x14ac:dyDescent="0.25">
      <c r="A206" s="6"/>
      <c r="B206" s="11"/>
      <c r="C206" s="6"/>
      <c r="D206" s="5"/>
      <c r="E206" s="5"/>
      <c r="F206" s="5"/>
      <c r="G206" s="5"/>
      <c r="H206" s="12"/>
      <c r="I206" s="6"/>
      <c r="J206" s="6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4"/>
      <c r="W206" s="14"/>
      <c r="X206" s="14"/>
      <c r="Y206" s="14"/>
      <c r="Z206" s="14"/>
      <c r="AA206" s="15"/>
      <c r="AB206" s="15"/>
      <c r="AC206" s="505"/>
      <c r="AD206" s="16"/>
      <c r="AE206" s="16"/>
      <c r="AF206" s="16"/>
      <c r="AG206" s="17"/>
      <c r="AH206" s="18"/>
      <c r="AI206" s="487"/>
      <c r="AJ206" s="89"/>
      <c r="AK206" s="13"/>
      <c r="AL206" s="90"/>
      <c r="AM206" s="90"/>
      <c r="AN206" s="19"/>
      <c r="AO206" s="19"/>
      <c r="AP206" s="19"/>
      <c r="AQ206" s="19"/>
      <c r="AR206" s="20"/>
      <c r="AS206" s="20"/>
      <c r="AU206" s="20"/>
      <c r="AV206" s="20"/>
      <c r="AW206" s="20"/>
      <c r="AX206" s="20"/>
      <c r="AY206" s="20"/>
      <c r="AZ206" s="20"/>
      <c r="BA206" s="20"/>
    </row>
    <row r="207" spans="1:53" ht="33" customHeight="1" x14ac:dyDescent="0.25">
      <c r="A207" s="6"/>
      <c r="B207" s="11"/>
      <c r="C207" s="6"/>
      <c r="D207" s="5"/>
      <c r="E207" s="5"/>
      <c r="F207" s="5"/>
      <c r="G207" s="5"/>
      <c r="H207" s="12"/>
      <c r="I207" s="6"/>
      <c r="J207" s="6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4"/>
      <c r="W207" s="14"/>
      <c r="X207" s="14"/>
      <c r="Y207" s="14"/>
      <c r="Z207" s="14"/>
      <c r="AA207" s="15"/>
      <c r="AB207" s="15"/>
      <c r="AC207" s="505"/>
      <c r="AD207" s="16"/>
      <c r="AE207" s="16"/>
      <c r="AF207" s="16"/>
      <c r="AG207" s="17"/>
      <c r="AH207" s="18"/>
      <c r="AI207" s="487"/>
      <c r="AJ207" s="89"/>
      <c r="AK207" s="13"/>
      <c r="AL207" s="90"/>
      <c r="AM207" s="90"/>
      <c r="AN207" s="19"/>
      <c r="AO207" s="19"/>
      <c r="AP207" s="19"/>
      <c r="AQ207" s="19"/>
      <c r="AR207" s="34"/>
      <c r="AS207" s="34"/>
      <c r="AU207" s="34"/>
      <c r="AV207" s="34"/>
      <c r="AW207" s="34"/>
      <c r="AX207" s="34"/>
      <c r="AY207" s="34"/>
      <c r="AZ207" s="34"/>
      <c r="BA207" s="34"/>
    </row>
    <row r="208" spans="1:53" ht="33" customHeight="1" x14ac:dyDescent="0.25">
      <c r="A208" s="6"/>
      <c r="B208" s="11"/>
      <c r="C208" s="6"/>
      <c r="D208" s="5"/>
      <c r="E208" s="5"/>
      <c r="F208" s="5"/>
      <c r="G208" s="5"/>
      <c r="H208" s="12"/>
      <c r="I208" s="6"/>
      <c r="J208" s="6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4"/>
      <c r="W208" s="14"/>
      <c r="X208" s="14"/>
      <c r="Y208" s="14"/>
      <c r="Z208" s="14"/>
      <c r="AA208" s="15"/>
      <c r="AB208" s="15"/>
      <c r="AC208" s="505"/>
      <c r="AD208" s="16"/>
      <c r="AE208" s="16"/>
      <c r="AF208" s="16"/>
      <c r="AG208" s="17"/>
      <c r="AH208" s="18"/>
      <c r="AI208" s="487"/>
      <c r="AJ208" s="89"/>
      <c r="AK208" s="13"/>
      <c r="AL208" s="90"/>
      <c r="AM208" s="90"/>
      <c r="AN208" s="19"/>
      <c r="AO208" s="19"/>
      <c r="AP208" s="19"/>
      <c r="AQ208" s="19"/>
      <c r="AR208" s="20"/>
      <c r="AS208" s="20"/>
      <c r="AU208" s="20"/>
      <c r="AV208" s="20"/>
      <c r="AW208" s="20"/>
      <c r="AX208" s="20"/>
      <c r="AY208" s="20"/>
      <c r="AZ208" s="20"/>
      <c r="BA208" s="20"/>
    </row>
    <row r="209" spans="1:53" ht="33" customHeight="1" x14ac:dyDescent="0.25">
      <c r="A209" s="6"/>
      <c r="B209" s="6"/>
      <c r="C209" s="6"/>
      <c r="D209" s="5"/>
      <c r="E209" s="5"/>
      <c r="F209" s="5"/>
      <c r="G209" s="5"/>
      <c r="H209" s="12"/>
      <c r="I209" s="6"/>
      <c r="J209" s="6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4"/>
      <c r="W209" s="14"/>
      <c r="X209" s="14"/>
      <c r="Y209" s="14"/>
      <c r="Z209" s="14"/>
      <c r="AA209" s="15"/>
      <c r="AB209" s="15"/>
      <c r="AC209" s="505"/>
      <c r="AD209" s="16"/>
      <c r="AE209" s="16"/>
      <c r="AF209" s="16"/>
      <c r="AG209" s="17"/>
      <c r="AH209" s="18"/>
      <c r="AI209" s="487"/>
      <c r="AJ209" s="89"/>
      <c r="AK209" s="13"/>
      <c r="AL209" s="90"/>
      <c r="AM209" s="90"/>
      <c r="AN209" s="19"/>
      <c r="AO209" s="19"/>
      <c r="AP209" s="19"/>
      <c r="AQ209" s="19"/>
      <c r="AR209" s="20"/>
      <c r="AS209" s="20"/>
      <c r="AU209" s="20"/>
      <c r="AV209" s="20"/>
      <c r="AW209" s="20"/>
      <c r="AX209" s="20"/>
      <c r="AY209" s="20"/>
      <c r="AZ209" s="20"/>
      <c r="BA209" s="20"/>
    </row>
    <row r="210" spans="1:53" ht="33" customHeight="1" x14ac:dyDescent="0.25">
      <c r="A210" s="6"/>
      <c r="B210" s="6"/>
      <c r="C210" s="6"/>
      <c r="D210" s="5"/>
      <c r="E210" s="5"/>
      <c r="F210" s="5"/>
      <c r="G210" s="5"/>
      <c r="H210" s="12"/>
      <c r="I210" s="6"/>
      <c r="J210" s="6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4"/>
      <c r="W210" s="14"/>
      <c r="X210" s="14"/>
      <c r="Y210" s="14"/>
      <c r="Z210" s="14"/>
      <c r="AA210" s="15"/>
      <c r="AB210" s="15"/>
      <c r="AC210" s="505"/>
      <c r="AD210" s="16"/>
      <c r="AE210" s="16"/>
      <c r="AF210" s="16"/>
      <c r="AG210" s="17"/>
      <c r="AH210" s="18"/>
      <c r="AI210" s="487"/>
      <c r="AJ210" s="89"/>
      <c r="AK210" s="13"/>
      <c r="AL210" s="90"/>
      <c r="AM210" s="90"/>
      <c r="AN210" s="19"/>
      <c r="AO210" s="19"/>
      <c r="AP210" s="19"/>
      <c r="AQ210" s="19"/>
      <c r="AR210" s="20"/>
      <c r="AS210" s="20"/>
      <c r="AU210" s="20"/>
      <c r="AV210" s="20"/>
      <c r="AW210" s="20"/>
      <c r="AX210" s="20"/>
      <c r="AY210" s="20"/>
      <c r="AZ210" s="20"/>
      <c r="BA210" s="20"/>
    </row>
    <row r="211" spans="1:53" ht="33" customHeight="1" x14ac:dyDescent="0.25">
      <c r="A211" s="6"/>
      <c r="B211" s="6"/>
      <c r="C211" s="6"/>
      <c r="D211" s="5"/>
      <c r="E211" s="5"/>
      <c r="F211" s="5"/>
      <c r="G211" s="5"/>
      <c r="H211" s="12"/>
      <c r="I211" s="6"/>
      <c r="J211" s="6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4"/>
      <c r="W211" s="14"/>
      <c r="X211" s="14"/>
      <c r="Y211" s="14"/>
      <c r="Z211" s="14"/>
      <c r="AA211" s="15"/>
      <c r="AB211" s="15"/>
      <c r="AC211" s="505"/>
      <c r="AD211" s="16"/>
      <c r="AE211" s="16"/>
      <c r="AF211" s="16"/>
      <c r="AG211" s="17"/>
      <c r="AH211" s="18"/>
      <c r="AI211" s="487"/>
      <c r="AJ211" s="89"/>
      <c r="AK211" s="13"/>
      <c r="AL211" s="90"/>
      <c r="AM211" s="90"/>
      <c r="AN211" s="19"/>
      <c r="AO211" s="19"/>
      <c r="AP211" s="19"/>
      <c r="AQ211" s="19"/>
      <c r="AR211" s="20"/>
      <c r="AS211" s="20"/>
      <c r="AU211" s="20"/>
      <c r="AV211" s="20"/>
      <c r="AW211" s="20"/>
      <c r="AX211" s="20"/>
      <c r="AY211" s="20"/>
      <c r="AZ211" s="20"/>
      <c r="BA211" s="20"/>
    </row>
    <row r="212" spans="1:53" ht="33" customHeight="1" x14ac:dyDescent="0.25">
      <c r="A212" s="6"/>
      <c r="B212" s="6"/>
      <c r="C212" s="6"/>
      <c r="D212" s="5"/>
      <c r="E212" s="5"/>
      <c r="F212" s="5"/>
      <c r="G212" s="5"/>
      <c r="H212" s="12"/>
      <c r="I212" s="6"/>
      <c r="J212" s="6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4"/>
      <c r="W212" s="14"/>
      <c r="X212" s="14"/>
      <c r="Y212" s="14"/>
      <c r="Z212" s="14"/>
      <c r="AA212" s="15"/>
      <c r="AB212" s="15"/>
      <c r="AC212" s="505"/>
      <c r="AD212" s="16"/>
      <c r="AE212" s="16"/>
      <c r="AF212" s="16"/>
      <c r="AG212" s="17"/>
      <c r="AH212" s="18"/>
      <c r="AI212" s="487"/>
      <c r="AJ212" s="89"/>
      <c r="AK212" s="13"/>
      <c r="AL212" s="90"/>
      <c r="AM212" s="90"/>
      <c r="AN212" s="19"/>
      <c r="AO212" s="19"/>
      <c r="AP212" s="19"/>
      <c r="AQ212" s="19"/>
      <c r="AR212" s="20"/>
      <c r="AS212" s="20"/>
      <c r="AU212" s="20"/>
      <c r="AV212" s="20"/>
      <c r="AW212" s="20"/>
      <c r="AX212" s="20"/>
      <c r="AY212" s="20"/>
      <c r="AZ212" s="20"/>
      <c r="BA212" s="20"/>
    </row>
    <row r="213" spans="1:53" ht="33" customHeight="1" x14ac:dyDescent="0.25">
      <c r="A213" s="6"/>
      <c r="B213" s="6"/>
      <c r="C213" s="6"/>
      <c r="D213" s="5"/>
      <c r="E213" s="5"/>
      <c r="F213" s="5"/>
      <c r="G213" s="5"/>
      <c r="H213" s="12"/>
      <c r="I213" s="6"/>
      <c r="J213" s="6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4"/>
      <c r="W213" s="14"/>
      <c r="X213" s="14"/>
      <c r="Y213" s="14"/>
      <c r="Z213" s="14"/>
      <c r="AA213" s="15"/>
      <c r="AB213" s="15"/>
      <c r="AC213" s="505"/>
      <c r="AD213" s="16"/>
      <c r="AE213" s="16"/>
      <c r="AF213" s="16"/>
      <c r="AG213" s="17"/>
      <c r="AH213" s="18"/>
      <c r="AI213" s="487"/>
      <c r="AJ213" s="89"/>
      <c r="AK213" s="13"/>
      <c r="AL213" s="90"/>
      <c r="AM213" s="90"/>
      <c r="AN213" s="19"/>
      <c r="AO213" s="19"/>
      <c r="AP213" s="19"/>
      <c r="AQ213" s="19"/>
      <c r="AR213" s="20"/>
      <c r="AS213" s="20"/>
      <c r="AU213" s="20"/>
      <c r="AV213" s="20"/>
      <c r="AW213" s="20"/>
      <c r="AX213" s="26"/>
      <c r="AY213" s="26"/>
      <c r="AZ213" s="26"/>
      <c r="BA213" s="26"/>
    </row>
    <row r="214" spans="1:53" ht="33" customHeight="1" x14ac:dyDescent="0.25">
      <c r="A214" s="6"/>
      <c r="B214" s="6"/>
      <c r="C214" s="6"/>
      <c r="D214" s="5"/>
      <c r="E214" s="5"/>
      <c r="F214" s="5"/>
      <c r="G214" s="5"/>
      <c r="H214" s="12"/>
      <c r="I214" s="6"/>
      <c r="J214" s="6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4"/>
      <c r="W214" s="14"/>
      <c r="X214" s="14"/>
      <c r="Y214" s="14"/>
      <c r="Z214" s="14"/>
      <c r="AA214" s="15"/>
      <c r="AB214" s="15"/>
      <c r="AC214" s="505"/>
      <c r="AD214" s="16"/>
      <c r="AE214" s="16"/>
      <c r="AF214" s="16"/>
      <c r="AG214" s="17"/>
      <c r="AH214" s="18"/>
      <c r="AI214" s="487"/>
      <c r="AJ214" s="89"/>
      <c r="AK214" s="13"/>
      <c r="AL214" s="90"/>
      <c r="AM214" s="90"/>
      <c r="AN214" s="19"/>
      <c r="AO214" s="19"/>
      <c r="AP214" s="19"/>
      <c r="AQ214" s="19"/>
      <c r="AR214" s="20"/>
      <c r="AS214" s="20"/>
      <c r="AU214" s="20"/>
      <c r="AV214" s="20"/>
      <c r="AW214" s="20"/>
      <c r="AX214" s="20"/>
      <c r="AY214" s="20"/>
      <c r="AZ214" s="20"/>
      <c r="BA214" s="20"/>
    </row>
    <row r="215" spans="1:53" ht="33" customHeight="1" x14ac:dyDescent="0.25">
      <c r="A215" s="6"/>
      <c r="B215" s="11"/>
      <c r="C215" s="6"/>
      <c r="D215" s="5"/>
      <c r="E215" s="5"/>
      <c r="F215" s="5"/>
      <c r="G215" s="6"/>
      <c r="H215" s="12"/>
      <c r="I215" s="6"/>
      <c r="J215" s="6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4"/>
      <c r="W215" s="14"/>
      <c r="X215" s="14"/>
      <c r="Y215" s="14"/>
      <c r="Z215" s="14"/>
      <c r="AA215" s="15"/>
      <c r="AB215" s="15"/>
      <c r="AC215" s="505"/>
      <c r="AD215" s="16"/>
      <c r="AE215" s="16"/>
      <c r="AF215" s="16"/>
      <c r="AG215" s="17"/>
      <c r="AH215" s="18"/>
      <c r="AI215" s="487"/>
      <c r="AJ215" s="89"/>
      <c r="AK215" s="13"/>
      <c r="AL215" s="90"/>
      <c r="AM215" s="90"/>
      <c r="AN215" s="19"/>
      <c r="AO215" s="19"/>
      <c r="AP215" s="19"/>
      <c r="AQ215" s="19"/>
      <c r="AR215" s="20"/>
      <c r="AS215" s="20"/>
      <c r="AU215" s="20"/>
      <c r="AV215" s="20"/>
      <c r="AW215" s="20"/>
      <c r="AX215" s="20"/>
      <c r="AY215" s="20"/>
      <c r="AZ215" s="20"/>
      <c r="BA215" s="20"/>
    </row>
    <row r="216" spans="1:53" ht="33" customHeight="1" x14ac:dyDescent="0.25">
      <c r="A216" s="6"/>
      <c r="B216" s="11"/>
      <c r="C216" s="6"/>
      <c r="D216" s="5"/>
      <c r="E216" s="5"/>
      <c r="F216" s="5"/>
      <c r="G216" s="5"/>
      <c r="H216" s="12"/>
      <c r="I216" s="6"/>
      <c r="J216" s="6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4"/>
      <c r="W216" s="14"/>
      <c r="X216" s="14"/>
      <c r="Y216" s="14"/>
      <c r="Z216" s="14"/>
      <c r="AA216" s="15"/>
      <c r="AB216" s="15"/>
      <c r="AC216" s="505"/>
      <c r="AD216" s="16"/>
      <c r="AE216" s="16"/>
      <c r="AF216" s="16"/>
      <c r="AG216" s="17"/>
      <c r="AH216" s="18"/>
      <c r="AI216" s="487"/>
      <c r="AJ216" s="89"/>
      <c r="AK216" s="13"/>
      <c r="AL216" s="90"/>
      <c r="AM216" s="90"/>
      <c r="AN216" s="19"/>
      <c r="AO216" s="19"/>
      <c r="AP216" s="19"/>
      <c r="AQ216" s="19"/>
      <c r="AR216" s="20"/>
      <c r="AS216" s="20"/>
      <c r="AU216" s="20"/>
      <c r="AV216" s="20"/>
      <c r="AW216" s="20"/>
      <c r="AX216" s="20"/>
      <c r="AY216" s="20"/>
      <c r="AZ216" s="20"/>
      <c r="BA216" s="20"/>
    </row>
    <row r="217" spans="1:53" ht="33" customHeight="1" x14ac:dyDescent="0.25">
      <c r="A217" s="6"/>
      <c r="B217" s="6"/>
      <c r="C217" s="6"/>
      <c r="D217" s="5"/>
      <c r="E217" s="5"/>
      <c r="F217" s="5"/>
      <c r="G217" s="5"/>
      <c r="H217" s="12"/>
      <c r="I217" s="6"/>
      <c r="J217" s="6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4"/>
      <c r="W217" s="14"/>
      <c r="X217" s="14"/>
      <c r="Y217" s="14"/>
      <c r="Z217" s="14"/>
      <c r="AA217" s="15"/>
      <c r="AB217" s="15"/>
      <c r="AC217" s="505"/>
      <c r="AD217" s="16"/>
      <c r="AE217" s="16"/>
      <c r="AF217" s="16"/>
      <c r="AG217" s="17"/>
      <c r="AH217" s="18"/>
      <c r="AI217" s="487"/>
      <c r="AJ217" s="89"/>
      <c r="AK217" s="13"/>
      <c r="AL217" s="90"/>
      <c r="AM217" s="90"/>
      <c r="AN217" s="19"/>
      <c r="AO217" s="19"/>
      <c r="AP217" s="19"/>
      <c r="AQ217" s="19"/>
      <c r="AR217" s="20"/>
      <c r="AS217" s="20"/>
      <c r="AU217" s="20"/>
      <c r="AV217" s="20"/>
      <c r="AW217" s="20"/>
      <c r="AX217" s="20"/>
      <c r="AY217" s="20"/>
      <c r="AZ217" s="20"/>
      <c r="BA217" s="20"/>
    </row>
    <row r="218" spans="1:53" ht="33" customHeight="1" x14ac:dyDescent="0.25">
      <c r="A218" s="6"/>
      <c r="B218" s="6"/>
      <c r="C218" s="6"/>
      <c r="D218" s="5"/>
      <c r="E218" s="5"/>
      <c r="F218" s="5"/>
      <c r="G218" s="5"/>
      <c r="H218" s="12"/>
      <c r="I218" s="6"/>
      <c r="J218" s="6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4"/>
      <c r="W218" s="14"/>
      <c r="X218" s="14"/>
      <c r="Y218" s="14"/>
      <c r="Z218" s="14"/>
      <c r="AA218" s="15"/>
      <c r="AB218" s="15"/>
      <c r="AC218" s="505"/>
      <c r="AD218" s="16"/>
      <c r="AE218" s="16"/>
      <c r="AF218" s="16"/>
      <c r="AG218" s="17"/>
      <c r="AH218" s="18"/>
      <c r="AI218" s="487"/>
      <c r="AJ218" s="89"/>
      <c r="AK218" s="13"/>
      <c r="AL218" s="90"/>
      <c r="AM218" s="90"/>
      <c r="AN218" s="19"/>
      <c r="AO218" s="19"/>
      <c r="AP218" s="19"/>
      <c r="AQ218" s="19"/>
      <c r="AR218" s="20"/>
      <c r="AS218" s="20"/>
      <c r="AU218" s="20"/>
      <c r="AV218" s="20"/>
      <c r="AW218" s="20"/>
      <c r="AX218" s="20"/>
      <c r="AY218" s="20"/>
      <c r="AZ218" s="20"/>
      <c r="BA218" s="20"/>
    </row>
    <row r="219" spans="1:53" ht="33" customHeight="1" x14ac:dyDescent="0.25">
      <c r="A219" s="6"/>
      <c r="B219" s="6"/>
      <c r="C219" s="5"/>
      <c r="D219" s="5"/>
      <c r="E219" s="5"/>
      <c r="F219" s="5"/>
      <c r="G219" s="5"/>
      <c r="H219" s="12"/>
      <c r="I219" s="6"/>
      <c r="J219" s="6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14"/>
      <c r="W219" s="14"/>
      <c r="X219" s="14"/>
      <c r="Y219" s="14"/>
      <c r="Z219" s="14"/>
      <c r="AA219" s="15"/>
      <c r="AB219" s="15"/>
      <c r="AC219" s="505"/>
      <c r="AD219" s="16"/>
      <c r="AE219" s="16"/>
      <c r="AF219" s="16"/>
      <c r="AG219" s="17"/>
      <c r="AH219" s="18"/>
      <c r="AI219" s="487"/>
      <c r="AJ219" s="89"/>
      <c r="AK219" s="13"/>
      <c r="AL219" s="90"/>
      <c r="AM219" s="90"/>
      <c r="AN219" s="19"/>
      <c r="AO219" s="19"/>
      <c r="AP219" s="19"/>
      <c r="AQ219" s="19"/>
      <c r="AR219" s="20"/>
      <c r="AS219" s="20"/>
      <c r="AU219" s="20"/>
      <c r="AV219" s="20"/>
      <c r="AW219" s="20"/>
      <c r="AX219" s="20"/>
      <c r="AY219" s="20"/>
      <c r="AZ219" s="20"/>
      <c r="BA219" s="20"/>
    </row>
    <row r="220" spans="1:53" ht="33" customHeight="1" x14ac:dyDescent="0.25">
      <c r="A220" s="6"/>
      <c r="B220" s="6"/>
      <c r="C220" s="5"/>
      <c r="D220" s="5"/>
      <c r="E220" s="5"/>
      <c r="F220" s="5"/>
      <c r="G220" s="5"/>
      <c r="H220" s="12"/>
      <c r="I220" s="6"/>
      <c r="J220" s="6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4"/>
      <c r="W220" s="14"/>
      <c r="X220" s="14"/>
      <c r="Y220" s="14"/>
      <c r="Z220" s="14"/>
      <c r="AA220" s="15"/>
      <c r="AB220" s="15"/>
      <c r="AC220" s="505"/>
      <c r="AD220" s="16"/>
      <c r="AE220" s="16"/>
      <c r="AF220" s="16"/>
      <c r="AG220" s="17"/>
      <c r="AH220" s="18"/>
      <c r="AI220" s="487"/>
      <c r="AJ220" s="89"/>
      <c r="AK220" s="13"/>
      <c r="AL220" s="90"/>
      <c r="AM220" s="90"/>
      <c r="AN220" s="19"/>
      <c r="AO220" s="19"/>
      <c r="AP220" s="19"/>
      <c r="AQ220" s="19"/>
      <c r="AR220" s="20"/>
      <c r="AS220" s="20"/>
      <c r="AU220" s="20"/>
      <c r="AV220" s="20"/>
      <c r="AW220" s="20"/>
      <c r="AX220" s="20"/>
      <c r="AY220" s="20"/>
      <c r="AZ220" s="20"/>
      <c r="BA220" s="20"/>
    </row>
    <row r="221" spans="1:53" ht="33" customHeight="1" x14ac:dyDescent="0.25">
      <c r="A221" s="6"/>
      <c r="B221" s="6"/>
      <c r="C221" s="5"/>
      <c r="D221" s="5"/>
      <c r="E221" s="5"/>
      <c r="F221" s="5"/>
      <c r="G221" s="5"/>
      <c r="H221" s="12"/>
      <c r="I221" s="6"/>
      <c r="J221" s="6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4"/>
      <c r="W221" s="14"/>
      <c r="X221" s="14"/>
      <c r="Y221" s="14"/>
      <c r="Z221" s="14"/>
      <c r="AA221" s="15"/>
      <c r="AB221" s="15"/>
      <c r="AC221" s="505"/>
      <c r="AD221" s="16"/>
      <c r="AE221" s="16"/>
      <c r="AF221" s="16"/>
      <c r="AG221" s="17"/>
      <c r="AH221" s="18"/>
      <c r="AI221" s="487"/>
      <c r="AJ221" s="89"/>
      <c r="AK221" s="13"/>
      <c r="AL221" s="90"/>
      <c r="AM221" s="90"/>
      <c r="AN221" s="19"/>
      <c r="AO221" s="19"/>
      <c r="AP221" s="19"/>
      <c r="AQ221" s="19"/>
      <c r="AR221" s="20"/>
      <c r="AS221" s="20"/>
      <c r="AU221" s="20"/>
      <c r="AV221" s="20"/>
      <c r="AW221" s="20"/>
      <c r="AX221" s="20"/>
      <c r="AY221" s="20"/>
      <c r="AZ221" s="20"/>
      <c r="BA221" s="20"/>
    </row>
    <row r="222" spans="1:53" ht="33" customHeight="1" x14ac:dyDescent="0.25">
      <c r="A222" s="6"/>
      <c r="B222" s="11"/>
      <c r="C222" s="6"/>
      <c r="D222" s="5"/>
      <c r="E222" s="5"/>
      <c r="F222" s="5"/>
      <c r="G222" s="5"/>
      <c r="H222" s="12"/>
      <c r="I222" s="6"/>
      <c r="J222" s="6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4"/>
      <c r="W222" s="14"/>
      <c r="X222" s="14"/>
      <c r="Y222" s="14"/>
      <c r="Z222" s="14"/>
      <c r="AA222" s="15"/>
      <c r="AB222" s="15"/>
      <c r="AC222" s="505"/>
      <c r="AD222" s="16"/>
      <c r="AE222" s="16"/>
      <c r="AF222" s="16"/>
      <c r="AG222" s="17"/>
      <c r="AH222" s="18"/>
      <c r="AI222" s="487"/>
      <c r="AJ222" s="89"/>
      <c r="AK222" s="13"/>
      <c r="AL222" s="90"/>
      <c r="AM222" s="90"/>
      <c r="AN222" s="19"/>
      <c r="AO222" s="19"/>
      <c r="AP222" s="19"/>
      <c r="AQ222" s="19"/>
      <c r="AR222" s="20"/>
      <c r="AS222" s="20"/>
      <c r="AU222" s="20"/>
      <c r="AV222" s="20"/>
      <c r="AW222" s="20"/>
      <c r="AX222" s="20"/>
      <c r="AY222" s="20"/>
      <c r="AZ222" s="20"/>
      <c r="BA222" s="20"/>
    </row>
    <row r="223" spans="1:53" ht="33" customHeight="1" x14ac:dyDescent="0.25">
      <c r="A223" s="6"/>
      <c r="B223" s="6"/>
      <c r="C223" s="6"/>
      <c r="D223" s="5"/>
      <c r="E223" s="5"/>
      <c r="F223" s="5"/>
      <c r="G223" s="5"/>
      <c r="H223" s="12"/>
      <c r="I223" s="6"/>
      <c r="J223" s="6"/>
      <c r="K223" s="21"/>
      <c r="L223" s="21"/>
      <c r="M223" s="21"/>
      <c r="N223" s="43"/>
      <c r="O223" s="43"/>
      <c r="P223" s="21"/>
      <c r="Q223" s="21"/>
      <c r="R223" s="21"/>
      <c r="S223" s="21"/>
      <c r="T223" s="21"/>
      <c r="U223" s="21"/>
      <c r="V223" s="14"/>
      <c r="W223" s="14"/>
      <c r="X223" s="14"/>
      <c r="Y223" s="14"/>
      <c r="Z223" s="14"/>
      <c r="AA223" s="15"/>
      <c r="AB223" s="15"/>
      <c r="AC223" s="43"/>
      <c r="AD223" s="43"/>
      <c r="AE223" s="43"/>
      <c r="AF223" s="43"/>
      <c r="AG223" s="17"/>
      <c r="AH223" s="18"/>
      <c r="AI223" s="487"/>
      <c r="AJ223" s="89"/>
      <c r="AK223" s="13"/>
      <c r="AL223" s="90"/>
      <c r="AM223" s="90"/>
      <c r="AN223" s="44"/>
      <c r="AO223" s="44"/>
      <c r="AP223" s="44"/>
      <c r="AQ223" s="44"/>
      <c r="AR223" s="20"/>
      <c r="AS223" s="20"/>
      <c r="AU223" s="20"/>
      <c r="AV223" s="20"/>
      <c r="AW223" s="20"/>
      <c r="AX223" s="20"/>
      <c r="AY223" s="20"/>
      <c r="AZ223" s="20"/>
      <c r="BA223" s="20"/>
    </row>
    <row r="224" spans="1:53" ht="33" customHeight="1" x14ac:dyDescent="0.25">
      <c r="A224" s="6"/>
      <c r="B224" s="6"/>
      <c r="C224" s="6"/>
      <c r="D224" s="5"/>
      <c r="E224" s="5"/>
      <c r="F224" s="5"/>
      <c r="G224" s="5"/>
      <c r="H224" s="12"/>
      <c r="I224" s="6"/>
      <c r="J224" s="6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14"/>
      <c r="W224" s="14"/>
      <c r="X224" s="14"/>
      <c r="Y224" s="14"/>
      <c r="Z224" s="14"/>
      <c r="AA224" s="15"/>
      <c r="AB224" s="15"/>
      <c r="AC224" s="505"/>
      <c r="AD224" s="16"/>
      <c r="AE224" s="16"/>
      <c r="AF224" s="16"/>
      <c r="AG224" s="17"/>
      <c r="AH224" s="18"/>
      <c r="AI224" s="487"/>
      <c r="AJ224" s="89"/>
      <c r="AK224" s="13"/>
      <c r="AL224" s="90"/>
      <c r="AM224" s="90"/>
      <c r="AN224" s="19"/>
      <c r="AO224" s="19"/>
      <c r="AP224" s="19"/>
      <c r="AQ224" s="19"/>
      <c r="AR224" s="20"/>
      <c r="AS224" s="20"/>
      <c r="AU224" s="20"/>
      <c r="AV224" s="20"/>
      <c r="AW224" s="20"/>
      <c r="AX224" s="20"/>
      <c r="AY224" s="20"/>
      <c r="AZ224" s="20"/>
      <c r="BA224" s="20"/>
    </row>
    <row r="225" spans="1:53" ht="33" customHeight="1" x14ac:dyDescent="0.25">
      <c r="A225" s="6"/>
      <c r="B225" s="6"/>
      <c r="C225" s="6"/>
      <c r="D225" s="5"/>
      <c r="E225" s="5"/>
      <c r="F225" s="5"/>
      <c r="G225" s="5"/>
      <c r="H225" s="12"/>
      <c r="I225" s="6"/>
      <c r="J225" s="6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14"/>
      <c r="W225" s="14"/>
      <c r="X225" s="14"/>
      <c r="Y225" s="14"/>
      <c r="Z225" s="14"/>
      <c r="AA225" s="15"/>
      <c r="AB225" s="15"/>
      <c r="AC225" s="505"/>
      <c r="AD225" s="16"/>
      <c r="AE225" s="16"/>
      <c r="AF225" s="16"/>
      <c r="AG225" s="17"/>
      <c r="AH225" s="18"/>
      <c r="AI225" s="487"/>
      <c r="AJ225" s="89"/>
      <c r="AK225" s="13"/>
      <c r="AL225" s="90"/>
      <c r="AM225" s="90"/>
      <c r="AN225" s="19"/>
      <c r="AO225" s="19"/>
      <c r="AP225" s="19"/>
      <c r="AQ225" s="19"/>
      <c r="AR225" s="20"/>
      <c r="AS225" s="20"/>
      <c r="AU225" s="20"/>
      <c r="AV225" s="20"/>
      <c r="AW225" s="20"/>
      <c r="AX225" s="20"/>
      <c r="AY225" s="20"/>
      <c r="AZ225" s="20"/>
      <c r="BA225" s="20"/>
    </row>
    <row r="226" spans="1:53" ht="33" customHeight="1" x14ac:dyDescent="0.25">
      <c r="A226" s="6"/>
      <c r="B226" s="5"/>
      <c r="C226" s="6"/>
      <c r="D226" s="5"/>
      <c r="E226" s="5"/>
      <c r="F226" s="5"/>
      <c r="G226" s="5"/>
      <c r="H226" s="12"/>
      <c r="I226" s="6"/>
      <c r="J226" s="6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4"/>
      <c r="W226" s="14"/>
      <c r="X226" s="14"/>
      <c r="Y226" s="14"/>
      <c r="Z226" s="14"/>
      <c r="AA226" s="15"/>
      <c r="AB226" s="15"/>
      <c r="AC226" s="505"/>
      <c r="AD226" s="16"/>
      <c r="AE226" s="16"/>
      <c r="AF226" s="16"/>
      <c r="AG226" s="17"/>
      <c r="AH226" s="18"/>
      <c r="AI226" s="487"/>
      <c r="AJ226" s="89"/>
      <c r="AK226" s="13"/>
      <c r="AL226" s="90"/>
      <c r="AM226" s="90"/>
      <c r="AN226" s="19"/>
      <c r="AO226" s="19"/>
      <c r="AP226" s="19"/>
      <c r="AQ226" s="19"/>
      <c r="AR226" s="20"/>
      <c r="AS226" s="20"/>
      <c r="AU226" s="20"/>
      <c r="AV226" s="20"/>
      <c r="AW226" s="20"/>
      <c r="AX226" s="20"/>
      <c r="AY226" s="20"/>
      <c r="AZ226" s="20"/>
      <c r="BA226" s="20"/>
    </row>
    <row r="227" spans="1:53" ht="33" customHeight="1" x14ac:dyDescent="0.25">
      <c r="A227" s="6"/>
      <c r="B227" s="6"/>
      <c r="C227" s="5"/>
      <c r="D227" s="5"/>
      <c r="E227" s="5"/>
      <c r="F227" s="5"/>
      <c r="G227" s="5"/>
      <c r="H227" s="12"/>
      <c r="I227" s="6"/>
      <c r="J227" s="6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14"/>
      <c r="W227" s="14"/>
      <c r="X227" s="14"/>
      <c r="Y227" s="14"/>
      <c r="Z227" s="14"/>
      <c r="AA227" s="15"/>
      <c r="AB227" s="15"/>
      <c r="AC227" s="505"/>
      <c r="AD227" s="16"/>
      <c r="AE227" s="16"/>
      <c r="AF227" s="16"/>
      <c r="AG227" s="17"/>
      <c r="AH227" s="18"/>
      <c r="AI227" s="487"/>
      <c r="AJ227" s="89"/>
      <c r="AK227" s="13"/>
      <c r="AL227" s="90"/>
      <c r="AM227" s="90"/>
      <c r="AN227" s="19"/>
      <c r="AO227" s="19"/>
      <c r="AP227" s="19"/>
      <c r="AQ227" s="19"/>
      <c r="AR227" s="20"/>
      <c r="AS227" s="20"/>
      <c r="AU227" s="20"/>
      <c r="AV227" s="20"/>
      <c r="AW227" s="20"/>
      <c r="AX227" s="20"/>
      <c r="AY227" s="20"/>
      <c r="AZ227" s="20"/>
      <c r="BA227" s="20"/>
    </row>
    <row r="228" spans="1:53" ht="33" customHeight="1" x14ac:dyDescent="0.25">
      <c r="A228" s="6"/>
      <c r="B228" s="6"/>
      <c r="C228" s="5"/>
      <c r="D228" s="5"/>
      <c r="E228" s="5"/>
      <c r="F228" s="5"/>
      <c r="G228" s="5"/>
      <c r="H228" s="12"/>
      <c r="I228" s="6"/>
      <c r="J228" s="6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14"/>
      <c r="W228" s="14"/>
      <c r="X228" s="14"/>
      <c r="Y228" s="14"/>
      <c r="Z228" s="14"/>
      <c r="AA228" s="15"/>
      <c r="AB228" s="15"/>
      <c r="AC228" s="505"/>
      <c r="AD228" s="16"/>
      <c r="AE228" s="16"/>
      <c r="AF228" s="16"/>
      <c r="AG228" s="38"/>
      <c r="AH228" s="18"/>
      <c r="AI228" s="487"/>
      <c r="AJ228" s="89"/>
      <c r="AK228" s="13"/>
      <c r="AL228" s="90"/>
      <c r="AM228" s="90"/>
      <c r="AN228" s="19"/>
      <c r="AO228" s="19"/>
      <c r="AP228" s="19"/>
      <c r="AQ228" s="19"/>
      <c r="AR228" s="20"/>
      <c r="AS228" s="20"/>
      <c r="AU228" s="20"/>
      <c r="AV228" s="20"/>
      <c r="AW228" s="20"/>
      <c r="AX228" s="20"/>
      <c r="AY228" s="20"/>
      <c r="AZ228" s="20"/>
      <c r="BA228" s="20"/>
    </row>
    <row r="229" spans="1:53" ht="33" customHeight="1" x14ac:dyDescent="0.25">
      <c r="A229" s="6"/>
      <c r="B229" s="6"/>
      <c r="C229" s="6"/>
      <c r="D229" s="5"/>
      <c r="E229" s="5"/>
      <c r="F229" s="5"/>
      <c r="G229" s="5"/>
      <c r="H229" s="12"/>
      <c r="I229" s="6"/>
      <c r="J229" s="6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14"/>
      <c r="W229" s="14"/>
      <c r="X229" s="14"/>
      <c r="Y229" s="14"/>
      <c r="Z229" s="14"/>
      <c r="AA229" s="15"/>
      <c r="AB229" s="15"/>
      <c r="AC229" s="505"/>
      <c r="AD229" s="16"/>
      <c r="AE229" s="16"/>
      <c r="AF229" s="16"/>
      <c r="AG229" s="45"/>
      <c r="AH229" s="18"/>
      <c r="AI229" s="487"/>
      <c r="AJ229" s="89"/>
      <c r="AK229" s="13"/>
      <c r="AL229" s="90"/>
      <c r="AM229" s="90"/>
      <c r="AN229" s="19"/>
      <c r="AO229" s="19"/>
      <c r="AP229" s="19"/>
      <c r="AQ229" s="19"/>
      <c r="AR229" s="20"/>
      <c r="AS229" s="20"/>
      <c r="AU229" s="20"/>
      <c r="AV229" s="20"/>
      <c r="AW229" s="20"/>
      <c r="AX229" s="20"/>
      <c r="AY229" s="20"/>
      <c r="AZ229" s="20"/>
      <c r="BA229" s="20"/>
    </row>
    <row r="230" spans="1:53" ht="33" customHeight="1" x14ac:dyDescent="0.25">
      <c r="A230" s="6"/>
      <c r="B230" s="11"/>
      <c r="C230" s="6"/>
      <c r="D230" s="5"/>
      <c r="E230" s="5"/>
      <c r="F230" s="5"/>
      <c r="G230" s="5"/>
      <c r="H230" s="12"/>
      <c r="I230" s="6"/>
      <c r="J230" s="6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14"/>
      <c r="W230" s="14"/>
      <c r="X230" s="14"/>
      <c r="Y230" s="14"/>
      <c r="Z230" s="14"/>
      <c r="AA230" s="15"/>
      <c r="AB230" s="15"/>
      <c r="AC230" s="505"/>
      <c r="AD230" s="16"/>
      <c r="AE230" s="16"/>
      <c r="AF230" s="16"/>
      <c r="AG230" s="17"/>
      <c r="AH230" s="17"/>
      <c r="AI230" s="487"/>
      <c r="AJ230" s="89"/>
      <c r="AK230" s="13"/>
      <c r="AL230" s="90"/>
      <c r="AM230" s="90"/>
      <c r="AN230" s="19"/>
      <c r="AO230" s="19"/>
      <c r="AP230" s="19"/>
      <c r="AQ230" s="19"/>
      <c r="AR230" s="36"/>
      <c r="AS230" s="36"/>
      <c r="AU230" s="36"/>
      <c r="AV230" s="36"/>
      <c r="AW230" s="36"/>
      <c r="AX230" s="36"/>
      <c r="AY230" s="36"/>
      <c r="AZ230" s="36"/>
      <c r="BA230" s="36"/>
    </row>
    <row r="231" spans="1:53" ht="33" customHeight="1" x14ac:dyDescent="0.25">
      <c r="A231" s="6"/>
      <c r="B231" s="11"/>
      <c r="C231" s="6"/>
      <c r="D231" s="5"/>
      <c r="E231" s="5"/>
      <c r="F231" s="5"/>
      <c r="G231" s="5"/>
      <c r="H231" s="12"/>
      <c r="I231" s="6"/>
      <c r="J231" s="6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14"/>
      <c r="W231" s="14"/>
      <c r="X231" s="14"/>
      <c r="Y231" s="14"/>
      <c r="Z231" s="14"/>
      <c r="AA231" s="15"/>
      <c r="AB231" s="15"/>
      <c r="AC231" s="505"/>
      <c r="AD231" s="16"/>
      <c r="AE231" s="16"/>
      <c r="AF231" s="16"/>
      <c r="AG231" s="38"/>
      <c r="AH231" s="18"/>
      <c r="AI231" s="487"/>
      <c r="AJ231" s="89"/>
      <c r="AK231" s="13"/>
      <c r="AL231" s="90"/>
      <c r="AM231" s="90"/>
      <c r="AN231" s="19"/>
      <c r="AO231" s="19"/>
      <c r="AP231" s="19"/>
      <c r="AQ231" s="19"/>
      <c r="AR231" s="20"/>
      <c r="AS231" s="20"/>
      <c r="AU231" s="20"/>
      <c r="AV231" s="20"/>
      <c r="AW231" s="20"/>
      <c r="AX231" s="20"/>
      <c r="AY231" s="20"/>
      <c r="AZ231" s="20"/>
      <c r="BA231" s="20"/>
    </row>
    <row r="232" spans="1:53" ht="33" customHeight="1" x14ac:dyDescent="0.25">
      <c r="A232" s="6"/>
      <c r="B232" s="6"/>
      <c r="C232" s="6"/>
      <c r="D232" s="5"/>
      <c r="E232" s="5"/>
      <c r="F232" s="5"/>
      <c r="G232" s="5"/>
      <c r="H232" s="12"/>
      <c r="I232" s="6"/>
      <c r="J232" s="6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14"/>
      <c r="W232" s="14"/>
      <c r="X232" s="14"/>
      <c r="Y232" s="14"/>
      <c r="Z232" s="14"/>
      <c r="AA232" s="15"/>
      <c r="AB232" s="15"/>
      <c r="AC232" s="505"/>
      <c r="AD232" s="16"/>
      <c r="AE232" s="16"/>
      <c r="AF232" s="16"/>
      <c r="AG232" s="17"/>
      <c r="AH232" s="37"/>
      <c r="AI232" s="488"/>
      <c r="AJ232" s="89"/>
      <c r="AK232" s="13"/>
      <c r="AL232" s="90"/>
      <c r="AM232" s="90"/>
      <c r="AN232" s="19"/>
      <c r="AO232" s="19"/>
      <c r="AP232" s="19"/>
      <c r="AQ232" s="19"/>
      <c r="AR232" s="20"/>
      <c r="AS232" s="20"/>
      <c r="AU232" s="20"/>
      <c r="AV232" s="20"/>
      <c r="AW232" s="20"/>
      <c r="AX232" s="20"/>
      <c r="AY232" s="20"/>
      <c r="AZ232" s="20"/>
      <c r="BA232" s="20"/>
    </row>
    <row r="233" spans="1:53" ht="33" customHeight="1" x14ac:dyDescent="0.25">
      <c r="C233" s="4"/>
    </row>
    <row r="235" spans="1:53" ht="33" customHeight="1" x14ac:dyDescent="0.25">
      <c r="B235" s="3"/>
      <c r="C235" s="4"/>
      <c r="D235" s="5"/>
      <c r="E235" s="5"/>
      <c r="F235" s="5"/>
      <c r="G235" s="5"/>
    </row>
    <row r="236" spans="1:53" ht="33" customHeight="1" x14ac:dyDescent="0.25">
      <c r="B236" s="3"/>
      <c r="C236" s="4"/>
      <c r="D236" s="5"/>
      <c r="E236" s="5"/>
      <c r="F236" s="5"/>
      <c r="G236" s="5"/>
    </row>
    <row r="237" spans="1:53" ht="33" customHeight="1" x14ac:dyDescent="0.25">
      <c r="B237" s="3"/>
      <c r="C237" s="6"/>
      <c r="D237" s="5"/>
      <c r="E237" s="5"/>
      <c r="F237" s="5"/>
    </row>
  </sheetData>
  <autoFilter ref="A7:BE27" xr:uid="{00000000-0009-0000-0000-000003000000}">
    <filterColumn colId="13" showButton="0"/>
    <filterColumn colId="24" showButton="0"/>
    <filterColumn colId="25" showButton="0"/>
    <filterColumn colId="26" showButton="0"/>
    <filterColumn colId="28" showButton="0"/>
    <filterColumn colId="29" showButton="0"/>
    <filterColumn colId="30" showButton="0"/>
    <filterColumn colId="32" showButton="0"/>
    <filterColumn colId="35" showButton="0"/>
    <filterColumn colId="36" showButton="0"/>
    <filterColumn colId="37" showButton="0"/>
    <filterColumn colId="39" showButton="0"/>
    <filterColumn colId="41" showButton="0"/>
    <filterColumn colId="47" showButton="0"/>
    <filterColumn colId="51" showButton="0"/>
    <filterColumn colId="52" showButton="0"/>
  </autoFilter>
  <mergeCells count="45">
    <mergeCell ref="BD7:BD8"/>
    <mergeCell ref="BE7:BE8"/>
    <mergeCell ref="D32:E32"/>
    <mergeCell ref="G32:H32"/>
    <mergeCell ref="G33:H33"/>
    <mergeCell ref="AU7:AU8"/>
    <mergeCell ref="AV7:AW7"/>
    <mergeCell ref="AX7:AX8"/>
    <mergeCell ref="AY7:AY8"/>
    <mergeCell ref="AZ7:BB7"/>
    <mergeCell ref="BC7:BC8"/>
    <mergeCell ref="AJ7:AM7"/>
    <mergeCell ref="AN7:AO7"/>
    <mergeCell ref="AP7:AQ7"/>
    <mergeCell ref="AR7:AR8"/>
    <mergeCell ref="AS7:AS8"/>
    <mergeCell ref="AT7:AT8"/>
    <mergeCell ref="W7:W8"/>
    <mergeCell ref="X7:X8"/>
    <mergeCell ref="Y7:AB7"/>
    <mergeCell ref="AC7:AF7"/>
    <mergeCell ref="AG7:AH7"/>
    <mergeCell ref="AI7:AI8"/>
    <mergeCell ref="Q7:Q8"/>
    <mergeCell ref="R7:R8"/>
    <mergeCell ref="S7:S8"/>
    <mergeCell ref="T7:T8"/>
    <mergeCell ref="U7:U8"/>
    <mergeCell ref="V7:V8"/>
    <mergeCell ref="J7:J8"/>
    <mergeCell ref="K7:K8"/>
    <mergeCell ref="L7:L8"/>
    <mergeCell ref="M7:M8"/>
    <mergeCell ref="N7:O7"/>
    <mergeCell ref="P7:P8"/>
    <mergeCell ref="A1:K6"/>
    <mergeCell ref="A7:A8"/>
    <mergeCell ref="B7:B8"/>
    <mergeCell ref="C7:C8"/>
    <mergeCell ref="D7:D8"/>
    <mergeCell ref="E7:E8"/>
    <mergeCell ref="F7:F8"/>
    <mergeCell ref="G7:G8"/>
    <mergeCell ref="H7:H8"/>
    <mergeCell ref="I7:I8"/>
  </mergeCells>
  <dataValidations count="1">
    <dataValidation allowBlank="1" showErrorMessage="1" promptTitle="Tipo de Vialidad" prompt="Seleccione el tipo de vialidad" sqref="F9:F23 F25:F1048576" xr:uid="{A4659068-60F1-473E-97FA-7BE7C0F86714}"/>
  </dataValidations>
  <pageMargins left="0.7" right="0.7" top="0.75" bottom="0.75" header="0.3" footer="0.3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4F69C8-87F2-4B4B-B80F-0086E2FE2FAE}">
  <sheetPr>
    <tabColor rgb="FFE30D87"/>
  </sheetPr>
  <dimension ref="A1:BE252"/>
  <sheetViews>
    <sheetView zoomScale="70" zoomScaleNormal="70" workbookViewId="0">
      <pane ySplit="8" topLeftCell="A9" activePane="bottomLeft" state="frozen"/>
      <selection activeCell="A9" sqref="A9"/>
      <selection pane="bottomLeft" activeCell="A9" sqref="A9"/>
    </sheetView>
  </sheetViews>
  <sheetFormatPr baseColWidth="10" defaultRowHeight="33" customHeight="1" x14ac:dyDescent="0.25"/>
  <cols>
    <col min="2" max="2" width="23.140625" bestFit="1" customWidth="1"/>
    <col min="3" max="3" width="55" customWidth="1"/>
    <col min="4" max="4" width="31.140625" hidden="1" customWidth="1"/>
    <col min="5" max="5" width="33.5703125" customWidth="1"/>
    <col min="6" max="6" width="28.42578125" customWidth="1"/>
    <col min="7" max="7" width="38" customWidth="1"/>
    <col min="8" max="8" width="19" style="1" customWidth="1"/>
    <col min="9" max="9" width="21" style="1" customWidth="1"/>
    <col min="10" max="10" width="27" style="1" customWidth="1"/>
    <col min="11" max="12" width="17" style="2" customWidth="1"/>
    <col min="13" max="13" width="21.28515625" style="2" customWidth="1"/>
    <col min="14" max="15" width="17" style="2" customWidth="1"/>
    <col min="16" max="16" width="23.140625" style="2" customWidth="1"/>
    <col min="17" max="17" width="18.42578125" style="2" customWidth="1"/>
    <col min="18" max="18" width="20.140625" style="2" customWidth="1"/>
    <col min="19" max="19" width="21.42578125" style="2" customWidth="1"/>
    <col min="20" max="20" width="17" style="2" customWidth="1"/>
    <col min="21" max="21" width="20.5703125" style="2" customWidth="1"/>
    <col min="22" max="23" width="17.7109375" style="7" customWidth="1"/>
    <col min="24" max="24" width="22" style="7" customWidth="1"/>
    <col min="25" max="25" width="18.85546875" style="7" customWidth="1"/>
    <col min="26" max="26" width="17.7109375" style="7" customWidth="1"/>
    <col min="27" max="27" width="17.140625" style="8" customWidth="1"/>
    <col min="28" max="28" width="23.5703125" style="8" customWidth="1"/>
    <col min="29" max="29" width="19.85546875" customWidth="1"/>
    <col min="30" max="32" width="19.85546875" style="7" customWidth="1"/>
    <col min="33" max="33" width="27.5703125" style="7" customWidth="1"/>
    <col min="34" max="34" width="27" style="7" customWidth="1"/>
    <col min="35" max="35" width="16.7109375" customWidth="1"/>
    <col min="36" max="36" width="18.5703125" style="2" customWidth="1"/>
    <col min="37" max="37" width="19" style="2" customWidth="1"/>
    <col min="38" max="38" width="19.140625" style="2" customWidth="1"/>
    <col min="39" max="39" width="20.42578125" style="2" customWidth="1"/>
    <col min="40" max="40" width="18.5703125" customWidth="1"/>
    <col min="41" max="41" width="22" customWidth="1"/>
    <col min="42" max="42" width="26" customWidth="1"/>
    <col min="43" max="43" width="22" customWidth="1"/>
    <col min="44" max="45" width="26.42578125" customWidth="1"/>
    <col min="46" max="46" width="61.85546875" customWidth="1"/>
    <col min="47" max="48" width="19" customWidth="1"/>
    <col min="49" max="49" width="20.7109375" customWidth="1"/>
    <col min="50" max="50" width="23.42578125" customWidth="1"/>
    <col min="51" max="53" width="21.7109375" customWidth="1"/>
    <col min="54" max="54" width="18" customWidth="1"/>
    <col min="55" max="55" width="17.42578125" style="2" customWidth="1"/>
    <col min="56" max="57" width="17.42578125" customWidth="1"/>
  </cols>
  <sheetData>
    <row r="1" spans="1:57" ht="33" customHeight="1" x14ac:dyDescent="0.25">
      <c r="A1" s="609"/>
      <c r="B1" s="609"/>
      <c r="C1" s="609"/>
      <c r="D1" s="609"/>
      <c r="E1" s="609"/>
      <c r="F1" s="609"/>
      <c r="G1" s="609"/>
      <c r="H1" s="609"/>
      <c r="I1" s="609"/>
      <c r="J1" s="609"/>
      <c r="K1" s="609"/>
      <c r="L1" s="601"/>
      <c r="M1" s="599"/>
    </row>
    <row r="2" spans="1:57" ht="33" customHeight="1" x14ac:dyDescent="0.25">
      <c r="A2" s="609"/>
      <c r="B2" s="609"/>
      <c r="C2" s="609"/>
      <c r="D2" s="609"/>
      <c r="E2" s="609"/>
      <c r="F2" s="609"/>
      <c r="G2" s="609"/>
      <c r="H2" s="609"/>
      <c r="I2" s="609"/>
      <c r="J2" s="609"/>
      <c r="K2" s="609"/>
      <c r="L2" s="601"/>
      <c r="M2" s="599"/>
      <c r="N2" s="547"/>
      <c r="O2" s="547"/>
      <c r="P2" s="599"/>
    </row>
    <row r="3" spans="1:57" ht="33" customHeight="1" x14ac:dyDescent="0.25">
      <c r="A3" s="609"/>
      <c r="B3" s="609"/>
      <c r="C3" s="609"/>
      <c r="D3" s="609"/>
      <c r="E3" s="609"/>
      <c r="F3" s="609"/>
      <c r="G3" s="609"/>
      <c r="H3" s="609"/>
      <c r="I3" s="609"/>
      <c r="J3" s="609"/>
      <c r="K3" s="609"/>
      <c r="L3" s="601"/>
      <c r="M3" s="599"/>
    </row>
    <row r="4" spans="1:57" ht="33" customHeight="1" x14ac:dyDescent="0.25">
      <c r="A4" s="609"/>
      <c r="B4" s="609"/>
      <c r="C4" s="609"/>
      <c r="D4" s="609"/>
      <c r="E4" s="609"/>
      <c r="F4" s="609"/>
      <c r="G4" s="609"/>
      <c r="H4" s="609"/>
      <c r="I4" s="609"/>
      <c r="J4" s="609"/>
      <c r="K4" s="609"/>
      <c r="L4" s="600"/>
      <c r="M4" s="599"/>
      <c r="N4" s="548"/>
      <c r="O4" s="548"/>
    </row>
    <row r="5" spans="1:57" ht="33" customHeight="1" x14ac:dyDescent="0.25">
      <c r="A5" s="609"/>
      <c r="B5" s="609"/>
      <c r="C5" s="609"/>
      <c r="D5" s="609"/>
      <c r="E5" s="609"/>
      <c r="F5" s="609"/>
      <c r="G5" s="609"/>
      <c r="H5" s="609"/>
      <c r="I5" s="609"/>
      <c r="J5" s="609"/>
      <c r="K5" s="609"/>
      <c r="L5" s="600"/>
      <c r="M5" s="599"/>
    </row>
    <row r="6" spans="1:57" ht="33" customHeight="1" thickBot="1" x14ac:dyDescent="0.3">
      <c r="A6" s="610"/>
      <c r="B6" s="610"/>
      <c r="C6" s="610"/>
      <c r="D6" s="610"/>
      <c r="E6" s="610"/>
      <c r="F6" s="610"/>
      <c r="G6" s="610"/>
      <c r="H6" s="610"/>
      <c r="I6" s="610"/>
      <c r="J6" s="610"/>
      <c r="K6" s="610"/>
    </row>
    <row r="7" spans="1:57" s="9" customFormat="1" ht="38.25" customHeight="1" thickBot="1" x14ac:dyDescent="0.3">
      <c r="A7" s="617" t="s">
        <v>33</v>
      </c>
      <c r="B7" s="611" t="s">
        <v>4</v>
      </c>
      <c r="C7" s="625" t="s">
        <v>5</v>
      </c>
      <c r="D7" s="611" t="s">
        <v>0</v>
      </c>
      <c r="E7" s="625" t="s">
        <v>1</v>
      </c>
      <c r="F7" s="611" t="s">
        <v>6</v>
      </c>
      <c r="G7" s="625" t="s">
        <v>55</v>
      </c>
      <c r="H7" s="611" t="s">
        <v>7</v>
      </c>
      <c r="I7" s="625" t="s">
        <v>8</v>
      </c>
      <c r="J7" s="611" t="s">
        <v>9</v>
      </c>
      <c r="K7" s="611" t="s">
        <v>2</v>
      </c>
      <c r="L7" s="611" t="s">
        <v>3</v>
      </c>
      <c r="M7" s="625" t="s">
        <v>61</v>
      </c>
      <c r="N7" s="614" t="s">
        <v>27</v>
      </c>
      <c r="O7" s="615"/>
      <c r="P7" s="625" t="s">
        <v>10</v>
      </c>
      <c r="Q7" s="611" t="s">
        <v>14</v>
      </c>
      <c r="R7" s="611" t="s">
        <v>15</v>
      </c>
      <c r="S7" s="611" t="s">
        <v>24</v>
      </c>
      <c r="T7" s="611" t="s">
        <v>11</v>
      </c>
      <c r="U7" s="611" t="s">
        <v>108</v>
      </c>
      <c r="V7" s="611" t="s">
        <v>12</v>
      </c>
      <c r="W7" s="611" t="s">
        <v>16</v>
      </c>
      <c r="X7" s="611" t="s">
        <v>13</v>
      </c>
      <c r="Y7" s="616" t="s">
        <v>66</v>
      </c>
      <c r="Z7" s="616"/>
      <c r="AA7" s="616"/>
      <c r="AB7" s="615"/>
      <c r="AC7" s="614" t="s">
        <v>17</v>
      </c>
      <c r="AD7" s="616"/>
      <c r="AE7" s="616"/>
      <c r="AF7" s="615"/>
      <c r="AG7" s="622" t="s">
        <v>32</v>
      </c>
      <c r="AH7" s="623"/>
      <c r="AI7" s="611" t="s">
        <v>18</v>
      </c>
      <c r="AJ7" s="616" t="s">
        <v>51</v>
      </c>
      <c r="AK7" s="616"/>
      <c r="AL7" s="616"/>
      <c r="AM7" s="615"/>
      <c r="AN7" s="614" t="s">
        <v>26</v>
      </c>
      <c r="AO7" s="615"/>
      <c r="AP7" s="614" t="s">
        <v>44</v>
      </c>
      <c r="AQ7" s="615"/>
      <c r="AR7" s="607" t="s">
        <v>19</v>
      </c>
      <c r="AS7" s="607" t="s">
        <v>1970</v>
      </c>
      <c r="AT7" s="607" t="s">
        <v>25</v>
      </c>
      <c r="AU7" s="607" t="s">
        <v>23</v>
      </c>
      <c r="AV7" s="605" t="s">
        <v>64</v>
      </c>
      <c r="AW7" s="606"/>
      <c r="AX7" s="607" t="s">
        <v>20</v>
      </c>
      <c r="AY7" s="607" t="s">
        <v>21</v>
      </c>
      <c r="AZ7" s="605" t="s">
        <v>22</v>
      </c>
      <c r="BA7" s="605"/>
      <c r="BB7" s="606"/>
      <c r="BC7" s="607" t="s">
        <v>56</v>
      </c>
      <c r="BD7" s="607" t="s">
        <v>58</v>
      </c>
      <c r="BE7" s="607" t="s">
        <v>59</v>
      </c>
    </row>
    <row r="8" spans="1:57" s="9" customFormat="1" ht="44.25" customHeight="1" thickBot="1" x14ac:dyDescent="0.3">
      <c r="A8" s="618"/>
      <c r="B8" s="612"/>
      <c r="C8" s="627"/>
      <c r="D8" s="612"/>
      <c r="E8" s="627"/>
      <c r="F8" s="612"/>
      <c r="G8" s="627"/>
      <c r="H8" s="612"/>
      <c r="I8" s="627"/>
      <c r="J8" s="612"/>
      <c r="K8" s="612"/>
      <c r="L8" s="612"/>
      <c r="M8" s="626"/>
      <c r="N8" s="48" t="s">
        <v>28</v>
      </c>
      <c r="O8" s="49" t="s">
        <v>29</v>
      </c>
      <c r="P8" s="627"/>
      <c r="Q8" s="612"/>
      <c r="R8" s="612"/>
      <c r="S8" s="612"/>
      <c r="T8" s="612"/>
      <c r="U8" s="612"/>
      <c r="V8" s="624"/>
      <c r="W8" s="612"/>
      <c r="X8" s="612"/>
      <c r="Y8" s="49" t="s">
        <v>62</v>
      </c>
      <c r="Z8" s="49" t="s">
        <v>53</v>
      </c>
      <c r="AA8" s="49" t="s">
        <v>54</v>
      </c>
      <c r="AB8" s="49" t="s">
        <v>42</v>
      </c>
      <c r="AC8" s="49" t="s">
        <v>45</v>
      </c>
      <c r="AD8" s="49" t="s">
        <v>46</v>
      </c>
      <c r="AE8" s="49" t="s">
        <v>41</v>
      </c>
      <c r="AF8" s="49" t="s">
        <v>47</v>
      </c>
      <c r="AG8" s="49" t="s">
        <v>30</v>
      </c>
      <c r="AH8" s="49" t="s">
        <v>31</v>
      </c>
      <c r="AI8" s="612"/>
      <c r="AJ8" s="49" t="s">
        <v>52</v>
      </c>
      <c r="AK8" s="49" t="s">
        <v>50</v>
      </c>
      <c r="AL8" s="49" t="s">
        <v>48</v>
      </c>
      <c r="AM8" s="49" t="s">
        <v>49</v>
      </c>
      <c r="AN8" s="49" t="s">
        <v>34</v>
      </c>
      <c r="AO8" s="49" t="s">
        <v>43</v>
      </c>
      <c r="AP8" s="49" t="s">
        <v>41</v>
      </c>
      <c r="AQ8" s="49" t="s">
        <v>117</v>
      </c>
      <c r="AR8" s="608"/>
      <c r="AS8" s="608"/>
      <c r="AT8" s="608"/>
      <c r="AU8" s="608"/>
      <c r="AV8" s="50" t="s">
        <v>67</v>
      </c>
      <c r="AW8" s="50" t="s">
        <v>65</v>
      </c>
      <c r="AX8" s="608"/>
      <c r="AY8" s="608"/>
      <c r="AZ8" s="50" t="s">
        <v>63</v>
      </c>
      <c r="BA8" s="50" t="s">
        <v>60</v>
      </c>
      <c r="BB8" s="50" t="s">
        <v>57</v>
      </c>
      <c r="BC8" s="608"/>
      <c r="BD8" s="608"/>
      <c r="BE8" s="608"/>
    </row>
    <row r="9" spans="1:57" ht="33" customHeight="1" x14ac:dyDescent="0.25">
      <c r="A9" s="51">
        <v>1</v>
      </c>
      <c r="B9" s="65"/>
      <c r="C9" s="66"/>
      <c r="D9" s="65"/>
      <c r="E9" s="66"/>
      <c r="F9" s="66"/>
      <c r="G9" s="66"/>
      <c r="H9" s="68"/>
      <c r="I9" s="65"/>
      <c r="J9" s="65"/>
      <c r="K9" s="68"/>
      <c r="L9" s="68"/>
      <c r="M9" s="68"/>
      <c r="N9" s="68"/>
      <c r="O9" s="68"/>
      <c r="P9" s="68"/>
      <c r="Q9" s="65"/>
      <c r="R9" s="68"/>
      <c r="S9" s="68"/>
      <c r="T9" s="68"/>
      <c r="U9" s="56"/>
      <c r="V9" s="56"/>
      <c r="W9" s="56"/>
      <c r="X9" s="56"/>
      <c r="Y9" s="69"/>
      <c r="Z9" s="69"/>
      <c r="AA9" s="69"/>
      <c r="AB9" s="68"/>
      <c r="AC9" s="502"/>
      <c r="AD9" s="88"/>
      <c r="AE9" s="70"/>
      <c r="AF9" s="70"/>
      <c r="AG9" s="71"/>
      <c r="AH9" s="71"/>
      <c r="AI9" s="71"/>
      <c r="AJ9" s="68"/>
      <c r="AK9" s="68"/>
      <c r="AL9" s="68"/>
      <c r="AM9" s="68"/>
      <c r="AN9" s="72"/>
      <c r="AO9" s="56"/>
      <c r="AP9" s="67"/>
      <c r="AQ9" s="68"/>
      <c r="AR9" s="62"/>
      <c r="AS9" s="62"/>
      <c r="AT9" s="66"/>
      <c r="AU9" s="75"/>
      <c r="AV9" s="75"/>
      <c r="AW9" s="75"/>
      <c r="AX9" s="73"/>
      <c r="AY9" s="73"/>
      <c r="AZ9" s="73"/>
      <c r="BA9" s="73"/>
      <c r="BB9" s="66"/>
      <c r="BC9" s="68"/>
      <c r="BD9" s="66"/>
      <c r="BE9" s="66"/>
    </row>
    <row r="10" spans="1:57" ht="33" customHeight="1" x14ac:dyDescent="0.25">
      <c r="A10" s="63">
        <v>2</v>
      </c>
      <c r="B10" s="65"/>
      <c r="C10" s="66"/>
      <c r="D10" s="65"/>
      <c r="E10" s="66"/>
      <c r="F10" s="66"/>
      <c r="G10" s="66"/>
      <c r="H10" s="68"/>
      <c r="I10" s="65"/>
      <c r="J10" s="65"/>
      <c r="K10" s="68"/>
      <c r="L10" s="68"/>
      <c r="M10" s="68"/>
      <c r="N10" s="68"/>
      <c r="O10" s="68"/>
      <c r="P10" s="68"/>
      <c r="Q10" s="65"/>
      <c r="R10" s="68"/>
      <c r="S10" s="68"/>
      <c r="T10" s="68"/>
      <c r="U10" s="56"/>
      <c r="V10" s="56"/>
      <c r="W10" s="56"/>
      <c r="X10" s="56"/>
      <c r="Y10" s="69"/>
      <c r="Z10" s="69"/>
      <c r="AA10" s="69"/>
      <c r="AB10" s="68"/>
      <c r="AC10" s="502"/>
      <c r="AD10" s="88"/>
      <c r="AE10" s="70"/>
      <c r="AF10" s="70"/>
      <c r="AG10" s="71"/>
      <c r="AH10" s="71"/>
      <c r="AI10" s="71"/>
      <c r="AJ10" s="68"/>
      <c r="AK10" s="68"/>
      <c r="AL10" s="68"/>
      <c r="AM10" s="68"/>
      <c r="AN10" s="72"/>
      <c r="AO10" s="56"/>
      <c r="AP10" s="67"/>
      <c r="AQ10" s="68"/>
      <c r="AR10" s="62"/>
      <c r="AS10" s="62"/>
      <c r="AT10" s="66"/>
      <c r="AU10" s="75"/>
      <c r="AV10" s="75"/>
      <c r="AW10" s="75"/>
      <c r="AX10" s="75"/>
      <c r="AY10" s="75"/>
      <c r="AZ10" s="75"/>
      <c r="BA10" s="75"/>
      <c r="BB10" s="66"/>
      <c r="BC10" s="68"/>
      <c r="BD10" s="66"/>
      <c r="BE10" s="66"/>
    </row>
    <row r="11" spans="1:57" ht="33" customHeight="1" x14ac:dyDescent="0.25">
      <c r="A11" s="51">
        <v>3</v>
      </c>
      <c r="B11" s="65"/>
      <c r="C11" s="65"/>
      <c r="D11" s="65"/>
      <c r="E11" s="66"/>
      <c r="F11" s="66"/>
      <c r="G11" s="66"/>
      <c r="H11" s="68"/>
      <c r="I11" s="65"/>
      <c r="J11" s="65"/>
      <c r="K11" s="68"/>
      <c r="L11" s="68"/>
      <c r="M11" s="68"/>
      <c r="N11" s="68"/>
      <c r="O11" s="68"/>
      <c r="P11" s="68"/>
      <c r="Q11" s="65"/>
      <c r="R11" s="68"/>
      <c r="S11" s="65"/>
      <c r="T11" s="85"/>
      <c r="U11" s="56"/>
      <c r="V11" s="56"/>
      <c r="W11" s="56"/>
      <c r="X11" s="56"/>
      <c r="Y11" s="69"/>
      <c r="Z11" s="69"/>
      <c r="AA11" s="69"/>
      <c r="AB11" s="68"/>
      <c r="AC11" s="629"/>
      <c r="AD11" s="630"/>
      <c r="AE11" s="631"/>
      <c r="AF11" s="631"/>
      <c r="AG11" s="632"/>
      <c r="AH11" s="632"/>
      <c r="AI11" s="632"/>
      <c r="AJ11" s="68"/>
      <c r="AK11" s="68"/>
      <c r="AL11" s="68"/>
      <c r="AM11" s="68"/>
      <c r="AN11" s="72"/>
      <c r="AO11" s="56"/>
      <c r="AP11" s="67"/>
      <c r="AQ11" s="68"/>
      <c r="AR11" s="62"/>
      <c r="AS11" s="62"/>
      <c r="AT11" s="66"/>
      <c r="AU11" s="75"/>
      <c r="AV11" s="75"/>
      <c r="AW11" s="75"/>
      <c r="AX11" s="75"/>
      <c r="AY11" s="75"/>
      <c r="AZ11" s="75"/>
      <c r="BA11" s="75"/>
      <c r="BB11" s="66"/>
      <c r="BC11" s="68"/>
      <c r="BD11" s="66"/>
      <c r="BE11" s="66"/>
    </row>
    <row r="12" spans="1:57" s="46" customFormat="1" ht="33" customHeight="1" x14ac:dyDescent="0.25">
      <c r="A12" s="63">
        <v>4</v>
      </c>
      <c r="B12" s="64"/>
      <c r="C12" s="78"/>
      <c r="D12" s="78"/>
      <c r="E12" s="78"/>
      <c r="F12" s="78"/>
      <c r="G12" s="78"/>
      <c r="H12" s="63"/>
      <c r="I12" s="64"/>
      <c r="J12" s="64"/>
      <c r="K12" s="63"/>
      <c r="L12" s="63"/>
      <c r="M12" s="68"/>
      <c r="N12" s="63"/>
      <c r="O12" s="63"/>
      <c r="P12" s="63"/>
      <c r="Q12" s="64"/>
      <c r="R12" s="63"/>
      <c r="S12" s="63"/>
      <c r="T12" s="63"/>
      <c r="U12" s="79"/>
      <c r="V12" s="56"/>
      <c r="W12" s="56"/>
      <c r="X12" s="56"/>
      <c r="Y12" s="80"/>
      <c r="Z12" s="80"/>
      <c r="AA12" s="80"/>
      <c r="AB12" s="63"/>
      <c r="AC12" s="502"/>
      <c r="AD12" s="88"/>
      <c r="AE12" s="70"/>
      <c r="AF12" s="70"/>
      <c r="AG12" s="71"/>
      <c r="AH12" s="71"/>
      <c r="AI12" s="71"/>
      <c r="AJ12" s="63"/>
      <c r="AK12" s="63"/>
      <c r="AL12" s="63"/>
      <c r="AM12" s="63"/>
      <c r="AN12" s="72"/>
      <c r="AO12" s="79"/>
      <c r="AP12" s="81"/>
      <c r="AQ12" s="63"/>
      <c r="AR12" s="62"/>
      <c r="AS12" s="62"/>
      <c r="AT12" s="78"/>
      <c r="AU12" s="82"/>
      <c r="AV12" s="82"/>
      <c r="AW12" s="82"/>
      <c r="AX12" s="83"/>
      <c r="AY12" s="83"/>
      <c r="AZ12" s="83"/>
      <c r="BA12" s="83"/>
      <c r="BB12" s="78"/>
      <c r="BC12" s="63"/>
      <c r="BD12" s="78"/>
      <c r="BE12" s="78"/>
    </row>
    <row r="13" spans="1:57" ht="33" customHeight="1" x14ac:dyDescent="0.25">
      <c r="A13" s="51">
        <v>5</v>
      </c>
      <c r="B13" s="65"/>
      <c r="C13" s="65"/>
      <c r="D13" s="66"/>
      <c r="E13" s="66"/>
      <c r="F13" s="66"/>
      <c r="G13" s="66"/>
      <c r="H13" s="68"/>
      <c r="I13" s="65"/>
      <c r="J13" s="65"/>
      <c r="K13" s="68"/>
      <c r="L13" s="68"/>
      <c r="M13" s="68"/>
      <c r="N13" s="68"/>
      <c r="O13" s="68"/>
      <c r="P13" s="68"/>
      <c r="Q13" s="65"/>
      <c r="R13" s="68"/>
      <c r="S13" s="68"/>
      <c r="T13" s="68"/>
      <c r="U13" s="56"/>
      <c r="V13" s="56"/>
      <c r="W13" s="56"/>
      <c r="X13" s="56"/>
      <c r="Y13" s="69"/>
      <c r="Z13" s="69"/>
      <c r="AA13" s="69"/>
      <c r="AB13" s="68"/>
      <c r="AC13" s="502"/>
      <c r="AD13" s="88"/>
      <c r="AE13" s="70"/>
      <c r="AF13" s="70"/>
      <c r="AG13" s="71"/>
      <c r="AH13" s="71"/>
      <c r="AI13" s="71"/>
      <c r="AJ13" s="68"/>
      <c r="AK13" s="68"/>
      <c r="AL13" s="68"/>
      <c r="AM13" s="68"/>
      <c r="AN13" s="72"/>
      <c r="AO13" s="56"/>
      <c r="AP13" s="67"/>
      <c r="AQ13" s="68"/>
      <c r="AR13" s="62"/>
      <c r="AS13" s="62"/>
      <c r="AT13" s="66"/>
      <c r="AU13" s="75"/>
      <c r="AV13" s="74"/>
      <c r="AW13" s="74"/>
      <c r="AX13" s="75"/>
      <c r="AY13" s="75"/>
      <c r="AZ13" s="75"/>
      <c r="BA13" s="75"/>
      <c r="BB13" s="66"/>
      <c r="BC13" s="68"/>
      <c r="BD13" s="66"/>
      <c r="BE13" s="66"/>
    </row>
    <row r="14" spans="1:57" ht="33" customHeight="1" x14ac:dyDescent="0.25">
      <c r="A14" s="63">
        <v>6</v>
      </c>
      <c r="B14" s="64"/>
      <c r="C14" s="65"/>
      <c r="D14" s="64"/>
      <c r="E14" s="66"/>
      <c r="F14" s="66"/>
      <c r="G14" s="66"/>
      <c r="H14" s="68"/>
      <c r="I14" s="65"/>
      <c r="J14" s="65"/>
      <c r="K14" s="68"/>
      <c r="L14" s="68"/>
      <c r="M14" s="68"/>
      <c r="N14" s="68"/>
      <c r="O14" s="68"/>
      <c r="P14" s="68"/>
      <c r="Q14" s="65"/>
      <c r="R14" s="68"/>
      <c r="S14" s="68"/>
      <c r="T14" s="68"/>
      <c r="U14" s="56"/>
      <c r="V14" s="56"/>
      <c r="W14" s="56"/>
      <c r="X14" s="56"/>
      <c r="Y14" s="69"/>
      <c r="Z14" s="69"/>
      <c r="AA14" s="69"/>
      <c r="AB14" s="68"/>
      <c r="AC14" s="502"/>
      <c r="AD14" s="88"/>
      <c r="AE14" s="70"/>
      <c r="AF14" s="70"/>
      <c r="AG14" s="71"/>
      <c r="AH14" s="71"/>
      <c r="AI14" s="71"/>
      <c r="AJ14" s="68"/>
      <c r="AK14" s="68"/>
      <c r="AL14" s="68"/>
      <c r="AM14" s="68"/>
      <c r="AN14" s="72"/>
      <c r="AO14" s="56"/>
      <c r="AP14" s="67"/>
      <c r="AQ14" s="68"/>
      <c r="AR14" s="74"/>
      <c r="AS14" s="74"/>
      <c r="AT14" s="66"/>
      <c r="AU14" s="75"/>
      <c r="AV14" s="75"/>
      <c r="AW14" s="75"/>
      <c r="AX14" s="73"/>
      <c r="AY14" s="73"/>
      <c r="AZ14" s="73"/>
      <c r="BA14" s="73"/>
      <c r="BB14" s="66"/>
      <c r="BC14" s="68"/>
      <c r="BD14" s="66"/>
      <c r="BE14" s="66"/>
    </row>
    <row r="15" spans="1:57" ht="33" customHeight="1" x14ac:dyDescent="0.25">
      <c r="A15" s="51">
        <v>7</v>
      </c>
      <c r="B15" s="65"/>
      <c r="C15" s="65"/>
      <c r="D15" s="65"/>
      <c r="E15" s="66"/>
      <c r="F15" s="66"/>
      <c r="G15" s="65"/>
      <c r="H15" s="68"/>
      <c r="I15" s="65"/>
      <c r="J15" s="65"/>
      <c r="K15" s="68"/>
      <c r="L15" s="68"/>
      <c r="M15" s="68"/>
      <c r="N15" s="68"/>
      <c r="O15" s="68"/>
      <c r="P15" s="68"/>
      <c r="Q15" s="65"/>
      <c r="R15" s="68"/>
      <c r="S15" s="68"/>
      <c r="T15" s="68"/>
      <c r="U15" s="56"/>
      <c r="V15" s="56"/>
      <c r="W15" s="56"/>
      <c r="X15" s="56"/>
      <c r="Y15" s="69"/>
      <c r="Z15" s="69"/>
      <c r="AA15" s="69"/>
      <c r="AB15" s="68"/>
      <c r="AC15" s="502"/>
      <c r="AD15" s="88"/>
      <c r="AE15" s="70"/>
      <c r="AF15" s="70"/>
      <c r="AG15" s="71"/>
      <c r="AH15" s="71"/>
      <c r="AI15" s="71"/>
      <c r="AJ15" s="68"/>
      <c r="AK15" s="68"/>
      <c r="AL15" s="68"/>
      <c r="AM15" s="68"/>
      <c r="AN15" s="72"/>
      <c r="AO15" s="56"/>
      <c r="AP15" s="67"/>
      <c r="AQ15" s="68"/>
      <c r="AR15" s="75"/>
      <c r="AS15" s="75"/>
      <c r="AT15" s="66"/>
      <c r="AU15" s="75"/>
      <c r="AV15" s="75"/>
      <c r="AW15" s="75"/>
      <c r="AX15" s="75"/>
      <c r="AY15" s="75"/>
      <c r="AZ15" s="75"/>
      <c r="BA15" s="75"/>
      <c r="BB15" s="66"/>
      <c r="BC15" s="68"/>
      <c r="BD15" s="66"/>
      <c r="BE15" s="66"/>
    </row>
    <row r="16" spans="1:57" ht="33" customHeight="1" x14ac:dyDescent="0.25">
      <c r="A16" s="63">
        <v>8</v>
      </c>
      <c r="B16" s="65"/>
      <c r="C16" s="65"/>
      <c r="D16" s="65"/>
      <c r="E16" s="66"/>
      <c r="F16" s="66"/>
      <c r="G16" s="66"/>
      <c r="H16" s="68"/>
      <c r="I16" s="65"/>
      <c r="J16" s="65"/>
      <c r="K16" s="68"/>
      <c r="L16" s="68"/>
      <c r="M16" s="68"/>
      <c r="N16" s="68"/>
      <c r="O16" s="68"/>
      <c r="P16" s="68"/>
      <c r="Q16" s="65"/>
      <c r="R16" s="68"/>
      <c r="S16" s="65"/>
      <c r="T16" s="85"/>
      <c r="U16" s="56"/>
      <c r="V16" s="56"/>
      <c r="W16" s="56"/>
      <c r="X16" s="56"/>
      <c r="Y16" s="69"/>
      <c r="Z16" s="69"/>
      <c r="AA16" s="69"/>
      <c r="AB16" s="68"/>
      <c r="AC16" s="629"/>
      <c r="AD16" s="630"/>
      <c r="AE16" s="631"/>
      <c r="AF16" s="631"/>
      <c r="AG16" s="632"/>
      <c r="AH16" s="632"/>
      <c r="AI16" s="632"/>
      <c r="AJ16" s="68"/>
      <c r="AK16" s="68"/>
      <c r="AL16" s="68"/>
      <c r="AM16" s="68"/>
      <c r="AN16" s="72"/>
      <c r="AO16" s="56"/>
      <c r="AP16" s="67"/>
      <c r="AQ16" s="68"/>
      <c r="AR16" s="77"/>
      <c r="AS16" s="77"/>
      <c r="AT16" s="66"/>
      <c r="AU16" s="77"/>
      <c r="AV16" s="77"/>
      <c r="AW16" s="77"/>
      <c r="AX16" s="77"/>
      <c r="AY16" s="77"/>
      <c r="AZ16" s="77"/>
      <c r="BA16" s="77"/>
      <c r="BB16" s="66"/>
      <c r="BC16" s="68"/>
      <c r="BD16" s="66"/>
      <c r="BE16" s="66"/>
    </row>
    <row r="17" spans="1:57" ht="33" customHeight="1" x14ac:dyDescent="0.25">
      <c r="A17" s="51">
        <v>9</v>
      </c>
      <c r="B17" s="65"/>
      <c r="C17" s="66"/>
      <c r="D17" s="65"/>
      <c r="E17" s="66"/>
      <c r="F17" s="66"/>
      <c r="G17" s="66"/>
      <c r="H17" s="68"/>
      <c r="I17" s="65"/>
      <c r="J17" s="65"/>
      <c r="K17" s="68"/>
      <c r="L17" s="68"/>
      <c r="M17" s="68"/>
      <c r="N17" s="68"/>
      <c r="O17" s="68"/>
      <c r="P17" s="68"/>
      <c r="Q17" s="65"/>
      <c r="R17" s="68"/>
      <c r="S17" s="68"/>
      <c r="T17" s="68"/>
      <c r="U17" s="56"/>
      <c r="V17" s="56"/>
      <c r="W17" s="56"/>
      <c r="X17" s="56"/>
      <c r="Y17" s="69"/>
      <c r="Z17" s="69"/>
      <c r="AA17" s="69"/>
      <c r="AB17" s="68"/>
      <c r="AC17" s="502"/>
      <c r="AD17" s="88"/>
      <c r="AE17" s="70"/>
      <c r="AF17" s="70"/>
      <c r="AG17" s="71"/>
      <c r="AH17" s="71"/>
      <c r="AI17" s="71"/>
      <c r="AJ17" s="68"/>
      <c r="AK17" s="68"/>
      <c r="AL17" s="68"/>
      <c r="AM17" s="68"/>
      <c r="AN17" s="72"/>
      <c r="AO17" s="56"/>
      <c r="AP17" s="67"/>
      <c r="AQ17" s="68"/>
      <c r="AR17" s="77"/>
      <c r="AS17" s="77"/>
      <c r="AT17" s="66"/>
      <c r="AU17" s="77"/>
      <c r="AV17" s="77"/>
      <c r="AW17" s="77"/>
      <c r="AX17" s="73"/>
      <c r="AY17" s="73"/>
      <c r="AZ17" s="73"/>
      <c r="BA17" s="73"/>
      <c r="BB17" s="66"/>
      <c r="BC17" s="68"/>
      <c r="BD17" s="66"/>
      <c r="BE17" s="66"/>
    </row>
    <row r="18" spans="1:57" ht="33" customHeight="1" x14ac:dyDescent="0.25">
      <c r="A18" s="63">
        <v>10</v>
      </c>
      <c r="B18" s="65"/>
      <c r="C18" s="66"/>
      <c r="D18" s="65"/>
      <c r="E18" s="66"/>
      <c r="F18" s="66"/>
      <c r="G18" s="66"/>
      <c r="H18" s="68"/>
      <c r="I18" s="65"/>
      <c r="J18" s="65"/>
      <c r="K18" s="68"/>
      <c r="L18" s="68"/>
      <c r="M18" s="68"/>
      <c r="N18" s="68"/>
      <c r="O18" s="68"/>
      <c r="P18" s="68"/>
      <c r="Q18" s="65"/>
      <c r="R18" s="68"/>
      <c r="S18" s="68"/>
      <c r="T18" s="68"/>
      <c r="U18" s="56"/>
      <c r="V18" s="56"/>
      <c r="W18" s="56"/>
      <c r="X18" s="56"/>
      <c r="Y18" s="69"/>
      <c r="Z18" s="69"/>
      <c r="AA18" s="69"/>
      <c r="AB18" s="68"/>
      <c r="AC18" s="502"/>
      <c r="AD18" s="88"/>
      <c r="AE18" s="70"/>
      <c r="AF18" s="70"/>
      <c r="AG18" s="71"/>
      <c r="AH18" s="71"/>
      <c r="AI18" s="71"/>
      <c r="AJ18" s="68"/>
      <c r="AK18" s="68"/>
      <c r="AL18" s="68"/>
      <c r="AM18" s="68"/>
      <c r="AN18" s="72"/>
      <c r="AO18" s="56"/>
      <c r="AP18" s="67"/>
      <c r="AQ18" s="68"/>
      <c r="AR18" s="75"/>
      <c r="AS18" s="75"/>
      <c r="AT18" s="66"/>
      <c r="AU18" s="75"/>
      <c r="AV18" s="75"/>
      <c r="AW18" s="75"/>
      <c r="AX18" s="73"/>
      <c r="AY18" s="73"/>
      <c r="AZ18" s="73"/>
      <c r="BA18" s="73"/>
      <c r="BB18" s="66"/>
      <c r="BC18" s="68"/>
      <c r="BD18" s="66"/>
      <c r="BE18" s="66"/>
    </row>
    <row r="19" spans="1:57" ht="33" customHeight="1" x14ac:dyDescent="0.25">
      <c r="A19" s="51">
        <v>11</v>
      </c>
      <c r="B19" s="65"/>
      <c r="C19" s="66"/>
      <c r="D19" s="65"/>
      <c r="E19" s="66"/>
      <c r="F19" s="66"/>
      <c r="G19" s="66"/>
      <c r="H19" s="68"/>
      <c r="I19" s="65"/>
      <c r="J19" s="65"/>
      <c r="K19" s="68"/>
      <c r="L19" s="68"/>
      <c r="M19" s="68"/>
      <c r="N19" s="68"/>
      <c r="O19" s="68"/>
      <c r="P19" s="68"/>
      <c r="Q19" s="65"/>
      <c r="R19" s="68"/>
      <c r="S19" s="68"/>
      <c r="T19" s="68"/>
      <c r="U19" s="56"/>
      <c r="V19" s="56"/>
      <c r="W19" s="56"/>
      <c r="X19" s="56"/>
      <c r="Y19" s="69"/>
      <c r="Z19" s="69"/>
      <c r="AA19" s="69"/>
      <c r="AB19" s="68"/>
      <c r="AC19" s="502"/>
      <c r="AD19" s="88"/>
      <c r="AE19" s="70"/>
      <c r="AF19" s="70"/>
      <c r="AG19" s="71"/>
      <c r="AH19" s="71"/>
      <c r="AI19" s="71"/>
      <c r="AJ19" s="68"/>
      <c r="AK19" s="68"/>
      <c r="AL19" s="68"/>
      <c r="AM19" s="68"/>
      <c r="AN19" s="72"/>
      <c r="AO19" s="56"/>
      <c r="AP19" s="67"/>
      <c r="AQ19" s="68"/>
      <c r="AR19" s="75"/>
      <c r="AS19" s="75"/>
      <c r="AT19" s="66"/>
      <c r="AU19" s="75"/>
      <c r="AV19" s="75"/>
      <c r="AW19" s="75"/>
      <c r="AX19" s="75"/>
      <c r="AY19" s="75"/>
      <c r="AZ19" s="75"/>
      <c r="BA19" s="75"/>
      <c r="BB19" s="66"/>
      <c r="BC19" s="68"/>
      <c r="BD19" s="66"/>
      <c r="BE19" s="66"/>
    </row>
    <row r="20" spans="1:57" ht="33" customHeight="1" x14ac:dyDescent="0.25">
      <c r="A20" s="63">
        <v>12</v>
      </c>
      <c r="B20" s="64"/>
      <c r="C20" s="65"/>
      <c r="D20" s="66"/>
      <c r="E20" s="66"/>
      <c r="F20" s="66"/>
      <c r="G20" s="66"/>
      <c r="H20" s="68"/>
      <c r="I20" s="65"/>
      <c r="J20" s="65"/>
      <c r="K20" s="68"/>
      <c r="L20" s="68"/>
      <c r="M20" s="68"/>
      <c r="N20" s="68"/>
      <c r="O20" s="68"/>
      <c r="P20" s="68"/>
      <c r="Q20" s="65"/>
      <c r="R20" s="68"/>
      <c r="S20" s="68"/>
      <c r="T20" s="68"/>
      <c r="U20" s="56"/>
      <c r="V20" s="56"/>
      <c r="W20" s="56"/>
      <c r="X20" s="56"/>
      <c r="Y20" s="69"/>
      <c r="Z20" s="69"/>
      <c r="AA20" s="69"/>
      <c r="AB20" s="68"/>
      <c r="AC20" s="502"/>
      <c r="AD20" s="88"/>
      <c r="AE20" s="70"/>
      <c r="AF20" s="70"/>
      <c r="AG20" s="71"/>
      <c r="AH20" s="71"/>
      <c r="AI20" s="71"/>
      <c r="AJ20" s="68"/>
      <c r="AK20" s="68"/>
      <c r="AL20" s="68"/>
      <c r="AM20" s="68"/>
      <c r="AN20" s="72"/>
      <c r="AO20" s="56"/>
      <c r="AP20" s="67"/>
      <c r="AQ20" s="68"/>
      <c r="AR20" s="75"/>
      <c r="AS20" s="75"/>
      <c r="AT20" s="66"/>
      <c r="AU20" s="75"/>
      <c r="AV20" s="75"/>
      <c r="AW20" s="75"/>
      <c r="AX20" s="73"/>
      <c r="AY20" s="73"/>
      <c r="AZ20" s="73"/>
      <c r="BA20" s="73"/>
      <c r="BB20" s="66"/>
      <c r="BC20" s="68"/>
      <c r="BD20" s="66"/>
      <c r="BE20" s="66"/>
    </row>
    <row r="21" spans="1:57" ht="33" customHeight="1" x14ac:dyDescent="0.25">
      <c r="A21" s="51">
        <v>13</v>
      </c>
      <c r="B21" s="64"/>
      <c r="C21" s="65"/>
      <c r="D21" s="64"/>
      <c r="E21" s="66"/>
      <c r="F21" s="66"/>
      <c r="G21" s="66"/>
      <c r="H21" s="68"/>
      <c r="I21" s="65"/>
      <c r="J21" s="65"/>
      <c r="K21" s="68"/>
      <c r="L21" s="68"/>
      <c r="M21" s="68"/>
      <c r="N21" s="68"/>
      <c r="O21" s="68"/>
      <c r="P21" s="68"/>
      <c r="Q21" s="65"/>
      <c r="R21" s="68"/>
      <c r="S21" s="68"/>
      <c r="T21" s="68"/>
      <c r="U21" s="56"/>
      <c r="V21" s="56"/>
      <c r="W21" s="56"/>
      <c r="X21" s="56"/>
      <c r="Y21" s="69"/>
      <c r="Z21" s="69"/>
      <c r="AA21" s="69"/>
      <c r="AB21" s="68"/>
      <c r="AC21" s="502"/>
      <c r="AD21" s="88"/>
      <c r="AE21" s="70"/>
      <c r="AF21" s="70"/>
      <c r="AG21" s="71"/>
      <c r="AH21" s="71"/>
      <c r="AI21" s="71"/>
      <c r="AJ21" s="68"/>
      <c r="AK21" s="68"/>
      <c r="AL21" s="68"/>
      <c r="AM21" s="68"/>
      <c r="AN21" s="72"/>
      <c r="AO21" s="56"/>
      <c r="AP21" s="67"/>
      <c r="AQ21" s="68"/>
      <c r="AR21" s="74"/>
      <c r="AS21" s="74"/>
      <c r="AT21" s="66"/>
      <c r="AU21" s="75"/>
      <c r="AV21" s="74"/>
      <c r="AW21" s="74"/>
      <c r="AX21" s="75"/>
      <c r="AY21" s="75"/>
      <c r="AZ21" s="75"/>
      <c r="BA21" s="75"/>
      <c r="BB21" s="66"/>
      <c r="BC21" s="68"/>
      <c r="BD21" s="66"/>
      <c r="BE21" s="66"/>
    </row>
    <row r="22" spans="1:57" ht="33" customHeight="1" x14ac:dyDescent="0.25">
      <c r="A22" s="63">
        <v>14</v>
      </c>
      <c r="B22" s="64"/>
      <c r="C22" s="65"/>
      <c r="D22" s="64"/>
      <c r="E22" s="66"/>
      <c r="F22" s="66"/>
      <c r="G22" s="66"/>
      <c r="H22" s="68"/>
      <c r="I22" s="65"/>
      <c r="J22" s="65"/>
      <c r="K22" s="68"/>
      <c r="L22" s="68"/>
      <c r="M22" s="68"/>
      <c r="N22" s="68"/>
      <c r="O22" s="68"/>
      <c r="P22" s="68"/>
      <c r="Q22" s="65"/>
      <c r="R22" s="68"/>
      <c r="S22" s="68"/>
      <c r="T22" s="68"/>
      <c r="U22" s="56"/>
      <c r="V22" s="56"/>
      <c r="W22" s="56"/>
      <c r="X22" s="56"/>
      <c r="Y22" s="69"/>
      <c r="Z22" s="69"/>
      <c r="AA22" s="69"/>
      <c r="AB22" s="68"/>
      <c r="AC22" s="502"/>
      <c r="AD22" s="88"/>
      <c r="AE22" s="70"/>
      <c r="AF22" s="70"/>
      <c r="AG22" s="71"/>
      <c r="AH22" s="71"/>
      <c r="AI22" s="71"/>
      <c r="AJ22" s="68"/>
      <c r="AK22" s="68"/>
      <c r="AL22" s="68"/>
      <c r="AM22" s="68"/>
      <c r="AN22" s="72"/>
      <c r="AO22" s="56"/>
      <c r="AP22" s="67"/>
      <c r="AQ22" s="68"/>
      <c r="AR22" s="74"/>
      <c r="AS22" s="74"/>
      <c r="AT22" s="66"/>
      <c r="AU22" s="75"/>
      <c r="AV22" s="75"/>
      <c r="AW22" s="75"/>
      <c r="AX22" s="73"/>
      <c r="AY22" s="73"/>
      <c r="AZ22" s="73"/>
      <c r="BA22" s="73"/>
      <c r="BB22" s="66"/>
      <c r="BC22" s="68"/>
      <c r="BD22" s="66"/>
      <c r="BE22" s="66"/>
    </row>
    <row r="23" spans="1:57" ht="33" customHeight="1" x14ac:dyDescent="0.25">
      <c r="A23" s="51">
        <v>15</v>
      </c>
      <c r="B23" s="65"/>
      <c r="C23" s="66"/>
      <c r="D23" s="65"/>
      <c r="E23" s="66"/>
      <c r="F23" s="66"/>
      <c r="G23" s="66"/>
      <c r="H23" s="68"/>
      <c r="I23" s="65"/>
      <c r="J23" s="65"/>
      <c r="K23" s="68"/>
      <c r="L23" s="68"/>
      <c r="M23" s="68"/>
      <c r="N23" s="68"/>
      <c r="O23" s="68"/>
      <c r="P23" s="68"/>
      <c r="Q23" s="65"/>
      <c r="R23" s="68"/>
      <c r="S23" s="68"/>
      <c r="T23" s="68"/>
      <c r="U23" s="56"/>
      <c r="V23" s="56"/>
      <c r="W23" s="56"/>
      <c r="X23" s="56"/>
      <c r="Y23" s="69"/>
      <c r="Z23" s="69"/>
      <c r="AA23" s="69"/>
      <c r="AB23" s="68"/>
      <c r="AC23" s="502"/>
      <c r="AD23" s="88"/>
      <c r="AE23" s="70"/>
      <c r="AF23" s="70"/>
      <c r="AG23" s="71"/>
      <c r="AH23" s="71"/>
      <c r="AI23" s="71"/>
      <c r="AJ23" s="68"/>
      <c r="AK23" s="68"/>
      <c r="AL23" s="68"/>
      <c r="AM23" s="68"/>
      <c r="AN23" s="72"/>
      <c r="AO23" s="56"/>
      <c r="AP23" s="67"/>
      <c r="AQ23" s="68"/>
      <c r="AR23" s="74"/>
      <c r="AS23" s="74"/>
      <c r="AT23" s="66"/>
      <c r="AU23" s="75"/>
      <c r="AV23" s="75"/>
      <c r="AW23" s="75"/>
      <c r="AX23" s="73"/>
      <c r="AY23" s="73"/>
      <c r="AZ23" s="73"/>
      <c r="BA23" s="73"/>
      <c r="BB23" s="66"/>
      <c r="BC23" s="68"/>
      <c r="BD23" s="66"/>
      <c r="BE23" s="66"/>
    </row>
    <row r="24" spans="1:57" ht="33" customHeight="1" x14ac:dyDescent="0.25">
      <c r="A24" s="63">
        <v>16</v>
      </c>
      <c r="B24" s="65"/>
      <c r="C24" s="65"/>
      <c r="D24" s="65"/>
      <c r="E24" s="66"/>
      <c r="F24" s="66"/>
      <c r="G24" s="65"/>
      <c r="H24" s="68"/>
      <c r="I24" s="65"/>
      <c r="J24" s="65"/>
      <c r="K24" s="68"/>
      <c r="L24" s="68"/>
      <c r="M24" s="68"/>
      <c r="N24" s="68"/>
      <c r="O24" s="68"/>
      <c r="P24" s="68"/>
      <c r="Q24" s="65"/>
      <c r="R24" s="68"/>
      <c r="S24" s="68"/>
      <c r="T24" s="68"/>
      <c r="U24" s="56"/>
      <c r="V24" s="56"/>
      <c r="W24" s="56"/>
      <c r="X24" s="56"/>
      <c r="Y24" s="69"/>
      <c r="Z24" s="69"/>
      <c r="AA24" s="69"/>
      <c r="AB24" s="68"/>
      <c r="AC24" s="502"/>
      <c r="AD24" s="88"/>
      <c r="AE24" s="70"/>
      <c r="AF24" s="70"/>
      <c r="AG24" s="71"/>
      <c r="AH24" s="71"/>
      <c r="AI24" s="71"/>
      <c r="AJ24" s="68"/>
      <c r="AK24" s="68"/>
      <c r="AL24" s="68"/>
      <c r="AM24" s="68"/>
      <c r="AN24" s="72"/>
      <c r="AO24" s="56"/>
      <c r="AP24" s="67"/>
      <c r="AQ24" s="68"/>
      <c r="AR24" s="75"/>
      <c r="AS24" s="75"/>
      <c r="AT24" s="66"/>
      <c r="AU24" s="75"/>
      <c r="AV24" s="75"/>
      <c r="AW24" s="75"/>
      <c r="AX24" s="75"/>
      <c r="AY24" s="75"/>
      <c r="AZ24" s="75"/>
      <c r="BA24" s="75"/>
      <c r="BB24" s="66"/>
      <c r="BC24" s="68"/>
      <c r="BD24" s="66"/>
      <c r="BE24" s="66"/>
    </row>
    <row r="25" spans="1:57" ht="33" customHeight="1" x14ac:dyDescent="0.25">
      <c r="A25" s="51">
        <v>17</v>
      </c>
      <c r="B25" s="65"/>
      <c r="C25" s="65"/>
      <c r="D25" s="65"/>
      <c r="E25" s="66"/>
      <c r="F25" s="66"/>
      <c r="G25" s="66"/>
      <c r="H25" s="68"/>
      <c r="I25" s="65"/>
      <c r="J25" s="65"/>
      <c r="K25" s="68"/>
      <c r="L25" s="68"/>
      <c r="M25" s="68"/>
      <c r="N25" s="68"/>
      <c r="O25" s="68"/>
      <c r="P25" s="68"/>
      <c r="Q25" s="65"/>
      <c r="R25" s="68"/>
      <c r="S25" s="68"/>
      <c r="T25" s="68"/>
      <c r="U25" s="56"/>
      <c r="V25" s="56"/>
      <c r="W25" s="56"/>
      <c r="X25" s="56"/>
      <c r="Y25" s="69"/>
      <c r="Z25" s="69"/>
      <c r="AA25" s="69"/>
      <c r="AB25" s="68"/>
      <c r="AC25" s="502"/>
      <c r="AD25" s="88"/>
      <c r="AE25" s="70"/>
      <c r="AF25" s="70"/>
      <c r="AG25" s="71"/>
      <c r="AH25" s="71"/>
      <c r="AI25" s="71"/>
      <c r="AJ25" s="68"/>
      <c r="AK25" s="68"/>
      <c r="AL25" s="68"/>
      <c r="AM25" s="68"/>
      <c r="AN25" s="72"/>
      <c r="AO25" s="56"/>
      <c r="AP25" s="67"/>
      <c r="AQ25" s="68"/>
      <c r="AR25" s="75"/>
      <c r="AS25" s="75"/>
      <c r="AT25" s="66"/>
      <c r="AU25" s="75"/>
      <c r="AV25" s="75"/>
      <c r="AW25" s="75"/>
      <c r="AX25" s="75"/>
      <c r="AY25" s="75"/>
      <c r="AZ25" s="75"/>
      <c r="BA25" s="75"/>
      <c r="BB25" s="66"/>
      <c r="BC25" s="68"/>
      <c r="BD25" s="66"/>
      <c r="BE25" s="66"/>
    </row>
    <row r="26" spans="1:57" ht="33" customHeight="1" x14ac:dyDescent="0.25">
      <c r="A26" s="63">
        <v>18</v>
      </c>
      <c r="B26" s="65"/>
      <c r="C26" s="66"/>
      <c r="D26" s="65"/>
      <c r="E26" s="66"/>
      <c r="F26" s="66"/>
      <c r="G26" s="66"/>
      <c r="H26" s="68"/>
      <c r="I26" s="65"/>
      <c r="J26" s="65"/>
      <c r="K26" s="68"/>
      <c r="L26" s="68"/>
      <c r="M26" s="68"/>
      <c r="N26" s="68"/>
      <c r="O26" s="68"/>
      <c r="P26" s="68"/>
      <c r="Q26" s="65"/>
      <c r="R26" s="68"/>
      <c r="S26" s="68"/>
      <c r="T26" s="68"/>
      <c r="U26" s="56"/>
      <c r="V26" s="56"/>
      <c r="W26" s="56"/>
      <c r="X26" s="56"/>
      <c r="Y26" s="69"/>
      <c r="Z26" s="69"/>
      <c r="AA26" s="69"/>
      <c r="AB26" s="68"/>
      <c r="AC26" s="502"/>
      <c r="AD26" s="88"/>
      <c r="AE26" s="70"/>
      <c r="AF26" s="70"/>
      <c r="AG26" s="71"/>
      <c r="AH26" s="71"/>
      <c r="AI26" s="71"/>
      <c r="AJ26" s="68"/>
      <c r="AK26" s="68"/>
      <c r="AL26" s="68"/>
      <c r="AM26" s="68"/>
      <c r="AN26" s="72"/>
      <c r="AO26" s="56"/>
      <c r="AP26" s="67"/>
      <c r="AQ26" s="68"/>
      <c r="AR26" s="77"/>
      <c r="AS26" s="77"/>
      <c r="AT26" s="66"/>
      <c r="AU26" s="77"/>
      <c r="AV26" s="77"/>
      <c r="AW26" s="77"/>
      <c r="AX26" s="73"/>
      <c r="AY26" s="73"/>
      <c r="AZ26" s="73"/>
      <c r="BA26" s="73"/>
      <c r="BB26" s="66"/>
      <c r="BC26" s="68"/>
      <c r="BD26" s="66"/>
      <c r="BE26" s="66"/>
    </row>
    <row r="27" spans="1:57" ht="33" customHeight="1" x14ac:dyDescent="0.25">
      <c r="A27" s="51">
        <v>19</v>
      </c>
      <c r="B27" s="65"/>
      <c r="C27" s="66"/>
      <c r="D27" s="65"/>
      <c r="E27" s="66"/>
      <c r="F27" s="66"/>
      <c r="G27" s="66"/>
      <c r="H27" s="68"/>
      <c r="I27" s="65"/>
      <c r="J27" s="65"/>
      <c r="K27" s="68"/>
      <c r="L27" s="68"/>
      <c r="M27" s="68"/>
      <c r="N27" s="68"/>
      <c r="O27" s="68"/>
      <c r="P27" s="68"/>
      <c r="Q27" s="65"/>
      <c r="R27" s="68"/>
      <c r="S27" s="68"/>
      <c r="T27" s="68"/>
      <c r="U27" s="56"/>
      <c r="V27" s="56"/>
      <c r="W27" s="56"/>
      <c r="X27" s="56"/>
      <c r="Y27" s="69"/>
      <c r="Z27" s="69"/>
      <c r="AA27" s="69"/>
      <c r="AB27" s="68"/>
      <c r="AC27" s="502"/>
      <c r="AD27" s="88"/>
      <c r="AE27" s="70"/>
      <c r="AF27" s="70"/>
      <c r="AG27" s="71"/>
      <c r="AH27" s="71"/>
      <c r="AI27" s="71"/>
      <c r="AJ27" s="68"/>
      <c r="AK27" s="68"/>
      <c r="AL27" s="68"/>
      <c r="AM27" s="68"/>
      <c r="AN27" s="72"/>
      <c r="AO27" s="56"/>
      <c r="AP27" s="67"/>
      <c r="AQ27" s="68"/>
      <c r="AR27" s="75"/>
      <c r="AS27" s="75"/>
      <c r="AT27" s="66"/>
      <c r="AU27" s="75"/>
      <c r="AV27" s="75"/>
      <c r="AW27" s="75"/>
      <c r="AX27" s="73"/>
      <c r="AY27" s="73"/>
      <c r="AZ27" s="73"/>
      <c r="BA27" s="73"/>
      <c r="BB27" s="66"/>
      <c r="BC27" s="68"/>
      <c r="BD27" s="66"/>
      <c r="BE27" s="66"/>
    </row>
    <row r="28" spans="1:57" ht="33" customHeight="1" x14ac:dyDescent="0.25">
      <c r="A28" s="63">
        <v>20</v>
      </c>
      <c r="B28" s="65"/>
      <c r="C28" s="66"/>
      <c r="D28" s="65"/>
      <c r="E28" s="66"/>
      <c r="F28" s="66"/>
      <c r="G28" s="66"/>
      <c r="H28" s="68"/>
      <c r="I28" s="65"/>
      <c r="J28" s="65"/>
      <c r="K28" s="68"/>
      <c r="L28" s="68"/>
      <c r="M28" s="68"/>
      <c r="N28" s="68"/>
      <c r="O28" s="68"/>
      <c r="P28" s="68"/>
      <c r="Q28" s="65"/>
      <c r="R28" s="68"/>
      <c r="S28" s="68"/>
      <c r="T28" s="68"/>
      <c r="U28" s="56"/>
      <c r="V28" s="56"/>
      <c r="W28" s="56"/>
      <c r="X28" s="56"/>
      <c r="Y28" s="69"/>
      <c r="Z28" s="69"/>
      <c r="AA28" s="69"/>
      <c r="AB28" s="68"/>
      <c r="AC28" s="502"/>
      <c r="AD28" s="88"/>
      <c r="AE28" s="70"/>
      <c r="AF28" s="70"/>
      <c r="AG28" s="71"/>
      <c r="AH28" s="71"/>
      <c r="AI28" s="71"/>
      <c r="AJ28" s="68"/>
      <c r="AK28" s="68"/>
      <c r="AL28" s="68"/>
      <c r="AM28" s="68"/>
      <c r="AN28" s="72"/>
      <c r="AO28" s="56"/>
      <c r="AP28" s="67"/>
      <c r="AQ28" s="68"/>
      <c r="AR28" s="75"/>
      <c r="AS28" s="75"/>
      <c r="AT28" s="66"/>
      <c r="AU28" s="75"/>
      <c r="AV28" s="75"/>
      <c r="AW28" s="75"/>
      <c r="AX28" s="75"/>
      <c r="AY28" s="75"/>
      <c r="AZ28" s="75"/>
      <c r="BA28" s="75"/>
      <c r="BB28" s="66"/>
      <c r="BC28" s="68"/>
      <c r="BD28" s="66"/>
      <c r="BE28" s="66"/>
    </row>
    <row r="29" spans="1:57" ht="33" customHeight="1" x14ac:dyDescent="0.25">
      <c r="A29" s="51">
        <v>21</v>
      </c>
      <c r="B29" s="65"/>
      <c r="C29" s="66"/>
      <c r="D29" s="65"/>
      <c r="E29" s="66"/>
      <c r="F29" s="66"/>
      <c r="G29" s="66"/>
      <c r="H29" s="68"/>
      <c r="I29" s="65"/>
      <c r="J29" s="65"/>
      <c r="K29" s="68"/>
      <c r="L29" s="68"/>
      <c r="M29" s="68"/>
      <c r="N29" s="68"/>
      <c r="O29" s="68"/>
      <c r="P29" s="68"/>
      <c r="Q29" s="65"/>
      <c r="R29" s="68"/>
      <c r="S29" s="68"/>
      <c r="T29" s="68"/>
      <c r="U29" s="56"/>
      <c r="V29" s="56"/>
      <c r="W29" s="56"/>
      <c r="X29" s="56"/>
      <c r="Y29" s="69"/>
      <c r="Z29" s="69"/>
      <c r="AA29" s="69"/>
      <c r="AB29" s="68"/>
      <c r="AC29" s="502"/>
      <c r="AD29" s="88"/>
      <c r="AE29" s="70"/>
      <c r="AF29" s="70"/>
      <c r="AG29" s="71"/>
      <c r="AH29" s="71"/>
      <c r="AI29" s="71"/>
      <c r="AJ29" s="68"/>
      <c r="AK29" s="68"/>
      <c r="AL29" s="68"/>
      <c r="AM29" s="68"/>
      <c r="AN29" s="72"/>
      <c r="AO29" s="56"/>
      <c r="AP29" s="67"/>
      <c r="AQ29" s="68"/>
      <c r="AR29" s="74"/>
      <c r="AS29" s="74"/>
      <c r="AT29" s="66"/>
      <c r="AU29" s="75"/>
      <c r="AV29" s="74"/>
      <c r="AW29" s="74"/>
      <c r="AX29" s="75"/>
      <c r="AY29" s="75"/>
      <c r="AZ29" s="75"/>
      <c r="BA29" s="75"/>
      <c r="BB29" s="66"/>
      <c r="BC29" s="68"/>
      <c r="BD29" s="66"/>
      <c r="BE29" s="66"/>
    </row>
    <row r="30" spans="1:57" ht="33" customHeight="1" x14ac:dyDescent="0.25">
      <c r="A30" s="63">
        <v>22</v>
      </c>
      <c r="B30" s="65"/>
      <c r="C30" s="66"/>
      <c r="D30" s="66"/>
      <c r="E30" s="66"/>
      <c r="F30" s="66"/>
      <c r="G30" s="66"/>
      <c r="H30" s="68"/>
      <c r="I30" s="65"/>
      <c r="J30" s="65"/>
      <c r="K30" s="68"/>
      <c r="L30" s="68"/>
      <c r="M30" s="68"/>
      <c r="N30" s="68"/>
      <c r="O30" s="68"/>
      <c r="P30" s="68"/>
      <c r="Q30" s="65"/>
      <c r="R30" s="68"/>
      <c r="S30" s="68"/>
      <c r="T30" s="68"/>
      <c r="U30" s="56"/>
      <c r="V30" s="56"/>
      <c r="W30" s="56"/>
      <c r="X30" s="56"/>
      <c r="Y30" s="69"/>
      <c r="Z30" s="69"/>
      <c r="AA30" s="69"/>
      <c r="AB30" s="68"/>
      <c r="AC30" s="502"/>
      <c r="AD30" s="88"/>
      <c r="AE30" s="70"/>
      <c r="AF30" s="70"/>
      <c r="AG30" s="71"/>
      <c r="AH30" s="71"/>
      <c r="AI30" s="71"/>
      <c r="AJ30" s="68"/>
      <c r="AK30" s="68"/>
      <c r="AL30" s="68"/>
      <c r="AM30" s="68"/>
      <c r="AN30" s="72"/>
      <c r="AO30" s="56"/>
      <c r="AP30" s="67"/>
      <c r="AQ30" s="68"/>
      <c r="AR30" s="75"/>
      <c r="AS30" s="75"/>
      <c r="AT30" s="66"/>
      <c r="AU30" s="75"/>
      <c r="AV30" s="75"/>
      <c r="AW30" s="75"/>
      <c r="AX30" s="75"/>
      <c r="AY30" s="75"/>
      <c r="AZ30" s="75"/>
      <c r="BA30" s="75"/>
      <c r="BB30" s="66"/>
      <c r="BC30" s="68"/>
      <c r="BD30" s="66"/>
      <c r="BE30" s="66"/>
    </row>
    <row r="31" spans="1:57" ht="33" customHeight="1" x14ac:dyDescent="0.25">
      <c r="A31" s="51">
        <v>23</v>
      </c>
      <c r="B31" s="64"/>
      <c r="C31" s="65"/>
      <c r="D31" s="66"/>
      <c r="E31" s="66"/>
      <c r="F31" s="66"/>
      <c r="G31" s="66"/>
      <c r="H31" s="68"/>
      <c r="I31" s="65"/>
      <c r="J31" s="65"/>
      <c r="K31" s="68"/>
      <c r="L31" s="68"/>
      <c r="M31" s="68"/>
      <c r="N31" s="68"/>
      <c r="O31" s="68"/>
      <c r="P31" s="68"/>
      <c r="Q31" s="65"/>
      <c r="R31" s="68"/>
      <c r="S31" s="68"/>
      <c r="T31" s="68"/>
      <c r="U31" s="56"/>
      <c r="V31" s="56"/>
      <c r="W31" s="56"/>
      <c r="X31" s="56"/>
      <c r="Y31" s="69"/>
      <c r="Z31" s="69"/>
      <c r="AA31" s="69"/>
      <c r="AB31" s="68"/>
      <c r="AC31" s="502"/>
      <c r="AD31" s="88"/>
      <c r="AE31" s="70"/>
      <c r="AF31" s="70"/>
      <c r="AG31" s="71"/>
      <c r="AH31" s="71"/>
      <c r="AI31" s="71"/>
      <c r="AJ31" s="68"/>
      <c r="AK31" s="68"/>
      <c r="AL31" s="68"/>
      <c r="AM31" s="68"/>
      <c r="AN31" s="72"/>
      <c r="AO31" s="56"/>
      <c r="AP31" s="67"/>
      <c r="AQ31" s="68"/>
      <c r="AR31" s="74"/>
      <c r="AS31" s="74"/>
      <c r="AT31" s="66"/>
      <c r="AU31" s="75"/>
      <c r="AV31" s="74"/>
      <c r="AW31" s="74"/>
      <c r="AX31" s="75"/>
      <c r="AY31" s="75"/>
      <c r="AZ31" s="75"/>
      <c r="BA31" s="75"/>
      <c r="BB31" s="66"/>
      <c r="BC31" s="68"/>
      <c r="BD31" s="66"/>
      <c r="BE31" s="66"/>
    </row>
    <row r="32" spans="1:57" ht="33" customHeight="1" x14ac:dyDescent="0.25">
      <c r="A32" s="63">
        <v>24</v>
      </c>
      <c r="B32" s="65"/>
      <c r="C32" s="65"/>
      <c r="D32" s="65"/>
      <c r="E32" s="66"/>
      <c r="F32" s="66"/>
      <c r="G32" s="65"/>
      <c r="H32" s="68"/>
      <c r="I32" s="65"/>
      <c r="J32" s="65"/>
      <c r="K32" s="68"/>
      <c r="L32" s="68"/>
      <c r="M32" s="68"/>
      <c r="N32" s="68"/>
      <c r="O32" s="68"/>
      <c r="P32" s="68"/>
      <c r="Q32" s="65"/>
      <c r="R32" s="68"/>
      <c r="S32" s="68"/>
      <c r="T32" s="68"/>
      <c r="U32" s="56"/>
      <c r="V32" s="56"/>
      <c r="W32" s="56"/>
      <c r="X32" s="56"/>
      <c r="Y32" s="69"/>
      <c r="Z32" s="69"/>
      <c r="AA32" s="69"/>
      <c r="AB32" s="68"/>
      <c r="AC32" s="502"/>
      <c r="AD32" s="88"/>
      <c r="AE32" s="70"/>
      <c r="AF32" s="70"/>
      <c r="AG32" s="71"/>
      <c r="AH32" s="71"/>
      <c r="AI32" s="71"/>
      <c r="AJ32" s="68"/>
      <c r="AK32" s="68"/>
      <c r="AL32" s="68"/>
      <c r="AM32" s="68"/>
      <c r="AN32" s="72"/>
      <c r="AO32" s="56"/>
      <c r="AP32" s="67"/>
      <c r="AQ32" s="68"/>
      <c r="AR32" s="75"/>
      <c r="AS32" s="75"/>
      <c r="AT32" s="66"/>
      <c r="AU32" s="75"/>
      <c r="AV32" s="75"/>
      <c r="AW32" s="75"/>
      <c r="AX32" s="75"/>
      <c r="AY32" s="75"/>
      <c r="AZ32" s="75"/>
      <c r="BA32" s="75"/>
      <c r="BB32" s="66"/>
      <c r="BC32" s="68"/>
      <c r="BD32" s="66"/>
      <c r="BE32" s="66"/>
    </row>
    <row r="33" spans="1:57" ht="33" customHeight="1" x14ac:dyDescent="0.25">
      <c r="A33" s="51">
        <v>25</v>
      </c>
      <c r="B33" s="64"/>
      <c r="C33" s="65"/>
      <c r="D33" s="64"/>
      <c r="E33" s="66"/>
      <c r="F33" s="66"/>
      <c r="G33" s="66"/>
      <c r="H33" s="68"/>
      <c r="I33" s="65"/>
      <c r="J33" s="65"/>
      <c r="K33" s="68"/>
      <c r="L33" s="68"/>
      <c r="M33" s="68"/>
      <c r="N33" s="68"/>
      <c r="O33" s="68"/>
      <c r="P33" s="68"/>
      <c r="Q33" s="65"/>
      <c r="R33" s="68"/>
      <c r="S33" s="68"/>
      <c r="T33" s="68"/>
      <c r="U33" s="56"/>
      <c r="V33" s="56"/>
      <c r="W33" s="56"/>
      <c r="X33" s="56"/>
      <c r="Y33" s="69"/>
      <c r="Z33" s="69"/>
      <c r="AA33" s="69"/>
      <c r="AB33" s="68"/>
      <c r="AC33" s="502"/>
      <c r="AD33" s="88"/>
      <c r="AE33" s="70"/>
      <c r="AF33" s="70"/>
      <c r="AG33" s="71"/>
      <c r="AH33" s="71"/>
      <c r="AI33" s="71"/>
      <c r="AJ33" s="68"/>
      <c r="AK33" s="68"/>
      <c r="AL33" s="68"/>
      <c r="AM33" s="68"/>
      <c r="AN33" s="72"/>
      <c r="AO33" s="56"/>
      <c r="AP33" s="67"/>
      <c r="AQ33" s="68"/>
      <c r="AR33" s="74"/>
      <c r="AS33" s="74"/>
      <c r="AT33" s="66"/>
      <c r="AU33" s="75"/>
      <c r="AV33" s="74"/>
      <c r="AW33" s="74"/>
      <c r="AX33" s="75"/>
      <c r="AY33" s="75"/>
      <c r="AZ33" s="75"/>
      <c r="BA33" s="75"/>
      <c r="BB33" s="66"/>
      <c r="BC33" s="68"/>
      <c r="BD33" s="66"/>
      <c r="BE33" s="66"/>
    </row>
    <row r="34" spans="1:57" ht="33" customHeight="1" x14ac:dyDescent="0.25">
      <c r="A34" s="63">
        <v>26</v>
      </c>
      <c r="B34" s="64"/>
      <c r="C34" s="65"/>
      <c r="D34" s="64"/>
      <c r="E34" s="66"/>
      <c r="F34" s="66"/>
      <c r="G34" s="66"/>
      <c r="H34" s="68"/>
      <c r="I34" s="65"/>
      <c r="J34" s="65"/>
      <c r="K34" s="68"/>
      <c r="L34" s="68"/>
      <c r="M34" s="68"/>
      <c r="N34" s="68"/>
      <c r="O34" s="68"/>
      <c r="P34" s="68"/>
      <c r="Q34" s="65"/>
      <c r="R34" s="68"/>
      <c r="S34" s="68"/>
      <c r="T34" s="68"/>
      <c r="U34" s="56"/>
      <c r="V34" s="56"/>
      <c r="W34" s="56"/>
      <c r="X34" s="56"/>
      <c r="Y34" s="69"/>
      <c r="Z34" s="69"/>
      <c r="AA34" s="69"/>
      <c r="AB34" s="68"/>
      <c r="AC34" s="502"/>
      <c r="AD34" s="88"/>
      <c r="AE34" s="70"/>
      <c r="AF34" s="70"/>
      <c r="AG34" s="71"/>
      <c r="AH34" s="71"/>
      <c r="AI34" s="71"/>
      <c r="AJ34" s="68"/>
      <c r="AK34" s="68"/>
      <c r="AL34" s="68"/>
      <c r="AM34" s="68"/>
      <c r="AN34" s="72"/>
      <c r="AO34" s="56"/>
      <c r="AP34" s="67"/>
      <c r="AQ34" s="68"/>
      <c r="AR34" s="75"/>
      <c r="AS34" s="75"/>
      <c r="AT34" s="66"/>
      <c r="AU34" s="75"/>
      <c r="AV34" s="75"/>
      <c r="AW34" s="75"/>
      <c r="AX34" s="73"/>
      <c r="AY34" s="73"/>
      <c r="AZ34" s="73"/>
      <c r="BA34" s="73"/>
      <c r="BB34" s="66"/>
      <c r="BC34" s="68"/>
      <c r="BD34" s="66"/>
      <c r="BE34" s="66"/>
    </row>
    <row r="35" spans="1:57" ht="33" customHeight="1" x14ac:dyDescent="0.25">
      <c r="A35" s="51">
        <v>27</v>
      </c>
      <c r="B35" s="65"/>
      <c r="C35" s="66"/>
      <c r="D35" s="65"/>
      <c r="E35" s="66"/>
      <c r="F35" s="66"/>
      <c r="G35" s="66"/>
      <c r="H35" s="68"/>
      <c r="I35" s="65"/>
      <c r="J35" s="65"/>
      <c r="K35" s="68"/>
      <c r="L35" s="68"/>
      <c r="M35" s="68"/>
      <c r="N35" s="68"/>
      <c r="O35" s="68"/>
      <c r="P35" s="68"/>
      <c r="Q35" s="65"/>
      <c r="R35" s="68"/>
      <c r="S35" s="68"/>
      <c r="T35" s="68"/>
      <c r="U35" s="56"/>
      <c r="V35" s="56"/>
      <c r="W35" s="56"/>
      <c r="X35" s="56"/>
      <c r="Y35" s="69"/>
      <c r="Z35" s="69"/>
      <c r="AA35" s="69"/>
      <c r="AB35" s="68"/>
      <c r="AC35" s="502"/>
      <c r="AD35" s="88"/>
      <c r="AE35" s="70"/>
      <c r="AF35" s="70"/>
      <c r="AG35" s="71"/>
      <c r="AH35" s="71"/>
      <c r="AI35" s="71"/>
      <c r="AJ35" s="68"/>
      <c r="AK35" s="68"/>
      <c r="AL35" s="68"/>
      <c r="AM35" s="68"/>
      <c r="AN35" s="72"/>
      <c r="AO35" s="56"/>
      <c r="AP35" s="67"/>
      <c r="AQ35" s="68"/>
      <c r="AR35" s="74"/>
      <c r="AS35" s="74"/>
      <c r="AT35" s="66"/>
      <c r="AU35" s="75"/>
      <c r="AV35" s="75"/>
      <c r="AW35" s="75"/>
      <c r="AX35" s="73"/>
      <c r="AY35" s="73"/>
      <c r="AZ35" s="73"/>
      <c r="BA35" s="73"/>
      <c r="BB35" s="66"/>
      <c r="BC35" s="68"/>
      <c r="BD35" s="66"/>
      <c r="BE35" s="66"/>
    </row>
    <row r="36" spans="1:57" ht="33" customHeight="1" x14ac:dyDescent="0.25">
      <c r="A36" s="63">
        <v>28</v>
      </c>
      <c r="B36" s="64"/>
      <c r="C36" s="65"/>
      <c r="D36" s="64"/>
      <c r="E36" s="66"/>
      <c r="F36" s="66"/>
      <c r="G36" s="66"/>
      <c r="H36" s="68"/>
      <c r="I36" s="65"/>
      <c r="J36" s="65"/>
      <c r="K36" s="68"/>
      <c r="L36" s="68"/>
      <c r="M36" s="68"/>
      <c r="N36" s="68"/>
      <c r="O36" s="68"/>
      <c r="P36" s="68"/>
      <c r="Q36" s="65"/>
      <c r="R36" s="68"/>
      <c r="S36" s="68"/>
      <c r="T36" s="68"/>
      <c r="U36" s="56"/>
      <c r="V36" s="56"/>
      <c r="W36" s="56"/>
      <c r="X36" s="56"/>
      <c r="Y36" s="69"/>
      <c r="Z36" s="69"/>
      <c r="AA36" s="69"/>
      <c r="AB36" s="68"/>
      <c r="AC36" s="502"/>
      <c r="AD36" s="88"/>
      <c r="AE36" s="70"/>
      <c r="AF36" s="70"/>
      <c r="AG36" s="71"/>
      <c r="AH36" s="71"/>
      <c r="AI36" s="71"/>
      <c r="AJ36" s="68"/>
      <c r="AK36" s="68"/>
      <c r="AL36" s="68"/>
      <c r="AM36" s="68"/>
      <c r="AN36" s="72"/>
      <c r="AO36" s="56"/>
      <c r="AP36" s="67"/>
      <c r="AQ36" s="68"/>
      <c r="AR36" s="74"/>
      <c r="AS36" s="74"/>
      <c r="AT36" s="66"/>
      <c r="AU36" s="75"/>
      <c r="AV36" s="74"/>
      <c r="AW36" s="74"/>
      <c r="AX36" s="75"/>
      <c r="AY36" s="75"/>
      <c r="AZ36" s="75"/>
      <c r="BA36" s="75"/>
      <c r="BB36" s="66"/>
      <c r="BC36" s="68"/>
      <c r="BD36" s="66"/>
      <c r="BE36" s="66"/>
    </row>
    <row r="37" spans="1:57" ht="33" customHeight="1" x14ac:dyDescent="0.25">
      <c r="A37" s="51">
        <v>29</v>
      </c>
      <c r="B37" s="64"/>
      <c r="C37" s="65"/>
      <c r="D37" s="64"/>
      <c r="E37" s="66"/>
      <c r="F37" s="66"/>
      <c r="G37" s="66"/>
      <c r="H37" s="68"/>
      <c r="I37" s="65"/>
      <c r="J37" s="65"/>
      <c r="K37" s="68"/>
      <c r="L37" s="68"/>
      <c r="M37" s="68"/>
      <c r="N37" s="68"/>
      <c r="O37" s="68"/>
      <c r="P37" s="68"/>
      <c r="Q37" s="65"/>
      <c r="R37" s="68"/>
      <c r="S37" s="68"/>
      <c r="T37" s="68"/>
      <c r="U37" s="56"/>
      <c r="V37" s="56"/>
      <c r="W37" s="56"/>
      <c r="X37" s="56"/>
      <c r="Y37" s="69"/>
      <c r="Z37" s="69"/>
      <c r="AA37" s="69"/>
      <c r="AB37" s="68"/>
      <c r="AC37" s="502"/>
      <c r="AD37" s="88"/>
      <c r="AE37" s="70"/>
      <c r="AF37" s="70"/>
      <c r="AG37" s="71"/>
      <c r="AH37" s="71"/>
      <c r="AI37" s="71"/>
      <c r="AJ37" s="68"/>
      <c r="AK37" s="68"/>
      <c r="AL37" s="68"/>
      <c r="AM37" s="68"/>
      <c r="AN37" s="72"/>
      <c r="AO37" s="56"/>
      <c r="AP37" s="67"/>
      <c r="AQ37" s="68"/>
      <c r="AR37" s="75"/>
      <c r="AS37" s="75"/>
      <c r="AT37" s="66"/>
      <c r="AU37" s="75"/>
      <c r="AV37" s="75"/>
      <c r="AW37" s="75"/>
      <c r="AX37" s="73"/>
      <c r="AY37" s="73"/>
      <c r="AZ37" s="73"/>
      <c r="BA37" s="73"/>
      <c r="BB37" s="66"/>
      <c r="BC37" s="68"/>
      <c r="BD37" s="66"/>
      <c r="BE37" s="66"/>
    </row>
    <row r="38" spans="1:57" s="46" customFormat="1" ht="33" customHeight="1" x14ac:dyDescent="0.25">
      <c r="A38" s="63">
        <v>30</v>
      </c>
      <c r="B38" s="64"/>
      <c r="C38" s="78"/>
      <c r="D38" s="64"/>
      <c r="E38" s="78"/>
      <c r="F38" s="78"/>
      <c r="G38" s="78"/>
      <c r="H38" s="63"/>
      <c r="I38" s="64"/>
      <c r="J38" s="64"/>
      <c r="K38" s="63"/>
      <c r="L38" s="63"/>
      <c r="M38" s="63"/>
      <c r="N38" s="63"/>
      <c r="O38" s="63"/>
      <c r="P38" s="63"/>
      <c r="Q38" s="64"/>
      <c r="R38" s="63"/>
      <c r="S38" s="63"/>
      <c r="T38" s="63"/>
      <c r="U38" s="79"/>
      <c r="V38" s="56"/>
      <c r="W38" s="56"/>
      <c r="X38" s="56"/>
      <c r="Y38" s="80"/>
      <c r="Z38" s="80"/>
      <c r="AA38" s="80"/>
      <c r="AB38" s="63"/>
      <c r="AC38" s="502"/>
      <c r="AD38" s="88"/>
      <c r="AE38" s="70"/>
      <c r="AF38" s="70"/>
      <c r="AG38" s="71"/>
      <c r="AH38" s="71"/>
      <c r="AI38" s="71"/>
      <c r="AJ38" s="63"/>
      <c r="AK38" s="63"/>
      <c r="AL38" s="63"/>
      <c r="AM38" s="63"/>
      <c r="AN38" s="72"/>
      <c r="AO38" s="79"/>
      <c r="AP38" s="81"/>
      <c r="AQ38" s="63"/>
      <c r="AR38" s="82"/>
      <c r="AS38" s="82"/>
      <c r="AT38" s="78"/>
      <c r="AU38" s="82"/>
      <c r="AV38" s="82"/>
      <c r="AW38" s="82"/>
      <c r="AX38" s="83"/>
      <c r="AY38" s="83"/>
      <c r="AZ38" s="83"/>
      <c r="BA38" s="83"/>
      <c r="BB38" s="78"/>
      <c r="BC38" s="63"/>
      <c r="BD38" s="78"/>
      <c r="BE38" s="78"/>
    </row>
    <row r="39" spans="1:57" ht="33" customHeight="1" x14ac:dyDescent="0.25">
      <c r="A39" s="51">
        <v>31</v>
      </c>
      <c r="B39" s="64"/>
      <c r="C39" s="65"/>
      <c r="D39" s="64"/>
      <c r="E39" s="66"/>
      <c r="F39" s="66"/>
      <c r="G39" s="66"/>
      <c r="H39" s="68"/>
      <c r="I39" s="65"/>
      <c r="J39" s="65"/>
      <c r="K39" s="68"/>
      <c r="L39" s="68"/>
      <c r="M39" s="68"/>
      <c r="N39" s="68"/>
      <c r="O39" s="68"/>
      <c r="P39" s="68"/>
      <c r="Q39" s="65"/>
      <c r="R39" s="68"/>
      <c r="S39" s="68"/>
      <c r="T39" s="68"/>
      <c r="U39" s="56"/>
      <c r="V39" s="56"/>
      <c r="W39" s="56"/>
      <c r="X39" s="56"/>
      <c r="Y39" s="69"/>
      <c r="Z39" s="69"/>
      <c r="AA39" s="69"/>
      <c r="AB39" s="68"/>
      <c r="AC39" s="502"/>
      <c r="AD39" s="88"/>
      <c r="AE39" s="70"/>
      <c r="AF39" s="70"/>
      <c r="AG39" s="71"/>
      <c r="AH39" s="71"/>
      <c r="AI39" s="71"/>
      <c r="AJ39" s="68"/>
      <c r="AK39" s="68"/>
      <c r="AL39" s="68"/>
      <c r="AM39" s="68"/>
      <c r="AN39" s="72"/>
      <c r="AO39" s="56"/>
      <c r="AP39" s="67"/>
      <c r="AQ39" s="68"/>
      <c r="AR39" s="74"/>
      <c r="AS39" s="74"/>
      <c r="AT39" s="66"/>
      <c r="AU39" s="75"/>
      <c r="AV39" s="74"/>
      <c r="AW39" s="74"/>
      <c r="AX39" s="75"/>
      <c r="AY39" s="75"/>
      <c r="AZ39" s="75"/>
      <c r="BA39" s="75"/>
      <c r="BB39" s="66"/>
      <c r="BC39" s="68"/>
      <c r="BD39" s="66"/>
      <c r="BE39" s="66"/>
    </row>
    <row r="40" spans="1:57" ht="33" customHeight="1" x14ac:dyDescent="0.25">
      <c r="A40" s="63">
        <v>32</v>
      </c>
      <c r="B40" s="65"/>
      <c r="C40" s="66"/>
      <c r="D40" s="65"/>
      <c r="E40" s="66"/>
      <c r="F40" s="66"/>
      <c r="G40" s="66"/>
      <c r="H40" s="68"/>
      <c r="I40" s="65"/>
      <c r="J40" s="65"/>
      <c r="K40" s="68"/>
      <c r="L40" s="68"/>
      <c r="M40" s="68"/>
      <c r="N40" s="68"/>
      <c r="O40" s="68"/>
      <c r="P40" s="68"/>
      <c r="Q40" s="65"/>
      <c r="R40" s="68"/>
      <c r="S40" s="68"/>
      <c r="T40" s="68"/>
      <c r="U40" s="56"/>
      <c r="V40" s="56"/>
      <c r="W40" s="56"/>
      <c r="X40" s="56"/>
      <c r="Y40" s="69"/>
      <c r="Z40" s="69"/>
      <c r="AA40" s="69"/>
      <c r="AB40" s="68"/>
      <c r="AC40" s="502"/>
      <c r="AD40" s="88"/>
      <c r="AE40" s="70"/>
      <c r="AF40" s="70"/>
      <c r="AG40" s="71"/>
      <c r="AH40" s="71"/>
      <c r="AI40" s="71"/>
      <c r="AJ40" s="68"/>
      <c r="AK40" s="68"/>
      <c r="AL40" s="68"/>
      <c r="AM40" s="68"/>
      <c r="AN40" s="72"/>
      <c r="AO40" s="56"/>
      <c r="AP40" s="67"/>
      <c r="AQ40" s="68"/>
      <c r="AR40" s="75"/>
      <c r="AS40" s="75"/>
      <c r="AT40" s="66"/>
      <c r="AU40" s="75"/>
      <c r="AV40" s="75"/>
      <c r="AW40" s="75"/>
      <c r="AX40" s="73"/>
      <c r="AY40" s="73"/>
      <c r="AZ40" s="73"/>
      <c r="BA40" s="73"/>
      <c r="BB40" s="66"/>
      <c r="BC40" s="68"/>
      <c r="BD40" s="66"/>
      <c r="BE40" s="66"/>
    </row>
    <row r="41" spans="1:57" ht="33" customHeight="1" x14ac:dyDescent="0.25">
      <c r="A41" s="51">
        <v>33</v>
      </c>
      <c r="B41" s="65"/>
      <c r="C41" s="66"/>
      <c r="D41" s="65"/>
      <c r="E41" s="66"/>
      <c r="F41" s="66"/>
      <c r="G41" s="66"/>
      <c r="H41" s="68"/>
      <c r="I41" s="65"/>
      <c r="J41" s="65"/>
      <c r="K41" s="68"/>
      <c r="L41" s="68"/>
      <c r="M41" s="68"/>
      <c r="N41" s="68"/>
      <c r="O41" s="68"/>
      <c r="P41" s="68"/>
      <c r="Q41" s="65"/>
      <c r="R41" s="68"/>
      <c r="S41" s="68"/>
      <c r="T41" s="68"/>
      <c r="U41" s="56"/>
      <c r="V41" s="56"/>
      <c r="W41" s="56"/>
      <c r="X41" s="56"/>
      <c r="Y41" s="69"/>
      <c r="Z41" s="69"/>
      <c r="AA41" s="69"/>
      <c r="AB41" s="68"/>
      <c r="AC41" s="502"/>
      <c r="AD41" s="88"/>
      <c r="AE41" s="70"/>
      <c r="AF41" s="70"/>
      <c r="AG41" s="71"/>
      <c r="AH41" s="71"/>
      <c r="AI41" s="71"/>
      <c r="AJ41" s="68"/>
      <c r="AK41" s="68"/>
      <c r="AL41" s="68"/>
      <c r="AM41" s="68"/>
      <c r="AN41" s="72"/>
      <c r="AO41" s="56"/>
      <c r="AP41" s="67"/>
      <c r="AQ41" s="68"/>
      <c r="AR41" s="75"/>
      <c r="AS41" s="75"/>
      <c r="AT41" s="66"/>
      <c r="AU41" s="75"/>
      <c r="AV41" s="75"/>
      <c r="AW41" s="75"/>
      <c r="AX41" s="75"/>
      <c r="AY41" s="75"/>
      <c r="AZ41" s="75"/>
      <c r="BA41" s="75"/>
      <c r="BB41" s="66"/>
      <c r="BC41" s="68"/>
      <c r="BD41" s="66"/>
      <c r="BE41" s="66"/>
    </row>
    <row r="42" spans="1:57" ht="33" customHeight="1" x14ac:dyDescent="0.25">
      <c r="A42" s="63">
        <v>34</v>
      </c>
      <c r="B42" s="65"/>
      <c r="C42" s="66"/>
      <c r="D42" s="65"/>
      <c r="E42" s="66"/>
      <c r="F42" s="66"/>
      <c r="G42" s="66"/>
      <c r="H42" s="68"/>
      <c r="I42" s="65"/>
      <c r="J42" s="65"/>
      <c r="K42" s="68"/>
      <c r="L42" s="68"/>
      <c r="M42" s="68"/>
      <c r="N42" s="68"/>
      <c r="O42" s="68"/>
      <c r="P42" s="68"/>
      <c r="Q42" s="65"/>
      <c r="R42" s="68"/>
      <c r="S42" s="68"/>
      <c r="T42" s="68"/>
      <c r="U42" s="56"/>
      <c r="V42" s="56"/>
      <c r="W42" s="56"/>
      <c r="X42" s="56"/>
      <c r="Y42" s="69"/>
      <c r="Z42" s="69"/>
      <c r="AA42" s="69"/>
      <c r="AB42" s="68"/>
      <c r="AC42" s="502"/>
      <c r="AD42" s="88"/>
      <c r="AE42" s="70"/>
      <c r="AF42" s="70"/>
      <c r="AG42" s="71"/>
      <c r="AH42" s="71"/>
      <c r="AI42" s="71"/>
      <c r="AJ42" s="68"/>
      <c r="AK42" s="68"/>
      <c r="AL42" s="68"/>
      <c r="AM42" s="68"/>
      <c r="AN42" s="72"/>
      <c r="AO42" s="56"/>
      <c r="AP42" s="67"/>
      <c r="AQ42" s="68"/>
      <c r="AR42" s="75"/>
      <c r="AS42" s="75"/>
      <c r="AT42" s="66"/>
      <c r="AU42" s="75"/>
      <c r="AV42" s="75"/>
      <c r="AW42" s="75"/>
      <c r="AX42" s="75"/>
      <c r="AY42" s="75"/>
      <c r="AZ42" s="75"/>
      <c r="BA42" s="75"/>
      <c r="BB42" s="66"/>
      <c r="BC42" s="68"/>
      <c r="BD42" s="66"/>
      <c r="BE42" s="66"/>
    </row>
    <row r="43" spans="1:57" ht="33" customHeight="1" x14ac:dyDescent="0.25">
      <c r="A43" s="11"/>
      <c r="B43" s="11"/>
      <c r="C43" s="6"/>
      <c r="D43" s="5"/>
      <c r="E43" s="5"/>
      <c r="F43" s="5"/>
      <c r="G43" s="5"/>
      <c r="H43" s="12"/>
      <c r="I43" s="6"/>
      <c r="J43" s="6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4"/>
      <c r="W43" s="14"/>
      <c r="X43" s="14"/>
      <c r="Y43" s="14"/>
      <c r="Z43" s="14"/>
      <c r="AA43" s="15"/>
      <c r="AB43" s="15"/>
      <c r="AC43" s="505"/>
      <c r="AD43" s="16"/>
      <c r="AE43" s="16"/>
      <c r="AF43" s="16"/>
      <c r="AG43" s="17"/>
      <c r="AH43" s="18"/>
      <c r="AI43" s="487"/>
      <c r="AJ43" s="89"/>
      <c r="AK43" s="13"/>
      <c r="AL43" s="90"/>
      <c r="AM43" s="90"/>
      <c r="AN43" s="19"/>
      <c r="AO43" s="19"/>
      <c r="AP43" s="19"/>
      <c r="AQ43" s="19"/>
      <c r="AR43" s="20"/>
      <c r="AS43" s="20"/>
      <c r="AU43" s="20"/>
      <c r="AV43" s="20"/>
      <c r="AW43" s="20"/>
      <c r="AX43" s="20"/>
      <c r="AY43" s="20"/>
      <c r="AZ43" s="20"/>
      <c r="BA43" s="20"/>
    </row>
    <row r="44" spans="1:57" ht="33" customHeight="1" x14ac:dyDescent="0.25">
      <c r="A44" s="11"/>
      <c r="B44" s="11"/>
      <c r="C44" s="6"/>
      <c r="D44" s="5"/>
      <c r="E44" s="5"/>
      <c r="F44" s="5"/>
      <c r="G44" s="5"/>
      <c r="H44" s="12"/>
      <c r="I44" s="6"/>
      <c r="J44" s="6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14"/>
      <c r="W44" s="14"/>
      <c r="X44" s="14"/>
      <c r="Y44" s="14"/>
      <c r="Z44" s="14"/>
      <c r="AA44" s="15"/>
      <c r="AB44" s="15"/>
      <c r="AC44" s="505"/>
      <c r="AD44" s="16"/>
      <c r="AE44" s="16"/>
      <c r="AF44" s="16"/>
      <c r="AG44" s="17"/>
      <c r="AH44" s="18"/>
      <c r="AI44" s="487"/>
      <c r="AJ44" s="89"/>
      <c r="AK44" s="13"/>
      <c r="AL44" s="90"/>
      <c r="AM44" s="90"/>
      <c r="AN44" s="19"/>
      <c r="AO44" s="19"/>
      <c r="AP44" s="19"/>
      <c r="AQ44" s="19"/>
      <c r="AR44" s="20"/>
      <c r="AS44" s="20"/>
      <c r="AU44" s="20"/>
      <c r="AV44" s="20"/>
      <c r="AW44" s="20"/>
      <c r="AX44" s="20"/>
      <c r="AY44" s="20"/>
      <c r="AZ44" s="20"/>
      <c r="BA44" s="20"/>
    </row>
    <row r="45" spans="1:57" ht="33" customHeight="1" x14ac:dyDescent="0.25">
      <c r="A45" s="6"/>
      <c r="B45" s="6"/>
      <c r="C45" s="6"/>
      <c r="D45" s="5"/>
      <c r="E45" s="5"/>
      <c r="F45" s="5"/>
      <c r="G45" s="5"/>
      <c r="H45" s="12"/>
      <c r="I45" s="6"/>
      <c r="J45" s="6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14"/>
      <c r="W45" s="14"/>
      <c r="X45" s="14"/>
      <c r="Y45" s="14"/>
      <c r="Z45" s="14"/>
      <c r="AA45" s="15"/>
      <c r="AB45" s="15"/>
      <c r="AC45" s="505"/>
      <c r="AD45" s="16"/>
      <c r="AE45" s="16"/>
      <c r="AF45" s="16"/>
      <c r="AG45" s="17"/>
      <c r="AH45" s="18"/>
      <c r="AI45" s="487"/>
      <c r="AJ45" s="89"/>
      <c r="AK45" s="13"/>
      <c r="AL45" s="90"/>
      <c r="AM45" s="90"/>
      <c r="AN45" s="19"/>
      <c r="AO45" s="19"/>
      <c r="AP45" s="19"/>
      <c r="AQ45" s="19"/>
      <c r="AR45" s="20"/>
      <c r="AS45" s="20"/>
      <c r="AU45" s="20"/>
      <c r="AV45" s="20"/>
      <c r="AW45" s="20"/>
      <c r="AX45" s="20"/>
      <c r="AY45" s="20"/>
      <c r="AZ45" s="20"/>
      <c r="BA45" s="20"/>
    </row>
    <row r="46" spans="1:57" ht="33" customHeight="1" x14ac:dyDescent="0.25">
      <c r="A46" s="11"/>
      <c r="B46" s="11"/>
      <c r="C46" s="6"/>
      <c r="D46" s="5"/>
      <c r="E46" s="5"/>
      <c r="F46" s="5"/>
      <c r="G46" s="5"/>
      <c r="H46" s="12"/>
      <c r="I46" s="6"/>
      <c r="J46" s="6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14"/>
      <c r="W46" s="14"/>
      <c r="X46" s="14"/>
      <c r="Y46" s="14"/>
      <c r="Z46" s="14"/>
      <c r="AA46" s="15"/>
      <c r="AB46" s="15"/>
      <c r="AC46" s="505"/>
      <c r="AD46" s="16"/>
      <c r="AE46" s="16"/>
      <c r="AF46" s="16"/>
      <c r="AG46" s="17"/>
      <c r="AH46" s="18"/>
      <c r="AI46" s="487"/>
      <c r="AJ46" s="89"/>
      <c r="AK46" s="13"/>
      <c r="AL46" s="90"/>
      <c r="AM46" s="90"/>
      <c r="AN46" s="19"/>
      <c r="AO46" s="19"/>
      <c r="AP46" s="19"/>
      <c r="AQ46" s="19"/>
      <c r="AR46" s="20"/>
      <c r="AS46" s="20"/>
      <c r="AU46" s="20"/>
      <c r="AV46" s="20"/>
      <c r="AW46" s="20"/>
      <c r="AX46" s="20"/>
      <c r="AY46" s="20"/>
      <c r="AZ46" s="20"/>
      <c r="BA46" s="20"/>
    </row>
    <row r="47" spans="1:57" ht="33" customHeight="1" x14ac:dyDescent="0.25">
      <c r="A47" s="11"/>
      <c r="B47" s="11"/>
      <c r="C47" s="6"/>
      <c r="D47" s="613"/>
      <c r="E47" s="613"/>
      <c r="F47" s="5"/>
      <c r="G47" s="613"/>
      <c r="H47" s="613"/>
      <c r="I47" s="6"/>
      <c r="J47" s="6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14"/>
      <c r="W47" s="14"/>
      <c r="X47" s="14"/>
      <c r="Y47" s="14"/>
      <c r="Z47" s="14"/>
      <c r="AA47" s="15"/>
      <c r="AB47" s="15"/>
      <c r="AC47" s="505"/>
      <c r="AD47" s="16"/>
      <c r="AE47" s="16"/>
      <c r="AF47" s="16"/>
      <c r="AG47" s="17"/>
      <c r="AH47" s="18"/>
      <c r="AI47" s="487"/>
      <c r="AJ47" s="89"/>
      <c r="AK47" s="13"/>
      <c r="AL47" s="90"/>
      <c r="AM47" s="90"/>
      <c r="AN47" s="19"/>
      <c r="AO47" s="19"/>
      <c r="AP47" s="19"/>
      <c r="AQ47" s="19"/>
      <c r="AR47" s="20"/>
      <c r="AS47" s="20"/>
      <c r="AU47" s="20"/>
      <c r="AV47" s="20"/>
      <c r="AW47" s="20"/>
      <c r="AX47" s="20"/>
      <c r="AY47" s="20"/>
      <c r="AZ47" s="20"/>
      <c r="BA47" s="20"/>
    </row>
    <row r="48" spans="1:57" ht="33" customHeight="1" x14ac:dyDescent="0.25">
      <c r="A48" s="11"/>
      <c r="B48" s="11"/>
      <c r="C48" s="47"/>
      <c r="D48" s="13"/>
      <c r="E48" s="5"/>
      <c r="F48" s="5"/>
      <c r="G48" s="613"/>
      <c r="H48" s="613"/>
      <c r="I48" s="6"/>
      <c r="J48" s="6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14"/>
      <c r="W48" s="14"/>
      <c r="X48" s="14"/>
      <c r="Y48" s="14"/>
      <c r="Z48" s="14"/>
      <c r="AA48" s="15"/>
      <c r="AB48" s="15"/>
      <c r="AC48" s="505"/>
      <c r="AD48" s="16"/>
      <c r="AE48" s="16"/>
      <c r="AF48" s="16"/>
      <c r="AG48" s="17"/>
      <c r="AH48" s="18"/>
      <c r="AI48" s="487"/>
      <c r="AJ48" s="89"/>
      <c r="AK48" s="13"/>
      <c r="AL48" s="90"/>
      <c r="AM48" s="90"/>
      <c r="AN48" s="19"/>
      <c r="AO48" s="19"/>
      <c r="AP48" s="19"/>
      <c r="AQ48" s="19"/>
      <c r="AR48" s="20"/>
      <c r="AS48" s="20"/>
      <c r="AU48" s="20"/>
      <c r="AV48" s="20"/>
      <c r="AW48" s="20"/>
      <c r="AX48" s="20"/>
      <c r="AY48" s="20"/>
      <c r="AZ48" s="20"/>
      <c r="BA48" s="20"/>
    </row>
    <row r="49" spans="1:53" ht="33" customHeight="1" x14ac:dyDescent="0.25">
      <c r="A49" s="11"/>
      <c r="B49" s="6"/>
      <c r="C49" s="6"/>
      <c r="D49" s="5"/>
      <c r="E49" s="5"/>
      <c r="F49" s="5"/>
      <c r="G49" s="5"/>
      <c r="H49" s="12"/>
      <c r="I49" s="6"/>
      <c r="J49" s="6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4"/>
      <c r="W49" s="14"/>
      <c r="X49" s="14"/>
      <c r="Y49" s="14"/>
      <c r="Z49" s="14"/>
      <c r="AA49" s="15"/>
      <c r="AB49" s="15"/>
      <c r="AC49" s="505"/>
      <c r="AD49" s="16"/>
      <c r="AE49" s="16"/>
      <c r="AF49" s="16"/>
      <c r="AG49" s="22"/>
      <c r="AH49" s="23"/>
      <c r="AI49" s="22"/>
      <c r="AJ49" s="89"/>
      <c r="AK49" s="13"/>
      <c r="AL49" s="90"/>
      <c r="AM49" s="90"/>
      <c r="AN49" s="19"/>
      <c r="AO49" s="19"/>
      <c r="AP49" s="19"/>
      <c r="AQ49" s="19"/>
      <c r="AR49" s="20"/>
      <c r="AS49" s="20"/>
      <c r="AU49" s="20"/>
      <c r="AV49" s="20"/>
      <c r="AW49" s="20"/>
      <c r="AX49" s="20"/>
      <c r="AY49" s="20"/>
      <c r="AZ49" s="20"/>
      <c r="BA49" s="20"/>
    </row>
    <row r="50" spans="1:53" ht="33" customHeight="1" x14ac:dyDescent="0.25">
      <c r="A50" s="11"/>
      <c r="B50" s="6"/>
      <c r="C50" s="6"/>
      <c r="D50" s="5"/>
      <c r="E50" s="5"/>
      <c r="F50" s="5"/>
      <c r="G50" s="5"/>
      <c r="H50" s="12"/>
      <c r="I50" s="6"/>
      <c r="J50" s="6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4"/>
      <c r="W50" s="14"/>
      <c r="X50" s="14"/>
      <c r="Y50" s="14"/>
      <c r="Z50" s="14"/>
      <c r="AA50" s="15"/>
      <c r="AB50" s="15"/>
      <c r="AC50" s="505"/>
      <c r="AD50" s="16"/>
      <c r="AE50" s="16"/>
      <c r="AF50" s="16"/>
      <c r="AG50" s="22"/>
      <c r="AH50" s="23"/>
      <c r="AI50" s="22"/>
      <c r="AJ50" s="89"/>
      <c r="AK50" s="13"/>
      <c r="AL50" s="90"/>
      <c r="AM50" s="90"/>
      <c r="AN50" s="19"/>
      <c r="AO50" s="19"/>
      <c r="AP50" s="19"/>
      <c r="AQ50" s="19"/>
      <c r="AR50" s="24"/>
      <c r="AS50" s="24"/>
      <c r="AU50" s="24"/>
      <c r="AV50" s="24"/>
      <c r="AW50" s="24"/>
      <c r="AX50" s="24"/>
      <c r="AY50" s="24"/>
      <c r="AZ50" s="24"/>
      <c r="BA50" s="24"/>
    </row>
    <row r="51" spans="1:53" ht="33" customHeight="1" x14ac:dyDescent="0.25">
      <c r="A51" s="11"/>
      <c r="B51" s="6"/>
      <c r="C51" s="6"/>
      <c r="D51" s="5"/>
      <c r="E51" s="5"/>
      <c r="F51" s="5"/>
      <c r="G51" s="5"/>
      <c r="H51" s="12"/>
      <c r="I51" s="6"/>
      <c r="J51" s="6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4"/>
      <c r="W51" s="14"/>
      <c r="X51" s="14"/>
      <c r="Y51" s="14"/>
      <c r="Z51" s="14"/>
      <c r="AA51" s="15"/>
      <c r="AB51" s="15"/>
      <c r="AC51" s="505"/>
      <c r="AD51" s="16"/>
      <c r="AE51" s="16"/>
      <c r="AF51" s="16"/>
      <c r="AG51" s="22"/>
      <c r="AH51" s="23"/>
      <c r="AI51" s="22"/>
      <c r="AJ51" s="89"/>
      <c r="AK51" s="13"/>
      <c r="AL51" s="90"/>
      <c r="AM51" s="90"/>
      <c r="AN51" s="19"/>
      <c r="AO51" s="19"/>
      <c r="AP51" s="19"/>
      <c r="AQ51" s="19"/>
      <c r="AR51" s="20"/>
      <c r="AS51" s="20"/>
      <c r="AU51" s="20"/>
      <c r="AV51" s="20"/>
      <c r="AW51" s="20"/>
      <c r="AX51" s="20"/>
      <c r="AY51" s="20"/>
      <c r="AZ51" s="20"/>
      <c r="BA51" s="20"/>
    </row>
    <row r="52" spans="1:53" ht="33" customHeight="1" x14ac:dyDescent="0.25">
      <c r="A52" s="11"/>
      <c r="B52" s="6"/>
      <c r="C52" s="6"/>
      <c r="D52" s="5"/>
      <c r="E52" s="5"/>
      <c r="F52" s="5"/>
      <c r="G52" s="5"/>
      <c r="H52" s="12"/>
      <c r="I52" s="6"/>
      <c r="J52" s="6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4"/>
      <c r="W52" s="14"/>
      <c r="X52" s="14"/>
      <c r="Y52" s="14"/>
      <c r="Z52" s="14"/>
      <c r="AA52" s="15"/>
      <c r="AB52" s="15"/>
      <c r="AC52" s="505"/>
      <c r="AD52" s="16"/>
      <c r="AE52" s="16"/>
      <c r="AF52" s="16"/>
      <c r="AG52" s="22"/>
      <c r="AH52" s="23"/>
      <c r="AI52" s="22"/>
      <c r="AJ52" s="89"/>
      <c r="AK52" s="13"/>
      <c r="AL52" s="90"/>
      <c r="AM52" s="90"/>
      <c r="AN52" s="19"/>
      <c r="AO52" s="19"/>
      <c r="AP52" s="19"/>
      <c r="AQ52" s="19"/>
      <c r="AR52" s="20"/>
      <c r="AS52" s="20"/>
      <c r="AU52" s="20"/>
      <c r="AV52" s="20"/>
      <c r="AW52" s="20"/>
      <c r="AX52" s="20"/>
      <c r="AY52" s="20"/>
      <c r="AZ52" s="20"/>
      <c r="BA52" s="20"/>
    </row>
    <row r="53" spans="1:53" ht="33" customHeight="1" x14ac:dyDescent="0.25">
      <c r="A53" s="11"/>
      <c r="B53" s="6"/>
      <c r="C53" s="6"/>
      <c r="D53" s="5"/>
      <c r="E53" s="5"/>
      <c r="F53" s="5"/>
      <c r="G53" s="5"/>
      <c r="H53" s="12"/>
      <c r="I53" s="6"/>
      <c r="J53" s="6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4"/>
      <c r="W53" s="14"/>
      <c r="X53" s="14"/>
      <c r="Y53" s="14"/>
      <c r="Z53" s="14"/>
      <c r="AA53" s="15"/>
      <c r="AB53" s="15"/>
      <c r="AC53" s="505"/>
      <c r="AD53" s="16"/>
      <c r="AE53" s="16"/>
      <c r="AF53" s="16"/>
      <c r="AG53" s="22"/>
      <c r="AH53" s="23"/>
      <c r="AI53" s="22"/>
      <c r="AJ53" s="89"/>
      <c r="AK53" s="13"/>
      <c r="AL53" s="90"/>
      <c r="AM53" s="90"/>
      <c r="AN53" s="19"/>
      <c r="AO53" s="19"/>
      <c r="AP53" s="19"/>
      <c r="AQ53" s="19"/>
      <c r="AR53" s="20"/>
      <c r="AS53" s="20"/>
      <c r="AU53" s="20"/>
      <c r="AV53" s="20"/>
      <c r="AW53" s="20"/>
      <c r="AX53" s="20"/>
      <c r="AY53" s="20"/>
      <c r="AZ53" s="20"/>
      <c r="BA53" s="20"/>
    </row>
    <row r="54" spans="1:53" ht="33" customHeight="1" x14ac:dyDescent="0.25">
      <c r="A54" s="11"/>
      <c r="B54" s="6"/>
      <c r="C54" s="6"/>
      <c r="D54" s="5"/>
      <c r="E54" s="5"/>
      <c r="F54" s="5"/>
      <c r="G54" s="5"/>
      <c r="H54" s="12"/>
      <c r="I54" s="6"/>
      <c r="J54" s="6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4"/>
      <c r="W54" s="14"/>
      <c r="X54" s="14"/>
      <c r="Y54" s="14"/>
      <c r="Z54" s="14"/>
      <c r="AA54" s="15"/>
      <c r="AB54" s="15"/>
      <c r="AC54" s="505"/>
      <c r="AD54" s="16"/>
      <c r="AE54" s="16"/>
      <c r="AF54" s="16"/>
      <c r="AG54" s="25"/>
      <c r="AH54" s="23"/>
      <c r="AI54" s="22"/>
      <c r="AJ54" s="89"/>
      <c r="AK54" s="13"/>
      <c r="AL54" s="90"/>
      <c r="AM54" s="90"/>
      <c r="AN54" s="19"/>
      <c r="AO54" s="19"/>
      <c r="AP54" s="19"/>
      <c r="AQ54" s="19"/>
      <c r="AR54" s="20"/>
      <c r="AS54" s="20"/>
      <c r="AU54" s="20"/>
      <c r="AV54" s="20"/>
      <c r="AW54" s="20"/>
      <c r="AX54" s="20"/>
      <c r="AY54" s="20"/>
      <c r="AZ54" s="20"/>
      <c r="BA54" s="20"/>
    </row>
    <row r="55" spans="1:53" ht="33" customHeight="1" x14ac:dyDescent="0.25">
      <c r="A55" s="11"/>
      <c r="B55" s="6"/>
      <c r="C55" s="6"/>
      <c r="D55" s="5"/>
      <c r="E55" s="5"/>
      <c r="F55" s="5"/>
      <c r="G55" s="5"/>
      <c r="H55" s="12"/>
      <c r="I55" s="6"/>
      <c r="J55" s="6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4"/>
      <c r="W55" s="14"/>
      <c r="X55" s="14"/>
      <c r="Y55" s="14"/>
      <c r="Z55" s="14"/>
      <c r="AA55" s="15"/>
      <c r="AB55" s="15"/>
      <c r="AC55" s="505"/>
      <c r="AD55" s="16"/>
      <c r="AE55" s="16"/>
      <c r="AF55" s="16"/>
      <c r="AG55" s="22"/>
      <c r="AH55" s="23"/>
      <c r="AI55" s="22"/>
      <c r="AJ55" s="89"/>
      <c r="AK55" s="13"/>
      <c r="AL55" s="90"/>
      <c r="AM55" s="90"/>
      <c r="AN55" s="19"/>
      <c r="AO55" s="19"/>
      <c r="AP55" s="19"/>
      <c r="AQ55" s="19"/>
      <c r="AR55" s="20"/>
      <c r="AS55" s="20"/>
      <c r="AU55" s="20"/>
      <c r="AV55" s="20"/>
      <c r="AW55" s="20"/>
      <c r="AX55" s="20"/>
      <c r="AY55" s="20"/>
      <c r="AZ55" s="20"/>
      <c r="BA55" s="20"/>
    </row>
    <row r="56" spans="1:53" ht="33" customHeight="1" x14ac:dyDescent="0.25">
      <c r="A56" s="11"/>
      <c r="B56" s="6"/>
      <c r="C56" s="6"/>
      <c r="D56" s="5"/>
      <c r="E56" s="5"/>
      <c r="F56" s="5"/>
      <c r="G56" s="5"/>
      <c r="H56" s="12"/>
      <c r="I56" s="6"/>
      <c r="J56" s="6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4"/>
      <c r="W56" s="14"/>
      <c r="X56" s="14"/>
      <c r="Y56" s="14"/>
      <c r="Z56" s="14"/>
      <c r="AA56" s="15"/>
      <c r="AB56" s="15"/>
      <c r="AC56" s="505"/>
      <c r="AD56" s="16"/>
      <c r="AE56" s="16"/>
      <c r="AF56" s="16"/>
      <c r="AG56" s="22"/>
      <c r="AH56" s="23"/>
      <c r="AI56" s="22"/>
      <c r="AJ56" s="89"/>
      <c r="AK56" s="13"/>
      <c r="AL56" s="90"/>
      <c r="AM56" s="90"/>
      <c r="AN56" s="19"/>
      <c r="AO56" s="19"/>
      <c r="AP56" s="19"/>
      <c r="AQ56" s="19"/>
      <c r="AR56" s="20"/>
      <c r="AS56" s="20"/>
      <c r="AU56" s="20"/>
      <c r="AV56" s="20"/>
      <c r="AW56" s="20"/>
      <c r="AX56" s="26"/>
      <c r="AY56" s="26"/>
      <c r="AZ56" s="26"/>
      <c r="BA56" s="26"/>
    </row>
    <row r="57" spans="1:53" ht="33" customHeight="1" x14ac:dyDescent="0.25">
      <c r="A57" s="11"/>
      <c r="B57" s="11"/>
      <c r="C57" s="6"/>
      <c r="D57" s="5"/>
      <c r="E57" s="5"/>
      <c r="F57" s="5"/>
      <c r="G57" s="5"/>
      <c r="H57" s="12"/>
      <c r="I57" s="6"/>
      <c r="J57" s="6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14"/>
      <c r="W57" s="14"/>
      <c r="X57" s="14"/>
      <c r="Y57" s="14"/>
      <c r="Z57" s="14"/>
      <c r="AA57" s="15"/>
      <c r="AB57" s="15"/>
      <c r="AC57" s="505"/>
      <c r="AD57" s="16"/>
      <c r="AE57" s="16"/>
      <c r="AF57" s="16"/>
      <c r="AG57" s="22"/>
      <c r="AH57" s="23"/>
      <c r="AI57" s="22"/>
      <c r="AJ57" s="89"/>
      <c r="AK57" s="13"/>
      <c r="AL57" s="90"/>
      <c r="AM57" s="90"/>
      <c r="AN57" s="19"/>
      <c r="AO57" s="19"/>
      <c r="AP57" s="19"/>
      <c r="AQ57" s="19"/>
      <c r="AR57" s="20"/>
      <c r="AS57" s="20"/>
      <c r="AU57" s="20"/>
      <c r="AV57" s="20"/>
      <c r="AW57" s="20"/>
      <c r="AX57" s="20"/>
      <c r="AY57" s="20"/>
      <c r="AZ57" s="20"/>
      <c r="BA57" s="20"/>
    </row>
    <row r="58" spans="1:53" ht="33" customHeight="1" x14ac:dyDescent="0.25">
      <c r="A58" s="11"/>
      <c r="B58" s="11"/>
      <c r="C58" s="6"/>
      <c r="D58" s="5"/>
      <c r="E58" s="5"/>
      <c r="F58" s="5"/>
      <c r="G58" s="5"/>
      <c r="H58" s="12"/>
      <c r="I58" s="6"/>
      <c r="J58" s="6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4"/>
      <c r="W58" s="14"/>
      <c r="X58" s="14"/>
      <c r="Y58" s="14"/>
      <c r="Z58" s="14"/>
      <c r="AA58" s="15"/>
      <c r="AB58" s="15"/>
      <c r="AC58" s="505"/>
      <c r="AD58" s="16"/>
      <c r="AE58" s="16"/>
      <c r="AF58" s="16"/>
      <c r="AG58" s="22"/>
      <c r="AH58" s="23"/>
      <c r="AI58" s="22"/>
      <c r="AJ58" s="89"/>
      <c r="AK58" s="13"/>
      <c r="AL58" s="90"/>
      <c r="AM58" s="90"/>
      <c r="AN58" s="19"/>
      <c r="AO58" s="19"/>
      <c r="AP58" s="19"/>
      <c r="AQ58" s="19"/>
      <c r="AR58" s="20"/>
      <c r="AS58" s="20"/>
      <c r="AU58" s="20"/>
      <c r="AV58" s="20"/>
      <c r="AW58" s="20"/>
      <c r="AX58" s="20"/>
      <c r="AY58" s="20"/>
      <c r="AZ58" s="20"/>
      <c r="BA58" s="20"/>
    </row>
    <row r="59" spans="1:53" ht="33" customHeight="1" x14ac:dyDescent="0.25">
      <c r="A59" s="11"/>
      <c r="B59" s="11"/>
      <c r="C59" s="6"/>
      <c r="D59" s="5"/>
      <c r="E59" s="5"/>
      <c r="F59" s="5"/>
      <c r="G59" s="5"/>
      <c r="H59" s="12"/>
      <c r="I59" s="6"/>
      <c r="J59" s="6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4"/>
      <c r="W59" s="14"/>
      <c r="X59" s="14"/>
      <c r="Y59" s="14"/>
      <c r="Z59" s="14"/>
      <c r="AA59" s="15"/>
      <c r="AB59" s="15"/>
      <c r="AC59" s="505"/>
      <c r="AD59" s="16"/>
      <c r="AE59" s="16"/>
      <c r="AF59" s="16"/>
      <c r="AG59" s="22"/>
      <c r="AH59" s="23"/>
      <c r="AI59" s="22"/>
      <c r="AJ59" s="89"/>
      <c r="AK59" s="13"/>
      <c r="AL59" s="90"/>
      <c r="AM59" s="90"/>
      <c r="AN59" s="19"/>
      <c r="AO59" s="19"/>
      <c r="AP59" s="19"/>
      <c r="AQ59" s="19"/>
      <c r="AR59" s="20"/>
      <c r="AS59" s="20"/>
      <c r="AU59" s="20"/>
      <c r="AV59" s="20"/>
      <c r="AW59" s="20"/>
      <c r="AX59" s="20"/>
      <c r="AY59" s="20"/>
      <c r="AZ59" s="20"/>
      <c r="BA59" s="20"/>
    </row>
    <row r="60" spans="1:53" ht="33" customHeight="1" x14ac:dyDescent="0.25">
      <c r="A60" s="11"/>
      <c r="B60" s="6"/>
      <c r="C60" s="5"/>
      <c r="D60" s="5"/>
      <c r="E60" s="5"/>
      <c r="F60" s="5"/>
      <c r="G60" s="5"/>
      <c r="H60" s="12"/>
      <c r="I60" s="6"/>
      <c r="J60" s="6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4"/>
      <c r="W60" s="14"/>
      <c r="X60" s="14"/>
      <c r="Y60" s="14"/>
      <c r="Z60" s="14"/>
      <c r="AA60" s="15"/>
      <c r="AB60" s="15"/>
      <c r="AC60" s="505"/>
      <c r="AD60" s="16"/>
      <c r="AE60" s="16"/>
      <c r="AF60" s="16"/>
      <c r="AG60" s="22"/>
      <c r="AH60" s="23"/>
      <c r="AI60" s="22"/>
      <c r="AJ60" s="89"/>
      <c r="AK60" s="13"/>
      <c r="AL60" s="90"/>
      <c r="AM60" s="90"/>
      <c r="AN60" s="19"/>
      <c r="AO60" s="19"/>
      <c r="AP60" s="19"/>
      <c r="AQ60" s="19"/>
      <c r="AR60" s="20"/>
      <c r="AS60" s="20"/>
      <c r="AU60" s="20"/>
      <c r="AV60" s="20"/>
      <c r="AW60" s="20"/>
      <c r="AX60" s="20"/>
      <c r="AY60" s="20"/>
      <c r="AZ60" s="20"/>
      <c r="BA60" s="20"/>
    </row>
    <row r="61" spans="1:53" ht="33" customHeight="1" x14ac:dyDescent="0.25">
      <c r="A61" s="11"/>
      <c r="B61" s="6"/>
      <c r="C61" s="5"/>
      <c r="D61" s="5"/>
      <c r="E61" s="5"/>
      <c r="F61" s="5"/>
      <c r="G61" s="5"/>
      <c r="H61" s="12"/>
      <c r="I61" s="6"/>
      <c r="J61" s="6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4"/>
      <c r="W61" s="14"/>
      <c r="X61" s="14"/>
      <c r="Y61" s="14"/>
      <c r="Z61" s="14"/>
      <c r="AA61" s="15"/>
      <c r="AB61" s="15"/>
      <c r="AC61" s="505"/>
      <c r="AD61" s="16"/>
      <c r="AE61" s="16"/>
      <c r="AF61" s="16"/>
      <c r="AG61" s="22"/>
      <c r="AH61" s="23"/>
      <c r="AI61" s="22"/>
      <c r="AJ61" s="89"/>
      <c r="AK61" s="13"/>
      <c r="AL61" s="90"/>
      <c r="AM61" s="90"/>
      <c r="AN61" s="19"/>
      <c r="AO61" s="19"/>
      <c r="AP61" s="19"/>
      <c r="AQ61" s="19"/>
      <c r="AR61" s="20"/>
      <c r="AS61" s="20"/>
      <c r="AU61" s="20"/>
      <c r="AV61" s="20"/>
      <c r="AW61" s="20"/>
      <c r="AX61" s="20"/>
      <c r="AY61" s="20"/>
      <c r="AZ61" s="20"/>
      <c r="BA61" s="20"/>
    </row>
    <row r="62" spans="1:53" ht="33" customHeight="1" x14ac:dyDescent="0.25">
      <c r="A62" s="11"/>
      <c r="B62" s="6"/>
      <c r="C62" s="6"/>
      <c r="D62" s="5"/>
      <c r="E62" s="5"/>
      <c r="F62" s="5"/>
      <c r="G62" s="5"/>
      <c r="H62" s="12"/>
      <c r="I62" s="6"/>
      <c r="J62" s="6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4"/>
      <c r="W62" s="14"/>
      <c r="X62" s="14"/>
      <c r="Y62" s="14"/>
      <c r="Z62" s="14"/>
      <c r="AA62" s="15"/>
      <c r="AB62" s="15"/>
      <c r="AC62" s="505"/>
      <c r="AD62" s="16"/>
      <c r="AE62" s="16"/>
      <c r="AF62" s="16"/>
      <c r="AG62" s="22"/>
      <c r="AH62" s="23"/>
      <c r="AI62" s="22"/>
      <c r="AJ62" s="89"/>
      <c r="AK62" s="13"/>
      <c r="AL62" s="90"/>
      <c r="AM62" s="90"/>
      <c r="AN62" s="19"/>
      <c r="AO62" s="19"/>
      <c r="AP62" s="19"/>
      <c r="AQ62" s="19"/>
      <c r="AR62" s="20"/>
      <c r="AS62" s="20"/>
      <c r="AU62" s="20"/>
      <c r="AV62" s="20"/>
      <c r="AW62" s="20"/>
      <c r="AX62" s="20"/>
      <c r="AY62" s="20"/>
      <c r="AZ62" s="20"/>
      <c r="BA62" s="20"/>
    </row>
    <row r="63" spans="1:53" ht="33" customHeight="1" x14ac:dyDescent="0.25">
      <c r="A63" s="11"/>
      <c r="B63" s="11"/>
      <c r="C63" s="6"/>
      <c r="D63" s="5"/>
      <c r="E63" s="5"/>
      <c r="F63" s="5"/>
      <c r="G63" s="5"/>
      <c r="H63" s="12"/>
      <c r="I63" s="6"/>
      <c r="J63" s="6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4"/>
      <c r="W63" s="14"/>
      <c r="X63" s="14"/>
      <c r="Y63" s="14"/>
      <c r="Z63" s="14"/>
      <c r="AA63" s="15"/>
      <c r="AB63" s="15"/>
      <c r="AC63" s="505"/>
      <c r="AD63" s="16"/>
      <c r="AE63" s="16"/>
      <c r="AF63" s="16"/>
      <c r="AG63" s="22"/>
      <c r="AH63" s="23"/>
      <c r="AI63" s="22"/>
      <c r="AJ63" s="89"/>
      <c r="AK63" s="13"/>
      <c r="AL63" s="90"/>
      <c r="AM63" s="90"/>
      <c r="AN63" s="19"/>
      <c r="AO63" s="19"/>
      <c r="AP63" s="19"/>
      <c r="AQ63" s="19"/>
      <c r="AR63" s="20"/>
      <c r="AS63" s="20"/>
      <c r="AU63" s="20"/>
      <c r="AV63" s="20"/>
      <c r="AW63" s="20"/>
      <c r="AX63" s="20"/>
      <c r="AY63" s="20"/>
      <c r="AZ63" s="20"/>
      <c r="BA63" s="20"/>
    </row>
    <row r="64" spans="1:53" ht="33" customHeight="1" x14ac:dyDescent="0.25">
      <c r="A64" s="11"/>
      <c r="B64" s="11"/>
      <c r="C64" s="6"/>
      <c r="D64" s="5"/>
      <c r="E64" s="5"/>
      <c r="F64" s="5"/>
      <c r="G64" s="5"/>
      <c r="H64" s="12"/>
      <c r="I64" s="6"/>
      <c r="J64" s="6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4"/>
      <c r="W64" s="14"/>
      <c r="X64" s="14"/>
      <c r="Y64" s="14"/>
      <c r="Z64" s="14"/>
      <c r="AA64" s="15"/>
      <c r="AB64" s="15"/>
      <c r="AC64" s="505"/>
      <c r="AD64" s="16"/>
      <c r="AE64" s="16"/>
      <c r="AF64" s="16"/>
      <c r="AG64" s="22"/>
      <c r="AH64" s="23"/>
      <c r="AI64" s="22"/>
      <c r="AJ64" s="89"/>
      <c r="AK64" s="13"/>
      <c r="AL64" s="90"/>
      <c r="AM64" s="90"/>
      <c r="AN64" s="19"/>
      <c r="AO64" s="19"/>
      <c r="AP64" s="19"/>
      <c r="AQ64" s="19"/>
      <c r="AR64" s="20"/>
      <c r="AS64" s="20"/>
      <c r="AU64" s="20"/>
      <c r="AV64" s="20"/>
      <c r="AW64" s="20"/>
      <c r="AX64" s="20"/>
      <c r="AY64" s="20"/>
      <c r="AZ64" s="20"/>
      <c r="BA64" s="20"/>
    </row>
    <row r="65" spans="1:53" ht="33" customHeight="1" x14ac:dyDescent="0.25">
      <c r="A65" s="11"/>
      <c r="B65" s="6"/>
      <c r="C65" s="6"/>
      <c r="D65" s="5"/>
      <c r="E65" s="5"/>
      <c r="F65" s="5"/>
      <c r="G65" s="5"/>
      <c r="H65" s="12"/>
      <c r="I65" s="6"/>
      <c r="J65" s="6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4"/>
      <c r="W65" s="14"/>
      <c r="X65" s="14"/>
      <c r="Y65" s="14"/>
      <c r="Z65" s="14"/>
      <c r="AA65" s="15"/>
      <c r="AB65" s="15"/>
      <c r="AC65" s="505"/>
      <c r="AD65" s="16"/>
      <c r="AE65" s="16"/>
      <c r="AF65" s="16"/>
      <c r="AG65" s="22"/>
      <c r="AH65" s="23"/>
      <c r="AI65" s="22"/>
      <c r="AJ65" s="89"/>
      <c r="AK65" s="13"/>
      <c r="AL65" s="90"/>
      <c r="AM65" s="90"/>
      <c r="AN65" s="19"/>
      <c r="AO65" s="19"/>
      <c r="AP65" s="19"/>
      <c r="AQ65" s="19"/>
      <c r="AR65" s="20"/>
      <c r="AS65" s="20"/>
      <c r="AU65" s="20"/>
      <c r="AV65" s="20"/>
      <c r="AW65" s="20"/>
      <c r="AX65" s="20"/>
      <c r="AY65" s="20"/>
      <c r="AZ65" s="20"/>
      <c r="BA65" s="20"/>
    </row>
    <row r="66" spans="1:53" ht="33" customHeight="1" x14ac:dyDescent="0.25">
      <c r="A66" s="11"/>
      <c r="B66" s="6"/>
      <c r="C66" s="6"/>
      <c r="D66" s="5"/>
      <c r="E66" s="5"/>
      <c r="F66" s="5"/>
      <c r="G66" s="27"/>
      <c r="H66" s="28"/>
      <c r="I66" s="11"/>
      <c r="J66" s="11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30"/>
      <c r="W66" s="30"/>
      <c r="X66" s="30"/>
      <c r="Y66" s="30"/>
      <c r="Z66" s="30"/>
      <c r="AA66" s="31"/>
      <c r="AB66" s="31"/>
      <c r="AC66" s="505"/>
      <c r="AD66" s="16"/>
      <c r="AE66" s="16"/>
      <c r="AF66" s="16"/>
      <c r="AG66" s="22"/>
      <c r="AH66" s="23"/>
      <c r="AI66" s="22"/>
      <c r="AJ66" s="89"/>
      <c r="AK66" s="13"/>
      <c r="AL66" s="90"/>
      <c r="AM66" s="90"/>
      <c r="AN66" s="19"/>
      <c r="AO66" s="19"/>
      <c r="AP66" s="19"/>
      <c r="AQ66" s="19"/>
      <c r="AR66" s="20"/>
      <c r="AS66" s="20"/>
      <c r="AU66" s="20"/>
      <c r="AV66" s="20"/>
      <c r="AW66" s="20"/>
      <c r="AX66" s="20"/>
      <c r="AY66" s="20"/>
      <c r="AZ66" s="20"/>
      <c r="BA66" s="20"/>
    </row>
    <row r="67" spans="1:53" ht="33" customHeight="1" x14ac:dyDescent="0.25">
      <c r="A67" s="11"/>
      <c r="B67" s="6"/>
      <c r="C67" s="6"/>
      <c r="D67" s="5"/>
      <c r="E67" s="5"/>
      <c r="F67" s="5"/>
      <c r="G67" s="5"/>
      <c r="H67" s="12"/>
      <c r="I67" s="6"/>
      <c r="J67" s="6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4"/>
      <c r="W67" s="14"/>
      <c r="X67" s="14"/>
      <c r="Y67" s="14"/>
      <c r="Z67" s="14"/>
      <c r="AA67" s="15"/>
      <c r="AB67" s="15"/>
      <c r="AC67" s="505"/>
      <c r="AD67" s="16"/>
      <c r="AE67" s="16"/>
      <c r="AF67" s="16"/>
      <c r="AG67" s="22"/>
      <c r="AH67" s="23"/>
      <c r="AI67" s="22"/>
      <c r="AJ67" s="89"/>
      <c r="AK67" s="13"/>
      <c r="AL67" s="90"/>
      <c r="AM67" s="90"/>
      <c r="AN67" s="19"/>
      <c r="AO67" s="19"/>
      <c r="AP67" s="19"/>
      <c r="AQ67" s="19"/>
      <c r="AR67" s="32"/>
      <c r="AS67" s="32"/>
      <c r="AU67" s="32"/>
      <c r="AV67" s="32"/>
      <c r="AW67" s="32"/>
      <c r="AX67" s="32"/>
      <c r="AY67" s="32"/>
      <c r="AZ67" s="32"/>
      <c r="BA67" s="32"/>
    </row>
    <row r="68" spans="1:53" ht="33" customHeight="1" x14ac:dyDescent="0.25">
      <c r="A68" s="11"/>
      <c r="B68" s="6"/>
      <c r="C68" s="5"/>
      <c r="D68" s="5"/>
      <c r="E68" s="5"/>
      <c r="F68" s="5"/>
      <c r="G68" s="27"/>
      <c r="H68" s="28"/>
      <c r="I68" s="11"/>
      <c r="J68" s="11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30"/>
      <c r="W68" s="30"/>
      <c r="X68" s="30"/>
      <c r="Y68" s="30"/>
      <c r="Z68" s="30"/>
      <c r="AA68" s="31"/>
      <c r="AB68" s="31"/>
      <c r="AC68" s="505"/>
      <c r="AD68" s="16"/>
      <c r="AE68" s="16"/>
      <c r="AF68" s="16"/>
      <c r="AG68" s="22"/>
      <c r="AH68" s="23"/>
      <c r="AI68" s="22"/>
      <c r="AJ68" s="89"/>
      <c r="AK68" s="13"/>
      <c r="AL68" s="90"/>
      <c r="AM68" s="90"/>
      <c r="AN68" s="19"/>
      <c r="AO68" s="19"/>
      <c r="AP68" s="19"/>
      <c r="AQ68" s="19"/>
      <c r="AR68" s="20"/>
      <c r="AS68" s="20"/>
      <c r="AU68" s="20"/>
      <c r="AV68" s="20"/>
      <c r="AW68" s="20"/>
      <c r="AX68" s="20"/>
      <c r="AY68" s="20"/>
      <c r="AZ68" s="20"/>
      <c r="BA68" s="20"/>
    </row>
    <row r="69" spans="1:53" ht="33" customHeight="1" x14ac:dyDescent="0.25">
      <c r="A69" s="11"/>
      <c r="B69" s="6"/>
      <c r="C69" s="5"/>
      <c r="D69" s="5"/>
      <c r="E69" s="5"/>
      <c r="F69" s="5"/>
      <c r="G69" s="5"/>
      <c r="H69" s="12"/>
      <c r="I69" s="6"/>
      <c r="J69" s="6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4"/>
      <c r="W69" s="14"/>
      <c r="X69" s="14"/>
      <c r="Y69" s="14"/>
      <c r="Z69" s="14"/>
      <c r="AA69" s="15"/>
      <c r="AB69" s="15"/>
      <c r="AC69" s="505"/>
      <c r="AD69" s="16"/>
      <c r="AE69" s="16"/>
      <c r="AF69" s="16"/>
      <c r="AG69" s="22"/>
      <c r="AH69" s="23"/>
      <c r="AI69" s="22"/>
      <c r="AJ69" s="89"/>
      <c r="AK69" s="13"/>
      <c r="AL69" s="90"/>
      <c r="AM69" s="90"/>
      <c r="AN69" s="19"/>
      <c r="AO69" s="19"/>
      <c r="AP69" s="19"/>
      <c r="AQ69" s="19"/>
      <c r="AR69" s="20"/>
      <c r="AS69" s="20"/>
      <c r="AU69" s="20"/>
      <c r="AV69" s="20"/>
      <c r="AW69" s="20"/>
      <c r="AX69" s="20"/>
      <c r="AY69" s="20"/>
      <c r="AZ69" s="20"/>
      <c r="BA69" s="20"/>
    </row>
    <row r="70" spans="1:53" ht="33" customHeight="1" x14ac:dyDescent="0.25">
      <c r="A70" s="11"/>
      <c r="B70" s="6"/>
      <c r="C70" s="5"/>
      <c r="D70" s="5"/>
      <c r="E70" s="5"/>
      <c r="F70" s="5"/>
      <c r="G70" s="5"/>
      <c r="H70" s="12"/>
      <c r="I70" s="6"/>
      <c r="J70" s="6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4"/>
      <c r="W70" s="14"/>
      <c r="X70" s="14"/>
      <c r="Y70" s="14"/>
      <c r="Z70" s="14"/>
      <c r="AA70" s="15"/>
      <c r="AB70" s="15"/>
      <c r="AC70" s="505"/>
      <c r="AD70" s="16"/>
      <c r="AE70" s="16"/>
      <c r="AF70" s="16"/>
      <c r="AG70" s="22"/>
      <c r="AH70" s="23"/>
      <c r="AI70" s="22"/>
      <c r="AJ70" s="89"/>
      <c r="AK70" s="13"/>
      <c r="AL70" s="90"/>
      <c r="AM70" s="90"/>
      <c r="AN70" s="19"/>
      <c r="AO70" s="19"/>
      <c r="AP70" s="19"/>
      <c r="AQ70" s="19"/>
      <c r="AR70" s="20"/>
      <c r="AS70" s="20"/>
      <c r="AU70" s="20"/>
      <c r="AV70" s="20"/>
      <c r="AW70" s="20"/>
      <c r="AX70" s="20"/>
      <c r="AY70" s="20"/>
      <c r="AZ70" s="20"/>
      <c r="BA70" s="20"/>
    </row>
    <row r="71" spans="1:53" ht="33" customHeight="1" x14ac:dyDescent="0.25">
      <c r="A71" s="11"/>
      <c r="B71" s="6"/>
      <c r="C71" s="6"/>
      <c r="D71" s="5"/>
      <c r="E71" s="5"/>
      <c r="F71" s="5"/>
      <c r="G71" s="5"/>
      <c r="H71" s="12"/>
      <c r="I71" s="6"/>
      <c r="J71" s="6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4"/>
      <c r="W71" s="14"/>
      <c r="X71" s="14"/>
      <c r="Y71" s="14"/>
      <c r="Z71" s="14"/>
      <c r="AA71" s="15"/>
      <c r="AB71" s="15"/>
      <c r="AC71" s="505"/>
      <c r="AD71" s="16"/>
      <c r="AE71" s="16"/>
      <c r="AF71" s="16"/>
      <c r="AG71" s="22"/>
      <c r="AH71" s="23"/>
      <c r="AI71" s="22"/>
      <c r="AJ71" s="89"/>
      <c r="AK71" s="13"/>
      <c r="AL71" s="90"/>
      <c r="AM71" s="90"/>
      <c r="AN71" s="19"/>
      <c r="AO71" s="19"/>
      <c r="AP71" s="19"/>
      <c r="AQ71" s="19"/>
      <c r="AR71" s="20"/>
      <c r="AS71" s="20"/>
      <c r="AU71" s="20"/>
      <c r="AV71" s="20"/>
      <c r="AW71" s="20"/>
      <c r="AX71" s="20"/>
      <c r="AY71" s="20"/>
      <c r="AZ71" s="20"/>
      <c r="BA71" s="20"/>
    </row>
    <row r="72" spans="1:53" ht="33" customHeight="1" x14ac:dyDescent="0.25">
      <c r="A72" s="11"/>
      <c r="B72" s="6"/>
      <c r="C72" s="6"/>
      <c r="D72" s="5"/>
      <c r="E72" s="5"/>
      <c r="F72" s="5"/>
      <c r="G72" s="5"/>
      <c r="H72" s="12"/>
      <c r="I72" s="6"/>
      <c r="J72" s="6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4"/>
      <c r="W72" s="14"/>
      <c r="X72" s="14"/>
      <c r="Y72" s="14"/>
      <c r="Z72" s="14"/>
      <c r="AA72" s="15"/>
      <c r="AB72" s="15"/>
      <c r="AC72" s="505"/>
      <c r="AD72" s="16"/>
      <c r="AE72" s="16"/>
      <c r="AF72" s="16"/>
      <c r="AG72" s="22"/>
      <c r="AH72" s="23"/>
      <c r="AI72" s="22"/>
      <c r="AJ72" s="89"/>
      <c r="AK72" s="13"/>
      <c r="AL72" s="90"/>
      <c r="AM72" s="90"/>
      <c r="AN72" s="19"/>
      <c r="AO72" s="19"/>
      <c r="AP72" s="19"/>
      <c r="AQ72" s="19"/>
      <c r="AR72" s="20"/>
      <c r="AS72" s="20"/>
      <c r="AU72" s="20"/>
      <c r="AV72" s="20"/>
      <c r="AW72" s="20"/>
      <c r="AX72" s="20"/>
      <c r="AY72" s="20"/>
      <c r="AZ72" s="20"/>
      <c r="BA72" s="20"/>
    </row>
    <row r="73" spans="1:53" ht="33" customHeight="1" x14ac:dyDescent="0.25">
      <c r="A73" s="11"/>
      <c r="B73" s="6"/>
      <c r="C73" s="6"/>
      <c r="D73" s="5"/>
      <c r="E73" s="5"/>
      <c r="F73" s="5"/>
      <c r="G73" s="5"/>
      <c r="H73" s="12"/>
      <c r="I73" s="6"/>
      <c r="J73" s="6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4"/>
      <c r="W73" s="14"/>
      <c r="X73" s="14"/>
      <c r="Y73" s="14"/>
      <c r="Z73" s="14"/>
      <c r="AA73" s="15"/>
      <c r="AB73" s="15"/>
      <c r="AC73" s="505"/>
      <c r="AD73" s="16"/>
      <c r="AE73" s="16"/>
      <c r="AF73" s="16"/>
      <c r="AG73" s="22"/>
      <c r="AH73" s="23"/>
      <c r="AI73" s="22"/>
      <c r="AJ73" s="89"/>
      <c r="AK73" s="13"/>
      <c r="AL73" s="90"/>
      <c r="AM73" s="90"/>
      <c r="AN73" s="19"/>
      <c r="AO73" s="19"/>
      <c r="AP73" s="19"/>
      <c r="AQ73" s="19"/>
      <c r="AR73" s="20"/>
      <c r="AS73" s="20"/>
      <c r="AU73" s="20"/>
      <c r="AV73" s="20"/>
      <c r="AW73" s="20"/>
      <c r="AX73" s="20"/>
      <c r="AY73" s="20"/>
      <c r="AZ73" s="20"/>
      <c r="BA73" s="20"/>
    </row>
    <row r="74" spans="1:53" ht="33" customHeight="1" x14ac:dyDescent="0.25">
      <c r="A74" s="11"/>
      <c r="B74" s="6"/>
      <c r="C74" s="6"/>
      <c r="D74" s="5"/>
      <c r="E74" s="5"/>
      <c r="F74" s="5"/>
      <c r="G74" s="5"/>
      <c r="H74" s="12"/>
      <c r="I74" s="6"/>
      <c r="J74" s="6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4"/>
      <c r="W74" s="14"/>
      <c r="X74" s="14"/>
      <c r="Y74" s="14"/>
      <c r="Z74" s="14"/>
      <c r="AA74" s="15"/>
      <c r="AB74" s="15"/>
      <c r="AC74" s="505"/>
      <c r="AD74" s="16"/>
      <c r="AE74" s="16"/>
      <c r="AF74" s="16"/>
      <c r="AG74" s="25"/>
      <c r="AH74" s="23"/>
      <c r="AI74" s="22"/>
      <c r="AJ74" s="89"/>
      <c r="AK74" s="13"/>
      <c r="AL74" s="90"/>
      <c r="AM74" s="90"/>
      <c r="AN74" s="19"/>
      <c r="AO74" s="19"/>
      <c r="AP74" s="19"/>
      <c r="AQ74" s="19"/>
      <c r="AR74" s="20"/>
      <c r="AS74" s="20"/>
      <c r="AU74" s="20"/>
      <c r="AV74" s="20"/>
      <c r="AW74" s="20"/>
      <c r="AX74" s="20"/>
      <c r="AY74" s="20"/>
      <c r="AZ74" s="20"/>
      <c r="BA74" s="20"/>
    </row>
    <row r="75" spans="1:53" ht="33" customHeight="1" x14ac:dyDescent="0.25">
      <c r="A75" s="11"/>
      <c r="B75" s="6"/>
      <c r="C75" s="6"/>
      <c r="D75" s="5"/>
      <c r="E75" s="5"/>
      <c r="F75" s="5"/>
      <c r="G75" s="5"/>
      <c r="H75" s="33"/>
      <c r="V75" s="14"/>
      <c r="W75" s="14"/>
      <c r="X75" s="14"/>
      <c r="Y75" s="14"/>
      <c r="Z75" s="14"/>
      <c r="AA75" s="15"/>
      <c r="AB75" s="15"/>
      <c r="AC75" s="505"/>
      <c r="AD75" s="16"/>
      <c r="AE75" s="16"/>
      <c r="AF75" s="16"/>
      <c r="AG75" s="22"/>
      <c r="AH75" s="23"/>
      <c r="AI75" s="22"/>
      <c r="AJ75" s="89"/>
      <c r="AK75" s="13"/>
      <c r="AL75" s="90"/>
      <c r="AM75" s="90"/>
      <c r="AN75" s="19"/>
      <c r="AO75" s="19"/>
      <c r="AP75" s="19"/>
      <c r="AQ75" s="19"/>
      <c r="AR75" s="20"/>
      <c r="AS75" s="20"/>
      <c r="AU75" s="20"/>
      <c r="AV75" s="20"/>
      <c r="AW75" s="20"/>
      <c r="AX75" s="20"/>
      <c r="AY75" s="20"/>
      <c r="AZ75" s="20"/>
      <c r="BA75" s="20"/>
    </row>
    <row r="76" spans="1:53" ht="33" customHeight="1" x14ac:dyDescent="0.25">
      <c r="A76" s="11"/>
      <c r="B76" s="6"/>
      <c r="C76" s="6"/>
      <c r="D76" s="5"/>
      <c r="E76" s="5"/>
      <c r="F76" s="5"/>
      <c r="G76" s="5"/>
      <c r="H76" s="12"/>
      <c r="I76" s="6"/>
      <c r="J76" s="6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4"/>
      <c r="W76" s="14"/>
      <c r="X76" s="14"/>
      <c r="Y76" s="14"/>
      <c r="Z76" s="14"/>
      <c r="AA76" s="15"/>
      <c r="AB76" s="15"/>
      <c r="AC76" s="505"/>
      <c r="AD76" s="16"/>
      <c r="AE76" s="16"/>
      <c r="AF76" s="16"/>
      <c r="AG76" s="22"/>
      <c r="AH76" s="23"/>
      <c r="AI76" s="22"/>
      <c r="AJ76" s="89"/>
      <c r="AK76" s="13"/>
      <c r="AL76" s="90"/>
      <c r="AM76" s="90"/>
      <c r="AN76" s="19"/>
      <c r="AO76" s="19"/>
      <c r="AP76" s="19"/>
      <c r="AQ76" s="19"/>
      <c r="AR76" s="20"/>
      <c r="AS76" s="20"/>
      <c r="AU76" s="20"/>
      <c r="AV76" s="20"/>
      <c r="AW76" s="20"/>
      <c r="AX76" s="20"/>
      <c r="AY76" s="20"/>
      <c r="AZ76" s="20"/>
      <c r="BA76" s="20"/>
    </row>
    <row r="77" spans="1:53" ht="33" customHeight="1" x14ac:dyDescent="0.25">
      <c r="A77" s="11"/>
      <c r="B77" s="11"/>
      <c r="C77" s="6"/>
      <c r="D77" s="5"/>
      <c r="E77" s="5"/>
      <c r="F77" s="5"/>
      <c r="G77" s="5"/>
      <c r="H77" s="12"/>
      <c r="I77" s="6"/>
      <c r="J77" s="6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4"/>
      <c r="W77" s="14"/>
      <c r="X77" s="14"/>
      <c r="Y77" s="14"/>
      <c r="Z77" s="14"/>
      <c r="AA77" s="15"/>
      <c r="AB77" s="15"/>
      <c r="AC77" s="505"/>
      <c r="AD77" s="16"/>
      <c r="AE77" s="16"/>
      <c r="AF77" s="16"/>
      <c r="AG77" s="22"/>
      <c r="AH77" s="23"/>
      <c r="AI77" s="22"/>
      <c r="AJ77" s="89"/>
      <c r="AK77" s="13"/>
      <c r="AL77" s="90"/>
      <c r="AM77" s="90"/>
      <c r="AN77" s="19"/>
      <c r="AO77" s="19"/>
      <c r="AP77" s="19"/>
      <c r="AQ77" s="19"/>
      <c r="AR77" s="20"/>
      <c r="AS77" s="20"/>
      <c r="AU77" s="20"/>
      <c r="AV77" s="20"/>
      <c r="AW77" s="20"/>
      <c r="AX77" s="20"/>
      <c r="AY77" s="20"/>
      <c r="AZ77" s="20"/>
      <c r="BA77" s="20"/>
    </row>
    <row r="78" spans="1:53" ht="33" customHeight="1" x14ac:dyDescent="0.25">
      <c r="A78" s="11"/>
      <c r="B78" s="6"/>
      <c r="C78" s="6"/>
      <c r="D78" s="5"/>
      <c r="E78" s="5"/>
      <c r="F78" s="5"/>
      <c r="G78" s="5"/>
      <c r="H78" s="12"/>
      <c r="I78" s="6"/>
      <c r="J78" s="6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4"/>
      <c r="W78" s="14"/>
      <c r="X78" s="14"/>
      <c r="Y78" s="14"/>
      <c r="Z78" s="14"/>
      <c r="AA78" s="15"/>
      <c r="AB78" s="15"/>
      <c r="AC78" s="505"/>
      <c r="AD78" s="16"/>
      <c r="AE78" s="16"/>
      <c r="AF78" s="16"/>
      <c r="AG78" s="17"/>
      <c r="AH78" s="18"/>
      <c r="AI78" s="487"/>
      <c r="AJ78" s="89"/>
      <c r="AK78" s="13"/>
      <c r="AL78" s="90"/>
      <c r="AM78" s="90"/>
      <c r="AN78" s="19"/>
      <c r="AO78" s="19"/>
      <c r="AP78" s="19"/>
      <c r="AQ78" s="19"/>
      <c r="AR78" s="20"/>
      <c r="AS78" s="20"/>
      <c r="AU78" s="20"/>
      <c r="AV78" s="20"/>
      <c r="AW78" s="20"/>
      <c r="AX78" s="20"/>
      <c r="AY78" s="20"/>
      <c r="AZ78" s="20"/>
      <c r="BA78" s="20"/>
    </row>
    <row r="79" spans="1:53" ht="33" customHeight="1" x14ac:dyDescent="0.25">
      <c r="A79" s="11"/>
      <c r="B79" s="6"/>
      <c r="C79" s="6"/>
      <c r="D79" s="5"/>
      <c r="E79" s="5"/>
      <c r="F79" s="5"/>
      <c r="G79" s="5"/>
      <c r="H79" s="12"/>
      <c r="I79" s="6"/>
      <c r="J79" s="6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4"/>
      <c r="W79" s="14"/>
      <c r="X79" s="14"/>
      <c r="Y79" s="14"/>
      <c r="Z79" s="14"/>
      <c r="AA79" s="15"/>
      <c r="AB79" s="15"/>
      <c r="AC79" s="505"/>
      <c r="AD79" s="16"/>
      <c r="AE79" s="16"/>
      <c r="AF79" s="16"/>
      <c r="AG79" s="17"/>
      <c r="AH79" s="18"/>
      <c r="AI79" s="487"/>
      <c r="AJ79" s="89"/>
      <c r="AK79" s="13"/>
      <c r="AL79" s="90"/>
      <c r="AM79" s="90"/>
      <c r="AN79" s="19"/>
      <c r="AO79" s="19"/>
      <c r="AP79" s="19"/>
      <c r="AQ79" s="19"/>
      <c r="AR79" s="20"/>
      <c r="AS79" s="20"/>
      <c r="AU79" s="20"/>
      <c r="AV79" s="20"/>
      <c r="AW79" s="20"/>
      <c r="AX79" s="20"/>
      <c r="AY79" s="20"/>
      <c r="AZ79" s="20"/>
      <c r="BA79" s="20"/>
    </row>
    <row r="80" spans="1:53" ht="33" customHeight="1" x14ac:dyDescent="0.25">
      <c r="A80" s="11"/>
      <c r="B80" s="6"/>
      <c r="C80" s="6"/>
      <c r="D80" s="5"/>
      <c r="E80" s="5"/>
      <c r="F80" s="5"/>
      <c r="G80" s="5"/>
      <c r="H80" s="12"/>
      <c r="I80" s="6"/>
      <c r="J80" s="6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4"/>
      <c r="W80" s="14"/>
      <c r="X80" s="14"/>
      <c r="Y80" s="14"/>
      <c r="Z80" s="14"/>
      <c r="AA80" s="15"/>
      <c r="AB80" s="15"/>
      <c r="AC80" s="505"/>
      <c r="AD80" s="16"/>
      <c r="AE80" s="16"/>
      <c r="AF80" s="16"/>
      <c r="AG80" s="17"/>
      <c r="AH80" s="18"/>
      <c r="AI80" s="487"/>
      <c r="AJ80" s="89"/>
      <c r="AK80" s="13"/>
      <c r="AL80" s="90"/>
      <c r="AM80" s="90"/>
      <c r="AN80" s="19"/>
      <c r="AO80" s="19"/>
      <c r="AP80" s="19"/>
      <c r="AQ80" s="19"/>
      <c r="AR80" s="34"/>
      <c r="AS80" s="34"/>
      <c r="AU80" s="34"/>
      <c r="AV80" s="34"/>
      <c r="AW80" s="34"/>
      <c r="AX80" s="34"/>
      <c r="AY80" s="34"/>
      <c r="AZ80" s="34"/>
      <c r="BA80" s="34"/>
    </row>
    <row r="81" spans="1:53" ht="33" customHeight="1" x14ac:dyDescent="0.25">
      <c r="A81" s="11"/>
      <c r="B81" s="6"/>
      <c r="C81" s="6"/>
      <c r="D81" s="5"/>
      <c r="E81" s="5"/>
      <c r="F81" s="5"/>
      <c r="G81" s="5"/>
      <c r="H81" s="12"/>
      <c r="I81" s="6"/>
      <c r="J81" s="6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4"/>
      <c r="W81" s="14"/>
      <c r="X81" s="14"/>
      <c r="Y81" s="14"/>
      <c r="Z81" s="14"/>
      <c r="AA81" s="15"/>
      <c r="AB81" s="15"/>
      <c r="AC81" s="505"/>
      <c r="AD81" s="16"/>
      <c r="AE81" s="16"/>
      <c r="AF81" s="16"/>
      <c r="AG81" s="35"/>
      <c r="AH81" s="18"/>
      <c r="AI81" s="487"/>
      <c r="AJ81" s="89"/>
      <c r="AK81" s="13"/>
      <c r="AL81" s="90"/>
      <c r="AM81" s="90"/>
      <c r="AN81" s="19"/>
      <c r="AO81" s="19"/>
      <c r="AP81" s="19"/>
      <c r="AQ81" s="19"/>
      <c r="AR81" s="20"/>
      <c r="AS81" s="20"/>
      <c r="AU81" s="20"/>
      <c r="AV81" s="20"/>
      <c r="AW81" s="20"/>
      <c r="AX81" s="20"/>
      <c r="AY81" s="20"/>
      <c r="AZ81" s="20"/>
      <c r="BA81" s="20"/>
    </row>
    <row r="82" spans="1:53" ht="33" customHeight="1" x14ac:dyDescent="0.25">
      <c r="A82" s="11"/>
      <c r="B82" s="6"/>
      <c r="C82" s="6"/>
      <c r="D82" s="5"/>
      <c r="E82" s="5"/>
      <c r="F82" s="5"/>
      <c r="G82" s="5"/>
      <c r="H82" s="12"/>
      <c r="I82" s="6"/>
      <c r="J82" s="6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4"/>
      <c r="W82" s="14"/>
      <c r="X82" s="14"/>
      <c r="Y82" s="14"/>
      <c r="Z82" s="14"/>
      <c r="AA82" s="15"/>
      <c r="AB82" s="15"/>
      <c r="AC82" s="505"/>
      <c r="AD82" s="16"/>
      <c r="AE82" s="16"/>
      <c r="AF82" s="16"/>
      <c r="AG82" s="17"/>
      <c r="AH82" s="18"/>
      <c r="AI82" s="487"/>
      <c r="AJ82" s="89"/>
      <c r="AK82" s="13"/>
      <c r="AL82" s="90"/>
      <c r="AM82" s="90"/>
      <c r="AN82" s="19"/>
      <c r="AO82" s="19"/>
      <c r="AP82" s="19"/>
      <c r="AQ82" s="19"/>
      <c r="AR82" s="20"/>
      <c r="AS82" s="20"/>
      <c r="AU82" s="20"/>
      <c r="AV82" s="20"/>
      <c r="AW82" s="20"/>
      <c r="AX82" s="20"/>
      <c r="AY82" s="20"/>
      <c r="AZ82" s="20"/>
      <c r="BA82" s="20"/>
    </row>
    <row r="83" spans="1:53" ht="33" customHeight="1" x14ac:dyDescent="0.25">
      <c r="A83" s="11"/>
      <c r="B83" s="6"/>
      <c r="C83" s="6"/>
      <c r="D83" s="5"/>
      <c r="E83" s="5"/>
      <c r="F83" s="5"/>
      <c r="G83" s="5"/>
      <c r="H83" s="12"/>
      <c r="I83" s="6"/>
      <c r="J83" s="6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4"/>
      <c r="W83" s="14"/>
      <c r="X83" s="14"/>
      <c r="Y83" s="14"/>
      <c r="Z83" s="14"/>
      <c r="AA83" s="15"/>
      <c r="AB83" s="15"/>
      <c r="AC83" s="505"/>
      <c r="AD83" s="16"/>
      <c r="AE83" s="16"/>
      <c r="AF83" s="16"/>
      <c r="AG83" s="17"/>
      <c r="AH83" s="18"/>
      <c r="AI83" s="487"/>
      <c r="AJ83" s="89"/>
      <c r="AK83" s="13"/>
      <c r="AL83" s="90"/>
      <c r="AM83" s="90"/>
      <c r="AN83" s="19"/>
      <c r="AO83" s="19"/>
      <c r="AP83" s="19"/>
      <c r="AQ83" s="19"/>
      <c r="AR83" s="20"/>
      <c r="AS83" s="20"/>
      <c r="AU83" s="20"/>
      <c r="AV83" s="20"/>
      <c r="AW83" s="20"/>
      <c r="AX83" s="20"/>
      <c r="AY83" s="20"/>
      <c r="AZ83" s="20"/>
      <c r="BA83" s="20"/>
    </row>
    <row r="84" spans="1:53" ht="33" customHeight="1" x14ac:dyDescent="0.25">
      <c r="A84" s="11"/>
      <c r="B84" s="6"/>
      <c r="C84" s="6"/>
      <c r="D84" s="5"/>
      <c r="E84" s="5"/>
      <c r="F84" s="5"/>
      <c r="G84" s="5"/>
      <c r="H84" s="12"/>
      <c r="I84" s="6"/>
      <c r="J84" s="6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4"/>
      <c r="W84" s="14"/>
      <c r="X84" s="14"/>
      <c r="Y84" s="14"/>
      <c r="Z84" s="14"/>
      <c r="AA84" s="15"/>
      <c r="AB84" s="15"/>
      <c r="AC84" s="505"/>
      <c r="AD84" s="16"/>
      <c r="AE84" s="16"/>
      <c r="AF84" s="16"/>
      <c r="AG84" s="17"/>
      <c r="AH84" s="18"/>
      <c r="AI84" s="487"/>
      <c r="AJ84" s="89"/>
      <c r="AK84" s="13"/>
      <c r="AL84" s="90"/>
      <c r="AM84" s="90"/>
      <c r="AN84" s="19"/>
      <c r="AO84" s="19"/>
      <c r="AP84" s="19"/>
      <c r="AQ84" s="19"/>
      <c r="AR84" s="20"/>
      <c r="AS84" s="20"/>
      <c r="AU84" s="20"/>
      <c r="AV84" s="20"/>
      <c r="AW84" s="20"/>
      <c r="AX84" s="20"/>
      <c r="AY84" s="20"/>
      <c r="AZ84" s="20"/>
      <c r="BA84" s="20"/>
    </row>
    <row r="85" spans="1:53" ht="33" customHeight="1" x14ac:dyDescent="0.25">
      <c r="A85" s="11"/>
      <c r="B85" s="6"/>
      <c r="C85" s="6"/>
      <c r="D85" s="5"/>
      <c r="E85" s="5"/>
      <c r="F85" s="5"/>
      <c r="G85" s="5"/>
      <c r="H85" s="12"/>
      <c r="I85" s="6"/>
      <c r="J85" s="6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4"/>
      <c r="W85" s="14"/>
      <c r="X85" s="14"/>
      <c r="Y85" s="14"/>
      <c r="Z85" s="14"/>
      <c r="AA85" s="15"/>
      <c r="AB85" s="15"/>
      <c r="AC85" s="505"/>
      <c r="AD85" s="16"/>
      <c r="AE85" s="16"/>
      <c r="AF85" s="16"/>
      <c r="AG85" s="17"/>
      <c r="AH85" s="18"/>
      <c r="AI85" s="487"/>
      <c r="AJ85" s="89"/>
      <c r="AK85" s="13"/>
      <c r="AL85" s="90"/>
      <c r="AM85" s="90"/>
      <c r="AN85" s="19"/>
      <c r="AO85" s="19"/>
      <c r="AP85" s="19"/>
      <c r="AQ85" s="19"/>
      <c r="AR85" s="20"/>
      <c r="AS85" s="20"/>
      <c r="AU85" s="20"/>
      <c r="AV85" s="20"/>
      <c r="AW85" s="20"/>
      <c r="AX85" s="20"/>
      <c r="AY85" s="20"/>
      <c r="AZ85" s="20"/>
      <c r="BA85" s="20"/>
    </row>
    <row r="86" spans="1:53" ht="33" customHeight="1" x14ac:dyDescent="0.25">
      <c r="A86" s="11"/>
      <c r="B86" s="6"/>
      <c r="C86" s="6"/>
      <c r="D86" s="5"/>
      <c r="E86" s="5"/>
      <c r="F86" s="5"/>
      <c r="G86" s="5"/>
      <c r="H86" s="12"/>
      <c r="I86" s="6"/>
      <c r="J86" s="6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4"/>
      <c r="W86" s="14"/>
      <c r="X86" s="14"/>
      <c r="Y86" s="14"/>
      <c r="Z86" s="14"/>
      <c r="AA86" s="15"/>
      <c r="AB86" s="15"/>
      <c r="AC86" s="505"/>
      <c r="AD86" s="16"/>
      <c r="AE86" s="16"/>
      <c r="AF86" s="16"/>
      <c r="AG86" s="17"/>
      <c r="AH86" s="18"/>
      <c r="AI86" s="487"/>
      <c r="AJ86" s="89"/>
      <c r="AK86" s="13"/>
      <c r="AL86" s="90"/>
      <c r="AM86" s="90"/>
      <c r="AN86" s="19"/>
      <c r="AO86" s="19"/>
      <c r="AP86" s="19"/>
      <c r="AQ86" s="19"/>
      <c r="AR86" s="20"/>
      <c r="AS86" s="20"/>
      <c r="AU86" s="20"/>
      <c r="AV86" s="20"/>
      <c r="AW86" s="20"/>
      <c r="AX86" s="20"/>
      <c r="AY86" s="20"/>
      <c r="AZ86" s="20"/>
      <c r="BA86" s="20"/>
    </row>
    <row r="87" spans="1:53" ht="33" customHeight="1" x14ac:dyDescent="0.25">
      <c r="A87" s="11"/>
      <c r="B87" s="6"/>
      <c r="C87" s="6"/>
      <c r="D87" s="5"/>
      <c r="E87" s="5"/>
      <c r="F87" s="5"/>
      <c r="G87" s="5"/>
      <c r="H87" s="12"/>
      <c r="I87" s="6"/>
      <c r="J87" s="6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4"/>
      <c r="W87" s="14"/>
      <c r="X87" s="14"/>
      <c r="Y87" s="14"/>
      <c r="Z87" s="14"/>
      <c r="AA87" s="15"/>
      <c r="AB87" s="15"/>
      <c r="AC87" s="505"/>
      <c r="AD87" s="16"/>
      <c r="AE87" s="16"/>
      <c r="AF87" s="16"/>
      <c r="AG87" s="17"/>
      <c r="AH87" s="18"/>
      <c r="AI87" s="487"/>
      <c r="AJ87" s="89"/>
      <c r="AK87" s="13"/>
      <c r="AL87" s="90"/>
      <c r="AM87" s="90"/>
      <c r="AN87" s="19"/>
      <c r="AO87" s="19"/>
      <c r="AP87" s="19"/>
      <c r="AQ87" s="19"/>
      <c r="AR87" s="20"/>
      <c r="AS87" s="20"/>
      <c r="AU87" s="20"/>
      <c r="AV87" s="20"/>
      <c r="AW87" s="20"/>
      <c r="AX87" s="20"/>
      <c r="AY87" s="20"/>
      <c r="AZ87" s="20"/>
      <c r="BA87" s="20"/>
    </row>
    <row r="88" spans="1:53" ht="33" customHeight="1" x14ac:dyDescent="0.25">
      <c r="A88" s="11"/>
      <c r="B88" s="6"/>
      <c r="C88" s="6"/>
      <c r="D88" s="5"/>
      <c r="E88" s="5"/>
      <c r="F88" s="5"/>
      <c r="G88" s="5"/>
      <c r="H88" s="12"/>
      <c r="I88" s="6"/>
      <c r="J88" s="6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4"/>
      <c r="W88" s="14"/>
      <c r="X88" s="14"/>
      <c r="Y88" s="14"/>
      <c r="Z88" s="14"/>
      <c r="AA88" s="15"/>
      <c r="AB88" s="15"/>
      <c r="AC88" s="505"/>
      <c r="AD88" s="16"/>
      <c r="AE88" s="16"/>
      <c r="AF88" s="16"/>
      <c r="AG88" s="17"/>
      <c r="AH88" s="18"/>
      <c r="AI88" s="487"/>
      <c r="AJ88" s="89"/>
      <c r="AK88" s="13"/>
      <c r="AL88" s="90"/>
      <c r="AM88" s="90"/>
      <c r="AN88" s="19"/>
      <c r="AO88" s="19"/>
      <c r="AP88" s="19"/>
      <c r="AQ88" s="19"/>
      <c r="AR88" s="20"/>
      <c r="AS88" s="20"/>
      <c r="AU88" s="20"/>
      <c r="AV88" s="20"/>
      <c r="AW88" s="20"/>
      <c r="AX88" s="20"/>
      <c r="AY88" s="20"/>
      <c r="AZ88" s="20"/>
      <c r="BA88" s="20"/>
    </row>
    <row r="89" spans="1:53" ht="33" customHeight="1" x14ac:dyDescent="0.25">
      <c r="A89" s="11"/>
      <c r="B89" s="6"/>
      <c r="C89" s="6"/>
      <c r="D89" s="5"/>
      <c r="E89" s="5"/>
      <c r="F89" s="5"/>
      <c r="G89" s="5"/>
      <c r="H89" s="12"/>
      <c r="I89" s="6"/>
      <c r="J89" s="6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4"/>
      <c r="W89" s="14"/>
      <c r="X89" s="14"/>
      <c r="Y89" s="14"/>
      <c r="Z89" s="14"/>
      <c r="AA89" s="15"/>
      <c r="AB89" s="15"/>
      <c r="AC89" s="505"/>
      <c r="AD89" s="16"/>
      <c r="AE89" s="16"/>
      <c r="AF89" s="16"/>
      <c r="AG89" s="17"/>
      <c r="AH89" s="18"/>
      <c r="AI89" s="487"/>
      <c r="AJ89" s="89"/>
      <c r="AK89" s="13"/>
      <c r="AL89" s="90"/>
      <c r="AM89" s="90"/>
      <c r="AN89" s="19"/>
      <c r="AO89" s="19"/>
      <c r="AP89" s="19"/>
      <c r="AQ89" s="19"/>
      <c r="AR89" s="20"/>
      <c r="AS89" s="20"/>
      <c r="AU89" s="20"/>
      <c r="AV89" s="20"/>
      <c r="AW89" s="20"/>
      <c r="AX89" s="20"/>
      <c r="AY89" s="20"/>
      <c r="AZ89" s="20"/>
      <c r="BA89" s="20"/>
    </row>
    <row r="90" spans="1:53" ht="33" customHeight="1" x14ac:dyDescent="0.25">
      <c r="A90" s="11"/>
      <c r="B90" s="6"/>
      <c r="C90" s="6"/>
      <c r="D90" s="5"/>
      <c r="E90" s="5"/>
      <c r="F90" s="5"/>
      <c r="G90" s="5"/>
      <c r="H90" s="12"/>
      <c r="I90" s="6"/>
      <c r="J90" s="6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4"/>
      <c r="W90" s="14"/>
      <c r="X90" s="14"/>
      <c r="Y90" s="14"/>
      <c r="Z90" s="14"/>
      <c r="AA90" s="15"/>
      <c r="AB90" s="15"/>
      <c r="AC90" s="505"/>
      <c r="AD90" s="16"/>
      <c r="AE90" s="16"/>
      <c r="AF90" s="16"/>
      <c r="AG90" s="17"/>
      <c r="AH90" s="18"/>
      <c r="AI90" s="487"/>
      <c r="AJ90" s="89"/>
      <c r="AK90" s="13"/>
      <c r="AL90" s="90"/>
      <c r="AM90" s="90"/>
      <c r="AN90" s="19"/>
      <c r="AO90" s="19"/>
      <c r="AP90" s="19"/>
      <c r="AQ90" s="19"/>
      <c r="AR90" s="20"/>
      <c r="AS90" s="20"/>
      <c r="AU90" s="20"/>
      <c r="AV90" s="20"/>
      <c r="AW90" s="20"/>
      <c r="AX90" s="20"/>
      <c r="AY90" s="20"/>
      <c r="AZ90" s="20"/>
      <c r="BA90" s="20"/>
    </row>
    <row r="91" spans="1:53" ht="33" customHeight="1" x14ac:dyDescent="0.25">
      <c r="A91" s="11"/>
      <c r="B91" s="6"/>
      <c r="C91" s="6"/>
      <c r="D91" s="5"/>
      <c r="E91" s="5"/>
      <c r="F91" s="5"/>
      <c r="G91" s="5"/>
      <c r="H91" s="12"/>
      <c r="I91" s="6"/>
      <c r="J91" s="6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4"/>
      <c r="W91" s="14"/>
      <c r="X91" s="14"/>
      <c r="Y91" s="14"/>
      <c r="Z91" s="14"/>
      <c r="AA91" s="15"/>
      <c r="AB91" s="15"/>
      <c r="AC91" s="505"/>
      <c r="AD91" s="16"/>
      <c r="AE91" s="16"/>
      <c r="AF91" s="16"/>
      <c r="AG91" s="17"/>
      <c r="AH91" s="18"/>
      <c r="AI91" s="487"/>
      <c r="AJ91" s="89"/>
      <c r="AK91" s="13"/>
      <c r="AL91" s="90"/>
      <c r="AM91" s="90"/>
      <c r="AN91" s="19"/>
      <c r="AO91" s="19"/>
      <c r="AP91" s="19"/>
      <c r="AQ91" s="19"/>
      <c r="AR91" s="20"/>
      <c r="AS91" s="20"/>
      <c r="AU91" s="20"/>
      <c r="AV91" s="20"/>
      <c r="AW91" s="20"/>
      <c r="AX91" s="20"/>
      <c r="AY91" s="20"/>
      <c r="AZ91" s="20"/>
      <c r="BA91" s="20"/>
    </row>
    <row r="92" spans="1:53" ht="33" customHeight="1" x14ac:dyDescent="0.25">
      <c r="A92" s="11"/>
      <c r="B92" s="6"/>
      <c r="C92" s="6"/>
      <c r="D92" s="5"/>
      <c r="E92" s="5"/>
      <c r="F92" s="5"/>
      <c r="G92" s="5"/>
      <c r="H92" s="12"/>
      <c r="I92" s="6"/>
      <c r="J92" s="6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4"/>
      <c r="W92" s="14"/>
      <c r="X92" s="14"/>
      <c r="Y92" s="14"/>
      <c r="Z92" s="14"/>
      <c r="AA92" s="15"/>
      <c r="AB92" s="15"/>
      <c r="AC92" s="505"/>
      <c r="AD92" s="16"/>
      <c r="AE92" s="16"/>
      <c r="AF92" s="16"/>
      <c r="AG92" s="17"/>
      <c r="AH92" s="18"/>
      <c r="AI92" s="487"/>
      <c r="AJ92" s="89"/>
      <c r="AK92" s="13"/>
      <c r="AL92" s="90"/>
      <c r="AM92" s="90"/>
      <c r="AN92" s="19"/>
      <c r="AO92" s="19"/>
      <c r="AP92" s="19"/>
      <c r="AQ92" s="19"/>
      <c r="AR92" s="20"/>
      <c r="AS92" s="20"/>
      <c r="AU92" s="20"/>
      <c r="AV92" s="20"/>
      <c r="AW92" s="20"/>
      <c r="AX92" s="20"/>
      <c r="AY92" s="20"/>
      <c r="AZ92" s="20"/>
      <c r="BA92" s="20"/>
    </row>
    <row r="93" spans="1:53" ht="33" customHeight="1" x14ac:dyDescent="0.25">
      <c r="A93" s="11"/>
      <c r="B93" s="6"/>
      <c r="C93" s="6"/>
      <c r="D93" s="5"/>
      <c r="E93" s="5"/>
      <c r="F93" s="5"/>
      <c r="G93" s="5"/>
      <c r="H93" s="12"/>
      <c r="I93" s="6"/>
      <c r="J93" s="6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4"/>
      <c r="W93" s="14"/>
      <c r="X93" s="14"/>
      <c r="Y93" s="14"/>
      <c r="Z93" s="14"/>
      <c r="AA93" s="15"/>
      <c r="AB93" s="15"/>
      <c r="AC93" s="505"/>
      <c r="AD93" s="16"/>
      <c r="AE93" s="16"/>
      <c r="AF93" s="16"/>
      <c r="AG93" s="17"/>
      <c r="AH93" s="18"/>
      <c r="AI93" s="487"/>
      <c r="AJ93" s="89"/>
      <c r="AK93" s="13"/>
      <c r="AL93" s="90"/>
      <c r="AM93" s="90"/>
      <c r="AN93" s="19"/>
      <c r="AO93" s="19"/>
      <c r="AP93" s="19"/>
      <c r="AQ93" s="19"/>
      <c r="AR93" s="20"/>
      <c r="AS93" s="20"/>
      <c r="AU93" s="20"/>
      <c r="AV93" s="20"/>
      <c r="AW93" s="20"/>
      <c r="AX93" s="20"/>
      <c r="AY93" s="20"/>
      <c r="AZ93" s="20"/>
      <c r="BA93" s="20"/>
    </row>
    <row r="94" spans="1:53" ht="33" customHeight="1" x14ac:dyDescent="0.25">
      <c r="A94" s="11"/>
      <c r="B94" s="6"/>
      <c r="C94" s="6"/>
      <c r="D94" s="5"/>
      <c r="E94" s="5"/>
      <c r="F94" s="5"/>
      <c r="G94" s="5"/>
      <c r="H94" s="12"/>
      <c r="I94" s="6"/>
      <c r="J94" s="6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4"/>
      <c r="W94" s="14"/>
      <c r="X94" s="14"/>
      <c r="Y94" s="14"/>
      <c r="Z94" s="14"/>
      <c r="AA94" s="15"/>
      <c r="AB94" s="15"/>
      <c r="AC94" s="505"/>
      <c r="AD94" s="16"/>
      <c r="AE94" s="16"/>
      <c r="AF94" s="16"/>
      <c r="AG94" s="17"/>
      <c r="AH94" s="18"/>
      <c r="AI94" s="487"/>
      <c r="AJ94" s="89"/>
      <c r="AK94" s="13"/>
      <c r="AL94" s="90"/>
      <c r="AM94" s="90"/>
      <c r="AN94" s="19"/>
      <c r="AO94" s="19"/>
      <c r="AP94" s="19"/>
      <c r="AQ94" s="19"/>
      <c r="AR94" s="20"/>
      <c r="AS94" s="20"/>
      <c r="AU94" s="20"/>
      <c r="AV94" s="20"/>
      <c r="AW94" s="20"/>
      <c r="AX94" s="20"/>
      <c r="AY94" s="20"/>
      <c r="AZ94" s="20"/>
      <c r="BA94" s="20"/>
    </row>
    <row r="95" spans="1:53" ht="33" customHeight="1" x14ac:dyDescent="0.25">
      <c r="A95" s="11"/>
      <c r="B95" s="6"/>
      <c r="C95" s="6"/>
      <c r="D95" s="5"/>
      <c r="E95" s="5"/>
      <c r="F95" s="5"/>
      <c r="G95" s="5"/>
      <c r="H95" s="12"/>
      <c r="I95" s="6"/>
      <c r="J95" s="6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4"/>
      <c r="W95" s="14"/>
      <c r="X95" s="14"/>
      <c r="Y95" s="14"/>
      <c r="Z95" s="14"/>
      <c r="AA95" s="15"/>
      <c r="AB95" s="15"/>
      <c r="AC95" s="505"/>
      <c r="AD95" s="16"/>
      <c r="AE95" s="16"/>
      <c r="AF95" s="16"/>
      <c r="AG95" s="17"/>
      <c r="AH95" s="18"/>
      <c r="AI95" s="487"/>
      <c r="AJ95" s="89"/>
      <c r="AK95" s="13"/>
      <c r="AL95" s="90"/>
      <c r="AM95" s="90"/>
      <c r="AN95" s="19"/>
      <c r="AO95" s="19"/>
      <c r="AP95" s="19"/>
      <c r="AQ95" s="19"/>
      <c r="AR95" s="36"/>
      <c r="AS95" s="36"/>
      <c r="AU95" s="36"/>
      <c r="AV95" s="36"/>
      <c r="AW95" s="36"/>
      <c r="AX95" s="36"/>
      <c r="AY95" s="36"/>
      <c r="AZ95" s="36"/>
      <c r="BA95" s="36"/>
    </row>
    <row r="96" spans="1:53" ht="33" customHeight="1" x14ac:dyDescent="0.25">
      <c r="A96" s="11"/>
      <c r="B96" s="6"/>
      <c r="C96" s="6"/>
      <c r="D96" s="5"/>
      <c r="E96" s="5"/>
      <c r="F96" s="5"/>
      <c r="G96" s="5"/>
      <c r="H96" s="12"/>
      <c r="I96" s="6"/>
      <c r="J96" s="6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4"/>
      <c r="W96" s="14"/>
      <c r="X96" s="14"/>
      <c r="Y96" s="14"/>
      <c r="Z96" s="14"/>
      <c r="AA96" s="15"/>
      <c r="AB96" s="15"/>
      <c r="AC96" s="505"/>
      <c r="AD96" s="16"/>
      <c r="AE96" s="16"/>
      <c r="AF96" s="16"/>
      <c r="AG96" s="17"/>
      <c r="AH96" s="18"/>
      <c r="AI96" s="487"/>
      <c r="AJ96" s="89"/>
      <c r="AK96" s="13"/>
      <c r="AL96" s="90"/>
      <c r="AM96" s="90"/>
      <c r="AN96" s="19"/>
      <c r="AO96" s="19"/>
      <c r="AP96" s="19"/>
      <c r="AQ96" s="19"/>
      <c r="AR96" s="20"/>
      <c r="AS96" s="20"/>
      <c r="AU96" s="20"/>
      <c r="AV96" s="20"/>
      <c r="AW96" s="20"/>
      <c r="AX96" s="20"/>
      <c r="AY96" s="20"/>
      <c r="AZ96" s="20"/>
      <c r="BA96" s="20"/>
    </row>
    <row r="97" spans="1:53" ht="33" customHeight="1" x14ac:dyDescent="0.25">
      <c r="A97" s="11"/>
      <c r="B97" s="6"/>
      <c r="C97" s="6"/>
      <c r="D97" s="5"/>
      <c r="E97" s="5"/>
      <c r="F97" s="5"/>
      <c r="G97" s="5"/>
      <c r="H97" s="12"/>
      <c r="I97" s="6"/>
      <c r="J97" s="6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4"/>
      <c r="W97" s="14"/>
      <c r="X97" s="14"/>
      <c r="Y97" s="14"/>
      <c r="Z97" s="14"/>
      <c r="AA97" s="15"/>
      <c r="AB97" s="15"/>
      <c r="AC97" s="505"/>
      <c r="AD97" s="16"/>
      <c r="AE97" s="16"/>
      <c r="AF97" s="16"/>
      <c r="AG97" s="17"/>
      <c r="AH97" s="18"/>
      <c r="AI97" s="487"/>
      <c r="AJ97" s="89"/>
      <c r="AK97" s="13"/>
      <c r="AL97" s="90"/>
      <c r="AM97" s="90"/>
      <c r="AN97" s="19"/>
      <c r="AO97" s="19"/>
      <c r="AP97" s="19"/>
      <c r="AQ97" s="19"/>
      <c r="AR97" s="20"/>
      <c r="AS97" s="20"/>
      <c r="AU97" s="20"/>
      <c r="AV97" s="20"/>
      <c r="AW97" s="20"/>
      <c r="AX97" s="20"/>
      <c r="AY97" s="20"/>
      <c r="AZ97" s="20"/>
      <c r="BA97" s="20"/>
    </row>
    <row r="98" spans="1:53" ht="33" customHeight="1" x14ac:dyDescent="0.25">
      <c r="A98" s="11"/>
      <c r="B98" s="6"/>
      <c r="C98" s="6"/>
      <c r="D98" s="5"/>
      <c r="E98" s="5"/>
      <c r="F98" s="5"/>
      <c r="G98" s="5"/>
      <c r="H98" s="12"/>
      <c r="I98" s="6"/>
      <c r="J98" s="6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4"/>
      <c r="W98" s="14"/>
      <c r="X98" s="14"/>
      <c r="Y98" s="14"/>
      <c r="Z98" s="14"/>
      <c r="AA98" s="15"/>
      <c r="AB98" s="15"/>
      <c r="AC98" s="505"/>
      <c r="AD98" s="16"/>
      <c r="AE98" s="16"/>
      <c r="AF98" s="16"/>
      <c r="AG98" s="17"/>
      <c r="AH98" s="18"/>
      <c r="AI98" s="487"/>
      <c r="AJ98" s="89"/>
      <c r="AK98" s="13"/>
      <c r="AL98" s="90"/>
      <c r="AM98" s="90"/>
      <c r="AN98" s="19"/>
      <c r="AO98" s="19"/>
      <c r="AP98" s="19"/>
      <c r="AQ98" s="19"/>
      <c r="AR98" s="20"/>
      <c r="AS98" s="20"/>
      <c r="AU98" s="20"/>
      <c r="AV98" s="20"/>
      <c r="AW98" s="20"/>
      <c r="AX98" s="20"/>
      <c r="AY98" s="20"/>
      <c r="AZ98" s="20"/>
      <c r="BA98" s="20"/>
    </row>
    <row r="99" spans="1:53" ht="33" customHeight="1" x14ac:dyDescent="0.25">
      <c r="A99" s="11"/>
      <c r="B99" s="6"/>
      <c r="C99" s="6"/>
      <c r="D99" s="5"/>
      <c r="E99" s="5"/>
      <c r="F99" s="5"/>
      <c r="G99" s="5"/>
      <c r="H99" s="12"/>
      <c r="I99" s="6"/>
      <c r="J99" s="6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4"/>
      <c r="W99" s="14"/>
      <c r="X99" s="14"/>
      <c r="Y99" s="14"/>
      <c r="Z99" s="14"/>
      <c r="AA99" s="15"/>
      <c r="AB99" s="15"/>
      <c r="AC99" s="505"/>
      <c r="AD99" s="16"/>
      <c r="AE99" s="16"/>
      <c r="AF99" s="16"/>
      <c r="AG99" s="17"/>
      <c r="AH99" s="18"/>
      <c r="AI99" s="487"/>
      <c r="AJ99" s="89"/>
      <c r="AK99" s="13"/>
      <c r="AL99" s="90"/>
      <c r="AM99" s="90"/>
      <c r="AN99" s="19"/>
      <c r="AO99" s="19"/>
      <c r="AP99" s="19"/>
      <c r="AQ99" s="19"/>
      <c r="AR99" s="20"/>
      <c r="AS99" s="20"/>
      <c r="AU99" s="20"/>
      <c r="AV99" s="20"/>
      <c r="AW99" s="20"/>
      <c r="AX99" s="20"/>
      <c r="AY99" s="20"/>
      <c r="AZ99" s="20"/>
      <c r="BA99" s="20"/>
    </row>
    <row r="100" spans="1:53" ht="33" customHeight="1" x14ac:dyDescent="0.25">
      <c r="A100" s="11"/>
      <c r="B100" s="6"/>
      <c r="C100" s="6"/>
      <c r="D100" s="5"/>
      <c r="E100" s="5"/>
      <c r="F100" s="5"/>
      <c r="G100" s="5"/>
      <c r="H100" s="12"/>
      <c r="I100" s="6"/>
      <c r="J100" s="6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4"/>
      <c r="W100" s="14"/>
      <c r="X100" s="14"/>
      <c r="Y100" s="14"/>
      <c r="Z100" s="14"/>
      <c r="AA100" s="15"/>
      <c r="AB100" s="15"/>
      <c r="AC100" s="505"/>
      <c r="AD100" s="16"/>
      <c r="AE100" s="16"/>
      <c r="AF100" s="16"/>
      <c r="AG100" s="17"/>
      <c r="AH100" s="18"/>
      <c r="AI100" s="487"/>
      <c r="AJ100" s="89"/>
      <c r="AK100" s="13"/>
      <c r="AL100" s="90"/>
      <c r="AM100" s="90"/>
      <c r="AN100" s="19"/>
      <c r="AO100" s="19"/>
      <c r="AP100" s="19"/>
      <c r="AQ100" s="19"/>
      <c r="AR100" s="20"/>
      <c r="AS100" s="20"/>
      <c r="AU100" s="20"/>
      <c r="AV100" s="20"/>
      <c r="AW100" s="20"/>
      <c r="AX100" s="20"/>
      <c r="AY100" s="20"/>
      <c r="AZ100" s="20"/>
      <c r="BA100" s="20"/>
    </row>
    <row r="101" spans="1:53" ht="33" customHeight="1" x14ac:dyDescent="0.25">
      <c r="A101" s="11"/>
      <c r="B101" s="6"/>
      <c r="C101" s="6"/>
      <c r="D101" s="5"/>
      <c r="E101" s="5"/>
      <c r="F101" s="5"/>
      <c r="G101" s="5"/>
      <c r="H101" s="12"/>
      <c r="I101" s="6"/>
      <c r="J101" s="6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4"/>
      <c r="W101" s="14"/>
      <c r="X101" s="14"/>
      <c r="Y101" s="14"/>
      <c r="Z101" s="14"/>
      <c r="AA101" s="15"/>
      <c r="AB101" s="15"/>
      <c r="AC101" s="505"/>
      <c r="AD101" s="16"/>
      <c r="AE101" s="16"/>
      <c r="AF101" s="16"/>
      <c r="AG101" s="17"/>
      <c r="AH101" s="18"/>
      <c r="AI101" s="487"/>
      <c r="AJ101" s="89"/>
      <c r="AK101" s="13"/>
      <c r="AL101" s="90"/>
      <c r="AM101" s="90"/>
      <c r="AN101" s="19"/>
      <c r="AO101" s="19"/>
      <c r="AP101" s="19"/>
      <c r="AQ101" s="19"/>
      <c r="AR101" s="20"/>
      <c r="AS101" s="20"/>
      <c r="AU101" s="20"/>
      <c r="AV101" s="20"/>
      <c r="AW101" s="20"/>
      <c r="AX101" s="20"/>
      <c r="AY101" s="20"/>
      <c r="AZ101" s="20"/>
      <c r="BA101" s="20"/>
    </row>
    <row r="102" spans="1:53" ht="33" customHeight="1" x14ac:dyDescent="0.25">
      <c r="A102" s="11"/>
      <c r="B102" s="6"/>
      <c r="C102" s="6"/>
      <c r="D102" s="5"/>
      <c r="E102" s="5"/>
      <c r="F102" s="5"/>
      <c r="G102" s="5"/>
      <c r="H102" s="12"/>
      <c r="I102" s="6"/>
      <c r="J102" s="6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4"/>
      <c r="W102" s="14"/>
      <c r="X102" s="14"/>
      <c r="Y102" s="14"/>
      <c r="Z102" s="14"/>
      <c r="AA102" s="15"/>
      <c r="AB102" s="15"/>
      <c r="AC102" s="505"/>
      <c r="AD102" s="16"/>
      <c r="AE102" s="16"/>
      <c r="AF102" s="16"/>
      <c r="AG102" s="17"/>
      <c r="AH102" s="18"/>
      <c r="AI102" s="487"/>
      <c r="AJ102" s="89"/>
      <c r="AK102" s="13"/>
      <c r="AL102" s="90"/>
      <c r="AM102" s="90"/>
      <c r="AN102" s="19"/>
      <c r="AO102" s="19"/>
      <c r="AP102" s="19"/>
      <c r="AQ102" s="19"/>
      <c r="AR102" s="20"/>
      <c r="AS102" s="20"/>
      <c r="AU102" s="20"/>
      <c r="AV102" s="20"/>
      <c r="AW102" s="20"/>
      <c r="AX102" s="20"/>
      <c r="AY102" s="20"/>
      <c r="AZ102" s="20"/>
      <c r="BA102" s="20"/>
    </row>
    <row r="103" spans="1:53" ht="33" customHeight="1" x14ac:dyDescent="0.25">
      <c r="A103" s="11"/>
      <c r="B103" s="6"/>
      <c r="C103" s="6"/>
      <c r="D103" s="5"/>
      <c r="E103" s="5"/>
      <c r="F103" s="5"/>
      <c r="G103" s="5"/>
      <c r="H103" s="12"/>
      <c r="I103" s="6"/>
      <c r="J103" s="6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4"/>
      <c r="W103" s="14"/>
      <c r="X103" s="14"/>
      <c r="Y103" s="14"/>
      <c r="Z103" s="14"/>
      <c r="AA103" s="15"/>
      <c r="AB103" s="15"/>
      <c r="AC103" s="505"/>
      <c r="AD103" s="16"/>
      <c r="AE103" s="16"/>
      <c r="AF103" s="16"/>
      <c r="AG103" s="17"/>
      <c r="AH103" s="18"/>
      <c r="AI103" s="487"/>
      <c r="AJ103" s="89"/>
      <c r="AK103" s="13"/>
      <c r="AL103" s="90"/>
      <c r="AM103" s="90"/>
      <c r="AN103" s="19"/>
      <c r="AO103" s="19"/>
      <c r="AP103" s="19"/>
      <c r="AQ103" s="19"/>
      <c r="AR103" s="20"/>
      <c r="AS103" s="20"/>
      <c r="AU103" s="20"/>
      <c r="AV103" s="20"/>
      <c r="AW103" s="20"/>
      <c r="AX103" s="20"/>
      <c r="AY103" s="20"/>
      <c r="AZ103" s="20"/>
      <c r="BA103" s="20"/>
    </row>
    <row r="104" spans="1:53" ht="33" customHeight="1" x14ac:dyDescent="0.25">
      <c r="A104" s="11"/>
      <c r="B104" s="11"/>
      <c r="C104" s="6"/>
      <c r="D104" s="5"/>
      <c r="E104" s="5"/>
      <c r="F104" s="5"/>
      <c r="G104" s="5"/>
      <c r="H104" s="12"/>
      <c r="I104" s="6"/>
      <c r="J104" s="6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4"/>
      <c r="W104" s="14"/>
      <c r="X104" s="14"/>
      <c r="Y104" s="14"/>
      <c r="Z104" s="14"/>
      <c r="AA104" s="15"/>
      <c r="AB104" s="15"/>
      <c r="AC104" s="505"/>
      <c r="AD104" s="16"/>
      <c r="AE104" s="16"/>
      <c r="AF104" s="16"/>
      <c r="AG104" s="17"/>
      <c r="AH104" s="18"/>
      <c r="AI104" s="487"/>
      <c r="AJ104" s="89"/>
      <c r="AK104" s="13"/>
      <c r="AL104" s="90"/>
      <c r="AM104" s="90"/>
      <c r="AN104" s="19"/>
      <c r="AO104" s="19"/>
      <c r="AP104" s="19"/>
      <c r="AQ104" s="19"/>
      <c r="AR104" s="20"/>
      <c r="AS104" s="20"/>
      <c r="AU104" s="20"/>
      <c r="AV104" s="20"/>
      <c r="AW104" s="20"/>
      <c r="AX104" s="20"/>
      <c r="AY104" s="20"/>
      <c r="AZ104" s="20"/>
      <c r="BA104" s="20"/>
    </row>
    <row r="105" spans="1:53" ht="33" customHeight="1" x14ac:dyDescent="0.25">
      <c r="A105" s="11"/>
      <c r="B105" s="11"/>
      <c r="C105" s="6"/>
      <c r="D105" s="5"/>
      <c r="E105" s="5"/>
      <c r="F105" s="5"/>
      <c r="G105" s="5"/>
      <c r="H105" s="12"/>
      <c r="I105" s="6"/>
      <c r="J105" s="6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4"/>
      <c r="W105" s="14"/>
      <c r="X105" s="14"/>
      <c r="Y105" s="14"/>
      <c r="Z105" s="14"/>
      <c r="AA105" s="15"/>
      <c r="AB105" s="15"/>
      <c r="AC105" s="505"/>
      <c r="AD105" s="16"/>
      <c r="AE105" s="16"/>
      <c r="AF105" s="16"/>
      <c r="AG105" s="17"/>
      <c r="AH105" s="18"/>
      <c r="AI105" s="487"/>
      <c r="AJ105" s="89"/>
      <c r="AK105" s="13"/>
      <c r="AL105" s="90"/>
      <c r="AM105" s="90"/>
      <c r="AN105" s="19"/>
      <c r="AO105" s="19"/>
      <c r="AP105" s="19"/>
      <c r="AQ105" s="19"/>
      <c r="AR105" s="20"/>
      <c r="AS105" s="20"/>
      <c r="AU105" s="20"/>
      <c r="AV105" s="20"/>
      <c r="AW105" s="20"/>
      <c r="AX105" s="20"/>
      <c r="AY105" s="20"/>
      <c r="AZ105" s="20"/>
      <c r="BA105" s="20"/>
    </row>
    <row r="106" spans="1:53" ht="33" customHeight="1" x14ac:dyDescent="0.25">
      <c r="A106" s="11"/>
      <c r="B106" s="6"/>
      <c r="C106" s="5"/>
      <c r="D106" s="5"/>
      <c r="E106" s="5"/>
      <c r="F106" s="5"/>
      <c r="G106" s="5"/>
      <c r="H106" s="12"/>
      <c r="I106" s="6"/>
      <c r="J106" s="6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4"/>
      <c r="W106" s="14"/>
      <c r="X106" s="14"/>
      <c r="Y106" s="14"/>
      <c r="Z106" s="14"/>
      <c r="AA106" s="15"/>
      <c r="AB106" s="15"/>
      <c r="AC106" s="505"/>
      <c r="AD106" s="16"/>
      <c r="AE106" s="16"/>
      <c r="AF106" s="16"/>
      <c r="AG106" s="17"/>
      <c r="AH106" s="18"/>
      <c r="AI106" s="487"/>
      <c r="AJ106" s="89"/>
      <c r="AK106" s="13"/>
      <c r="AL106" s="90"/>
      <c r="AM106" s="90"/>
      <c r="AN106" s="19"/>
      <c r="AO106" s="19"/>
      <c r="AP106" s="19"/>
      <c r="AQ106" s="19"/>
      <c r="AR106" s="20"/>
      <c r="AS106" s="20"/>
      <c r="AU106" s="20"/>
      <c r="AV106" s="20"/>
      <c r="AW106" s="20"/>
      <c r="AX106" s="20"/>
      <c r="AY106" s="20"/>
      <c r="AZ106" s="20"/>
      <c r="BA106" s="20"/>
    </row>
    <row r="107" spans="1:53" ht="33" customHeight="1" x14ac:dyDescent="0.25">
      <c r="A107" s="11"/>
      <c r="B107" s="11"/>
      <c r="C107" s="6"/>
      <c r="D107" s="5"/>
      <c r="E107" s="5"/>
      <c r="F107" s="5"/>
      <c r="G107" s="5"/>
      <c r="H107" s="12"/>
      <c r="I107" s="6"/>
      <c r="J107" s="6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4"/>
      <c r="W107" s="14"/>
      <c r="X107" s="14"/>
      <c r="Y107" s="14"/>
      <c r="Z107" s="14"/>
      <c r="AA107" s="15"/>
      <c r="AB107" s="15"/>
      <c r="AC107" s="505"/>
      <c r="AD107" s="16"/>
      <c r="AE107" s="16"/>
      <c r="AF107" s="16"/>
      <c r="AG107" s="17"/>
      <c r="AH107" s="18"/>
      <c r="AI107" s="487"/>
      <c r="AJ107" s="89"/>
      <c r="AK107" s="13"/>
      <c r="AL107" s="90"/>
      <c r="AM107" s="90"/>
      <c r="AN107" s="19"/>
      <c r="AO107" s="19"/>
      <c r="AP107" s="19"/>
      <c r="AQ107" s="19"/>
      <c r="AR107" s="20"/>
      <c r="AS107" s="20"/>
      <c r="AU107" s="20"/>
      <c r="AV107" s="20"/>
      <c r="AW107" s="20"/>
      <c r="AX107" s="20"/>
      <c r="AY107" s="20"/>
      <c r="AZ107" s="20"/>
      <c r="BA107" s="20"/>
    </row>
    <row r="108" spans="1:53" ht="33" customHeight="1" x14ac:dyDescent="0.25">
      <c r="A108" s="11"/>
      <c r="B108" s="6"/>
      <c r="C108" s="5"/>
      <c r="D108" s="5"/>
      <c r="E108" s="5"/>
      <c r="F108" s="5"/>
      <c r="G108" s="5"/>
      <c r="H108" s="12"/>
      <c r="I108" s="6"/>
      <c r="J108" s="6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4"/>
      <c r="W108" s="14"/>
      <c r="X108" s="14"/>
      <c r="Y108" s="14"/>
      <c r="Z108" s="14"/>
      <c r="AA108" s="15"/>
      <c r="AB108" s="15"/>
      <c r="AC108" s="505"/>
      <c r="AD108" s="16"/>
      <c r="AE108" s="16"/>
      <c r="AF108" s="16"/>
      <c r="AG108" s="17"/>
      <c r="AH108" s="18"/>
      <c r="AI108" s="487"/>
      <c r="AJ108" s="89"/>
      <c r="AK108" s="13"/>
      <c r="AL108" s="90"/>
      <c r="AM108" s="90"/>
      <c r="AN108" s="19"/>
      <c r="AO108" s="19"/>
      <c r="AP108" s="19"/>
      <c r="AQ108" s="19"/>
      <c r="AR108" s="20"/>
      <c r="AS108" s="20"/>
      <c r="AU108" s="20"/>
      <c r="AV108" s="20"/>
      <c r="AW108" s="20"/>
      <c r="AX108" s="20"/>
      <c r="AY108" s="20"/>
      <c r="AZ108" s="20"/>
      <c r="BA108" s="20"/>
    </row>
    <row r="109" spans="1:53" ht="33" customHeight="1" x14ac:dyDescent="0.25">
      <c r="A109" s="11"/>
      <c r="B109" s="6"/>
      <c r="C109" s="5"/>
      <c r="D109" s="5"/>
      <c r="E109" s="5"/>
      <c r="F109" s="5"/>
      <c r="G109" s="5"/>
      <c r="H109" s="12"/>
      <c r="I109" s="6"/>
      <c r="J109" s="6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14"/>
      <c r="W109" s="14"/>
      <c r="X109" s="14"/>
      <c r="Y109" s="14"/>
      <c r="Z109" s="14"/>
      <c r="AA109" s="15"/>
      <c r="AB109" s="15"/>
      <c r="AC109" s="505"/>
      <c r="AD109" s="16"/>
      <c r="AE109" s="16"/>
      <c r="AF109" s="16"/>
      <c r="AG109" s="17"/>
      <c r="AH109" s="18"/>
      <c r="AI109" s="487"/>
      <c r="AJ109" s="89"/>
      <c r="AK109" s="13"/>
      <c r="AL109" s="90"/>
      <c r="AM109" s="90"/>
      <c r="AN109" s="19"/>
      <c r="AO109" s="19"/>
      <c r="AP109" s="19"/>
      <c r="AQ109" s="19"/>
      <c r="AR109" s="20"/>
      <c r="AS109" s="20"/>
      <c r="AU109" s="20"/>
      <c r="AV109" s="20"/>
      <c r="AW109" s="20"/>
      <c r="AX109" s="20"/>
      <c r="AY109" s="20"/>
      <c r="AZ109" s="20"/>
      <c r="BA109" s="20"/>
    </row>
    <row r="110" spans="1:53" ht="33" customHeight="1" x14ac:dyDescent="0.25">
      <c r="A110" s="11"/>
      <c r="B110" s="6"/>
      <c r="C110" s="5"/>
      <c r="D110" s="5"/>
      <c r="E110" s="5"/>
      <c r="F110" s="5"/>
      <c r="G110" s="5"/>
      <c r="H110" s="12"/>
      <c r="I110" s="6"/>
      <c r="J110" s="6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4"/>
      <c r="W110" s="14"/>
      <c r="X110" s="14"/>
      <c r="Y110" s="14"/>
      <c r="Z110" s="14"/>
      <c r="AA110" s="15"/>
      <c r="AB110" s="15"/>
      <c r="AC110" s="505"/>
      <c r="AD110" s="16"/>
      <c r="AE110" s="16"/>
      <c r="AF110" s="16"/>
      <c r="AG110" s="17"/>
      <c r="AH110" s="18"/>
      <c r="AI110" s="487"/>
      <c r="AJ110" s="89"/>
      <c r="AK110" s="13"/>
      <c r="AL110" s="90"/>
      <c r="AM110" s="90"/>
      <c r="AN110" s="19"/>
      <c r="AO110" s="19"/>
      <c r="AP110" s="19"/>
      <c r="AQ110" s="19"/>
      <c r="AR110" s="20"/>
      <c r="AS110" s="20"/>
      <c r="AU110" s="20"/>
      <c r="AV110" s="20"/>
      <c r="AW110" s="20"/>
      <c r="AX110" s="20"/>
      <c r="AY110" s="20"/>
      <c r="AZ110" s="20"/>
      <c r="BA110" s="20"/>
    </row>
    <row r="111" spans="1:53" ht="33" customHeight="1" x14ac:dyDescent="0.25">
      <c r="A111" s="11"/>
      <c r="B111" s="11"/>
      <c r="C111" s="6"/>
      <c r="D111" s="5"/>
      <c r="E111" s="5"/>
      <c r="F111" s="5"/>
      <c r="G111" s="6"/>
      <c r="H111" s="12"/>
      <c r="I111" s="6"/>
      <c r="J111" s="6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4"/>
      <c r="W111" s="14"/>
      <c r="X111" s="14"/>
      <c r="Y111" s="14"/>
      <c r="Z111" s="14"/>
      <c r="AA111" s="15"/>
      <c r="AB111" s="15"/>
      <c r="AC111" s="505"/>
      <c r="AD111" s="16"/>
      <c r="AE111" s="16"/>
      <c r="AF111" s="16"/>
      <c r="AG111" s="17"/>
      <c r="AH111" s="18"/>
      <c r="AI111" s="487"/>
      <c r="AJ111" s="89"/>
      <c r="AK111" s="13"/>
      <c r="AL111" s="90"/>
      <c r="AM111" s="90"/>
      <c r="AN111" s="19"/>
      <c r="AO111" s="19"/>
      <c r="AP111" s="19"/>
      <c r="AQ111" s="19"/>
      <c r="AR111" s="20"/>
      <c r="AS111" s="20"/>
      <c r="AU111" s="20"/>
      <c r="AV111" s="20"/>
      <c r="AW111" s="20"/>
      <c r="AX111" s="20"/>
      <c r="AY111" s="20"/>
      <c r="AZ111" s="20"/>
      <c r="BA111" s="20"/>
    </row>
    <row r="112" spans="1:53" ht="33" customHeight="1" x14ac:dyDescent="0.25">
      <c r="A112" s="11"/>
      <c r="B112" s="6"/>
      <c r="C112" s="6"/>
      <c r="D112" s="5"/>
      <c r="E112" s="5"/>
      <c r="F112" s="5"/>
      <c r="G112" s="5"/>
      <c r="H112" s="12"/>
      <c r="I112" s="6"/>
      <c r="J112" s="6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4"/>
      <c r="W112" s="14"/>
      <c r="X112" s="14"/>
      <c r="Y112" s="14"/>
      <c r="Z112" s="14"/>
      <c r="AA112" s="15"/>
      <c r="AB112" s="15"/>
      <c r="AC112" s="505"/>
      <c r="AD112" s="16"/>
      <c r="AE112" s="16"/>
      <c r="AF112" s="16"/>
      <c r="AG112" s="17"/>
      <c r="AH112" s="18"/>
      <c r="AI112" s="487"/>
      <c r="AJ112" s="89"/>
      <c r="AK112" s="13"/>
      <c r="AL112" s="90"/>
      <c r="AM112" s="90"/>
      <c r="AN112" s="19"/>
      <c r="AO112" s="19"/>
      <c r="AP112" s="19"/>
      <c r="AQ112" s="19"/>
      <c r="AR112" s="20"/>
      <c r="AS112" s="20"/>
      <c r="AU112" s="20"/>
      <c r="AV112" s="20"/>
      <c r="AW112" s="20"/>
      <c r="AX112" s="20"/>
      <c r="AY112" s="20"/>
      <c r="AZ112" s="20"/>
      <c r="BA112" s="20"/>
    </row>
    <row r="113" spans="1:53" ht="33" customHeight="1" x14ac:dyDescent="0.25">
      <c r="A113" s="11"/>
      <c r="B113" s="6"/>
      <c r="C113" s="6"/>
      <c r="D113" s="5"/>
      <c r="E113" s="5"/>
      <c r="F113" s="5"/>
      <c r="G113" s="5"/>
      <c r="H113" s="12"/>
      <c r="I113" s="6"/>
      <c r="J113" s="6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4"/>
      <c r="W113" s="14"/>
      <c r="X113" s="14"/>
      <c r="Y113" s="14"/>
      <c r="Z113" s="14"/>
      <c r="AA113" s="15"/>
      <c r="AB113" s="15"/>
      <c r="AC113" s="505"/>
      <c r="AD113" s="16"/>
      <c r="AE113" s="16"/>
      <c r="AF113" s="16"/>
      <c r="AG113" s="17"/>
      <c r="AH113" s="18"/>
      <c r="AI113" s="487"/>
      <c r="AJ113" s="89"/>
      <c r="AK113" s="13"/>
      <c r="AL113" s="90"/>
      <c r="AM113" s="90"/>
      <c r="AN113" s="19"/>
      <c r="AO113" s="19"/>
      <c r="AP113" s="19"/>
      <c r="AQ113" s="19"/>
      <c r="AR113" s="20"/>
      <c r="AS113" s="20"/>
      <c r="AU113" s="20"/>
      <c r="AV113" s="20"/>
      <c r="AW113" s="20"/>
      <c r="AX113" s="20"/>
      <c r="AY113" s="20"/>
      <c r="AZ113" s="20"/>
      <c r="BA113" s="20"/>
    </row>
    <row r="114" spans="1:53" ht="33" customHeight="1" x14ac:dyDescent="0.25">
      <c r="A114" s="11"/>
      <c r="B114" s="11"/>
      <c r="C114" s="6"/>
      <c r="D114" s="5"/>
      <c r="E114" s="5"/>
      <c r="F114" s="5"/>
      <c r="G114" s="5"/>
      <c r="H114" s="12"/>
      <c r="I114" s="6"/>
      <c r="J114" s="6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4"/>
      <c r="W114" s="14"/>
      <c r="X114" s="14"/>
      <c r="Y114" s="14"/>
      <c r="Z114" s="14"/>
      <c r="AA114" s="15"/>
      <c r="AB114" s="15"/>
      <c r="AC114" s="505"/>
      <c r="AD114" s="16"/>
      <c r="AE114" s="16"/>
      <c r="AF114" s="16"/>
      <c r="AG114" s="17"/>
      <c r="AH114" s="18"/>
      <c r="AI114" s="487"/>
      <c r="AJ114" s="89"/>
      <c r="AK114" s="13"/>
      <c r="AL114" s="90"/>
      <c r="AM114" s="90"/>
      <c r="AN114" s="19"/>
      <c r="AO114" s="19"/>
      <c r="AP114" s="19"/>
      <c r="AQ114" s="19"/>
      <c r="AR114" s="20"/>
      <c r="AS114" s="20"/>
      <c r="AU114" s="20"/>
      <c r="AV114" s="20"/>
      <c r="AW114" s="20"/>
      <c r="AX114" s="20"/>
      <c r="AY114" s="20"/>
      <c r="AZ114" s="20"/>
      <c r="BA114" s="20"/>
    </row>
    <row r="115" spans="1:53" ht="33" customHeight="1" x14ac:dyDescent="0.25">
      <c r="A115" s="11"/>
      <c r="B115" s="11"/>
      <c r="C115" s="6"/>
      <c r="D115" s="5"/>
      <c r="E115" s="5"/>
      <c r="F115" s="5"/>
      <c r="G115" s="5"/>
      <c r="H115" s="12"/>
      <c r="I115" s="6"/>
      <c r="J115" s="6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4"/>
      <c r="W115" s="14"/>
      <c r="X115" s="14"/>
      <c r="Y115" s="14"/>
      <c r="Z115" s="14"/>
      <c r="AA115" s="15"/>
      <c r="AB115" s="15"/>
      <c r="AC115" s="505"/>
      <c r="AD115" s="16"/>
      <c r="AE115" s="16"/>
      <c r="AF115" s="16"/>
      <c r="AG115" s="17"/>
      <c r="AH115" s="18"/>
      <c r="AI115" s="487"/>
      <c r="AJ115" s="89"/>
      <c r="AK115" s="13"/>
      <c r="AL115" s="90"/>
      <c r="AM115" s="90"/>
      <c r="AN115" s="19"/>
      <c r="AO115" s="19"/>
      <c r="AP115" s="19"/>
      <c r="AQ115" s="19"/>
      <c r="AR115" s="34"/>
      <c r="AS115" s="34"/>
      <c r="AU115" s="34"/>
      <c r="AV115" s="34"/>
      <c r="AW115" s="34"/>
      <c r="AX115" s="34"/>
      <c r="AY115" s="34"/>
      <c r="AZ115" s="34"/>
      <c r="BA115" s="34"/>
    </row>
    <row r="116" spans="1:53" ht="33" customHeight="1" x14ac:dyDescent="0.25">
      <c r="A116" s="11"/>
      <c r="B116" s="6"/>
      <c r="C116" s="6"/>
      <c r="D116" s="5"/>
      <c r="E116" s="5"/>
      <c r="F116" s="5"/>
      <c r="G116" s="5"/>
      <c r="H116" s="12"/>
      <c r="I116" s="6"/>
      <c r="J116" s="6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4"/>
      <c r="W116" s="14"/>
      <c r="X116" s="14"/>
      <c r="Y116" s="14"/>
      <c r="Z116" s="14"/>
      <c r="AA116" s="15"/>
      <c r="AB116" s="15"/>
      <c r="AC116" s="505"/>
      <c r="AD116" s="16"/>
      <c r="AE116" s="16"/>
      <c r="AF116" s="16"/>
      <c r="AG116" s="17"/>
      <c r="AH116" s="18"/>
      <c r="AI116" s="487"/>
      <c r="AJ116" s="89"/>
      <c r="AK116" s="13"/>
      <c r="AL116" s="90"/>
      <c r="AM116" s="90"/>
      <c r="AN116" s="19"/>
      <c r="AO116" s="19"/>
      <c r="AP116" s="19"/>
      <c r="AQ116" s="19"/>
      <c r="AR116" s="20"/>
      <c r="AS116" s="20"/>
      <c r="AU116" s="20"/>
      <c r="AV116" s="20"/>
      <c r="AW116" s="20"/>
      <c r="AX116" s="20"/>
      <c r="AY116" s="20"/>
      <c r="AZ116" s="20"/>
      <c r="BA116" s="20"/>
    </row>
    <row r="117" spans="1:53" ht="33" customHeight="1" x14ac:dyDescent="0.25">
      <c r="A117" s="11"/>
      <c r="B117" s="6"/>
      <c r="C117" s="5"/>
      <c r="D117" s="5"/>
      <c r="E117" s="5"/>
      <c r="F117" s="5"/>
      <c r="G117" s="5"/>
      <c r="H117" s="12"/>
      <c r="I117" s="6"/>
      <c r="J117" s="6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4"/>
      <c r="W117" s="14"/>
      <c r="X117" s="14"/>
      <c r="Y117" s="14"/>
      <c r="Z117" s="14"/>
      <c r="AA117" s="15"/>
      <c r="AB117" s="15"/>
      <c r="AC117" s="505"/>
      <c r="AD117" s="16"/>
      <c r="AE117" s="16"/>
      <c r="AF117" s="16"/>
      <c r="AG117" s="17"/>
      <c r="AH117" s="18"/>
      <c r="AI117" s="487"/>
      <c r="AJ117" s="89"/>
      <c r="AK117" s="13"/>
      <c r="AL117" s="90"/>
      <c r="AM117" s="90"/>
      <c r="AN117" s="19"/>
      <c r="AO117" s="19"/>
      <c r="AP117" s="19"/>
      <c r="AQ117" s="19"/>
      <c r="AR117" s="20"/>
      <c r="AS117" s="20"/>
      <c r="AU117" s="20"/>
      <c r="AV117" s="20"/>
      <c r="AW117" s="20"/>
      <c r="AX117" s="20"/>
      <c r="AY117" s="20"/>
      <c r="AZ117" s="20"/>
      <c r="BA117" s="20"/>
    </row>
    <row r="118" spans="1:53" ht="33" customHeight="1" x14ac:dyDescent="0.25">
      <c r="A118" s="6"/>
      <c r="B118" s="11"/>
      <c r="C118" s="6"/>
      <c r="D118" s="5"/>
      <c r="E118" s="5"/>
      <c r="F118" s="5"/>
      <c r="G118" s="5"/>
      <c r="H118" s="12"/>
      <c r="I118" s="6"/>
      <c r="J118" s="6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4"/>
      <c r="W118" s="14"/>
      <c r="X118" s="14"/>
      <c r="Y118" s="14"/>
      <c r="Z118" s="14"/>
      <c r="AA118" s="15"/>
      <c r="AB118" s="15"/>
      <c r="AC118" s="505"/>
      <c r="AD118" s="16"/>
      <c r="AE118" s="16"/>
      <c r="AF118" s="16"/>
      <c r="AG118" s="17"/>
      <c r="AH118" s="18"/>
      <c r="AI118" s="487"/>
      <c r="AJ118" s="89"/>
      <c r="AK118" s="13"/>
      <c r="AL118" s="90"/>
      <c r="AM118" s="90"/>
      <c r="AN118" s="19"/>
      <c r="AO118" s="19"/>
      <c r="AP118" s="19"/>
      <c r="AQ118" s="19"/>
      <c r="AR118" s="20"/>
      <c r="AS118" s="20"/>
      <c r="AU118" s="20"/>
      <c r="AV118" s="20"/>
      <c r="AW118" s="20"/>
      <c r="AX118" s="20"/>
      <c r="AY118" s="20"/>
      <c r="AZ118" s="20"/>
      <c r="BA118" s="20"/>
    </row>
    <row r="119" spans="1:53" ht="33" customHeight="1" x14ac:dyDescent="0.25">
      <c r="A119" s="6"/>
      <c r="B119" s="6"/>
      <c r="C119" s="5"/>
      <c r="D119" s="5"/>
      <c r="E119" s="5"/>
      <c r="F119" s="5"/>
      <c r="G119" s="5"/>
      <c r="H119" s="12"/>
      <c r="I119" s="6"/>
      <c r="J119" s="6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4"/>
      <c r="W119" s="14"/>
      <c r="X119" s="14"/>
      <c r="Y119" s="14"/>
      <c r="Z119" s="14"/>
      <c r="AA119" s="15"/>
      <c r="AB119" s="15"/>
      <c r="AC119" s="505"/>
      <c r="AD119" s="16"/>
      <c r="AE119" s="16"/>
      <c r="AF119" s="16"/>
      <c r="AG119" s="17"/>
      <c r="AH119" s="18"/>
      <c r="AI119" s="487"/>
      <c r="AJ119" s="89"/>
      <c r="AK119" s="13"/>
      <c r="AL119" s="90"/>
      <c r="AM119" s="90"/>
      <c r="AN119" s="19"/>
      <c r="AO119" s="19"/>
      <c r="AP119" s="19"/>
      <c r="AQ119" s="19"/>
      <c r="AR119" s="20"/>
      <c r="AS119" s="20"/>
      <c r="AU119" s="20"/>
      <c r="AV119" s="20"/>
      <c r="AW119" s="20"/>
      <c r="AX119" s="20"/>
      <c r="AY119" s="20"/>
      <c r="AZ119" s="20"/>
      <c r="BA119" s="20"/>
    </row>
    <row r="120" spans="1:53" ht="33" customHeight="1" x14ac:dyDescent="0.25">
      <c r="A120" s="6"/>
      <c r="B120" s="6"/>
      <c r="C120" s="6"/>
      <c r="D120" s="5"/>
      <c r="E120" s="5"/>
      <c r="F120" s="5"/>
      <c r="G120" s="5"/>
      <c r="H120" s="12"/>
      <c r="I120" s="6"/>
      <c r="J120" s="6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4"/>
      <c r="W120" s="14"/>
      <c r="X120" s="14"/>
      <c r="Y120" s="14"/>
      <c r="Z120" s="14"/>
      <c r="AA120" s="15"/>
      <c r="AB120" s="15"/>
      <c r="AC120" s="505"/>
      <c r="AD120" s="16"/>
      <c r="AE120" s="16"/>
      <c r="AF120" s="16"/>
      <c r="AG120" s="17"/>
      <c r="AH120" s="18"/>
      <c r="AI120" s="487"/>
      <c r="AJ120" s="89"/>
      <c r="AK120" s="13"/>
      <c r="AL120" s="90"/>
      <c r="AM120" s="90"/>
      <c r="AN120" s="19"/>
      <c r="AO120" s="19"/>
      <c r="AP120" s="19"/>
      <c r="AQ120" s="19"/>
      <c r="AR120" s="20"/>
      <c r="AS120" s="20"/>
      <c r="AU120" s="20"/>
      <c r="AV120" s="20"/>
      <c r="AW120" s="20"/>
      <c r="AX120" s="20"/>
      <c r="AY120" s="20"/>
      <c r="AZ120" s="20"/>
      <c r="BA120" s="20"/>
    </row>
    <row r="121" spans="1:53" ht="33" customHeight="1" x14ac:dyDescent="0.25">
      <c r="A121" s="6"/>
      <c r="B121" s="11"/>
      <c r="C121" s="6"/>
      <c r="D121" s="5"/>
      <c r="E121" s="5"/>
      <c r="F121" s="5"/>
      <c r="G121" s="5"/>
      <c r="H121" s="12"/>
      <c r="I121" s="6"/>
      <c r="J121" s="6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4"/>
      <c r="W121" s="14"/>
      <c r="X121" s="14"/>
      <c r="Y121" s="14"/>
      <c r="Z121" s="14"/>
      <c r="AA121" s="15"/>
      <c r="AB121" s="15"/>
      <c r="AC121" s="505"/>
      <c r="AD121" s="16"/>
      <c r="AE121" s="16"/>
      <c r="AF121" s="16"/>
      <c r="AG121" s="17"/>
      <c r="AH121" s="37"/>
      <c r="AI121" s="488"/>
      <c r="AJ121" s="89"/>
      <c r="AK121" s="13"/>
      <c r="AL121" s="90"/>
      <c r="AM121" s="90"/>
      <c r="AN121" s="19"/>
      <c r="AO121" s="19"/>
      <c r="AP121" s="19"/>
      <c r="AQ121" s="19"/>
      <c r="AR121" s="20"/>
      <c r="AS121" s="20"/>
      <c r="AU121" s="20"/>
      <c r="AV121" s="20"/>
      <c r="AW121" s="20"/>
      <c r="AX121" s="20"/>
      <c r="AY121" s="20"/>
      <c r="AZ121" s="20"/>
      <c r="BA121" s="20"/>
    </row>
    <row r="122" spans="1:53" ht="33" customHeight="1" x14ac:dyDescent="0.25">
      <c r="A122" s="6"/>
      <c r="B122" s="11"/>
      <c r="C122" s="6"/>
      <c r="D122" s="5"/>
      <c r="E122" s="5"/>
      <c r="F122" s="5"/>
      <c r="G122" s="5"/>
      <c r="H122" s="12"/>
      <c r="I122" s="6"/>
      <c r="J122" s="6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4"/>
      <c r="W122" s="14"/>
      <c r="X122" s="14"/>
      <c r="Y122" s="14"/>
      <c r="Z122" s="14"/>
      <c r="AA122" s="15"/>
      <c r="AB122" s="15"/>
      <c r="AC122" s="505"/>
      <c r="AD122" s="16"/>
      <c r="AE122" s="16"/>
      <c r="AF122" s="16"/>
      <c r="AG122" s="17"/>
      <c r="AH122" s="18"/>
      <c r="AI122" s="487"/>
      <c r="AJ122" s="89"/>
      <c r="AK122" s="13"/>
      <c r="AL122" s="90"/>
      <c r="AM122" s="90"/>
      <c r="AN122" s="19"/>
      <c r="AO122" s="19"/>
      <c r="AP122" s="19"/>
      <c r="AQ122" s="19"/>
      <c r="AR122" s="20"/>
      <c r="AS122" s="20"/>
      <c r="AU122" s="20"/>
      <c r="AV122" s="20"/>
      <c r="AW122" s="20"/>
      <c r="AX122" s="20"/>
      <c r="AY122" s="20"/>
      <c r="AZ122" s="20"/>
      <c r="BA122" s="20"/>
    </row>
    <row r="123" spans="1:53" ht="33" customHeight="1" x14ac:dyDescent="0.25">
      <c r="A123" s="6"/>
      <c r="B123" s="11"/>
      <c r="C123" s="6"/>
      <c r="D123" s="5"/>
      <c r="E123" s="5"/>
      <c r="F123" s="5"/>
      <c r="G123" s="5"/>
      <c r="H123" s="12"/>
      <c r="I123" s="6"/>
      <c r="J123" s="6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4"/>
      <c r="W123" s="14"/>
      <c r="X123" s="14"/>
      <c r="Y123" s="14"/>
      <c r="Z123" s="14"/>
      <c r="AA123" s="15"/>
      <c r="AB123" s="15"/>
      <c r="AC123" s="505"/>
      <c r="AD123" s="16"/>
      <c r="AE123" s="16"/>
      <c r="AF123" s="16"/>
      <c r="AG123" s="17"/>
      <c r="AH123" s="18"/>
      <c r="AI123" s="487"/>
      <c r="AJ123" s="89"/>
      <c r="AK123" s="13"/>
      <c r="AL123" s="90"/>
      <c r="AM123" s="90"/>
      <c r="AN123" s="19"/>
      <c r="AO123" s="19"/>
      <c r="AP123" s="19"/>
      <c r="AQ123" s="19"/>
      <c r="AR123" s="20"/>
      <c r="AS123" s="20"/>
      <c r="AU123" s="20"/>
      <c r="AV123" s="20"/>
      <c r="AW123" s="20"/>
      <c r="AX123" s="20"/>
      <c r="AY123" s="20"/>
      <c r="AZ123" s="20"/>
      <c r="BA123" s="20"/>
    </row>
    <row r="124" spans="1:53" ht="33" customHeight="1" x14ac:dyDescent="0.25">
      <c r="A124" s="6"/>
      <c r="B124" s="6"/>
      <c r="C124" s="6"/>
      <c r="D124" s="5"/>
      <c r="E124" s="5"/>
      <c r="F124" s="5"/>
      <c r="G124" s="5"/>
      <c r="H124" s="12"/>
      <c r="I124" s="6"/>
      <c r="J124" s="6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4"/>
      <c r="W124" s="14"/>
      <c r="X124" s="14"/>
      <c r="Y124" s="14"/>
      <c r="Z124" s="14"/>
      <c r="AA124" s="15"/>
      <c r="AB124" s="15"/>
      <c r="AC124" s="505"/>
      <c r="AD124" s="16"/>
      <c r="AE124" s="16"/>
      <c r="AF124" s="16"/>
      <c r="AG124" s="17"/>
      <c r="AH124" s="18"/>
      <c r="AI124" s="487"/>
      <c r="AJ124" s="89"/>
      <c r="AK124" s="13"/>
      <c r="AL124" s="90"/>
      <c r="AM124" s="90"/>
      <c r="AN124" s="19"/>
      <c r="AO124" s="19"/>
      <c r="AP124" s="19"/>
      <c r="AQ124" s="19"/>
      <c r="AR124" s="20"/>
      <c r="AS124" s="20"/>
      <c r="AU124" s="20"/>
      <c r="AV124" s="20"/>
      <c r="AW124" s="20"/>
      <c r="AX124" s="20"/>
      <c r="AY124" s="20"/>
      <c r="AZ124" s="20"/>
      <c r="BA124" s="20"/>
    </row>
    <row r="125" spans="1:53" ht="33" customHeight="1" x14ac:dyDescent="0.25">
      <c r="A125" s="6"/>
      <c r="B125" s="6"/>
      <c r="C125" s="6"/>
      <c r="D125" s="5"/>
      <c r="E125" s="5"/>
      <c r="F125" s="5"/>
      <c r="G125" s="5"/>
      <c r="H125" s="12"/>
      <c r="I125" s="6"/>
      <c r="J125" s="6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4"/>
      <c r="W125" s="14"/>
      <c r="X125" s="14"/>
      <c r="Y125" s="14"/>
      <c r="Z125" s="14"/>
      <c r="AA125" s="15"/>
      <c r="AB125" s="15"/>
      <c r="AC125" s="505"/>
      <c r="AD125" s="16"/>
      <c r="AE125" s="16"/>
      <c r="AF125" s="16"/>
      <c r="AG125" s="17"/>
      <c r="AH125" s="18"/>
      <c r="AI125" s="487"/>
      <c r="AJ125" s="89"/>
      <c r="AK125" s="13"/>
      <c r="AL125" s="90"/>
      <c r="AM125" s="90"/>
      <c r="AN125" s="19"/>
      <c r="AO125" s="19"/>
      <c r="AP125" s="19"/>
      <c r="AQ125" s="19"/>
      <c r="AR125" s="20"/>
      <c r="AS125" s="20"/>
      <c r="AU125" s="20"/>
      <c r="AV125" s="20"/>
      <c r="AW125" s="20"/>
      <c r="AX125" s="20"/>
      <c r="AY125" s="20"/>
      <c r="AZ125" s="20"/>
      <c r="BA125" s="20"/>
    </row>
    <row r="126" spans="1:53" ht="33" customHeight="1" x14ac:dyDescent="0.25">
      <c r="A126" s="6"/>
      <c r="B126" s="6"/>
      <c r="C126" s="5"/>
      <c r="D126" s="5"/>
      <c r="E126" s="5"/>
      <c r="F126" s="5"/>
      <c r="G126" s="5"/>
      <c r="H126" s="12"/>
      <c r="I126" s="6"/>
      <c r="J126" s="5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4"/>
      <c r="W126" s="14"/>
      <c r="X126" s="14"/>
      <c r="Y126" s="14"/>
      <c r="Z126" s="14"/>
      <c r="AA126" s="15"/>
      <c r="AB126" s="15"/>
      <c r="AC126" s="505"/>
      <c r="AD126" s="16"/>
      <c r="AE126" s="16"/>
      <c r="AF126" s="16"/>
      <c r="AG126" s="17"/>
      <c r="AH126" s="18"/>
      <c r="AI126" s="487"/>
      <c r="AJ126" s="89"/>
      <c r="AK126" s="13"/>
      <c r="AL126" s="90"/>
      <c r="AM126" s="90"/>
      <c r="AN126" s="19"/>
      <c r="AO126" s="19"/>
      <c r="AP126" s="19"/>
      <c r="AQ126" s="19"/>
      <c r="AR126" s="20"/>
      <c r="AS126" s="20"/>
      <c r="AU126" s="20"/>
      <c r="AV126" s="20"/>
      <c r="AW126" s="20"/>
      <c r="AX126" s="20"/>
      <c r="AY126" s="20"/>
      <c r="AZ126" s="20"/>
      <c r="BA126" s="20"/>
    </row>
    <row r="127" spans="1:53" ht="33" customHeight="1" x14ac:dyDescent="0.25">
      <c r="A127" s="6"/>
      <c r="B127" s="6"/>
      <c r="C127" s="6"/>
      <c r="D127" s="5"/>
      <c r="E127" s="5"/>
      <c r="F127" s="5"/>
      <c r="G127" s="5"/>
      <c r="H127" s="12"/>
      <c r="I127" s="6"/>
      <c r="J127" s="6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4"/>
      <c r="W127" s="14"/>
      <c r="X127" s="14"/>
      <c r="Y127" s="14"/>
      <c r="Z127" s="14"/>
      <c r="AA127" s="15"/>
      <c r="AB127" s="15"/>
      <c r="AC127" s="505"/>
      <c r="AD127" s="16"/>
      <c r="AE127" s="16"/>
      <c r="AF127" s="16"/>
      <c r="AG127" s="17"/>
      <c r="AH127" s="18"/>
      <c r="AI127" s="487"/>
      <c r="AJ127" s="89"/>
      <c r="AK127" s="13"/>
      <c r="AL127" s="90"/>
      <c r="AM127" s="90"/>
      <c r="AN127" s="19"/>
      <c r="AO127" s="19"/>
      <c r="AP127" s="19"/>
      <c r="AQ127" s="19"/>
      <c r="AR127" s="20"/>
      <c r="AS127" s="20"/>
      <c r="AU127" s="20"/>
      <c r="AV127" s="20"/>
      <c r="AW127" s="20"/>
      <c r="AX127" s="20"/>
      <c r="AY127" s="20"/>
      <c r="AZ127" s="20"/>
      <c r="BA127" s="20"/>
    </row>
    <row r="128" spans="1:53" ht="33" customHeight="1" x14ac:dyDescent="0.25">
      <c r="A128" s="6"/>
      <c r="B128" s="6"/>
      <c r="C128" s="6"/>
      <c r="D128" s="5"/>
      <c r="E128" s="5"/>
      <c r="F128" s="5"/>
      <c r="G128" s="5"/>
      <c r="H128" s="12"/>
      <c r="I128" s="6"/>
      <c r="J128" s="6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4"/>
      <c r="W128" s="14"/>
      <c r="X128" s="14"/>
      <c r="Y128" s="14"/>
      <c r="Z128" s="14"/>
      <c r="AA128" s="15"/>
      <c r="AB128" s="15"/>
      <c r="AC128" s="505"/>
      <c r="AD128" s="16"/>
      <c r="AE128" s="16"/>
      <c r="AF128" s="16"/>
      <c r="AG128" s="17"/>
      <c r="AH128" s="18"/>
      <c r="AI128" s="487"/>
      <c r="AJ128" s="89"/>
      <c r="AK128" s="13"/>
      <c r="AL128" s="90"/>
      <c r="AM128" s="90"/>
      <c r="AN128" s="19"/>
      <c r="AO128" s="19"/>
      <c r="AP128" s="19"/>
      <c r="AQ128" s="19"/>
      <c r="AR128" s="20"/>
      <c r="AS128" s="20"/>
      <c r="AU128" s="20"/>
      <c r="AV128" s="20"/>
      <c r="AW128" s="20"/>
      <c r="AX128" s="20"/>
      <c r="AY128" s="20"/>
      <c r="AZ128" s="20"/>
      <c r="BA128" s="20"/>
    </row>
    <row r="129" spans="1:53" ht="33" customHeight="1" x14ac:dyDescent="0.25">
      <c r="A129" s="6"/>
      <c r="B129" s="6"/>
      <c r="C129" s="6"/>
      <c r="D129" s="5"/>
      <c r="E129" s="5"/>
      <c r="F129" s="5"/>
      <c r="G129" s="5"/>
      <c r="H129" s="12"/>
      <c r="I129" s="6"/>
      <c r="J129" s="6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4"/>
      <c r="W129" s="14"/>
      <c r="X129" s="14"/>
      <c r="Y129" s="14"/>
      <c r="Z129" s="14"/>
      <c r="AA129" s="15"/>
      <c r="AB129" s="15"/>
      <c r="AC129" s="505"/>
      <c r="AD129" s="16"/>
      <c r="AE129" s="16"/>
      <c r="AF129" s="16"/>
      <c r="AG129" s="17"/>
      <c r="AH129" s="18"/>
      <c r="AI129" s="487"/>
      <c r="AJ129" s="89"/>
      <c r="AK129" s="13"/>
      <c r="AL129" s="90"/>
      <c r="AM129" s="90"/>
      <c r="AN129" s="19"/>
      <c r="AO129" s="19"/>
      <c r="AP129" s="19"/>
      <c r="AQ129" s="19"/>
      <c r="AR129" s="34"/>
      <c r="AS129" s="34"/>
      <c r="AU129" s="34"/>
      <c r="AV129" s="34"/>
      <c r="AW129" s="34"/>
      <c r="AX129" s="34"/>
      <c r="AY129" s="34"/>
      <c r="AZ129" s="34"/>
      <c r="BA129" s="34"/>
    </row>
    <row r="130" spans="1:53" ht="33" customHeight="1" x14ac:dyDescent="0.25">
      <c r="A130" s="6"/>
      <c r="B130" s="6"/>
      <c r="C130" s="5"/>
      <c r="D130" s="5"/>
      <c r="E130" s="5"/>
      <c r="F130" s="5"/>
      <c r="G130" s="5"/>
      <c r="H130" s="12"/>
      <c r="I130" s="6"/>
      <c r="J130" s="6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4"/>
      <c r="W130" s="14"/>
      <c r="X130" s="14"/>
      <c r="Y130" s="14"/>
      <c r="Z130" s="14"/>
      <c r="AA130" s="15"/>
      <c r="AB130" s="15"/>
      <c r="AC130" s="505"/>
      <c r="AD130" s="16"/>
      <c r="AE130" s="16"/>
      <c r="AF130" s="16"/>
      <c r="AG130" s="17"/>
      <c r="AH130" s="18"/>
      <c r="AI130" s="487"/>
      <c r="AJ130" s="89"/>
      <c r="AK130" s="13"/>
      <c r="AL130" s="90"/>
      <c r="AM130" s="90"/>
      <c r="AN130" s="19"/>
      <c r="AO130" s="19"/>
      <c r="AP130" s="19"/>
      <c r="AQ130" s="19"/>
      <c r="AR130" s="34"/>
      <c r="AS130" s="34"/>
      <c r="AU130" s="34"/>
      <c r="AV130" s="34"/>
      <c r="AW130" s="34"/>
      <c r="AX130" s="34"/>
      <c r="AY130" s="34"/>
      <c r="AZ130" s="34"/>
      <c r="BA130" s="34"/>
    </row>
    <row r="131" spans="1:53" ht="33" customHeight="1" x14ac:dyDescent="0.25">
      <c r="A131" s="6"/>
      <c r="B131" s="6"/>
      <c r="C131" s="5"/>
      <c r="D131" s="5"/>
      <c r="E131" s="5"/>
      <c r="F131" s="5"/>
      <c r="G131" s="5"/>
      <c r="H131" s="12"/>
      <c r="I131" s="6"/>
      <c r="J131" s="6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4"/>
      <c r="W131" s="14"/>
      <c r="X131" s="14"/>
      <c r="Y131" s="14"/>
      <c r="Z131" s="14"/>
      <c r="AA131" s="15"/>
      <c r="AB131" s="15"/>
      <c r="AC131" s="505"/>
      <c r="AD131" s="16"/>
      <c r="AE131" s="16"/>
      <c r="AF131" s="16"/>
      <c r="AG131" s="17"/>
      <c r="AH131" s="18"/>
      <c r="AI131" s="487"/>
      <c r="AJ131" s="89"/>
      <c r="AK131" s="13"/>
      <c r="AL131" s="90"/>
      <c r="AM131" s="90"/>
      <c r="AN131" s="19"/>
      <c r="AO131" s="19"/>
      <c r="AP131" s="19"/>
      <c r="AQ131" s="19"/>
      <c r="AR131" s="20"/>
      <c r="AS131" s="20"/>
      <c r="AU131" s="20"/>
      <c r="AV131" s="20"/>
      <c r="AW131" s="20"/>
      <c r="AX131" s="20"/>
      <c r="AY131" s="20"/>
      <c r="AZ131" s="20"/>
      <c r="BA131" s="20"/>
    </row>
    <row r="132" spans="1:53" ht="33" customHeight="1" x14ac:dyDescent="0.25">
      <c r="A132" s="6"/>
      <c r="B132" s="6"/>
      <c r="C132" s="6"/>
      <c r="D132" s="5"/>
      <c r="E132" s="5"/>
      <c r="F132" s="5"/>
      <c r="G132" s="5"/>
      <c r="H132" s="12"/>
      <c r="I132" s="6"/>
      <c r="J132" s="6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4"/>
      <c r="W132" s="14"/>
      <c r="X132" s="14"/>
      <c r="Y132" s="14"/>
      <c r="Z132" s="14"/>
      <c r="AA132" s="15"/>
      <c r="AB132" s="15"/>
      <c r="AC132" s="505"/>
      <c r="AD132" s="16"/>
      <c r="AE132" s="16"/>
      <c r="AF132" s="16"/>
      <c r="AG132" s="17"/>
      <c r="AH132" s="18"/>
      <c r="AI132" s="487"/>
      <c r="AJ132" s="89"/>
      <c r="AK132" s="13"/>
      <c r="AL132" s="90"/>
      <c r="AM132" s="90"/>
      <c r="AN132" s="19"/>
      <c r="AO132" s="19"/>
      <c r="AP132" s="19"/>
      <c r="AQ132" s="19"/>
      <c r="AR132" s="20"/>
      <c r="AS132" s="20"/>
      <c r="AU132" s="20"/>
      <c r="AV132" s="20"/>
      <c r="AW132" s="20"/>
      <c r="AX132" s="20"/>
      <c r="AY132" s="20"/>
      <c r="AZ132" s="20"/>
      <c r="BA132" s="20"/>
    </row>
    <row r="133" spans="1:53" ht="33" customHeight="1" x14ac:dyDescent="0.25">
      <c r="A133" s="6"/>
      <c r="B133" s="6"/>
      <c r="C133" s="6"/>
      <c r="D133" s="5"/>
      <c r="E133" s="5"/>
      <c r="F133" s="5"/>
      <c r="G133" s="5"/>
      <c r="H133" s="12"/>
      <c r="I133" s="6"/>
      <c r="J133" s="6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4"/>
      <c r="W133" s="14"/>
      <c r="X133" s="14"/>
      <c r="Y133" s="14"/>
      <c r="Z133" s="14"/>
      <c r="AA133" s="15"/>
      <c r="AB133" s="15"/>
      <c r="AC133" s="505"/>
      <c r="AD133" s="16"/>
      <c r="AE133" s="16"/>
      <c r="AF133" s="16"/>
      <c r="AG133" s="17"/>
      <c r="AH133" s="18"/>
      <c r="AI133" s="487"/>
      <c r="AJ133" s="89"/>
      <c r="AK133" s="13"/>
      <c r="AL133" s="90"/>
      <c r="AM133" s="90"/>
      <c r="AN133" s="19"/>
      <c r="AO133" s="19"/>
      <c r="AP133" s="19"/>
      <c r="AQ133" s="19"/>
      <c r="AR133" s="20"/>
      <c r="AS133" s="20"/>
      <c r="AU133" s="20"/>
      <c r="AV133" s="20"/>
      <c r="AW133" s="20"/>
      <c r="AX133" s="20"/>
      <c r="AY133" s="20"/>
      <c r="AZ133" s="20"/>
      <c r="BA133" s="20"/>
    </row>
    <row r="134" spans="1:53" ht="33" customHeight="1" x14ac:dyDescent="0.25">
      <c r="A134" s="6"/>
      <c r="B134" s="11"/>
      <c r="C134" s="6"/>
      <c r="D134" s="5"/>
      <c r="E134" s="5"/>
      <c r="F134" s="5"/>
      <c r="G134" s="5"/>
      <c r="H134" s="12"/>
      <c r="I134" s="6"/>
      <c r="J134" s="6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4"/>
      <c r="W134" s="14"/>
      <c r="X134" s="14"/>
      <c r="Y134" s="14"/>
      <c r="Z134" s="14"/>
      <c r="AA134" s="15"/>
      <c r="AB134" s="15"/>
      <c r="AC134" s="505"/>
      <c r="AD134" s="16"/>
      <c r="AE134" s="16"/>
      <c r="AF134" s="16"/>
      <c r="AG134" s="17"/>
      <c r="AH134" s="18"/>
      <c r="AI134" s="487"/>
      <c r="AJ134" s="89"/>
      <c r="AK134" s="13"/>
      <c r="AL134" s="90"/>
      <c r="AM134" s="90"/>
      <c r="AN134" s="19"/>
      <c r="AO134" s="19"/>
      <c r="AP134" s="19"/>
      <c r="AQ134" s="19"/>
      <c r="AR134" s="20"/>
      <c r="AS134" s="20"/>
      <c r="AU134" s="20"/>
      <c r="AV134" s="20"/>
      <c r="AW134" s="20"/>
      <c r="AX134" s="20"/>
      <c r="AY134" s="20"/>
      <c r="AZ134" s="20"/>
      <c r="BA134" s="20"/>
    </row>
    <row r="135" spans="1:53" ht="33" customHeight="1" x14ac:dyDescent="0.25">
      <c r="A135" s="6"/>
      <c r="B135" s="11"/>
      <c r="C135" s="6"/>
      <c r="D135" s="5"/>
      <c r="E135" s="5"/>
      <c r="F135" s="5"/>
      <c r="G135" s="5"/>
      <c r="H135" s="12"/>
      <c r="I135" s="6"/>
      <c r="J135" s="6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4"/>
      <c r="W135" s="14"/>
      <c r="X135" s="14"/>
      <c r="Y135" s="14"/>
      <c r="Z135" s="14"/>
      <c r="AA135" s="15"/>
      <c r="AB135" s="15"/>
      <c r="AC135" s="505"/>
      <c r="AD135" s="16"/>
      <c r="AE135" s="16"/>
      <c r="AF135" s="16"/>
      <c r="AG135" s="17"/>
      <c r="AH135" s="18"/>
      <c r="AI135" s="487"/>
      <c r="AJ135" s="89"/>
      <c r="AK135" s="13"/>
      <c r="AL135" s="90"/>
      <c r="AM135" s="90"/>
      <c r="AN135" s="19"/>
      <c r="AO135" s="19"/>
      <c r="AP135" s="19"/>
      <c r="AQ135" s="19"/>
      <c r="AR135" s="20"/>
      <c r="AS135" s="20"/>
      <c r="AU135" s="20"/>
      <c r="AV135" s="20"/>
      <c r="AW135" s="20"/>
      <c r="AX135" s="20"/>
      <c r="AY135" s="20"/>
      <c r="AZ135" s="20"/>
      <c r="BA135" s="20"/>
    </row>
    <row r="136" spans="1:53" ht="33" customHeight="1" x14ac:dyDescent="0.25">
      <c r="A136" s="6"/>
      <c r="B136" s="6"/>
      <c r="C136" s="5"/>
      <c r="D136" s="5"/>
      <c r="E136" s="5"/>
      <c r="F136" s="5"/>
      <c r="G136" s="5"/>
      <c r="H136" s="12"/>
      <c r="I136" s="6"/>
      <c r="J136" s="6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4"/>
      <c r="W136" s="14"/>
      <c r="X136" s="14"/>
      <c r="Y136" s="14"/>
      <c r="Z136" s="14"/>
      <c r="AA136" s="15"/>
      <c r="AB136" s="15"/>
      <c r="AC136" s="505"/>
      <c r="AD136" s="16"/>
      <c r="AE136" s="16"/>
      <c r="AF136" s="16"/>
      <c r="AG136" s="17"/>
      <c r="AH136" s="18"/>
      <c r="AI136" s="487"/>
      <c r="AJ136" s="89"/>
      <c r="AK136" s="13"/>
      <c r="AL136" s="90"/>
      <c r="AM136" s="90"/>
      <c r="AN136" s="19"/>
      <c r="AO136" s="19"/>
      <c r="AP136" s="19"/>
      <c r="AQ136" s="19"/>
      <c r="AR136" s="20"/>
      <c r="AS136" s="20"/>
      <c r="AU136" s="20"/>
      <c r="AV136" s="20"/>
      <c r="AW136" s="20"/>
      <c r="AX136" s="20"/>
      <c r="AY136" s="20"/>
      <c r="AZ136" s="20"/>
      <c r="BA136" s="20"/>
    </row>
    <row r="137" spans="1:53" ht="33" customHeight="1" x14ac:dyDescent="0.25">
      <c r="A137" s="6"/>
      <c r="B137" s="6"/>
      <c r="C137" s="6"/>
      <c r="D137" s="5"/>
      <c r="E137" s="5"/>
      <c r="F137" s="5"/>
      <c r="G137" s="5"/>
      <c r="H137" s="12"/>
      <c r="I137" s="6"/>
      <c r="J137" s="6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4"/>
      <c r="W137" s="14"/>
      <c r="X137" s="14"/>
      <c r="Y137" s="14"/>
      <c r="Z137" s="14"/>
      <c r="AA137" s="15"/>
      <c r="AB137" s="15"/>
      <c r="AC137" s="505"/>
      <c r="AD137" s="16"/>
      <c r="AE137" s="16"/>
      <c r="AF137" s="16"/>
      <c r="AG137" s="17"/>
      <c r="AH137" s="18"/>
      <c r="AI137" s="487"/>
      <c r="AJ137" s="89"/>
      <c r="AK137" s="13"/>
      <c r="AL137" s="90"/>
      <c r="AM137" s="90"/>
      <c r="AN137" s="19"/>
      <c r="AO137" s="19"/>
      <c r="AP137" s="19"/>
      <c r="AQ137" s="19"/>
      <c r="AR137" s="20"/>
      <c r="AS137" s="20"/>
      <c r="AU137" s="20"/>
      <c r="AV137" s="20"/>
      <c r="AW137" s="20"/>
      <c r="AX137" s="20"/>
      <c r="AY137" s="20"/>
      <c r="AZ137" s="20"/>
      <c r="BA137" s="20"/>
    </row>
    <row r="138" spans="1:53" ht="33" customHeight="1" x14ac:dyDescent="0.25">
      <c r="A138" s="6"/>
      <c r="B138" s="6"/>
      <c r="C138" s="6"/>
      <c r="D138" s="5"/>
      <c r="E138" s="5"/>
      <c r="F138" s="5"/>
      <c r="G138" s="5"/>
      <c r="H138" s="12"/>
      <c r="I138" s="6"/>
      <c r="J138" s="6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4"/>
      <c r="W138" s="14"/>
      <c r="X138" s="14"/>
      <c r="Y138" s="14"/>
      <c r="Z138" s="14"/>
      <c r="AA138" s="15"/>
      <c r="AB138" s="15"/>
      <c r="AC138" s="505"/>
      <c r="AD138" s="16"/>
      <c r="AE138" s="16"/>
      <c r="AF138" s="16"/>
      <c r="AG138" s="17"/>
      <c r="AH138" s="18"/>
      <c r="AI138" s="487"/>
      <c r="AJ138" s="89"/>
      <c r="AK138" s="13"/>
      <c r="AL138" s="90"/>
      <c r="AM138" s="90"/>
      <c r="AN138" s="19"/>
      <c r="AO138" s="19"/>
      <c r="AP138" s="19"/>
      <c r="AQ138" s="19"/>
      <c r="AR138" s="20"/>
      <c r="AS138" s="20"/>
      <c r="AU138" s="20"/>
      <c r="AV138" s="20"/>
      <c r="AW138" s="20"/>
      <c r="AX138" s="20"/>
      <c r="AY138" s="20"/>
      <c r="AZ138" s="20"/>
      <c r="BA138" s="20"/>
    </row>
    <row r="139" spans="1:53" ht="33" customHeight="1" x14ac:dyDescent="0.25">
      <c r="A139" s="6"/>
      <c r="B139" s="6"/>
      <c r="C139" s="6"/>
      <c r="D139" s="5"/>
      <c r="E139" s="5"/>
      <c r="F139" s="5"/>
      <c r="G139" s="5"/>
      <c r="H139" s="33"/>
      <c r="V139" s="14"/>
      <c r="W139" s="14"/>
      <c r="X139" s="14"/>
      <c r="Y139" s="14"/>
      <c r="Z139" s="14"/>
      <c r="AA139" s="15"/>
      <c r="AB139" s="15"/>
      <c r="AC139" s="505"/>
      <c r="AD139" s="16"/>
      <c r="AE139" s="16"/>
      <c r="AF139" s="16"/>
      <c r="AG139" s="17"/>
      <c r="AH139" s="18"/>
      <c r="AI139" s="487"/>
      <c r="AJ139" s="89"/>
      <c r="AK139" s="13"/>
      <c r="AL139" s="90"/>
      <c r="AM139" s="90"/>
      <c r="AN139" s="19"/>
      <c r="AO139" s="19"/>
      <c r="AP139" s="19"/>
      <c r="AQ139" s="19"/>
      <c r="AR139" s="20"/>
      <c r="AS139" s="20"/>
      <c r="AU139" s="20"/>
      <c r="AV139" s="20"/>
      <c r="AW139" s="20"/>
      <c r="AX139" s="20"/>
      <c r="AY139" s="20"/>
      <c r="AZ139" s="20"/>
      <c r="BA139" s="20"/>
    </row>
    <row r="140" spans="1:53" ht="33" customHeight="1" x14ac:dyDescent="0.25">
      <c r="A140" s="6"/>
      <c r="B140" s="6"/>
      <c r="C140" s="6"/>
      <c r="D140" s="5"/>
      <c r="E140" s="5"/>
      <c r="F140" s="5"/>
      <c r="G140" s="5"/>
      <c r="H140" s="12"/>
      <c r="I140" s="6"/>
      <c r="J140" s="6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4"/>
      <c r="W140" s="14"/>
      <c r="X140" s="14"/>
      <c r="Y140" s="14"/>
      <c r="Z140" s="14"/>
      <c r="AA140" s="15"/>
      <c r="AB140" s="15"/>
      <c r="AC140" s="505"/>
      <c r="AD140" s="16"/>
      <c r="AE140" s="16"/>
      <c r="AF140" s="16"/>
      <c r="AG140" s="17"/>
      <c r="AH140" s="18"/>
      <c r="AI140" s="487"/>
      <c r="AJ140" s="89"/>
      <c r="AK140" s="13"/>
      <c r="AL140" s="90"/>
      <c r="AM140" s="90"/>
      <c r="AN140" s="19"/>
      <c r="AO140" s="19"/>
      <c r="AP140" s="19"/>
      <c r="AQ140" s="19"/>
      <c r="AR140" s="20"/>
      <c r="AS140" s="20"/>
      <c r="AU140" s="20"/>
      <c r="AV140" s="20"/>
      <c r="AW140" s="20"/>
      <c r="AX140" s="20"/>
      <c r="AY140" s="20"/>
      <c r="AZ140" s="20"/>
      <c r="BA140" s="20"/>
    </row>
    <row r="141" spans="1:53" ht="33" customHeight="1" x14ac:dyDescent="0.25">
      <c r="A141" s="6"/>
      <c r="B141" s="11"/>
      <c r="C141" s="6"/>
      <c r="D141" s="5"/>
      <c r="E141" s="5"/>
      <c r="F141" s="5"/>
      <c r="G141" s="5"/>
      <c r="H141" s="12"/>
      <c r="I141" s="6"/>
      <c r="J141" s="6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4"/>
      <c r="W141" s="14"/>
      <c r="X141" s="14"/>
      <c r="Y141" s="14"/>
      <c r="Z141" s="14"/>
      <c r="AA141" s="15"/>
      <c r="AB141" s="15"/>
      <c r="AC141" s="505"/>
      <c r="AD141" s="16"/>
      <c r="AE141" s="16"/>
      <c r="AF141" s="16"/>
      <c r="AG141" s="17"/>
      <c r="AH141" s="18"/>
      <c r="AI141" s="487"/>
      <c r="AJ141" s="89"/>
      <c r="AK141" s="13"/>
      <c r="AL141" s="90"/>
      <c r="AM141" s="90"/>
      <c r="AN141" s="19"/>
      <c r="AO141" s="19"/>
      <c r="AP141" s="19"/>
      <c r="AQ141" s="19"/>
      <c r="AR141" s="20"/>
      <c r="AS141" s="20"/>
      <c r="AU141" s="20"/>
      <c r="AV141" s="20"/>
      <c r="AW141" s="20"/>
      <c r="AX141" s="20"/>
      <c r="AY141" s="20"/>
      <c r="AZ141" s="20"/>
      <c r="BA141" s="20"/>
    </row>
    <row r="142" spans="1:53" ht="33" customHeight="1" x14ac:dyDescent="0.25">
      <c r="A142" s="6"/>
      <c r="B142" s="11"/>
      <c r="C142" s="6"/>
      <c r="D142" s="5"/>
      <c r="E142" s="5"/>
      <c r="F142" s="5"/>
      <c r="G142" s="5"/>
      <c r="H142" s="12"/>
      <c r="I142" s="6"/>
      <c r="J142" s="6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4"/>
      <c r="W142" s="14"/>
      <c r="X142" s="14"/>
      <c r="Y142" s="14"/>
      <c r="Z142" s="14"/>
      <c r="AA142" s="15"/>
      <c r="AB142" s="15"/>
      <c r="AC142" s="505"/>
      <c r="AD142" s="16"/>
      <c r="AE142" s="16"/>
      <c r="AF142" s="16"/>
      <c r="AG142" s="17"/>
      <c r="AH142" s="18"/>
      <c r="AI142" s="487"/>
      <c r="AJ142" s="89"/>
      <c r="AK142" s="13"/>
      <c r="AL142" s="90"/>
      <c r="AM142" s="90"/>
      <c r="AN142" s="19"/>
      <c r="AO142" s="19"/>
      <c r="AP142" s="19"/>
      <c r="AQ142" s="19"/>
      <c r="AR142" s="20"/>
      <c r="AS142" s="20"/>
      <c r="AU142" s="20"/>
      <c r="AV142" s="20"/>
      <c r="AW142" s="20"/>
      <c r="AX142" s="20"/>
      <c r="AY142" s="20"/>
      <c r="AZ142" s="20"/>
      <c r="BA142" s="20"/>
    </row>
    <row r="143" spans="1:53" ht="33" customHeight="1" x14ac:dyDescent="0.25">
      <c r="A143" s="6"/>
      <c r="B143" s="11"/>
      <c r="C143" s="6"/>
      <c r="D143" s="5"/>
      <c r="E143" s="5"/>
      <c r="F143" s="5"/>
      <c r="G143" s="5"/>
      <c r="H143" s="12"/>
      <c r="I143" s="6"/>
      <c r="J143" s="6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4"/>
      <c r="W143" s="14"/>
      <c r="X143" s="14"/>
      <c r="Y143" s="14"/>
      <c r="Z143" s="14"/>
      <c r="AA143" s="15"/>
      <c r="AB143" s="15"/>
      <c r="AC143" s="505"/>
      <c r="AD143" s="16"/>
      <c r="AE143" s="16"/>
      <c r="AF143" s="16"/>
      <c r="AG143" s="17"/>
      <c r="AH143" s="18"/>
      <c r="AI143" s="487"/>
      <c r="AJ143" s="89"/>
      <c r="AK143" s="13"/>
      <c r="AL143" s="90"/>
      <c r="AM143" s="90"/>
      <c r="AN143" s="19"/>
      <c r="AO143" s="19"/>
      <c r="AP143" s="19"/>
      <c r="AQ143" s="19"/>
      <c r="AR143" s="20"/>
      <c r="AS143" s="20"/>
      <c r="AU143" s="20"/>
      <c r="AV143" s="20"/>
      <c r="AW143" s="20"/>
      <c r="AX143" s="20"/>
      <c r="AY143" s="20"/>
      <c r="AZ143" s="20"/>
      <c r="BA143" s="20"/>
    </row>
    <row r="144" spans="1:53" ht="33" customHeight="1" x14ac:dyDescent="0.25">
      <c r="A144" s="6"/>
      <c r="B144" s="11"/>
      <c r="C144" s="6"/>
      <c r="D144" s="5"/>
      <c r="E144" s="5"/>
      <c r="F144" s="5"/>
      <c r="G144" s="5"/>
      <c r="H144" s="12"/>
      <c r="I144" s="6"/>
      <c r="J144" s="6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4"/>
      <c r="W144" s="14"/>
      <c r="X144" s="14"/>
      <c r="Y144" s="14"/>
      <c r="Z144" s="14"/>
      <c r="AA144" s="15"/>
      <c r="AB144" s="15"/>
      <c r="AC144" s="505"/>
      <c r="AD144" s="16"/>
      <c r="AE144" s="16"/>
      <c r="AF144" s="16"/>
      <c r="AG144" s="17"/>
      <c r="AH144" s="18"/>
      <c r="AI144" s="487"/>
      <c r="AJ144" s="89"/>
      <c r="AK144" s="13"/>
      <c r="AL144" s="90"/>
      <c r="AM144" s="90"/>
      <c r="AN144" s="19"/>
      <c r="AO144" s="19"/>
      <c r="AP144" s="19"/>
      <c r="AQ144" s="19"/>
      <c r="AR144" s="20"/>
      <c r="AS144" s="20"/>
      <c r="AU144" s="20"/>
      <c r="AV144" s="20"/>
      <c r="AW144" s="20"/>
      <c r="AX144" s="20"/>
      <c r="AY144" s="20"/>
      <c r="AZ144" s="20"/>
      <c r="BA144" s="20"/>
    </row>
    <row r="145" spans="1:53" ht="33" customHeight="1" x14ac:dyDescent="0.25">
      <c r="A145" s="6"/>
      <c r="B145" s="6"/>
      <c r="C145" s="6"/>
      <c r="D145" s="5"/>
      <c r="E145" s="5"/>
      <c r="F145" s="5"/>
      <c r="G145" s="5"/>
      <c r="H145" s="12"/>
      <c r="I145" s="6"/>
      <c r="J145" s="6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4"/>
      <c r="W145" s="14"/>
      <c r="X145" s="14"/>
      <c r="Y145" s="14"/>
      <c r="Z145" s="14"/>
      <c r="AA145" s="15"/>
      <c r="AB145" s="15"/>
      <c r="AC145" s="505"/>
      <c r="AD145" s="16"/>
      <c r="AE145" s="16"/>
      <c r="AF145" s="16"/>
      <c r="AG145" s="17"/>
      <c r="AH145" s="18"/>
      <c r="AI145" s="487"/>
      <c r="AJ145" s="89"/>
      <c r="AK145" s="13"/>
      <c r="AL145" s="90"/>
      <c r="AM145" s="90"/>
      <c r="AN145" s="19"/>
      <c r="AO145" s="19"/>
      <c r="AP145" s="19"/>
      <c r="AQ145" s="19"/>
      <c r="AR145" s="20"/>
      <c r="AS145" s="20"/>
      <c r="AU145" s="20"/>
      <c r="AV145" s="20"/>
      <c r="AW145" s="20"/>
      <c r="AX145" s="20"/>
      <c r="AY145" s="20"/>
      <c r="AZ145" s="20"/>
      <c r="BA145" s="20"/>
    </row>
    <row r="146" spans="1:53" ht="33" customHeight="1" x14ac:dyDescent="0.25">
      <c r="A146" s="6"/>
      <c r="B146" s="6"/>
      <c r="C146" s="6"/>
      <c r="D146" s="5"/>
      <c r="E146" s="5"/>
      <c r="F146" s="5"/>
      <c r="G146" s="5"/>
      <c r="H146" s="12"/>
      <c r="I146" s="6"/>
      <c r="J146" s="6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4"/>
      <c r="W146" s="14"/>
      <c r="X146" s="14"/>
      <c r="Y146" s="14"/>
      <c r="Z146" s="14"/>
      <c r="AA146" s="15"/>
      <c r="AB146" s="15"/>
      <c r="AC146" s="505"/>
      <c r="AD146" s="16"/>
      <c r="AE146" s="16"/>
      <c r="AF146" s="16"/>
      <c r="AG146" s="17"/>
      <c r="AH146" s="18"/>
      <c r="AI146" s="487"/>
      <c r="AJ146" s="89"/>
      <c r="AK146" s="13"/>
      <c r="AL146" s="90"/>
      <c r="AM146" s="90"/>
      <c r="AN146" s="19"/>
      <c r="AO146" s="19"/>
      <c r="AP146" s="19"/>
      <c r="AQ146" s="19"/>
      <c r="AR146" s="20"/>
      <c r="AS146" s="20"/>
      <c r="AU146" s="20"/>
      <c r="AV146" s="20"/>
      <c r="AW146" s="20"/>
      <c r="AX146" s="20"/>
      <c r="AY146" s="20"/>
      <c r="AZ146" s="20"/>
      <c r="BA146" s="20"/>
    </row>
    <row r="147" spans="1:53" ht="33" customHeight="1" x14ac:dyDescent="0.25">
      <c r="A147" s="6"/>
      <c r="B147" s="6"/>
      <c r="C147" s="6"/>
      <c r="D147" s="5"/>
      <c r="E147" s="5"/>
      <c r="F147" s="5"/>
      <c r="G147" s="5"/>
      <c r="H147" s="12"/>
      <c r="I147" s="6"/>
      <c r="J147" s="6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4"/>
      <c r="W147" s="14"/>
      <c r="X147" s="14"/>
      <c r="Y147" s="14"/>
      <c r="Z147" s="14"/>
      <c r="AA147" s="15"/>
      <c r="AB147" s="15"/>
      <c r="AC147" s="505"/>
      <c r="AD147" s="16"/>
      <c r="AE147" s="16"/>
      <c r="AF147" s="16"/>
      <c r="AG147" s="17"/>
      <c r="AH147" s="18"/>
      <c r="AI147" s="487"/>
      <c r="AJ147" s="89"/>
      <c r="AK147" s="13"/>
      <c r="AL147" s="90"/>
      <c r="AM147" s="90"/>
      <c r="AN147" s="19"/>
      <c r="AO147" s="19"/>
      <c r="AP147" s="19"/>
      <c r="AQ147" s="19"/>
      <c r="AR147" s="20"/>
      <c r="AS147" s="20"/>
      <c r="AU147" s="20"/>
      <c r="AV147" s="20"/>
      <c r="AW147" s="20"/>
      <c r="AX147" s="20"/>
      <c r="AY147" s="20"/>
      <c r="AZ147" s="20"/>
      <c r="BA147" s="20"/>
    </row>
    <row r="148" spans="1:53" ht="33" customHeight="1" x14ac:dyDescent="0.25">
      <c r="A148" s="6"/>
      <c r="B148" s="6"/>
      <c r="C148" s="6"/>
      <c r="D148" s="5"/>
      <c r="E148" s="5"/>
      <c r="F148" s="5"/>
      <c r="G148" s="5"/>
      <c r="H148" s="12"/>
      <c r="I148" s="6"/>
      <c r="J148" s="6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4"/>
      <c r="W148" s="14"/>
      <c r="X148" s="14"/>
      <c r="Y148" s="14"/>
      <c r="Z148" s="14"/>
      <c r="AA148" s="15"/>
      <c r="AB148" s="15"/>
      <c r="AC148" s="505"/>
      <c r="AD148" s="16"/>
      <c r="AE148" s="16"/>
      <c r="AF148" s="16"/>
      <c r="AG148" s="17"/>
      <c r="AH148" s="18"/>
      <c r="AI148" s="487"/>
      <c r="AJ148" s="89"/>
      <c r="AK148" s="13"/>
      <c r="AL148" s="90"/>
      <c r="AM148" s="90"/>
      <c r="AN148" s="19"/>
      <c r="AO148" s="19"/>
      <c r="AP148" s="19"/>
      <c r="AQ148" s="19"/>
      <c r="AR148" s="20"/>
      <c r="AS148" s="20"/>
      <c r="AU148" s="20"/>
      <c r="AV148" s="20"/>
      <c r="AW148" s="20"/>
      <c r="AX148" s="20"/>
      <c r="AY148" s="20"/>
      <c r="AZ148" s="20"/>
      <c r="BA148" s="20"/>
    </row>
    <row r="149" spans="1:53" ht="33" customHeight="1" x14ac:dyDescent="0.25">
      <c r="A149" s="6"/>
      <c r="B149" s="6"/>
      <c r="C149" s="6"/>
      <c r="D149" s="5"/>
      <c r="E149" s="5"/>
      <c r="F149" s="5"/>
      <c r="G149" s="5"/>
      <c r="H149" s="12"/>
      <c r="I149" s="6"/>
      <c r="J149" s="6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4"/>
      <c r="W149" s="14"/>
      <c r="X149" s="14"/>
      <c r="Y149" s="14"/>
      <c r="Z149" s="14"/>
      <c r="AA149" s="15"/>
      <c r="AB149" s="15"/>
      <c r="AC149" s="505"/>
      <c r="AD149" s="16"/>
      <c r="AE149" s="16"/>
      <c r="AF149" s="16"/>
      <c r="AG149" s="17"/>
      <c r="AH149" s="18"/>
      <c r="AI149" s="487"/>
      <c r="AJ149" s="89"/>
      <c r="AK149" s="13"/>
      <c r="AL149" s="90"/>
      <c r="AM149" s="90"/>
      <c r="AN149" s="19"/>
      <c r="AO149" s="19"/>
      <c r="AP149" s="19"/>
      <c r="AQ149" s="19"/>
      <c r="AR149" s="20"/>
      <c r="AS149" s="20"/>
      <c r="AU149" s="20"/>
      <c r="AV149" s="20"/>
      <c r="AW149" s="20"/>
      <c r="AX149" s="20"/>
      <c r="AY149" s="20"/>
      <c r="AZ149" s="20"/>
      <c r="BA149" s="20"/>
    </row>
    <row r="150" spans="1:53" ht="33" customHeight="1" x14ac:dyDescent="0.25">
      <c r="A150" s="6"/>
      <c r="B150" s="6"/>
      <c r="C150" s="6"/>
      <c r="D150" s="5"/>
      <c r="E150" s="5"/>
      <c r="F150" s="5"/>
      <c r="G150" s="5"/>
      <c r="H150" s="12"/>
      <c r="I150" s="6"/>
      <c r="J150" s="6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4"/>
      <c r="W150" s="14"/>
      <c r="X150" s="14"/>
      <c r="Y150" s="14"/>
      <c r="Z150" s="14"/>
      <c r="AA150" s="15"/>
      <c r="AB150" s="15"/>
      <c r="AC150" s="505"/>
      <c r="AD150" s="16"/>
      <c r="AE150" s="16"/>
      <c r="AF150" s="16"/>
      <c r="AG150" s="17"/>
      <c r="AH150" s="18"/>
      <c r="AI150" s="487"/>
      <c r="AJ150" s="89"/>
      <c r="AK150" s="13"/>
      <c r="AL150" s="90"/>
      <c r="AM150" s="90"/>
      <c r="AN150" s="19"/>
      <c r="AO150" s="19"/>
      <c r="AP150" s="19"/>
      <c r="AQ150" s="19"/>
      <c r="AR150" s="20"/>
      <c r="AS150" s="20"/>
      <c r="AU150" s="20"/>
      <c r="AV150" s="20"/>
      <c r="AW150" s="20"/>
      <c r="AX150" s="20"/>
      <c r="AY150" s="20"/>
      <c r="AZ150" s="20"/>
      <c r="BA150" s="20"/>
    </row>
    <row r="151" spans="1:53" ht="33" customHeight="1" x14ac:dyDescent="0.25">
      <c r="A151" s="6"/>
      <c r="B151" s="6"/>
      <c r="C151" s="5"/>
      <c r="D151" s="5"/>
      <c r="E151" s="5"/>
      <c r="F151" s="5"/>
      <c r="G151" s="5"/>
      <c r="H151" s="12"/>
      <c r="I151" s="6"/>
      <c r="J151" s="6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4"/>
      <c r="W151" s="14"/>
      <c r="X151" s="14"/>
      <c r="Y151" s="14"/>
      <c r="Z151" s="14"/>
      <c r="AA151" s="15"/>
      <c r="AB151" s="15"/>
      <c r="AC151" s="505"/>
      <c r="AD151" s="16"/>
      <c r="AE151" s="16"/>
      <c r="AF151" s="16"/>
      <c r="AG151" s="17"/>
      <c r="AH151" s="18"/>
      <c r="AI151" s="487"/>
      <c r="AJ151" s="89"/>
      <c r="AK151" s="13"/>
      <c r="AL151" s="90"/>
      <c r="AM151" s="90"/>
      <c r="AN151" s="19"/>
      <c r="AO151" s="19"/>
      <c r="AP151" s="19"/>
      <c r="AQ151" s="19"/>
      <c r="AR151" s="20"/>
      <c r="AS151" s="20"/>
      <c r="AU151" s="20"/>
      <c r="AV151" s="20"/>
      <c r="AW151" s="20"/>
      <c r="AX151" s="20"/>
      <c r="AY151" s="20"/>
      <c r="AZ151" s="20"/>
      <c r="BA151" s="20"/>
    </row>
    <row r="152" spans="1:53" ht="33" customHeight="1" x14ac:dyDescent="0.25">
      <c r="A152" s="6"/>
      <c r="B152" s="6"/>
      <c r="C152" s="6"/>
      <c r="D152" s="5"/>
      <c r="E152" s="5"/>
      <c r="F152" s="5"/>
      <c r="G152" s="5"/>
      <c r="H152" s="12"/>
      <c r="I152" s="6"/>
      <c r="J152" s="6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4"/>
      <c r="W152" s="14"/>
      <c r="X152" s="14"/>
      <c r="Y152" s="14"/>
      <c r="Z152" s="14"/>
      <c r="AA152" s="15"/>
      <c r="AB152" s="15"/>
      <c r="AC152" s="505"/>
      <c r="AD152" s="16"/>
      <c r="AE152" s="16"/>
      <c r="AF152" s="16"/>
      <c r="AG152" s="17"/>
      <c r="AH152" s="18"/>
      <c r="AI152" s="487"/>
      <c r="AJ152" s="89"/>
      <c r="AK152" s="13"/>
      <c r="AL152" s="90"/>
      <c r="AM152" s="90"/>
      <c r="AN152" s="19"/>
      <c r="AO152" s="19"/>
      <c r="AP152" s="19"/>
      <c r="AQ152" s="19"/>
      <c r="AR152" s="20"/>
      <c r="AS152" s="20"/>
      <c r="AU152" s="20"/>
      <c r="AV152" s="20"/>
      <c r="AW152" s="20"/>
      <c r="AX152" s="20"/>
      <c r="AY152" s="20"/>
      <c r="AZ152" s="20"/>
      <c r="BA152" s="20"/>
    </row>
    <row r="153" spans="1:53" ht="33" customHeight="1" x14ac:dyDescent="0.25">
      <c r="A153" s="6"/>
      <c r="B153" s="6"/>
      <c r="C153" s="5"/>
      <c r="D153" s="5"/>
      <c r="E153" s="5"/>
      <c r="F153" s="5"/>
      <c r="G153" s="5"/>
      <c r="H153" s="12"/>
      <c r="I153" s="6"/>
      <c r="J153" s="6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4"/>
      <c r="W153" s="14"/>
      <c r="X153" s="14"/>
      <c r="Y153" s="14"/>
      <c r="Z153" s="14"/>
      <c r="AA153" s="15"/>
      <c r="AB153" s="15"/>
      <c r="AC153" s="505"/>
      <c r="AD153" s="16"/>
      <c r="AE153" s="16"/>
      <c r="AF153" s="16"/>
      <c r="AG153" s="17"/>
      <c r="AH153" s="18"/>
      <c r="AI153" s="487"/>
      <c r="AJ153" s="89"/>
      <c r="AK153" s="13"/>
      <c r="AL153" s="90"/>
      <c r="AM153" s="90"/>
      <c r="AN153" s="19"/>
      <c r="AO153" s="19"/>
      <c r="AP153" s="19"/>
      <c r="AQ153" s="19"/>
      <c r="AR153" s="20"/>
      <c r="AS153" s="20"/>
      <c r="AU153" s="20"/>
      <c r="AV153" s="20"/>
      <c r="AW153" s="20"/>
      <c r="AX153" s="20"/>
      <c r="AY153" s="20"/>
      <c r="AZ153" s="20"/>
      <c r="BA153" s="20"/>
    </row>
    <row r="154" spans="1:53" ht="33" customHeight="1" x14ac:dyDescent="0.25">
      <c r="A154" s="6"/>
      <c r="B154" s="11"/>
      <c r="C154" s="6"/>
      <c r="D154" s="5"/>
      <c r="E154" s="5"/>
      <c r="F154" s="5"/>
      <c r="G154" s="5"/>
      <c r="H154" s="12"/>
      <c r="I154" s="6"/>
      <c r="J154" s="6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4"/>
      <c r="W154" s="14"/>
      <c r="X154" s="14"/>
      <c r="Y154" s="14"/>
      <c r="Z154" s="14"/>
      <c r="AA154" s="15"/>
      <c r="AB154" s="15"/>
      <c r="AC154" s="505"/>
      <c r="AD154" s="16"/>
      <c r="AE154" s="16"/>
      <c r="AF154" s="16"/>
      <c r="AG154" s="17"/>
      <c r="AH154" s="18"/>
      <c r="AI154" s="487"/>
      <c r="AJ154" s="89"/>
      <c r="AK154" s="13"/>
      <c r="AL154" s="90"/>
      <c r="AM154" s="90"/>
      <c r="AN154" s="19"/>
      <c r="AO154" s="19"/>
      <c r="AP154" s="19"/>
      <c r="AQ154" s="19"/>
      <c r="AR154" s="20"/>
      <c r="AS154" s="20"/>
      <c r="AU154" s="20"/>
      <c r="AV154" s="20"/>
      <c r="AW154" s="20"/>
      <c r="AX154" s="20"/>
      <c r="AY154" s="20"/>
      <c r="AZ154" s="20"/>
      <c r="BA154" s="20"/>
    </row>
    <row r="155" spans="1:53" ht="33" customHeight="1" x14ac:dyDescent="0.25">
      <c r="A155" s="6"/>
      <c r="B155" s="6"/>
      <c r="C155" s="6"/>
      <c r="D155" s="5"/>
      <c r="E155" s="5"/>
      <c r="F155" s="5"/>
      <c r="G155" s="5"/>
      <c r="H155" s="12"/>
      <c r="I155" s="6"/>
      <c r="J155" s="6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4"/>
      <c r="W155" s="14"/>
      <c r="X155" s="14"/>
      <c r="Y155" s="14"/>
      <c r="Z155" s="14"/>
      <c r="AA155" s="15"/>
      <c r="AB155" s="15"/>
      <c r="AC155" s="505"/>
      <c r="AD155" s="16"/>
      <c r="AE155" s="16"/>
      <c r="AF155" s="16"/>
      <c r="AG155" s="17"/>
      <c r="AH155" s="18"/>
      <c r="AI155" s="487"/>
      <c r="AJ155" s="89"/>
      <c r="AK155" s="13"/>
      <c r="AL155" s="90"/>
      <c r="AM155" s="90"/>
      <c r="AN155" s="19"/>
      <c r="AO155" s="19"/>
      <c r="AP155" s="19"/>
      <c r="AQ155" s="19"/>
      <c r="AR155" s="20"/>
      <c r="AS155" s="20"/>
      <c r="AU155" s="20"/>
      <c r="AV155" s="20"/>
      <c r="AW155" s="20"/>
      <c r="AX155" s="20"/>
      <c r="AY155" s="20"/>
      <c r="AZ155" s="20"/>
      <c r="BA155" s="20"/>
    </row>
    <row r="156" spans="1:53" ht="33" customHeight="1" x14ac:dyDescent="0.25">
      <c r="A156" s="6"/>
      <c r="B156" s="6"/>
      <c r="C156" s="6"/>
      <c r="D156" s="5"/>
      <c r="E156" s="5"/>
      <c r="F156" s="5"/>
      <c r="G156" s="5"/>
      <c r="H156" s="12"/>
      <c r="I156" s="6"/>
      <c r="J156" s="6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4"/>
      <c r="W156" s="14"/>
      <c r="X156" s="14"/>
      <c r="Y156" s="14"/>
      <c r="Z156" s="14"/>
      <c r="AA156" s="15"/>
      <c r="AB156" s="15"/>
      <c r="AC156" s="505"/>
      <c r="AD156" s="16"/>
      <c r="AE156" s="16"/>
      <c r="AF156" s="16"/>
      <c r="AG156" s="17"/>
      <c r="AH156" s="18"/>
      <c r="AI156" s="487"/>
      <c r="AJ156" s="89"/>
      <c r="AK156" s="13"/>
      <c r="AL156" s="90"/>
      <c r="AM156" s="90"/>
      <c r="AN156" s="19"/>
      <c r="AO156" s="19"/>
      <c r="AP156" s="19"/>
      <c r="AQ156" s="19"/>
      <c r="AR156" s="20"/>
      <c r="AS156" s="20"/>
      <c r="AU156" s="20"/>
      <c r="AV156" s="20"/>
      <c r="AW156" s="20"/>
      <c r="AX156" s="20"/>
      <c r="AY156" s="20"/>
      <c r="AZ156" s="20"/>
      <c r="BA156" s="20"/>
    </row>
    <row r="157" spans="1:53" ht="33" customHeight="1" x14ac:dyDescent="0.25">
      <c r="A157" s="6"/>
      <c r="B157" s="6"/>
      <c r="C157" s="6"/>
      <c r="D157" s="5"/>
      <c r="E157" s="5"/>
      <c r="F157" s="5"/>
      <c r="G157" s="5"/>
      <c r="H157" s="12"/>
      <c r="I157" s="6"/>
      <c r="J157" s="6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4"/>
      <c r="W157" s="14"/>
      <c r="X157" s="14"/>
      <c r="Y157" s="14"/>
      <c r="Z157" s="14"/>
      <c r="AA157" s="15"/>
      <c r="AB157" s="15"/>
      <c r="AC157" s="505"/>
      <c r="AD157" s="16"/>
      <c r="AE157" s="16"/>
      <c r="AF157" s="16"/>
      <c r="AG157" s="17"/>
      <c r="AH157" s="18"/>
      <c r="AI157" s="487"/>
      <c r="AJ157" s="89"/>
      <c r="AK157" s="13"/>
      <c r="AL157" s="90"/>
      <c r="AM157" s="90"/>
      <c r="AN157" s="19"/>
      <c r="AO157" s="19"/>
      <c r="AP157" s="19"/>
      <c r="AQ157" s="19"/>
      <c r="AR157" s="20"/>
      <c r="AS157" s="20"/>
      <c r="AU157" s="20"/>
      <c r="AV157" s="20"/>
      <c r="AW157" s="20"/>
      <c r="AX157" s="20"/>
      <c r="AY157" s="20"/>
      <c r="AZ157" s="20"/>
      <c r="BA157" s="20"/>
    </row>
    <row r="158" spans="1:53" ht="33" customHeight="1" x14ac:dyDescent="0.25">
      <c r="A158" s="6"/>
      <c r="B158" s="6"/>
      <c r="C158" s="6"/>
      <c r="D158" s="5"/>
      <c r="E158" s="5"/>
      <c r="F158" s="5"/>
      <c r="G158" s="5"/>
      <c r="H158" s="12"/>
      <c r="I158" s="6"/>
      <c r="J158" s="6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4"/>
      <c r="W158" s="14"/>
      <c r="X158" s="14"/>
      <c r="Y158" s="14"/>
      <c r="Z158" s="14"/>
      <c r="AA158" s="15"/>
      <c r="AB158" s="15"/>
      <c r="AC158" s="505"/>
      <c r="AD158" s="16"/>
      <c r="AE158" s="16"/>
      <c r="AF158" s="16"/>
      <c r="AG158" s="17"/>
      <c r="AH158" s="18"/>
      <c r="AI158" s="487"/>
      <c r="AJ158" s="89"/>
      <c r="AK158" s="13"/>
      <c r="AL158" s="90"/>
      <c r="AM158" s="90"/>
      <c r="AN158" s="19"/>
      <c r="AO158" s="19"/>
      <c r="AP158" s="19"/>
      <c r="AQ158" s="19"/>
      <c r="AR158" s="20"/>
      <c r="AS158" s="20"/>
      <c r="AU158" s="20"/>
      <c r="AV158" s="20"/>
      <c r="AW158" s="20"/>
      <c r="AX158" s="20"/>
      <c r="AY158" s="20"/>
      <c r="AZ158" s="20"/>
      <c r="BA158" s="20"/>
    </row>
    <row r="159" spans="1:53" ht="33" customHeight="1" x14ac:dyDescent="0.25">
      <c r="A159" s="6"/>
      <c r="B159" s="11"/>
      <c r="C159" s="6"/>
      <c r="D159" s="5"/>
      <c r="E159" s="5"/>
      <c r="F159" s="5"/>
      <c r="G159" s="5"/>
      <c r="H159" s="12"/>
      <c r="I159" s="6"/>
      <c r="J159" s="6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4"/>
      <c r="W159" s="14"/>
      <c r="X159" s="14"/>
      <c r="Y159" s="14"/>
      <c r="Z159" s="14"/>
      <c r="AA159" s="15"/>
      <c r="AB159" s="15"/>
      <c r="AC159" s="505"/>
      <c r="AD159" s="16"/>
      <c r="AE159" s="16"/>
      <c r="AF159" s="16"/>
      <c r="AG159" s="17"/>
      <c r="AH159" s="18"/>
      <c r="AI159" s="487"/>
      <c r="AJ159" s="89"/>
      <c r="AK159" s="13"/>
      <c r="AL159" s="90"/>
      <c r="AM159" s="90"/>
      <c r="AN159" s="19"/>
      <c r="AO159" s="19"/>
      <c r="AP159" s="19"/>
      <c r="AQ159" s="19"/>
      <c r="AR159" s="20"/>
      <c r="AS159" s="20"/>
      <c r="AU159" s="20"/>
      <c r="AV159" s="20"/>
      <c r="AW159" s="20"/>
      <c r="AX159" s="26"/>
      <c r="AY159" s="26"/>
      <c r="AZ159" s="26"/>
      <c r="BA159" s="26"/>
    </row>
    <row r="160" spans="1:53" ht="33" customHeight="1" x14ac:dyDescent="0.25">
      <c r="A160" s="6"/>
      <c r="B160" s="11"/>
      <c r="C160" s="6"/>
      <c r="D160" s="5"/>
      <c r="E160" s="5"/>
      <c r="F160" s="5"/>
      <c r="G160" s="5"/>
      <c r="H160" s="12"/>
      <c r="I160" s="6"/>
      <c r="J160" s="6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4"/>
      <c r="W160" s="14"/>
      <c r="X160" s="14"/>
      <c r="Y160" s="14"/>
      <c r="Z160" s="14"/>
      <c r="AA160" s="15"/>
      <c r="AB160" s="15"/>
      <c r="AC160" s="505"/>
      <c r="AD160" s="16"/>
      <c r="AE160" s="16"/>
      <c r="AF160" s="16"/>
      <c r="AG160" s="17"/>
      <c r="AH160" s="18"/>
      <c r="AI160" s="487"/>
      <c r="AJ160" s="89"/>
      <c r="AK160" s="13"/>
      <c r="AL160" s="90"/>
      <c r="AM160" s="90"/>
      <c r="AN160" s="19"/>
      <c r="AO160" s="19"/>
      <c r="AP160" s="19"/>
      <c r="AQ160" s="19"/>
      <c r="AR160" s="20"/>
      <c r="AS160" s="20"/>
      <c r="AU160" s="20"/>
      <c r="AV160" s="20"/>
      <c r="AW160" s="20"/>
      <c r="AX160" s="20"/>
      <c r="AY160" s="20"/>
      <c r="AZ160" s="20"/>
      <c r="BA160" s="20"/>
    </row>
    <row r="161" spans="1:53" ht="33" customHeight="1" x14ac:dyDescent="0.25">
      <c r="A161" s="6"/>
      <c r="B161" s="11"/>
      <c r="C161" s="6"/>
      <c r="D161" s="5"/>
      <c r="E161" s="5"/>
      <c r="F161" s="5"/>
      <c r="G161" s="5"/>
      <c r="H161" s="12"/>
      <c r="I161" s="6"/>
      <c r="J161" s="6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4"/>
      <c r="W161" s="14"/>
      <c r="X161" s="14"/>
      <c r="Y161" s="14"/>
      <c r="Z161" s="14"/>
      <c r="AA161" s="15"/>
      <c r="AB161" s="15"/>
      <c r="AC161" s="505"/>
      <c r="AD161" s="16"/>
      <c r="AE161" s="16"/>
      <c r="AF161" s="16"/>
      <c r="AG161" s="17"/>
      <c r="AH161" s="18"/>
      <c r="AI161" s="487"/>
      <c r="AJ161" s="89"/>
      <c r="AK161" s="13"/>
      <c r="AL161" s="90"/>
      <c r="AM161" s="90"/>
      <c r="AN161" s="19"/>
      <c r="AO161" s="19"/>
      <c r="AP161" s="19"/>
      <c r="AQ161" s="19"/>
      <c r="AR161" s="20"/>
      <c r="AS161" s="20"/>
      <c r="AU161" s="20"/>
      <c r="AV161" s="20"/>
      <c r="AW161" s="20"/>
      <c r="AX161" s="20"/>
      <c r="AY161" s="20"/>
      <c r="AZ161" s="20"/>
      <c r="BA161" s="20"/>
    </row>
    <row r="162" spans="1:53" ht="33" customHeight="1" x14ac:dyDescent="0.25">
      <c r="A162" s="6"/>
      <c r="B162" s="6"/>
      <c r="C162" s="6"/>
      <c r="D162" s="5"/>
      <c r="E162" s="5"/>
      <c r="F162" s="5"/>
      <c r="G162" s="5"/>
      <c r="H162" s="12"/>
      <c r="I162" s="6"/>
      <c r="J162" s="6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4"/>
      <c r="W162" s="14"/>
      <c r="X162" s="14"/>
      <c r="Y162" s="14"/>
      <c r="Z162" s="14"/>
      <c r="AA162" s="15"/>
      <c r="AB162" s="15"/>
      <c r="AC162" s="505"/>
      <c r="AD162" s="16"/>
      <c r="AE162" s="16"/>
      <c r="AF162" s="16"/>
      <c r="AG162" s="38"/>
      <c r="AH162" s="18"/>
      <c r="AI162" s="487"/>
      <c r="AJ162" s="89"/>
      <c r="AK162" s="13"/>
      <c r="AL162" s="90"/>
      <c r="AM162" s="90"/>
      <c r="AN162" s="19"/>
      <c r="AO162" s="19"/>
      <c r="AP162" s="19"/>
      <c r="AQ162" s="19"/>
      <c r="AR162" s="20"/>
      <c r="AS162" s="20"/>
      <c r="AU162" s="20"/>
      <c r="AV162" s="20"/>
      <c r="AW162" s="20"/>
      <c r="AX162" s="20"/>
      <c r="AY162" s="20"/>
      <c r="AZ162" s="20"/>
      <c r="BA162" s="20"/>
    </row>
    <row r="163" spans="1:53" ht="33" customHeight="1" x14ac:dyDescent="0.25">
      <c r="A163" s="6"/>
      <c r="B163" s="11"/>
      <c r="C163" s="6"/>
      <c r="D163" s="5"/>
      <c r="E163" s="5"/>
      <c r="F163" s="5"/>
      <c r="G163" s="5"/>
      <c r="H163" s="12"/>
      <c r="I163" s="6"/>
      <c r="J163" s="6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4"/>
      <c r="W163" s="14"/>
      <c r="X163" s="14"/>
      <c r="Y163" s="14"/>
      <c r="Z163" s="14"/>
      <c r="AA163" s="15"/>
      <c r="AB163" s="15"/>
      <c r="AC163" s="505"/>
      <c r="AD163" s="16"/>
      <c r="AE163" s="16"/>
      <c r="AF163" s="16"/>
      <c r="AG163" s="17"/>
      <c r="AH163" s="18"/>
      <c r="AI163" s="487"/>
      <c r="AJ163" s="89"/>
      <c r="AK163" s="13"/>
      <c r="AL163" s="90"/>
      <c r="AM163" s="90"/>
      <c r="AN163" s="19"/>
      <c r="AO163" s="19"/>
      <c r="AP163" s="19"/>
      <c r="AQ163" s="19"/>
      <c r="AR163" s="20"/>
      <c r="AS163" s="20"/>
      <c r="AU163" s="20"/>
      <c r="AV163" s="20"/>
      <c r="AW163" s="20"/>
      <c r="AX163" s="20"/>
      <c r="AY163" s="20"/>
      <c r="AZ163" s="20"/>
      <c r="BA163" s="20"/>
    </row>
    <row r="164" spans="1:53" ht="33" customHeight="1" x14ac:dyDescent="0.25">
      <c r="A164" s="6"/>
      <c r="B164" s="6"/>
      <c r="C164" s="6"/>
      <c r="D164" s="5"/>
      <c r="E164" s="5"/>
      <c r="F164" s="5"/>
      <c r="G164" s="5"/>
      <c r="H164" s="12"/>
      <c r="I164" s="6"/>
      <c r="J164" s="6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4"/>
      <c r="W164" s="14"/>
      <c r="X164" s="14"/>
      <c r="Y164" s="14"/>
      <c r="Z164" s="14"/>
      <c r="AA164" s="15"/>
      <c r="AB164" s="15"/>
      <c r="AC164" s="505"/>
      <c r="AD164" s="16"/>
      <c r="AE164" s="16"/>
      <c r="AF164" s="16"/>
      <c r="AG164" s="17"/>
      <c r="AH164" s="18"/>
      <c r="AI164" s="487"/>
      <c r="AJ164" s="89"/>
      <c r="AK164" s="13"/>
      <c r="AL164" s="90"/>
      <c r="AM164" s="90"/>
      <c r="AN164" s="19"/>
      <c r="AO164" s="19"/>
      <c r="AP164" s="19"/>
      <c r="AQ164" s="19"/>
      <c r="AR164" s="20"/>
      <c r="AS164" s="20"/>
      <c r="AU164" s="20"/>
      <c r="AV164" s="20"/>
      <c r="AW164" s="20"/>
      <c r="AX164" s="20"/>
      <c r="AY164" s="20"/>
      <c r="AZ164" s="20"/>
      <c r="BA164" s="20"/>
    </row>
    <row r="165" spans="1:53" ht="33" customHeight="1" x14ac:dyDescent="0.25">
      <c r="A165" s="6"/>
      <c r="B165" s="6"/>
      <c r="C165" s="5"/>
      <c r="D165" s="5"/>
      <c r="E165" s="5"/>
      <c r="F165" s="5"/>
      <c r="G165" s="5"/>
      <c r="H165" s="12"/>
      <c r="I165" s="6"/>
      <c r="J165" s="6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4"/>
      <c r="W165" s="14"/>
      <c r="X165" s="14"/>
      <c r="Y165" s="14"/>
      <c r="Z165" s="14"/>
      <c r="AA165" s="15"/>
      <c r="AB165" s="15"/>
      <c r="AC165" s="505"/>
      <c r="AD165" s="16"/>
      <c r="AE165" s="16"/>
      <c r="AF165" s="16"/>
      <c r="AG165" s="17"/>
      <c r="AH165" s="18"/>
      <c r="AI165" s="487"/>
      <c r="AJ165" s="89"/>
      <c r="AK165" s="13"/>
      <c r="AL165" s="90"/>
      <c r="AM165" s="90"/>
      <c r="AN165" s="19"/>
      <c r="AO165" s="19"/>
      <c r="AP165" s="19"/>
      <c r="AQ165" s="19"/>
      <c r="AR165" s="20"/>
      <c r="AS165" s="20"/>
      <c r="AU165" s="20"/>
      <c r="AV165" s="20"/>
      <c r="AW165" s="20"/>
      <c r="AX165" s="20"/>
      <c r="AY165" s="20"/>
      <c r="AZ165" s="20"/>
      <c r="BA165" s="20"/>
    </row>
    <row r="166" spans="1:53" ht="33" customHeight="1" x14ac:dyDescent="0.25">
      <c r="A166" s="6"/>
      <c r="B166" s="6"/>
      <c r="C166" s="5"/>
      <c r="D166" s="5"/>
      <c r="E166" s="5"/>
      <c r="F166" s="5"/>
      <c r="G166" s="5"/>
      <c r="H166" s="12"/>
      <c r="I166" s="6"/>
      <c r="J166" s="6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4"/>
      <c r="W166" s="14"/>
      <c r="X166" s="14"/>
      <c r="Y166" s="14"/>
      <c r="Z166" s="14"/>
      <c r="AA166" s="15"/>
      <c r="AB166" s="15"/>
      <c r="AC166" s="505"/>
      <c r="AD166" s="16"/>
      <c r="AE166" s="16"/>
      <c r="AF166" s="16"/>
      <c r="AG166" s="17"/>
      <c r="AH166" s="18"/>
      <c r="AI166" s="487"/>
      <c r="AJ166" s="89"/>
      <c r="AK166" s="13"/>
      <c r="AL166" s="90"/>
      <c r="AM166" s="90"/>
      <c r="AN166" s="19"/>
      <c r="AO166" s="19"/>
      <c r="AP166" s="19"/>
      <c r="AQ166" s="19"/>
      <c r="AR166" s="20"/>
      <c r="AS166" s="20"/>
      <c r="AU166" s="20"/>
      <c r="AV166" s="20"/>
      <c r="AW166" s="20"/>
      <c r="AX166" s="20"/>
      <c r="AY166" s="20"/>
      <c r="AZ166" s="20"/>
      <c r="BA166" s="20"/>
    </row>
    <row r="167" spans="1:53" ht="33" customHeight="1" x14ac:dyDescent="0.25">
      <c r="A167" s="6"/>
      <c r="B167" s="6"/>
      <c r="C167" s="5"/>
      <c r="D167" s="5"/>
      <c r="E167" s="5"/>
      <c r="F167" s="5"/>
      <c r="G167" s="5"/>
      <c r="H167" s="12"/>
      <c r="I167" s="6"/>
      <c r="J167" s="6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4"/>
      <c r="W167" s="14"/>
      <c r="X167" s="14"/>
      <c r="Y167" s="14"/>
      <c r="Z167" s="14"/>
      <c r="AA167" s="15"/>
      <c r="AB167" s="15"/>
      <c r="AC167" s="505"/>
      <c r="AD167" s="16"/>
      <c r="AE167" s="16"/>
      <c r="AF167" s="16"/>
      <c r="AG167" s="17"/>
      <c r="AH167" s="18"/>
      <c r="AI167" s="487"/>
      <c r="AJ167" s="89"/>
      <c r="AK167" s="13"/>
      <c r="AL167" s="90"/>
      <c r="AM167" s="90"/>
      <c r="AN167" s="19"/>
      <c r="AO167" s="19"/>
      <c r="AP167" s="19"/>
      <c r="AQ167" s="19"/>
      <c r="AR167" s="20"/>
      <c r="AS167" s="20"/>
      <c r="AU167" s="20"/>
      <c r="AV167" s="20"/>
      <c r="AW167" s="20"/>
      <c r="AX167" s="20"/>
      <c r="AY167" s="20"/>
      <c r="AZ167" s="20"/>
      <c r="BA167" s="20"/>
    </row>
    <row r="168" spans="1:53" ht="33" customHeight="1" x14ac:dyDescent="0.25">
      <c r="A168" s="6"/>
      <c r="B168" s="6"/>
      <c r="C168" s="6"/>
      <c r="D168" s="5"/>
      <c r="E168" s="5"/>
      <c r="F168" s="5"/>
      <c r="G168" s="6"/>
      <c r="H168" s="12"/>
      <c r="I168" s="6"/>
      <c r="J168" s="6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4"/>
      <c r="W168" s="14"/>
      <c r="X168" s="14"/>
      <c r="Y168" s="14"/>
      <c r="Z168" s="14"/>
      <c r="AA168" s="15"/>
      <c r="AB168" s="15"/>
      <c r="AC168" s="505"/>
      <c r="AD168" s="16"/>
      <c r="AE168" s="16"/>
      <c r="AF168" s="16"/>
      <c r="AG168" s="17"/>
      <c r="AH168" s="18"/>
      <c r="AI168" s="487"/>
      <c r="AJ168" s="89"/>
      <c r="AK168" s="13"/>
      <c r="AL168" s="90"/>
      <c r="AM168" s="90"/>
      <c r="AN168" s="19"/>
      <c r="AO168" s="19"/>
      <c r="AP168" s="19"/>
      <c r="AQ168" s="19"/>
      <c r="AR168" s="20"/>
      <c r="AS168" s="20"/>
      <c r="AU168" s="20"/>
      <c r="AV168" s="20"/>
      <c r="AW168" s="20"/>
      <c r="AX168" s="20"/>
      <c r="AY168" s="20"/>
      <c r="AZ168" s="20"/>
      <c r="BA168" s="20"/>
    </row>
    <row r="169" spans="1:53" ht="33" customHeight="1" x14ac:dyDescent="0.25">
      <c r="A169" s="6"/>
      <c r="B169" s="11"/>
      <c r="C169" s="6"/>
      <c r="D169" s="5"/>
      <c r="E169" s="5"/>
      <c r="F169" s="5"/>
      <c r="G169" s="5"/>
      <c r="H169" s="12"/>
      <c r="I169" s="6"/>
      <c r="J169" s="6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4"/>
      <c r="W169" s="14"/>
      <c r="X169" s="14"/>
      <c r="Y169" s="14"/>
      <c r="Z169" s="14"/>
      <c r="AA169" s="15"/>
      <c r="AB169" s="15"/>
      <c r="AC169" s="505"/>
      <c r="AD169" s="16"/>
      <c r="AE169" s="16"/>
      <c r="AF169" s="16"/>
      <c r="AG169" s="17"/>
      <c r="AH169" s="18"/>
      <c r="AI169" s="487"/>
      <c r="AJ169" s="89"/>
      <c r="AK169" s="13"/>
      <c r="AL169" s="90"/>
      <c r="AM169" s="90"/>
      <c r="AN169" s="19"/>
      <c r="AO169" s="19"/>
      <c r="AP169" s="19"/>
      <c r="AQ169" s="19"/>
      <c r="AR169" s="20"/>
      <c r="AS169" s="20"/>
      <c r="AU169" s="20"/>
      <c r="AV169" s="20"/>
      <c r="AW169" s="20"/>
      <c r="AX169" s="20"/>
      <c r="AY169" s="20"/>
      <c r="AZ169" s="20"/>
      <c r="BA169" s="20"/>
    </row>
    <row r="170" spans="1:53" ht="33" customHeight="1" x14ac:dyDescent="0.25">
      <c r="A170" s="6"/>
      <c r="B170" s="6"/>
      <c r="C170" s="6"/>
      <c r="D170" s="5"/>
      <c r="E170" s="5"/>
      <c r="F170" s="5"/>
      <c r="G170" s="5"/>
      <c r="H170" s="12"/>
      <c r="I170" s="6"/>
      <c r="J170" s="6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4"/>
      <c r="W170" s="14"/>
      <c r="X170" s="14"/>
      <c r="Y170" s="14"/>
      <c r="Z170" s="14"/>
      <c r="AA170" s="15"/>
      <c r="AB170" s="15"/>
      <c r="AC170" s="505"/>
      <c r="AD170" s="16"/>
      <c r="AE170" s="16"/>
      <c r="AF170" s="16"/>
      <c r="AG170" s="38"/>
      <c r="AH170" s="18"/>
      <c r="AI170" s="487"/>
      <c r="AJ170" s="89"/>
      <c r="AK170" s="13"/>
      <c r="AL170" s="90"/>
      <c r="AM170" s="90"/>
      <c r="AN170" s="19"/>
      <c r="AO170" s="19"/>
      <c r="AP170" s="19"/>
      <c r="AQ170" s="19"/>
      <c r="AR170" s="20"/>
      <c r="AS170" s="20"/>
      <c r="AU170" s="20"/>
      <c r="AV170" s="20"/>
      <c r="AW170" s="20"/>
      <c r="AX170" s="20"/>
      <c r="AY170" s="20"/>
      <c r="AZ170" s="20"/>
      <c r="BA170" s="20"/>
    </row>
    <row r="171" spans="1:53" ht="33" customHeight="1" x14ac:dyDescent="0.25">
      <c r="A171" s="6"/>
      <c r="B171" s="6"/>
      <c r="C171" s="5"/>
      <c r="D171" s="5"/>
      <c r="E171" s="5"/>
      <c r="F171" s="5"/>
      <c r="G171" s="5"/>
      <c r="H171" s="12"/>
      <c r="I171" s="6"/>
      <c r="J171" s="6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14"/>
      <c r="W171" s="14"/>
      <c r="X171" s="14"/>
      <c r="Y171" s="14"/>
      <c r="Z171" s="14"/>
      <c r="AA171" s="15"/>
      <c r="AB171" s="15"/>
      <c r="AC171" s="505"/>
      <c r="AD171" s="16"/>
      <c r="AE171" s="16"/>
      <c r="AF171" s="16"/>
      <c r="AG171" s="17"/>
      <c r="AH171" s="18"/>
      <c r="AI171" s="487"/>
      <c r="AJ171" s="89"/>
      <c r="AK171" s="13"/>
      <c r="AL171" s="90"/>
      <c r="AM171" s="90"/>
      <c r="AN171" s="19"/>
      <c r="AO171" s="19"/>
      <c r="AP171" s="19"/>
      <c r="AQ171" s="19"/>
      <c r="AR171" s="20"/>
      <c r="AS171" s="20"/>
      <c r="AU171" s="20"/>
      <c r="AV171" s="20"/>
      <c r="AW171" s="20"/>
      <c r="AX171" s="20"/>
      <c r="AY171" s="20"/>
      <c r="AZ171" s="20"/>
      <c r="BA171" s="20"/>
    </row>
    <row r="172" spans="1:53" ht="33" customHeight="1" x14ac:dyDescent="0.25">
      <c r="A172" s="6"/>
      <c r="B172" s="6"/>
      <c r="C172" s="6"/>
      <c r="D172" s="5"/>
      <c r="E172" s="5"/>
      <c r="F172" s="5"/>
      <c r="G172" s="5"/>
      <c r="H172" s="12"/>
      <c r="I172" s="6"/>
      <c r="J172" s="6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4"/>
      <c r="W172" s="14"/>
      <c r="X172" s="14"/>
      <c r="Y172" s="14"/>
      <c r="Z172" s="14"/>
      <c r="AA172" s="15"/>
      <c r="AB172" s="15"/>
      <c r="AC172" s="505"/>
      <c r="AD172" s="16"/>
      <c r="AE172" s="16"/>
      <c r="AF172" s="16"/>
      <c r="AG172" s="17"/>
      <c r="AH172" s="18"/>
      <c r="AI172" s="487"/>
      <c r="AJ172" s="89"/>
      <c r="AK172" s="13"/>
      <c r="AL172" s="90"/>
      <c r="AM172" s="90"/>
      <c r="AN172" s="19"/>
      <c r="AO172" s="19"/>
      <c r="AP172" s="19"/>
      <c r="AQ172" s="19"/>
      <c r="AR172" s="20"/>
      <c r="AS172" s="20"/>
      <c r="AU172" s="20"/>
      <c r="AV172" s="20"/>
      <c r="AW172" s="20"/>
      <c r="AX172" s="20"/>
      <c r="AY172" s="20"/>
      <c r="AZ172" s="20"/>
      <c r="BA172" s="20"/>
    </row>
    <row r="173" spans="1:53" ht="33" customHeight="1" x14ac:dyDescent="0.25">
      <c r="A173" s="6"/>
      <c r="B173" s="11"/>
      <c r="C173" s="6"/>
      <c r="D173" s="5"/>
      <c r="E173" s="5"/>
      <c r="F173" s="5"/>
      <c r="G173" s="5"/>
      <c r="H173" s="12"/>
      <c r="I173" s="6"/>
      <c r="J173" s="6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4"/>
      <c r="W173" s="14"/>
      <c r="X173" s="14"/>
      <c r="Y173" s="14"/>
      <c r="Z173" s="14"/>
      <c r="AA173" s="15"/>
      <c r="AB173" s="15"/>
      <c r="AC173" s="505"/>
      <c r="AD173" s="16"/>
      <c r="AE173" s="16"/>
      <c r="AF173" s="16"/>
      <c r="AG173" s="17"/>
      <c r="AH173" s="18"/>
      <c r="AI173" s="487"/>
      <c r="AJ173" s="89"/>
      <c r="AK173" s="13"/>
      <c r="AL173" s="90"/>
      <c r="AM173" s="90"/>
      <c r="AN173" s="19"/>
      <c r="AO173" s="19"/>
      <c r="AP173" s="19"/>
      <c r="AQ173" s="19"/>
      <c r="AR173" s="20"/>
      <c r="AS173" s="20"/>
      <c r="AU173" s="20"/>
      <c r="AV173" s="20"/>
      <c r="AW173" s="20"/>
      <c r="AX173" s="20"/>
      <c r="AY173" s="20"/>
      <c r="AZ173" s="20"/>
      <c r="BA173" s="20"/>
    </row>
    <row r="174" spans="1:53" ht="33" customHeight="1" x14ac:dyDescent="0.25">
      <c r="A174" s="6"/>
      <c r="B174" s="11"/>
      <c r="C174" s="6"/>
      <c r="D174" s="5"/>
      <c r="E174" s="5"/>
      <c r="F174" s="5"/>
      <c r="G174" s="5"/>
      <c r="H174" s="12"/>
      <c r="I174" s="6"/>
      <c r="J174" s="6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4"/>
      <c r="W174" s="14"/>
      <c r="X174" s="14"/>
      <c r="Y174" s="14"/>
      <c r="Z174" s="14"/>
      <c r="AA174" s="15"/>
      <c r="AB174" s="15"/>
      <c r="AC174" s="505"/>
      <c r="AD174" s="16"/>
      <c r="AE174" s="16"/>
      <c r="AF174" s="16"/>
      <c r="AG174" s="17"/>
      <c r="AH174" s="18"/>
      <c r="AI174" s="487"/>
      <c r="AJ174" s="89"/>
      <c r="AK174" s="13"/>
      <c r="AL174" s="90"/>
      <c r="AM174" s="90"/>
      <c r="AN174" s="19"/>
      <c r="AO174" s="19"/>
      <c r="AP174" s="19"/>
      <c r="AQ174" s="19"/>
      <c r="AR174" s="20"/>
      <c r="AS174" s="20"/>
      <c r="AU174" s="20"/>
      <c r="AV174" s="20"/>
      <c r="AW174" s="20"/>
      <c r="AX174" s="20"/>
      <c r="AY174" s="20"/>
      <c r="AZ174" s="20"/>
      <c r="BA174" s="20"/>
    </row>
    <row r="175" spans="1:53" ht="33" customHeight="1" x14ac:dyDescent="0.25">
      <c r="A175" s="6"/>
      <c r="B175" s="6"/>
      <c r="C175" s="6"/>
      <c r="D175" s="5"/>
      <c r="E175" s="5"/>
      <c r="F175" s="5"/>
      <c r="G175" s="5"/>
      <c r="H175" s="12"/>
      <c r="I175" s="6"/>
      <c r="J175" s="6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4"/>
      <c r="W175" s="14"/>
      <c r="X175" s="14"/>
      <c r="Y175" s="14"/>
      <c r="Z175" s="14"/>
      <c r="AA175" s="15"/>
      <c r="AB175" s="15"/>
      <c r="AC175" s="505"/>
      <c r="AD175" s="16"/>
      <c r="AE175" s="16"/>
      <c r="AF175" s="16"/>
      <c r="AG175" s="17"/>
      <c r="AH175" s="18"/>
      <c r="AI175" s="487"/>
      <c r="AJ175" s="89"/>
      <c r="AK175" s="13"/>
      <c r="AL175" s="90"/>
      <c r="AM175" s="90"/>
      <c r="AN175" s="19"/>
      <c r="AO175" s="19"/>
      <c r="AP175" s="19"/>
      <c r="AQ175" s="19"/>
      <c r="AR175" s="20"/>
      <c r="AS175" s="20"/>
      <c r="AU175" s="20"/>
      <c r="AV175" s="20"/>
      <c r="AW175" s="20"/>
      <c r="AX175" s="20"/>
      <c r="AY175" s="20"/>
      <c r="AZ175" s="20"/>
      <c r="BA175" s="20"/>
    </row>
    <row r="176" spans="1:53" ht="33" customHeight="1" x14ac:dyDescent="0.25">
      <c r="A176" s="6"/>
      <c r="B176" s="6"/>
      <c r="C176" s="6"/>
      <c r="D176" s="5"/>
      <c r="E176" s="5"/>
      <c r="F176" s="5"/>
      <c r="G176" s="5"/>
      <c r="H176" s="12"/>
      <c r="I176" s="6"/>
      <c r="J176" s="6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4"/>
      <c r="W176" s="14"/>
      <c r="X176" s="14"/>
      <c r="Y176" s="14"/>
      <c r="Z176" s="14"/>
      <c r="AA176" s="15"/>
      <c r="AB176" s="15"/>
      <c r="AC176" s="505"/>
      <c r="AD176" s="16"/>
      <c r="AE176" s="16"/>
      <c r="AF176" s="16"/>
      <c r="AG176" s="17"/>
      <c r="AH176" s="18"/>
      <c r="AI176" s="487"/>
      <c r="AJ176" s="89"/>
      <c r="AK176" s="13"/>
      <c r="AL176" s="90"/>
      <c r="AM176" s="90"/>
      <c r="AN176" s="19"/>
      <c r="AO176" s="19"/>
      <c r="AP176" s="19"/>
      <c r="AQ176" s="19"/>
      <c r="AR176" s="20"/>
      <c r="AS176" s="20"/>
      <c r="AU176" s="20"/>
      <c r="AV176" s="20"/>
      <c r="AW176" s="20"/>
      <c r="AX176" s="20"/>
      <c r="AY176" s="20"/>
      <c r="AZ176" s="20"/>
      <c r="BA176" s="20"/>
    </row>
    <row r="177" spans="1:53" ht="33" customHeight="1" x14ac:dyDescent="0.25">
      <c r="A177" s="6"/>
      <c r="B177" s="6"/>
      <c r="C177" s="6"/>
      <c r="D177" s="5"/>
      <c r="E177" s="5"/>
      <c r="F177" s="5"/>
      <c r="G177" s="5"/>
      <c r="H177" s="12"/>
      <c r="I177" s="6"/>
      <c r="J177" s="6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4"/>
      <c r="W177" s="14"/>
      <c r="X177" s="14"/>
      <c r="Y177" s="14"/>
      <c r="Z177" s="14"/>
      <c r="AA177" s="15"/>
      <c r="AB177" s="15"/>
      <c r="AC177" s="505"/>
      <c r="AD177" s="16"/>
      <c r="AE177" s="16"/>
      <c r="AF177" s="16"/>
      <c r="AG177" s="17"/>
      <c r="AH177" s="18"/>
      <c r="AI177" s="487"/>
      <c r="AJ177" s="89"/>
      <c r="AK177" s="13"/>
      <c r="AL177" s="90"/>
      <c r="AM177" s="90"/>
      <c r="AN177" s="19"/>
      <c r="AO177" s="19"/>
      <c r="AP177" s="19"/>
      <c r="AQ177" s="19"/>
      <c r="AR177" s="20"/>
      <c r="AS177" s="20"/>
      <c r="AU177" s="20"/>
      <c r="AV177" s="20"/>
      <c r="AW177" s="20"/>
      <c r="AX177" s="20"/>
      <c r="AY177" s="20"/>
      <c r="AZ177" s="20"/>
      <c r="BA177" s="20"/>
    </row>
    <row r="178" spans="1:53" ht="33" customHeight="1" x14ac:dyDescent="0.25">
      <c r="A178" s="6"/>
      <c r="B178" s="11"/>
      <c r="C178" s="6"/>
      <c r="D178" s="5"/>
      <c r="E178" s="5"/>
      <c r="F178" s="5"/>
      <c r="G178" s="5"/>
      <c r="H178" s="12"/>
      <c r="I178" s="6"/>
      <c r="J178" s="6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4"/>
      <c r="W178" s="14"/>
      <c r="X178" s="14"/>
      <c r="Y178" s="14"/>
      <c r="Z178" s="14"/>
      <c r="AA178" s="15"/>
      <c r="AB178" s="15"/>
      <c r="AC178" s="505"/>
      <c r="AD178" s="16"/>
      <c r="AE178" s="16"/>
      <c r="AF178" s="16"/>
      <c r="AG178" s="17"/>
      <c r="AH178" s="18"/>
      <c r="AI178" s="487"/>
      <c r="AJ178" s="89"/>
      <c r="AK178" s="13"/>
      <c r="AL178" s="90"/>
      <c r="AM178" s="90"/>
      <c r="AN178" s="19"/>
      <c r="AO178" s="19"/>
      <c r="AP178" s="19"/>
      <c r="AQ178" s="19"/>
      <c r="AR178" s="20"/>
      <c r="AS178" s="20"/>
      <c r="AU178" s="20"/>
      <c r="AV178" s="20"/>
      <c r="AW178" s="20"/>
      <c r="AX178" s="20"/>
      <c r="AY178" s="20"/>
      <c r="AZ178" s="20"/>
      <c r="BA178" s="20"/>
    </row>
    <row r="179" spans="1:53" ht="33" customHeight="1" x14ac:dyDescent="0.25">
      <c r="A179" s="6"/>
      <c r="B179" s="11"/>
      <c r="C179" s="6"/>
      <c r="D179" s="5"/>
      <c r="E179" s="5"/>
      <c r="F179" s="5"/>
      <c r="G179" s="5"/>
      <c r="H179" s="12"/>
      <c r="I179" s="6"/>
      <c r="J179" s="6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4"/>
      <c r="W179" s="14"/>
      <c r="X179" s="14"/>
      <c r="Y179" s="14"/>
      <c r="Z179" s="14"/>
      <c r="AA179" s="15"/>
      <c r="AB179" s="15"/>
      <c r="AC179" s="505"/>
      <c r="AD179" s="16"/>
      <c r="AE179" s="16"/>
      <c r="AF179" s="16"/>
      <c r="AG179" s="17"/>
      <c r="AH179" s="18"/>
      <c r="AI179" s="487"/>
      <c r="AJ179" s="89"/>
      <c r="AK179" s="13"/>
      <c r="AL179" s="90"/>
      <c r="AM179" s="90"/>
      <c r="AN179" s="19"/>
      <c r="AO179" s="19"/>
      <c r="AP179" s="19"/>
      <c r="AQ179" s="19"/>
      <c r="AR179" s="20"/>
      <c r="AS179" s="20"/>
      <c r="AU179" s="20"/>
      <c r="AV179" s="20"/>
      <c r="AW179" s="20"/>
      <c r="AX179" s="20"/>
      <c r="AY179" s="20"/>
      <c r="AZ179" s="20"/>
      <c r="BA179" s="20"/>
    </row>
    <row r="180" spans="1:53" ht="33" customHeight="1" x14ac:dyDescent="0.25">
      <c r="A180" s="6"/>
      <c r="B180" s="11"/>
      <c r="C180" s="6"/>
      <c r="D180" s="5"/>
      <c r="E180" s="5"/>
      <c r="F180" s="5"/>
      <c r="G180" s="5"/>
      <c r="H180" s="12"/>
      <c r="I180" s="6"/>
      <c r="J180" s="6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4"/>
      <c r="W180" s="14"/>
      <c r="X180" s="14"/>
      <c r="Y180" s="14"/>
      <c r="Z180" s="14"/>
      <c r="AA180" s="15"/>
      <c r="AB180" s="15"/>
      <c r="AC180" s="505"/>
      <c r="AD180" s="16"/>
      <c r="AE180" s="16"/>
      <c r="AF180" s="16"/>
      <c r="AG180" s="17"/>
      <c r="AH180" s="18"/>
      <c r="AI180" s="487"/>
      <c r="AJ180" s="89"/>
      <c r="AK180" s="13"/>
      <c r="AL180" s="90"/>
      <c r="AM180" s="90"/>
      <c r="AN180" s="19"/>
      <c r="AO180" s="19"/>
      <c r="AP180" s="19"/>
      <c r="AQ180" s="19"/>
      <c r="AR180" s="34"/>
      <c r="AS180" s="34"/>
      <c r="AU180" s="34"/>
      <c r="AV180" s="34"/>
      <c r="AW180" s="34"/>
      <c r="AX180" s="34"/>
      <c r="AY180" s="34"/>
      <c r="AZ180" s="34"/>
      <c r="BA180" s="34"/>
    </row>
    <row r="181" spans="1:53" ht="33" customHeight="1" x14ac:dyDescent="0.25">
      <c r="A181" s="6"/>
      <c r="B181" s="6"/>
      <c r="C181" s="6"/>
      <c r="D181" s="5"/>
      <c r="E181" s="5"/>
      <c r="F181" s="5"/>
      <c r="G181" s="5"/>
      <c r="H181" s="12"/>
      <c r="I181" s="6"/>
      <c r="J181" s="6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4"/>
      <c r="W181" s="14"/>
      <c r="X181" s="14"/>
      <c r="Y181" s="14"/>
      <c r="Z181" s="14"/>
      <c r="AA181" s="15"/>
      <c r="AB181" s="15"/>
      <c r="AC181" s="505"/>
      <c r="AD181" s="16"/>
      <c r="AE181" s="16"/>
      <c r="AF181" s="16"/>
      <c r="AG181" s="17"/>
      <c r="AH181" s="18"/>
      <c r="AI181" s="487"/>
      <c r="AJ181" s="89"/>
      <c r="AK181" s="13"/>
      <c r="AL181" s="90"/>
      <c r="AM181" s="90"/>
      <c r="AN181" s="19"/>
      <c r="AO181" s="19"/>
      <c r="AP181" s="19"/>
      <c r="AQ181" s="19"/>
      <c r="AR181" s="20"/>
      <c r="AS181" s="20"/>
      <c r="AU181" s="20"/>
      <c r="AV181" s="20"/>
      <c r="AW181" s="20"/>
      <c r="AX181" s="20"/>
      <c r="AY181" s="20"/>
      <c r="AZ181" s="20"/>
      <c r="BA181" s="20"/>
    </row>
    <row r="182" spans="1:53" ht="33" customHeight="1" x14ac:dyDescent="0.25">
      <c r="A182" s="6"/>
      <c r="B182" s="6"/>
      <c r="C182" s="5"/>
      <c r="D182" s="5"/>
      <c r="E182" s="5"/>
      <c r="F182" s="5"/>
      <c r="G182" s="5"/>
      <c r="H182" s="12"/>
      <c r="I182" s="6"/>
      <c r="J182" s="6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4"/>
      <c r="W182" s="14"/>
      <c r="X182" s="14"/>
      <c r="Y182" s="14"/>
      <c r="Z182" s="14"/>
      <c r="AA182" s="15"/>
      <c r="AB182" s="15"/>
      <c r="AC182" s="505"/>
      <c r="AD182" s="16"/>
      <c r="AE182" s="16"/>
      <c r="AF182" s="16"/>
      <c r="AG182" s="17"/>
      <c r="AH182" s="18"/>
      <c r="AI182" s="487"/>
      <c r="AJ182" s="89"/>
      <c r="AK182" s="13"/>
      <c r="AL182" s="90"/>
      <c r="AM182" s="90"/>
      <c r="AN182" s="19"/>
      <c r="AO182" s="19"/>
      <c r="AP182" s="19"/>
      <c r="AQ182" s="19"/>
      <c r="AR182" s="20"/>
      <c r="AS182" s="20"/>
      <c r="AU182" s="20"/>
      <c r="AV182" s="20"/>
      <c r="AW182" s="20"/>
      <c r="AX182" s="20"/>
      <c r="AY182" s="20"/>
      <c r="AZ182" s="20"/>
      <c r="BA182" s="20"/>
    </row>
    <row r="183" spans="1:53" ht="33" customHeight="1" x14ac:dyDescent="0.25">
      <c r="A183" s="6"/>
      <c r="B183" s="6"/>
      <c r="C183" s="5"/>
      <c r="D183" s="5"/>
      <c r="E183" s="5"/>
      <c r="F183" s="5"/>
      <c r="G183" s="5"/>
      <c r="H183" s="12"/>
      <c r="I183" s="6"/>
      <c r="J183" s="6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4"/>
      <c r="W183" s="14"/>
      <c r="X183" s="14"/>
      <c r="Y183" s="14"/>
      <c r="Z183" s="14"/>
      <c r="AA183" s="15"/>
      <c r="AB183" s="15"/>
      <c r="AC183" s="505"/>
      <c r="AD183" s="16"/>
      <c r="AE183" s="16"/>
      <c r="AF183" s="16"/>
      <c r="AG183" s="17"/>
      <c r="AH183" s="18"/>
      <c r="AI183" s="487"/>
      <c r="AJ183" s="89"/>
      <c r="AK183" s="13"/>
      <c r="AL183" s="90"/>
      <c r="AM183" s="90"/>
      <c r="AN183" s="19"/>
      <c r="AO183" s="19"/>
      <c r="AP183" s="19"/>
      <c r="AQ183" s="19"/>
      <c r="AR183" s="20"/>
      <c r="AS183" s="20"/>
      <c r="AU183" s="20"/>
      <c r="AV183" s="20"/>
      <c r="AW183" s="20"/>
      <c r="AX183" s="20"/>
      <c r="AY183" s="20"/>
      <c r="AZ183" s="20"/>
      <c r="BA183" s="20"/>
    </row>
    <row r="184" spans="1:53" ht="33" customHeight="1" x14ac:dyDescent="0.25">
      <c r="A184" s="6"/>
      <c r="B184" s="6"/>
      <c r="C184" s="5"/>
      <c r="D184" s="5"/>
      <c r="E184" s="5"/>
      <c r="F184" s="5"/>
      <c r="G184" s="5"/>
      <c r="H184" s="12"/>
      <c r="I184" s="6"/>
      <c r="J184" s="6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4"/>
      <c r="W184" s="14"/>
      <c r="X184" s="14"/>
      <c r="Y184" s="14"/>
      <c r="Z184" s="14"/>
      <c r="AA184" s="15"/>
      <c r="AB184" s="15"/>
      <c r="AC184" s="505"/>
      <c r="AD184" s="16"/>
      <c r="AE184" s="16"/>
      <c r="AF184" s="16"/>
      <c r="AG184" s="17"/>
      <c r="AH184" s="18"/>
      <c r="AI184" s="487"/>
      <c r="AJ184" s="89"/>
      <c r="AK184" s="13"/>
      <c r="AL184" s="90"/>
      <c r="AM184" s="90"/>
      <c r="AN184" s="19"/>
      <c r="AO184" s="19"/>
      <c r="AP184" s="19"/>
      <c r="AQ184" s="19"/>
      <c r="AR184" s="20"/>
      <c r="AS184" s="20"/>
      <c r="AU184" s="20"/>
      <c r="AV184" s="20"/>
      <c r="AW184" s="20"/>
      <c r="AX184" s="20"/>
      <c r="AY184" s="20"/>
      <c r="AZ184" s="20"/>
      <c r="BA184" s="20"/>
    </row>
    <row r="185" spans="1:53" ht="33" customHeight="1" x14ac:dyDescent="0.25">
      <c r="A185" s="6"/>
      <c r="B185" s="6"/>
      <c r="C185" s="5"/>
      <c r="D185" s="5"/>
      <c r="E185" s="5"/>
      <c r="F185" s="5"/>
      <c r="G185" s="5"/>
      <c r="H185" s="12"/>
      <c r="I185" s="6"/>
      <c r="J185" s="6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4"/>
      <c r="W185" s="14"/>
      <c r="X185" s="14"/>
      <c r="Y185" s="14"/>
      <c r="Z185" s="14"/>
      <c r="AA185" s="15"/>
      <c r="AB185" s="15"/>
      <c r="AC185" s="505"/>
      <c r="AD185" s="16"/>
      <c r="AE185" s="16"/>
      <c r="AF185" s="16"/>
      <c r="AG185" s="17"/>
      <c r="AH185" s="18"/>
      <c r="AI185" s="487"/>
      <c r="AJ185" s="89"/>
      <c r="AK185" s="13"/>
      <c r="AL185" s="90"/>
      <c r="AM185" s="90"/>
      <c r="AN185" s="19"/>
      <c r="AO185" s="19"/>
      <c r="AP185" s="19"/>
      <c r="AQ185" s="19"/>
      <c r="AR185" s="20"/>
      <c r="AS185" s="20"/>
      <c r="AU185" s="20"/>
      <c r="AV185" s="20"/>
      <c r="AW185" s="20"/>
      <c r="AX185" s="26"/>
      <c r="AY185" s="26"/>
      <c r="AZ185" s="26"/>
      <c r="BA185" s="26"/>
    </row>
    <row r="186" spans="1:53" ht="33" customHeight="1" x14ac:dyDescent="0.25">
      <c r="A186" s="6"/>
      <c r="B186" s="6"/>
      <c r="C186" s="6"/>
      <c r="D186" s="5"/>
      <c r="E186" s="5"/>
      <c r="F186" s="5"/>
      <c r="G186" s="5"/>
      <c r="H186" s="33"/>
      <c r="V186" s="14"/>
      <c r="W186" s="14"/>
      <c r="X186" s="14"/>
      <c r="Y186" s="14"/>
      <c r="Z186" s="14"/>
      <c r="AA186" s="15"/>
      <c r="AB186" s="15"/>
      <c r="AC186" s="505"/>
      <c r="AD186" s="16"/>
      <c r="AE186" s="16"/>
      <c r="AF186" s="16"/>
      <c r="AG186" s="17"/>
      <c r="AH186" s="18"/>
      <c r="AI186" s="487"/>
      <c r="AJ186" s="89"/>
      <c r="AK186" s="13"/>
      <c r="AL186" s="90"/>
      <c r="AM186" s="90"/>
      <c r="AN186" s="19"/>
      <c r="AO186" s="19"/>
      <c r="AP186" s="19"/>
      <c r="AQ186" s="19"/>
      <c r="AR186" s="20"/>
      <c r="AS186" s="20"/>
      <c r="AU186" s="20"/>
      <c r="AV186" s="20"/>
      <c r="AW186" s="20"/>
      <c r="AX186" s="20"/>
      <c r="AY186" s="20"/>
      <c r="AZ186" s="20"/>
      <c r="BA186" s="20"/>
    </row>
    <row r="187" spans="1:53" ht="33" customHeight="1" x14ac:dyDescent="0.25">
      <c r="A187" s="6"/>
      <c r="B187" s="6"/>
      <c r="C187" s="6"/>
      <c r="D187" s="5"/>
      <c r="E187" s="5"/>
      <c r="F187" s="5"/>
      <c r="G187" s="5"/>
      <c r="H187" s="12"/>
      <c r="I187" s="6"/>
      <c r="J187" s="6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4"/>
      <c r="W187" s="14"/>
      <c r="X187" s="14"/>
      <c r="Y187" s="14"/>
      <c r="Z187" s="14"/>
      <c r="AA187" s="15"/>
      <c r="AB187" s="15"/>
      <c r="AC187" s="505"/>
      <c r="AD187" s="16"/>
      <c r="AE187" s="16"/>
      <c r="AF187" s="16"/>
      <c r="AG187" s="17"/>
      <c r="AH187" s="18"/>
      <c r="AI187" s="487"/>
      <c r="AJ187" s="89"/>
      <c r="AK187" s="13"/>
      <c r="AL187" s="90"/>
      <c r="AM187" s="90"/>
      <c r="AN187" s="19"/>
      <c r="AO187" s="19"/>
      <c r="AP187" s="19"/>
      <c r="AQ187" s="19"/>
      <c r="AR187" s="20"/>
      <c r="AS187" s="20"/>
      <c r="AU187" s="20"/>
      <c r="AV187" s="20"/>
      <c r="AW187" s="20"/>
      <c r="AX187" s="20"/>
      <c r="AY187" s="20"/>
      <c r="AZ187" s="20"/>
      <c r="BA187" s="20"/>
    </row>
    <row r="188" spans="1:53" ht="33" customHeight="1" x14ac:dyDescent="0.25">
      <c r="A188" s="6"/>
      <c r="B188" s="6"/>
      <c r="C188" s="6"/>
      <c r="D188" s="5"/>
      <c r="E188" s="5"/>
      <c r="F188" s="5"/>
      <c r="G188" s="5"/>
      <c r="H188" s="12"/>
      <c r="I188" s="6"/>
      <c r="J188" s="6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4"/>
      <c r="W188" s="14"/>
      <c r="X188" s="14"/>
      <c r="Y188" s="14"/>
      <c r="Z188" s="14"/>
      <c r="AA188" s="15"/>
      <c r="AB188" s="15"/>
      <c r="AC188" s="505"/>
      <c r="AD188" s="16"/>
      <c r="AE188" s="16"/>
      <c r="AF188" s="16"/>
      <c r="AG188" s="17"/>
      <c r="AH188" s="18"/>
      <c r="AI188" s="487"/>
      <c r="AJ188" s="89"/>
      <c r="AK188" s="13"/>
      <c r="AL188" s="90"/>
      <c r="AM188" s="90"/>
      <c r="AN188" s="19"/>
      <c r="AO188" s="19"/>
      <c r="AP188" s="19"/>
      <c r="AQ188" s="19"/>
      <c r="AR188" s="20"/>
      <c r="AS188" s="20"/>
      <c r="AU188" s="20"/>
      <c r="AV188" s="20"/>
      <c r="AW188" s="20"/>
      <c r="AX188" s="20"/>
      <c r="AY188" s="20"/>
      <c r="AZ188" s="20"/>
      <c r="BA188" s="20"/>
    </row>
    <row r="189" spans="1:53" ht="33" customHeight="1" x14ac:dyDescent="0.25">
      <c r="A189" s="6"/>
      <c r="B189" s="6"/>
      <c r="C189" s="6"/>
      <c r="D189" s="5"/>
      <c r="E189" s="5"/>
      <c r="F189" s="5"/>
      <c r="G189" s="5"/>
      <c r="H189" s="12"/>
      <c r="I189" s="6"/>
      <c r="J189" s="6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4"/>
      <c r="W189" s="14"/>
      <c r="X189" s="14"/>
      <c r="Y189" s="14"/>
      <c r="Z189" s="14"/>
      <c r="AA189" s="15"/>
      <c r="AB189" s="15"/>
      <c r="AC189" s="505"/>
      <c r="AD189" s="16"/>
      <c r="AE189" s="16"/>
      <c r="AF189" s="16"/>
      <c r="AG189" s="17"/>
      <c r="AH189" s="18"/>
      <c r="AI189" s="487"/>
      <c r="AJ189" s="89"/>
      <c r="AK189" s="13"/>
      <c r="AL189" s="90"/>
      <c r="AM189" s="90"/>
      <c r="AN189" s="19"/>
      <c r="AO189" s="19"/>
      <c r="AP189" s="19"/>
      <c r="AQ189" s="19"/>
      <c r="AR189" s="20"/>
      <c r="AS189" s="20"/>
      <c r="AU189" s="20"/>
      <c r="AV189" s="20"/>
      <c r="AW189" s="20"/>
      <c r="AX189" s="20"/>
      <c r="AY189" s="20"/>
      <c r="AZ189" s="20"/>
      <c r="BA189" s="20"/>
    </row>
    <row r="190" spans="1:53" ht="33" customHeight="1" x14ac:dyDescent="0.25">
      <c r="A190" s="6"/>
      <c r="B190" s="6"/>
      <c r="C190" s="6"/>
      <c r="D190" s="5"/>
      <c r="E190" s="5"/>
      <c r="F190" s="5"/>
      <c r="G190" s="5"/>
      <c r="H190" s="12"/>
      <c r="I190" s="6"/>
      <c r="J190" s="6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4"/>
      <c r="W190" s="14"/>
      <c r="X190" s="14"/>
      <c r="Y190" s="14"/>
      <c r="Z190" s="14"/>
      <c r="AA190" s="15"/>
      <c r="AB190" s="15"/>
      <c r="AC190" s="505"/>
      <c r="AD190" s="16"/>
      <c r="AE190" s="16"/>
      <c r="AF190" s="16"/>
      <c r="AG190" s="17"/>
      <c r="AH190" s="18"/>
      <c r="AI190" s="487"/>
      <c r="AJ190" s="89"/>
      <c r="AK190" s="13"/>
      <c r="AL190" s="90"/>
      <c r="AM190" s="90"/>
      <c r="AN190" s="19"/>
      <c r="AO190" s="19"/>
      <c r="AP190" s="19"/>
      <c r="AQ190" s="19"/>
      <c r="AR190" s="20"/>
      <c r="AS190" s="20"/>
      <c r="AU190" s="20"/>
      <c r="AV190" s="20"/>
      <c r="AW190" s="20"/>
      <c r="AX190" s="20"/>
      <c r="AY190" s="20"/>
      <c r="AZ190" s="20"/>
      <c r="BA190" s="20"/>
    </row>
    <row r="191" spans="1:53" ht="33" customHeight="1" x14ac:dyDescent="0.25">
      <c r="A191" s="6"/>
      <c r="B191" s="6"/>
      <c r="C191" s="6"/>
      <c r="D191" s="5"/>
      <c r="E191" s="5"/>
      <c r="F191" s="5"/>
      <c r="G191" s="1"/>
      <c r="H191" s="33"/>
      <c r="V191" s="14"/>
      <c r="W191" s="14"/>
      <c r="X191" s="14"/>
      <c r="Y191" s="14"/>
      <c r="Z191" s="14"/>
      <c r="AA191" s="15"/>
      <c r="AB191" s="15"/>
      <c r="AC191" s="505"/>
      <c r="AD191" s="16"/>
      <c r="AE191" s="16"/>
      <c r="AF191" s="16"/>
      <c r="AG191" s="17"/>
      <c r="AH191" s="18"/>
      <c r="AI191" s="487"/>
      <c r="AJ191" s="89"/>
      <c r="AK191" s="13"/>
      <c r="AL191" s="90"/>
      <c r="AM191" s="90"/>
      <c r="AN191" s="19"/>
      <c r="AO191" s="19"/>
      <c r="AP191" s="19"/>
      <c r="AQ191" s="19"/>
      <c r="AR191" s="20"/>
      <c r="AS191" s="20"/>
      <c r="AU191" s="20"/>
      <c r="AV191" s="20"/>
      <c r="AW191" s="20"/>
      <c r="AX191" s="20"/>
      <c r="AY191" s="20"/>
      <c r="AZ191" s="20"/>
      <c r="BA191" s="20"/>
    </row>
    <row r="192" spans="1:53" ht="33" customHeight="1" x14ac:dyDescent="0.25">
      <c r="A192" s="6"/>
      <c r="B192" s="6"/>
      <c r="C192" s="6"/>
      <c r="D192" s="5"/>
      <c r="E192" s="5"/>
      <c r="F192" s="5"/>
      <c r="G192" s="5"/>
      <c r="H192" s="12"/>
      <c r="I192" s="6"/>
      <c r="J192" s="6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4"/>
      <c r="W192" s="14"/>
      <c r="X192" s="14"/>
      <c r="Y192" s="14"/>
      <c r="Z192" s="14"/>
      <c r="AA192" s="15"/>
      <c r="AB192" s="15"/>
      <c r="AC192" s="505"/>
      <c r="AD192" s="16"/>
      <c r="AE192" s="16"/>
      <c r="AF192" s="16"/>
      <c r="AG192" s="17"/>
      <c r="AH192" s="18"/>
      <c r="AI192" s="487"/>
      <c r="AJ192" s="89"/>
      <c r="AK192" s="13"/>
      <c r="AL192" s="90"/>
      <c r="AM192" s="90"/>
      <c r="AN192" s="19"/>
      <c r="AO192" s="19"/>
      <c r="AP192" s="19"/>
      <c r="AQ192" s="19"/>
      <c r="AR192" s="34"/>
      <c r="AS192" s="34"/>
      <c r="AU192" s="34"/>
      <c r="AV192" s="34"/>
      <c r="AW192" s="34"/>
      <c r="AX192" s="20"/>
      <c r="AY192" s="20"/>
      <c r="AZ192" s="20"/>
      <c r="BA192" s="20"/>
    </row>
    <row r="193" spans="1:53" ht="33" customHeight="1" x14ac:dyDescent="0.25">
      <c r="A193" s="6"/>
      <c r="B193" s="11"/>
      <c r="C193" s="6"/>
      <c r="D193" s="5"/>
      <c r="E193" s="5"/>
      <c r="F193" s="5"/>
      <c r="G193" s="5"/>
      <c r="H193" s="12"/>
      <c r="I193" s="6"/>
      <c r="J193" s="6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4"/>
      <c r="W193" s="14"/>
      <c r="X193" s="14"/>
      <c r="Y193" s="14"/>
      <c r="Z193" s="14"/>
      <c r="AA193" s="15"/>
      <c r="AB193" s="15"/>
      <c r="AC193" s="505"/>
      <c r="AD193" s="16"/>
      <c r="AE193" s="16"/>
      <c r="AF193" s="16"/>
      <c r="AG193" s="17"/>
      <c r="AH193" s="18"/>
      <c r="AI193" s="487"/>
      <c r="AJ193" s="89"/>
      <c r="AK193" s="13"/>
      <c r="AL193" s="90"/>
      <c r="AM193" s="90"/>
      <c r="AN193" s="19"/>
      <c r="AO193" s="19"/>
      <c r="AP193" s="19"/>
      <c r="AQ193" s="19"/>
      <c r="AR193" s="20"/>
      <c r="AS193" s="20"/>
      <c r="AU193" s="20"/>
      <c r="AV193" s="20"/>
      <c r="AW193" s="20"/>
      <c r="AX193" s="20"/>
      <c r="AY193" s="20"/>
      <c r="AZ193" s="20"/>
      <c r="BA193" s="20"/>
    </row>
    <row r="194" spans="1:53" ht="33" customHeight="1" x14ac:dyDescent="0.25">
      <c r="A194" s="6"/>
      <c r="B194" s="11"/>
      <c r="C194" s="6"/>
      <c r="D194" s="5"/>
      <c r="E194" s="5"/>
      <c r="F194" s="5"/>
      <c r="G194" s="5"/>
      <c r="H194" s="12"/>
      <c r="I194" s="6"/>
      <c r="J194" s="6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4"/>
      <c r="W194" s="14"/>
      <c r="X194" s="14"/>
      <c r="Y194" s="14"/>
      <c r="Z194" s="14"/>
      <c r="AA194" s="15"/>
      <c r="AB194" s="15"/>
      <c r="AC194" s="505"/>
      <c r="AD194" s="16"/>
      <c r="AE194" s="16"/>
      <c r="AF194" s="16"/>
      <c r="AG194" s="17"/>
      <c r="AH194" s="18"/>
      <c r="AI194" s="487"/>
      <c r="AJ194" s="89"/>
      <c r="AK194" s="13"/>
      <c r="AL194" s="90"/>
      <c r="AM194" s="90"/>
      <c r="AN194" s="19"/>
      <c r="AO194" s="19"/>
      <c r="AP194" s="19"/>
      <c r="AQ194" s="19"/>
      <c r="AR194" s="20"/>
      <c r="AS194" s="20"/>
      <c r="AU194" s="20"/>
      <c r="AV194" s="20"/>
      <c r="AW194" s="20"/>
      <c r="AX194" s="20"/>
      <c r="AY194" s="20"/>
      <c r="AZ194" s="20"/>
      <c r="BA194" s="20"/>
    </row>
    <row r="195" spans="1:53" ht="33" customHeight="1" x14ac:dyDescent="0.25">
      <c r="A195" s="6"/>
      <c r="B195" s="11"/>
      <c r="C195" s="6"/>
      <c r="D195" s="5"/>
      <c r="E195" s="5"/>
      <c r="F195" s="5"/>
      <c r="G195" s="5"/>
      <c r="H195" s="12"/>
      <c r="I195" s="6"/>
      <c r="J195" s="6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4"/>
      <c r="W195" s="14"/>
      <c r="X195" s="14"/>
      <c r="Y195" s="14"/>
      <c r="Z195" s="14"/>
      <c r="AA195" s="15"/>
      <c r="AB195" s="15"/>
      <c r="AC195" s="505"/>
      <c r="AD195" s="16"/>
      <c r="AE195" s="16"/>
      <c r="AF195" s="16"/>
      <c r="AG195" s="17"/>
      <c r="AH195" s="18"/>
      <c r="AI195" s="487"/>
      <c r="AJ195" s="89"/>
      <c r="AK195" s="13"/>
      <c r="AL195" s="90"/>
      <c r="AM195" s="90"/>
      <c r="AN195" s="19"/>
      <c r="AO195" s="19"/>
      <c r="AP195" s="19"/>
      <c r="AQ195" s="19"/>
      <c r="AR195" s="39"/>
      <c r="AS195" s="39"/>
      <c r="AU195" s="39"/>
      <c r="AV195" s="39"/>
      <c r="AW195" s="39"/>
      <c r="AX195" s="39"/>
      <c r="AY195" s="39"/>
      <c r="AZ195" s="39"/>
      <c r="BA195" s="39"/>
    </row>
    <row r="196" spans="1:53" ht="33" customHeight="1" x14ac:dyDescent="0.25">
      <c r="A196" s="6"/>
      <c r="B196" s="11"/>
      <c r="C196" s="6"/>
      <c r="D196" s="5"/>
      <c r="E196" s="5"/>
      <c r="F196" s="5"/>
      <c r="G196" s="5"/>
      <c r="H196" s="12"/>
      <c r="I196" s="6"/>
      <c r="J196" s="6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4"/>
      <c r="W196" s="14"/>
      <c r="X196" s="14"/>
      <c r="Y196" s="14"/>
      <c r="Z196" s="14"/>
      <c r="AA196" s="15"/>
      <c r="AB196" s="15"/>
      <c r="AC196" s="505"/>
      <c r="AD196" s="16"/>
      <c r="AE196" s="16"/>
      <c r="AF196" s="16"/>
      <c r="AG196" s="17"/>
      <c r="AH196" s="18"/>
      <c r="AI196" s="487"/>
      <c r="AJ196" s="89"/>
      <c r="AK196" s="13"/>
      <c r="AL196" s="90"/>
      <c r="AM196" s="90"/>
      <c r="AN196" s="19"/>
      <c r="AO196" s="19"/>
      <c r="AP196" s="19"/>
      <c r="AQ196" s="19"/>
      <c r="AR196" s="20"/>
      <c r="AS196" s="20"/>
      <c r="AU196" s="20"/>
      <c r="AV196" s="20"/>
      <c r="AW196" s="20"/>
      <c r="AX196" s="20"/>
      <c r="AY196" s="20"/>
      <c r="AZ196" s="20"/>
      <c r="BA196" s="20"/>
    </row>
    <row r="197" spans="1:53" ht="33" customHeight="1" x14ac:dyDescent="0.25">
      <c r="A197" s="6"/>
      <c r="B197" s="11"/>
      <c r="C197" s="6"/>
      <c r="D197" s="5"/>
      <c r="E197" s="5"/>
      <c r="F197" s="5"/>
      <c r="G197" s="5"/>
      <c r="H197" s="12"/>
      <c r="I197" s="6"/>
      <c r="J197" s="6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4"/>
      <c r="W197" s="14"/>
      <c r="X197" s="14"/>
      <c r="Y197" s="14"/>
      <c r="Z197" s="14"/>
      <c r="AA197" s="15"/>
      <c r="AB197" s="15"/>
      <c r="AC197" s="505"/>
      <c r="AD197" s="16"/>
      <c r="AE197" s="16"/>
      <c r="AF197" s="16"/>
      <c r="AG197" s="17"/>
      <c r="AH197" s="18"/>
      <c r="AI197" s="487"/>
      <c r="AJ197" s="89"/>
      <c r="AK197" s="13"/>
      <c r="AL197" s="90"/>
      <c r="AM197" s="90"/>
      <c r="AN197" s="19"/>
      <c r="AO197" s="19"/>
      <c r="AP197" s="19"/>
      <c r="AQ197" s="19"/>
      <c r="AR197" s="20"/>
      <c r="AS197" s="20"/>
      <c r="AU197" s="20"/>
      <c r="AV197" s="20"/>
      <c r="AW197" s="20"/>
      <c r="AX197" s="20"/>
      <c r="AY197" s="20"/>
      <c r="AZ197" s="20"/>
      <c r="BA197" s="20"/>
    </row>
    <row r="198" spans="1:53" ht="33" customHeight="1" x14ac:dyDescent="0.25">
      <c r="A198" s="6"/>
      <c r="B198" s="6"/>
      <c r="C198" s="6"/>
      <c r="D198" s="5"/>
      <c r="E198" s="5"/>
      <c r="F198" s="5"/>
      <c r="G198" s="5"/>
      <c r="H198" s="12"/>
      <c r="I198" s="6"/>
      <c r="J198" s="6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4"/>
      <c r="W198" s="14"/>
      <c r="X198" s="14"/>
      <c r="Y198" s="14"/>
      <c r="Z198" s="14"/>
      <c r="AA198" s="15"/>
      <c r="AB198" s="15"/>
      <c r="AC198" s="505"/>
      <c r="AD198" s="16"/>
      <c r="AE198" s="16"/>
      <c r="AF198" s="16"/>
      <c r="AG198" s="17"/>
      <c r="AH198" s="18"/>
      <c r="AI198" s="487"/>
      <c r="AJ198" s="89"/>
      <c r="AK198" s="13"/>
      <c r="AL198" s="90"/>
      <c r="AM198" s="90"/>
      <c r="AN198" s="19"/>
      <c r="AO198" s="19"/>
      <c r="AP198" s="19"/>
      <c r="AQ198" s="19"/>
      <c r="AR198" s="20"/>
      <c r="AS198" s="20"/>
      <c r="AU198" s="20"/>
      <c r="AV198" s="20"/>
      <c r="AW198" s="20"/>
      <c r="AX198" s="20"/>
      <c r="AY198" s="20"/>
      <c r="AZ198" s="20"/>
      <c r="BA198" s="20"/>
    </row>
    <row r="199" spans="1:53" ht="33" customHeight="1" x14ac:dyDescent="0.25">
      <c r="A199" s="6"/>
      <c r="B199" s="6"/>
      <c r="C199" s="6"/>
      <c r="D199" s="5"/>
      <c r="E199" s="5"/>
      <c r="F199" s="5"/>
      <c r="G199" s="5"/>
      <c r="H199" s="12"/>
      <c r="I199" s="6"/>
      <c r="J199" s="6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4"/>
      <c r="W199" s="14"/>
      <c r="X199" s="14"/>
      <c r="Y199" s="14"/>
      <c r="Z199" s="14"/>
      <c r="AA199" s="15"/>
      <c r="AB199" s="15"/>
      <c r="AC199" s="505"/>
      <c r="AD199" s="16"/>
      <c r="AE199" s="16"/>
      <c r="AF199" s="16"/>
      <c r="AG199" s="17"/>
      <c r="AH199" s="18"/>
      <c r="AI199" s="487"/>
      <c r="AJ199" s="89"/>
      <c r="AK199" s="13"/>
      <c r="AL199" s="90"/>
      <c r="AM199" s="90"/>
      <c r="AN199" s="19"/>
      <c r="AO199" s="19"/>
      <c r="AP199" s="19"/>
      <c r="AQ199" s="19"/>
      <c r="AR199" s="20"/>
      <c r="AS199" s="20"/>
      <c r="AU199" s="20"/>
      <c r="AV199" s="20"/>
      <c r="AW199" s="20"/>
      <c r="AX199" s="20"/>
      <c r="AY199" s="20"/>
      <c r="AZ199" s="20"/>
      <c r="BA199" s="20"/>
    </row>
    <row r="200" spans="1:53" ht="33" customHeight="1" x14ac:dyDescent="0.25">
      <c r="A200" s="6"/>
      <c r="B200" s="6"/>
      <c r="C200" s="5"/>
      <c r="D200" s="5"/>
      <c r="E200" s="5"/>
      <c r="F200" s="5"/>
      <c r="G200" s="5"/>
      <c r="H200" s="12"/>
      <c r="I200" s="6"/>
      <c r="J200" s="6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4"/>
      <c r="W200" s="14"/>
      <c r="X200" s="14"/>
      <c r="Y200" s="14"/>
      <c r="Z200" s="14"/>
      <c r="AA200" s="15"/>
      <c r="AB200" s="15"/>
      <c r="AC200" s="505"/>
      <c r="AD200" s="16"/>
      <c r="AE200" s="16"/>
      <c r="AF200" s="16"/>
      <c r="AG200" s="17"/>
      <c r="AH200" s="18"/>
      <c r="AI200" s="487"/>
      <c r="AJ200" s="89"/>
      <c r="AK200" s="13"/>
      <c r="AL200" s="90"/>
      <c r="AM200" s="90"/>
      <c r="AN200" s="19"/>
      <c r="AO200" s="19"/>
      <c r="AP200" s="19"/>
      <c r="AQ200" s="19"/>
      <c r="AR200" s="20"/>
      <c r="AS200" s="20"/>
      <c r="AU200" s="20"/>
      <c r="AV200" s="20"/>
      <c r="AW200" s="20"/>
      <c r="AX200" s="20"/>
      <c r="AY200" s="20"/>
      <c r="AZ200" s="20"/>
      <c r="BA200" s="20"/>
    </row>
    <row r="201" spans="1:53" ht="33" customHeight="1" x14ac:dyDescent="0.25">
      <c r="A201" s="6"/>
      <c r="B201" s="6"/>
      <c r="C201" s="5"/>
      <c r="D201" s="5"/>
      <c r="E201" s="5"/>
      <c r="F201" s="5"/>
      <c r="G201" s="5"/>
      <c r="H201" s="12"/>
      <c r="I201" s="6"/>
      <c r="J201" s="6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4"/>
      <c r="W201" s="14"/>
      <c r="X201" s="14"/>
      <c r="Y201" s="14"/>
      <c r="Z201" s="14"/>
      <c r="AA201" s="15"/>
      <c r="AB201" s="15"/>
      <c r="AC201" s="505"/>
      <c r="AD201" s="16"/>
      <c r="AE201" s="16"/>
      <c r="AF201" s="16"/>
      <c r="AG201" s="40"/>
      <c r="AH201" s="37"/>
      <c r="AI201" s="488"/>
      <c r="AJ201" s="89"/>
      <c r="AK201" s="13"/>
      <c r="AL201" s="90"/>
      <c r="AM201" s="90"/>
      <c r="AN201" s="19"/>
      <c r="AO201" s="19"/>
      <c r="AP201" s="19"/>
      <c r="AQ201" s="19"/>
      <c r="AR201" s="20"/>
      <c r="AS201" s="20"/>
      <c r="AU201" s="20"/>
      <c r="AV201" s="20"/>
      <c r="AW201" s="20"/>
      <c r="AX201" s="20"/>
      <c r="AY201" s="20"/>
      <c r="AZ201" s="20"/>
      <c r="BA201" s="20"/>
    </row>
    <row r="202" spans="1:53" ht="33" customHeight="1" x14ac:dyDescent="0.25">
      <c r="A202" s="6"/>
      <c r="B202" s="6"/>
      <c r="C202" s="5"/>
      <c r="D202" s="5"/>
      <c r="E202" s="5"/>
      <c r="F202" s="5"/>
      <c r="G202" s="5"/>
      <c r="H202" s="12"/>
      <c r="I202" s="6"/>
      <c r="J202" s="6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14"/>
      <c r="W202" s="14"/>
      <c r="X202" s="14"/>
      <c r="Y202" s="14"/>
      <c r="Z202" s="14"/>
      <c r="AA202" s="15"/>
      <c r="AB202" s="15"/>
      <c r="AC202" s="505"/>
      <c r="AD202" s="16"/>
      <c r="AE202" s="16"/>
      <c r="AF202" s="16"/>
      <c r="AG202" s="17"/>
      <c r="AH202" s="18"/>
      <c r="AI202" s="487"/>
      <c r="AJ202" s="89"/>
      <c r="AK202" s="13"/>
      <c r="AL202" s="90"/>
      <c r="AM202" s="90"/>
      <c r="AN202" s="19"/>
      <c r="AO202" s="19"/>
      <c r="AP202" s="19"/>
      <c r="AQ202" s="19"/>
      <c r="AR202" s="20"/>
      <c r="AS202" s="20"/>
      <c r="AU202" s="20"/>
      <c r="AV202" s="20"/>
      <c r="AW202" s="20"/>
      <c r="AX202" s="20"/>
      <c r="AY202" s="20"/>
      <c r="AZ202" s="20"/>
      <c r="BA202" s="20"/>
    </row>
    <row r="203" spans="1:53" ht="33" customHeight="1" x14ac:dyDescent="0.25">
      <c r="A203" s="6"/>
      <c r="B203" s="6"/>
      <c r="C203" s="5"/>
      <c r="D203" s="5"/>
      <c r="E203" s="5"/>
      <c r="F203" s="5"/>
      <c r="G203" s="5"/>
      <c r="H203" s="12"/>
      <c r="I203" s="6"/>
      <c r="J203" s="6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4"/>
      <c r="W203" s="14"/>
      <c r="X203" s="14"/>
      <c r="Y203" s="14"/>
      <c r="Z203" s="14"/>
      <c r="AA203" s="15"/>
      <c r="AB203" s="15"/>
      <c r="AC203" s="505"/>
      <c r="AD203" s="16"/>
      <c r="AE203" s="16"/>
      <c r="AF203" s="16"/>
      <c r="AG203" s="17"/>
      <c r="AH203" s="18"/>
      <c r="AI203" s="487"/>
      <c r="AJ203" s="89"/>
      <c r="AK203" s="13"/>
      <c r="AL203" s="90"/>
      <c r="AM203" s="90"/>
      <c r="AN203" s="19"/>
      <c r="AO203" s="19"/>
      <c r="AP203" s="19"/>
      <c r="AQ203" s="19"/>
      <c r="AR203" s="39"/>
      <c r="AS203" s="39"/>
      <c r="AU203" s="39"/>
      <c r="AV203" s="39"/>
      <c r="AW203" s="39"/>
      <c r="AX203" s="20"/>
      <c r="AY203" s="20"/>
      <c r="AZ203" s="20"/>
      <c r="BA203" s="20"/>
    </row>
    <row r="204" spans="1:53" ht="33" customHeight="1" x14ac:dyDescent="0.25">
      <c r="A204" s="6"/>
      <c r="B204" s="6"/>
      <c r="C204" s="5"/>
      <c r="D204" s="5"/>
      <c r="E204" s="5"/>
      <c r="F204" s="5"/>
      <c r="G204" s="5"/>
      <c r="H204" s="12"/>
      <c r="I204" s="6"/>
      <c r="J204" s="6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4"/>
      <c r="W204" s="14"/>
      <c r="X204" s="14"/>
      <c r="Y204" s="14"/>
      <c r="Z204" s="14"/>
      <c r="AA204" s="15"/>
      <c r="AB204" s="15"/>
      <c r="AC204" s="505"/>
      <c r="AD204" s="16"/>
      <c r="AE204" s="16"/>
      <c r="AF204" s="16"/>
      <c r="AG204" s="17"/>
      <c r="AH204" s="18"/>
      <c r="AI204" s="487"/>
      <c r="AJ204" s="89"/>
      <c r="AK204" s="13"/>
      <c r="AL204" s="90"/>
      <c r="AM204" s="90"/>
      <c r="AN204" s="19"/>
      <c r="AO204" s="19"/>
      <c r="AP204" s="19"/>
      <c r="AQ204" s="19"/>
      <c r="AR204" s="20"/>
      <c r="AS204" s="20"/>
      <c r="AU204" s="20"/>
      <c r="AV204" s="20"/>
      <c r="AW204" s="20"/>
      <c r="AX204" s="20"/>
      <c r="AY204" s="20"/>
      <c r="AZ204" s="20"/>
      <c r="BA204" s="20"/>
    </row>
    <row r="205" spans="1:53" ht="33" customHeight="1" x14ac:dyDescent="0.25">
      <c r="A205" s="6"/>
      <c r="B205" s="6"/>
      <c r="C205" s="6"/>
      <c r="D205" s="5"/>
      <c r="E205" s="5"/>
      <c r="F205" s="5"/>
      <c r="G205" s="5"/>
      <c r="H205" s="12"/>
      <c r="I205" s="6"/>
      <c r="J205" s="6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4"/>
      <c r="W205" s="14"/>
      <c r="X205" s="14"/>
      <c r="Y205" s="14"/>
      <c r="Z205" s="14"/>
      <c r="AA205" s="15"/>
      <c r="AB205" s="15"/>
      <c r="AC205" s="505"/>
      <c r="AD205" s="16"/>
      <c r="AE205" s="16"/>
      <c r="AF205" s="16"/>
      <c r="AG205" s="17"/>
      <c r="AH205" s="18"/>
      <c r="AI205" s="487"/>
      <c r="AJ205" s="89"/>
      <c r="AK205" s="13"/>
      <c r="AL205" s="90"/>
      <c r="AM205" s="90"/>
      <c r="AN205" s="19"/>
      <c r="AO205" s="19"/>
      <c r="AP205" s="19"/>
      <c r="AQ205" s="19"/>
      <c r="AR205" s="20"/>
      <c r="AS205" s="20"/>
      <c r="AU205" s="20"/>
      <c r="AV205" s="20"/>
      <c r="AW205" s="20"/>
      <c r="AX205" s="20"/>
      <c r="AY205" s="20"/>
      <c r="AZ205" s="20"/>
      <c r="BA205" s="20"/>
    </row>
    <row r="206" spans="1:53" ht="33" customHeight="1" x14ac:dyDescent="0.25">
      <c r="A206" s="6"/>
      <c r="B206" s="6"/>
      <c r="C206" s="6"/>
      <c r="D206" s="5"/>
      <c r="E206" s="5"/>
      <c r="F206" s="5"/>
      <c r="G206" s="5"/>
      <c r="H206" s="12"/>
      <c r="I206" s="6"/>
      <c r="J206" s="6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4"/>
      <c r="W206" s="14"/>
      <c r="X206" s="14"/>
      <c r="Y206" s="14"/>
      <c r="Z206" s="14"/>
      <c r="AA206" s="15"/>
      <c r="AB206" s="15"/>
      <c r="AC206" s="505"/>
      <c r="AD206" s="16"/>
      <c r="AE206" s="16"/>
      <c r="AF206" s="16"/>
      <c r="AG206" s="17"/>
      <c r="AH206" s="18"/>
      <c r="AI206" s="487"/>
      <c r="AJ206" s="89"/>
      <c r="AK206" s="13"/>
      <c r="AL206" s="90"/>
      <c r="AM206" s="90"/>
      <c r="AN206" s="19"/>
      <c r="AO206" s="19"/>
      <c r="AP206" s="19"/>
      <c r="AQ206" s="19"/>
      <c r="AR206" s="20"/>
      <c r="AS206" s="20"/>
      <c r="AU206" s="20"/>
      <c r="AV206" s="20"/>
      <c r="AW206" s="20"/>
      <c r="AX206" s="20"/>
      <c r="AY206" s="20"/>
      <c r="AZ206" s="20"/>
      <c r="BA206" s="20"/>
    </row>
    <row r="207" spans="1:53" ht="33" customHeight="1" x14ac:dyDescent="0.25">
      <c r="A207" s="6"/>
      <c r="B207" s="6"/>
      <c r="C207" s="6"/>
      <c r="D207" s="5"/>
      <c r="E207" s="5"/>
      <c r="F207" s="5"/>
      <c r="G207" s="5"/>
      <c r="H207" s="12"/>
      <c r="I207" s="6"/>
      <c r="J207" s="6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4"/>
      <c r="W207" s="14"/>
      <c r="X207" s="14"/>
      <c r="Y207" s="14"/>
      <c r="Z207" s="14"/>
      <c r="AA207" s="15"/>
      <c r="AB207" s="15"/>
      <c r="AC207" s="505"/>
      <c r="AD207" s="16"/>
      <c r="AE207" s="16"/>
      <c r="AF207" s="16"/>
      <c r="AG207" s="17"/>
      <c r="AH207" s="18"/>
      <c r="AI207" s="487"/>
      <c r="AJ207" s="89"/>
      <c r="AK207" s="13"/>
      <c r="AL207" s="90"/>
      <c r="AM207" s="90"/>
      <c r="AN207" s="19"/>
      <c r="AO207" s="19"/>
      <c r="AP207" s="19"/>
      <c r="AQ207" s="19"/>
      <c r="AR207" s="20"/>
      <c r="AS207" s="20"/>
      <c r="AU207" s="20"/>
      <c r="AV207" s="20"/>
      <c r="AW207" s="20"/>
      <c r="AX207" s="20"/>
      <c r="AY207" s="20"/>
      <c r="AZ207" s="20"/>
      <c r="BA207" s="20"/>
    </row>
    <row r="208" spans="1:53" ht="33" customHeight="1" x14ac:dyDescent="0.25">
      <c r="A208" s="6"/>
      <c r="B208" s="6"/>
      <c r="C208" s="6"/>
      <c r="D208" s="5"/>
      <c r="E208" s="5"/>
      <c r="F208" s="5"/>
      <c r="G208" s="5"/>
      <c r="H208" s="12"/>
      <c r="I208" s="6"/>
      <c r="J208" s="6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4"/>
      <c r="W208" s="14"/>
      <c r="X208" s="14"/>
      <c r="Y208" s="14"/>
      <c r="Z208" s="14"/>
      <c r="AA208" s="15"/>
      <c r="AB208" s="15"/>
      <c r="AC208" s="505"/>
      <c r="AD208" s="16"/>
      <c r="AE208" s="16"/>
      <c r="AF208" s="16"/>
      <c r="AG208" s="17"/>
      <c r="AH208" s="18"/>
      <c r="AI208" s="487"/>
      <c r="AJ208" s="89"/>
      <c r="AK208" s="13"/>
      <c r="AL208" s="90"/>
      <c r="AM208" s="90"/>
      <c r="AN208" s="19"/>
      <c r="AO208" s="19"/>
      <c r="AP208" s="19"/>
      <c r="AQ208" s="19"/>
      <c r="AR208" s="20"/>
      <c r="AS208" s="20"/>
      <c r="AU208" s="20"/>
      <c r="AV208" s="20"/>
      <c r="AW208" s="20"/>
      <c r="AX208" s="20"/>
      <c r="AY208" s="20"/>
      <c r="AZ208" s="20"/>
      <c r="BA208" s="20"/>
    </row>
    <row r="209" spans="1:53" ht="33" customHeight="1" x14ac:dyDescent="0.25">
      <c r="A209" s="6"/>
      <c r="B209" s="6"/>
      <c r="C209" s="6"/>
      <c r="D209" s="5"/>
      <c r="E209" s="5"/>
      <c r="F209" s="5"/>
      <c r="G209" s="5"/>
      <c r="H209" s="12"/>
      <c r="I209" s="6"/>
      <c r="J209" s="6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4"/>
      <c r="W209" s="14"/>
      <c r="X209" s="14"/>
      <c r="Y209" s="14"/>
      <c r="Z209" s="14"/>
      <c r="AA209" s="15"/>
      <c r="AB209" s="15"/>
      <c r="AC209" s="505"/>
      <c r="AD209" s="16"/>
      <c r="AE209" s="16"/>
      <c r="AF209" s="16"/>
      <c r="AG209" s="17"/>
      <c r="AH209" s="18"/>
      <c r="AI209" s="487"/>
      <c r="AJ209" s="89"/>
      <c r="AK209" s="13"/>
      <c r="AL209" s="90"/>
      <c r="AM209" s="90"/>
      <c r="AN209" s="19"/>
      <c r="AO209" s="19"/>
      <c r="AP209" s="19"/>
      <c r="AQ209" s="19"/>
      <c r="AR209" s="20"/>
      <c r="AS209" s="20"/>
      <c r="AU209" s="20"/>
      <c r="AV209" s="20"/>
      <c r="AW209" s="20"/>
      <c r="AX209" s="20"/>
      <c r="AY209" s="20"/>
      <c r="AZ209" s="20"/>
      <c r="BA209" s="20"/>
    </row>
    <row r="210" spans="1:53" ht="33" customHeight="1" x14ac:dyDescent="0.25">
      <c r="A210" s="6"/>
      <c r="B210" s="11"/>
      <c r="C210" s="6"/>
      <c r="D210" s="5"/>
      <c r="E210" s="5"/>
      <c r="F210" s="5"/>
      <c r="G210" s="5"/>
      <c r="H210" s="12"/>
      <c r="I210" s="6"/>
      <c r="J210" s="6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4"/>
      <c r="W210" s="14"/>
      <c r="X210" s="14"/>
      <c r="Y210" s="14"/>
      <c r="Z210" s="14"/>
      <c r="AA210" s="15"/>
      <c r="AB210" s="15"/>
      <c r="AC210" s="505"/>
      <c r="AD210" s="16"/>
      <c r="AE210" s="16"/>
      <c r="AF210" s="16"/>
      <c r="AG210" s="17"/>
      <c r="AH210" s="18"/>
      <c r="AI210" s="487"/>
      <c r="AJ210" s="89"/>
      <c r="AK210" s="13"/>
      <c r="AL210" s="90"/>
      <c r="AM210" s="90"/>
      <c r="AN210" s="19"/>
      <c r="AO210" s="19"/>
      <c r="AP210" s="19"/>
      <c r="AQ210" s="19"/>
      <c r="AR210" s="20"/>
      <c r="AS210" s="20"/>
      <c r="AU210" s="20"/>
      <c r="AV210" s="20"/>
      <c r="AW210" s="20"/>
      <c r="AX210" s="20"/>
      <c r="AY210" s="20"/>
      <c r="AZ210" s="20"/>
      <c r="BA210" s="20"/>
    </row>
    <row r="211" spans="1:53" ht="33" customHeight="1" x14ac:dyDescent="0.25">
      <c r="A211" s="6"/>
      <c r="B211" s="11"/>
      <c r="C211" s="6"/>
      <c r="D211" s="5"/>
      <c r="E211" s="5"/>
      <c r="F211" s="5"/>
      <c r="G211" s="5"/>
      <c r="H211" s="12"/>
      <c r="I211" s="6"/>
      <c r="J211" s="6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4"/>
      <c r="W211" s="14"/>
      <c r="X211" s="14"/>
      <c r="Y211" s="14"/>
      <c r="Z211" s="14"/>
      <c r="AA211" s="15"/>
      <c r="AB211" s="15"/>
      <c r="AC211" s="505"/>
      <c r="AD211" s="16"/>
      <c r="AE211" s="16"/>
      <c r="AF211" s="16"/>
      <c r="AG211" s="17"/>
      <c r="AH211" s="18"/>
      <c r="AI211" s="487"/>
      <c r="AJ211" s="89"/>
      <c r="AK211" s="13"/>
      <c r="AL211" s="90"/>
      <c r="AM211" s="90"/>
      <c r="AN211" s="19"/>
      <c r="AO211" s="19"/>
      <c r="AP211" s="19"/>
      <c r="AQ211" s="19"/>
      <c r="AR211" s="20"/>
      <c r="AS211" s="20"/>
      <c r="AU211" s="20"/>
      <c r="AV211" s="20"/>
      <c r="AW211" s="20"/>
      <c r="AX211" s="20"/>
      <c r="AY211" s="20"/>
      <c r="AZ211" s="20"/>
      <c r="BA211" s="20"/>
    </row>
    <row r="212" spans="1:53" ht="33" customHeight="1" x14ac:dyDescent="0.25">
      <c r="A212" s="6"/>
      <c r="B212" s="6"/>
      <c r="C212" s="6"/>
      <c r="D212" s="5"/>
      <c r="E212" s="5"/>
      <c r="F212" s="5"/>
      <c r="G212" s="5"/>
      <c r="H212" s="12"/>
      <c r="I212" s="6"/>
      <c r="J212" s="6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4"/>
      <c r="W212" s="14"/>
      <c r="X212" s="14"/>
      <c r="Y212" s="14"/>
      <c r="Z212" s="14"/>
      <c r="AA212" s="15"/>
      <c r="AB212" s="15"/>
      <c r="AC212" s="505"/>
      <c r="AD212" s="16"/>
      <c r="AE212" s="16"/>
      <c r="AF212" s="16"/>
      <c r="AG212" s="17"/>
      <c r="AH212" s="18"/>
      <c r="AI212" s="487"/>
      <c r="AJ212" s="89"/>
      <c r="AK212" s="13"/>
      <c r="AL212" s="90"/>
      <c r="AM212" s="90"/>
      <c r="AN212" s="19"/>
      <c r="AO212" s="19"/>
      <c r="AP212" s="19"/>
      <c r="AQ212" s="19"/>
      <c r="AR212" s="20"/>
      <c r="AS212" s="20"/>
      <c r="AU212" s="20"/>
      <c r="AV212" s="20"/>
      <c r="AW212" s="20"/>
      <c r="AX212" s="20"/>
      <c r="AY212" s="20"/>
      <c r="AZ212" s="20"/>
      <c r="BA212" s="20"/>
    </row>
    <row r="213" spans="1:53" ht="33" customHeight="1" x14ac:dyDescent="0.25">
      <c r="A213" s="6"/>
      <c r="B213" s="6"/>
      <c r="C213" s="5"/>
      <c r="D213" s="5"/>
      <c r="E213" s="5"/>
      <c r="F213" s="5"/>
      <c r="G213" s="5"/>
      <c r="H213" s="12"/>
      <c r="I213" s="6"/>
      <c r="J213" s="6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4"/>
      <c r="W213" s="14"/>
      <c r="X213" s="14"/>
      <c r="Y213" s="14"/>
      <c r="Z213" s="14"/>
      <c r="AA213" s="15"/>
      <c r="AB213" s="15"/>
      <c r="AC213" s="505"/>
      <c r="AD213" s="16"/>
      <c r="AE213" s="16"/>
      <c r="AF213" s="16"/>
      <c r="AG213" s="17"/>
      <c r="AH213" s="18"/>
      <c r="AI213" s="487"/>
      <c r="AJ213" s="89"/>
      <c r="AK213" s="13"/>
      <c r="AL213" s="90"/>
      <c r="AM213" s="90"/>
      <c r="AN213" s="19"/>
      <c r="AO213" s="19"/>
      <c r="AP213" s="19"/>
      <c r="AQ213" s="19"/>
      <c r="AR213" s="20"/>
      <c r="AS213" s="20"/>
      <c r="AU213" s="20"/>
      <c r="AV213" s="20"/>
      <c r="AW213" s="20"/>
      <c r="AX213" s="20"/>
      <c r="AY213" s="20"/>
      <c r="AZ213" s="20"/>
      <c r="BA213" s="20"/>
    </row>
    <row r="214" spans="1:53" ht="33" customHeight="1" x14ac:dyDescent="0.25">
      <c r="A214" s="6"/>
      <c r="B214" s="6"/>
      <c r="C214" s="5"/>
      <c r="D214" s="5"/>
      <c r="E214" s="5"/>
      <c r="F214" s="5"/>
      <c r="G214" s="5"/>
      <c r="H214" s="12"/>
      <c r="I214" s="6"/>
      <c r="J214" s="6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4"/>
      <c r="W214" s="14"/>
      <c r="X214" s="14"/>
      <c r="Y214" s="14"/>
      <c r="Z214" s="14"/>
      <c r="AA214" s="15"/>
      <c r="AB214" s="15"/>
      <c r="AC214" s="505"/>
      <c r="AD214" s="16"/>
      <c r="AE214" s="16"/>
      <c r="AF214" s="16"/>
      <c r="AG214" s="17"/>
      <c r="AH214" s="18"/>
      <c r="AI214" s="487"/>
      <c r="AJ214" s="89"/>
      <c r="AK214" s="13"/>
      <c r="AL214" s="90"/>
      <c r="AM214" s="90"/>
      <c r="AN214" s="19"/>
      <c r="AO214" s="19"/>
      <c r="AP214" s="19"/>
      <c r="AQ214" s="19"/>
      <c r="AR214" s="20"/>
      <c r="AS214" s="20"/>
      <c r="AU214" s="20"/>
      <c r="AV214" s="20"/>
      <c r="AW214" s="20"/>
      <c r="AX214" s="20"/>
      <c r="AY214" s="20"/>
      <c r="AZ214" s="20"/>
      <c r="BA214" s="20"/>
    </row>
    <row r="215" spans="1:53" ht="33" customHeight="1" x14ac:dyDescent="0.25">
      <c r="A215" s="6"/>
      <c r="B215" s="11"/>
      <c r="C215" s="6"/>
      <c r="D215" s="5"/>
      <c r="E215" s="5"/>
      <c r="F215" s="5"/>
      <c r="G215" s="5"/>
      <c r="H215" s="12"/>
      <c r="I215" s="6"/>
      <c r="J215" s="6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4"/>
      <c r="W215" s="14"/>
      <c r="X215" s="14"/>
      <c r="Y215" s="14"/>
      <c r="Z215" s="14"/>
      <c r="AA215" s="15"/>
      <c r="AB215" s="15"/>
      <c r="AC215" s="505"/>
      <c r="AD215" s="16"/>
      <c r="AE215" s="16"/>
      <c r="AF215" s="16"/>
      <c r="AG215" s="41"/>
      <c r="AH215" s="42"/>
      <c r="AI215" s="489"/>
      <c r="AJ215" s="89"/>
      <c r="AK215" s="13"/>
      <c r="AL215" s="90"/>
      <c r="AM215" s="90"/>
      <c r="AN215" s="19"/>
      <c r="AO215" s="19"/>
      <c r="AP215" s="19"/>
      <c r="AQ215" s="19"/>
      <c r="AR215" s="39"/>
      <c r="AS215" s="39"/>
      <c r="AU215" s="39"/>
      <c r="AV215" s="39"/>
      <c r="AW215" s="39"/>
      <c r="AX215" s="39"/>
      <c r="AY215" s="39"/>
      <c r="AZ215" s="39"/>
      <c r="BA215" s="39"/>
    </row>
    <row r="216" spans="1:53" ht="33" customHeight="1" x14ac:dyDescent="0.25">
      <c r="A216" s="6"/>
      <c r="B216" s="11"/>
      <c r="C216" s="6"/>
      <c r="D216" s="5"/>
      <c r="E216" s="5"/>
      <c r="F216" s="5"/>
      <c r="G216" s="6"/>
      <c r="H216" s="12"/>
      <c r="I216" s="6"/>
      <c r="J216" s="6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4"/>
      <c r="W216" s="14"/>
      <c r="X216" s="14"/>
      <c r="Y216" s="14"/>
      <c r="Z216" s="14"/>
      <c r="AA216" s="15"/>
      <c r="AB216" s="15"/>
      <c r="AC216" s="505"/>
      <c r="AD216" s="16"/>
      <c r="AE216" s="16"/>
      <c r="AF216" s="16"/>
      <c r="AG216" s="17"/>
      <c r="AH216" s="18"/>
      <c r="AI216" s="487"/>
      <c r="AJ216" s="89"/>
      <c r="AK216" s="13"/>
      <c r="AL216" s="90"/>
      <c r="AM216" s="90"/>
      <c r="AN216" s="19"/>
      <c r="AO216" s="19"/>
      <c r="AP216" s="19"/>
      <c r="AQ216" s="19"/>
      <c r="AR216" s="24"/>
      <c r="AS216" s="24"/>
      <c r="AU216" s="24"/>
      <c r="AV216" s="24"/>
      <c r="AW216" s="24"/>
      <c r="AX216" s="24"/>
      <c r="AY216" s="24"/>
      <c r="AZ216" s="24"/>
      <c r="BA216" s="24"/>
    </row>
    <row r="217" spans="1:53" ht="33" customHeight="1" x14ac:dyDescent="0.25">
      <c r="A217" s="6"/>
      <c r="B217" s="6"/>
      <c r="C217" s="6"/>
      <c r="D217" s="5"/>
      <c r="E217" s="5"/>
      <c r="F217" s="5"/>
      <c r="G217" s="5"/>
      <c r="H217" s="12"/>
      <c r="I217" s="6"/>
      <c r="J217" s="6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4"/>
      <c r="W217" s="14"/>
      <c r="X217" s="14"/>
      <c r="Y217" s="14"/>
      <c r="Z217" s="14"/>
      <c r="AA217" s="15"/>
      <c r="AB217" s="15"/>
      <c r="AC217" s="505"/>
      <c r="AD217" s="16"/>
      <c r="AE217" s="16"/>
      <c r="AF217" s="16"/>
      <c r="AG217" s="17"/>
      <c r="AH217" s="18"/>
      <c r="AI217" s="487"/>
      <c r="AJ217" s="89"/>
      <c r="AK217" s="13"/>
      <c r="AL217" s="90"/>
      <c r="AM217" s="90"/>
      <c r="AN217" s="19"/>
      <c r="AO217" s="19"/>
      <c r="AP217" s="19"/>
      <c r="AQ217" s="19"/>
      <c r="AR217" s="20"/>
      <c r="AS217" s="20"/>
      <c r="AU217" s="20"/>
      <c r="AV217" s="20"/>
      <c r="AW217" s="20"/>
      <c r="AX217" s="20"/>
      <c r="AY217" s="20"/>
      <c r="AZ217" s="20"/>
      <c r="BA217" s="20"/>
    </row>
    <row r="218" spans="1:53" ht="33" customHeight="1" x14ac:dyDescent="0.25">
      <c r="A218" s="6"/>
      <c r="B218" s="6"/>
      <c r="C218" s="6"/>
      <c r="D218" s="5"/>
      <c r="E218" s="5"/>
      <c r="F218" s="5"/>
      <c r="G218" s="5"/>
      <c r="H218" s="12"/>
      <c r="I218" s="6"/>
      <c r="J218" s="6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4"/>
      <c r="W218" s="14"/>
      <c r="X218" s="14"/>
      <c r="Y218" s="14"/>
      <c r="Z218" s="14"/>
      <c r="AA218" s="15"/>
      <c r="AB218" s="15"/>
      <c r="AC218" s="505"/>
      <c r="AD218" s="16"/>
      <c r="AE218" s="16"/>
      <c r="AF218" s="16"/>
      <c r="AG218" s="17"/>
      <c r="AH218" s="18"/>
      <c r="AI218" s="487"/>
      <c r="AJ218" s="89"/>
      <c r="AK218" s="13"/>
      <c r="AL218" s="90"/>
      <c r="AM218" s="90"/>
      <c r="AN218" s="19"/>
      <c r="AO218" s="19"/>
      <c r="AP218" s="19"/>
      <c r="AQ218" s="19"/>
      <c r="AR218" s="20"/>
      <c r="AS218" s="20"/>
      <c r="AU218" s="20"/>
      <c r="AV218" s="20"/>
      <c r="AW218" s="20"/>
      <c r="AX218" s="20"/>
      <c r="AY218" s="20"/>
      <c r="AZ218" s="20"/>
      <c r="BA218" s="20"/>
    </row>
    <row r="219" spans="1:53" ht="33" customHeight="1" x14ac:dyDescent="0.25">
      <c r="A219" s="6"/>
      <c r="B219" s="11"/>
      <c r="C219" s="6"/>
      <c r="D219" s="5"/>
      <c r="E219" s="5"/>
      <c r="F219" s="5"/>
      <c r="G219" s="5"/>
      <c r="H219" s="12"/>
      <c r="I219" s="6"/>
      <c r="J219" s="6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4"/>
      <c r="W219" s="14"/>
      <c r="X219" s="14"/>
      <c r="Y219" s="14"/>
      <c r="Z219" s="14"/>
      <c r="AA219" s="15"/>
      <c r="AB219" s="15"/>
      <c r="AC219" s="505"/>
      <c r="AD219" s="16"/>
      <c r="AE219" s="16"/>
      <c r="AF219" s="16"/>
      <c r="AG219" s="17"/>
      <c r="AH219" s="18"/>
      <c r="AI219" s="487"/>
      <c r="AJ219" s="89"/>
      <c r="AK219" s="13"/>
      <c r="AL219" s="90"/>
      <c r="AM219" s="90"/>
      <c r="AN219" s="19"/>
      <c r="AO219" s="19"/>
      <c r="AP219" s="19"/>
      <c r="AQ219" s="19"/>
      <c r="AR219" s="20"/>
      <c r="AS219" s="20"/>
      <c r="AU219" s="20"/>
      <c r="AV219" s="20"/>
      <c r="AW219" s="20"/>
      <c r="AX219" s="20"/>
      <c r="AY219" s="20"/>
      <c r="AZ219" s="20"/>
      <c r="BA219" s="20"/>
    </row>
    <row r="220" spans="1:53" ht="33" customHeight="1" x14ac:dyDescent="0.25">
      <c r="A220" s="6"/>
      <c r="B220" s="11"/>
      <c r="C220" s="6"/>
      <c r="D220" s="5"/>
      <c r="E220" s="5"/>
      <c r="F220" s="5"/>
      <c r="G220" s="5"/>
      <c r="H220" s="12"/>
      <c r="I220" s="6"/>
      <c r="J220" s="6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4"/>
      <c r="W220" s="14"/>
      <c r="X220" s="14"/>
      <c r="Y220" s="14"/>
      <c r="Z220" s="14"/>
      <c r="AA220" s="15"/>
      <c r="AB220" s="15"/>
      <c r="AC220" s="505"/>
      <c r="AD220" s="16"/>
      <c r="AE220" s="16"/>
      <c r="AF220" s="16"/>
      <c r="AG220" s="17"/>
      <c r="AH220" s="18"/>
      <c r="AI220" s="487"/>
      <c r="AJ220" s="89"/>
      <c r="AK220" s="13"/>
      <c r="AL220" s="90"/>
      <c r="AM220" s="90"/>
      <c r="AN220" s="19"/>
      <c r="AO220" s="19"/>
      <c r="AP220" s="19"/>
      <c r="AQ220" s="19"/>
      <c r="AR220" s="20"/>
      <c r="AS220" s="20"/>
      <c r="AU220" s="20"/>
      <c r="AV220" s="20"/>
      <c r="AW220" s="20"/>
      <c r="AX220" s="20"/>
      <c r="AY220" s="20"/>
      <c r="AZ220" s="20"/>
      <c r="BA220" s="20"/>
    </row>
    <row r="221" spans="1:53" ht="33" customHeight="1" x14ac:dyDescent="0.25">
      <c r="A221" s="6"/>
      <c r="B221" s="11"/>
      <c r="C221" s="6"/>
      <c r="D221" s="5"/>
      <c r="E221" s="5"/>
      <c r="F221" s="5"/>
      <c r="G221" s="5"/>
      <c r="H221" s="12"/>
      <c r="I221" s="6"/>
      <c r="J221" s="6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4"/>
      <c r="W221" s="14"/>
      <c r="X221" s="14"/>
      <c r="Y221" s="14"/>
      <c r="Z221" s="14"/>
      <c r="AA221" s="15"/>
      <c r="AB221" s="15"/>
      <c r="AC221" s="505"/>
      <c r="AD221" s="16"/>
      <c r="AE221" s="16"/>
      <c r="AF221" s="16"/>
      <c r="AG221" s="17"/>
      <c r="AH221" s="18"/>
      <c r="AI221" s="487"/>
      <c r="AJ221" s="89"/>
      <c r="AK221" s="13"/>
      <c r="AL221" s="90"/>
      <c r="AM221" s="90"/>
      <c r="AN221" s="19"/>
      <c r="AO221" s="19"/>
      <c r="AP221" s="19"/>
      <c r="AQ221" s="19"/>
      <c r="AR221" s="20"/>
      <c r="AS221" s="20"/>
      <c r="AU221" s="20"/>
      <c r="AV221" s="20"/>
      <c r="AW221" s="20"/>
      <c r="AX221" s="20"/>
      <c r="AY221" s="20"/>
      <c r="AZ221" s="20"/>
      <c r="BA221" s="20"/>
    </row>
    <row r="222" spans="1:53" ht="33" customHeight="1" x14ac:dyDescent="0.25">
      <c r="A222" s="6"/>
      <c r="B222" s="11"/>
      <c r="C222" s="6"/>
      <c r="D222" s="5"/>
      <c r="E222" s="5"/>
      <c r="F222" s="5"/>
      <c r="G222" s="5"/>
      <c r="H222" s="12"/>
      <c r="I222" s="6"/>
      <c r="J222" s="6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4"/>
      <c r="W222" s="14"/>
      <c r="X222" s="14"/>
      <c r="Y222" s="14"/>
      <c r="Z222" s="14"/>
      <c r="AA222" s="15"/>
      <c r="AB222" s="15"/>
      <c r="AC222" s="505"/>
      <c r="AD222" s="16"/>
      <c r="AE222" s="16"/>
      <c r="AF222" s="16"/>
      <c r="AG222" s="17"/>
      <c r="AH222" s="18"/>
      <c r="AI222" s="487"/>
      <c r="AJ222" s="89"/>
      <c r="AK222" s="13"/>
      <c r="AL222" s="90"/>
      <c r="AM222" s="90"/>
      <c r="AN222" s="19"/>
      <c r="AO222" s="19"/>
      <c r="AP222" s="19"/>
      <c r="AQ222" s="19"/>
      <c r="AR222" s="34"/>
      <c r="AS222" s="34"/>
      <c r="AU222" s="34"/>
      <c r="AV222" s="34"/>
      <c r="AW222" s="34"/>
      <c r="AX222" s="34"/>
      <c r="AY222" s="34"/>
      <c r="AZ222" s="34"/>
      <c r="BA222" s="34"/>
    </row>
    <row r="223" spans="1:53" ht="33" customHeight="1" x14ac:dyDescent="0.25">
      <c r="A223" s="6"/>
      <c r="B223" s="11"/>
      <c r="C223" s="6"/>
      <c r="D223" s="5"/>
      <c r="E223" s="5"/>
      <c r="F223" s="5"/>
      <c r="G223" s="5"/>
      <c r="H223" s="12"/>
      <c r="I223" s="6"/>
      <c r="J223" s="6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4"/>
      <c r="W223" s="14"/>
      <c r="X223" s="14"/>
      <c r="Y223" s="14"/>
      <c r="Z223" s="14"/>
      <c r="AA223" s="15"/>
      <c r="AB223" s="15"/>
      <c r="AC223" s="505"/>
      <c r="AD223" s="16"/>
      <c r="AE223" s="16"/>
      <c r="AF223" s="16"/>
      <c r="AG223" s="17"/>
      <c r="AH223" s="18"/>
      <c r="AI223" s="487"/>
      <c r="AJ223" s="89"/>
      <c r="AK223" s="13"/>
      <c r="AL223" s="90"/>
      <c r="AM223" s="90"/>
      <c r="AN223" s="19"/>
      <c r="AO223" s="19"/>
      <c r="AP223" s="19"/>
      <c r="AQ223" s="19"/>
      <c r="AR223" s="20"/>
      <c r="AS223" s="20"/>
      <c r="AU223" s="20"/>
      <c r="AV223" s="20"/>
      <c r="AW223" s="20"/>
      <c r="AX223" s="20"/>
      <c r="AY223" s="20"/>
      <c r="AZ223" s="20"/>
      <c r="BA223" s="20"/>
    </row>
    <row r="224" spans="1:53" ht="33" customHeight="1" x14ac:dyDescent="0.25">
      <c r="A224" s="6"/>
      <c r="B224" s="6"/>
      <c r="C224" s="6"/>
      <c r="D224" s="5"/>
      <c r="E224" s="5"/>
      <c r="F224" s="5"/>
      <c r="G224" s="5"/>
      <c r="H224" s="12"/>
      <c r="I224" s="6"/>
      <c r="J224" s="6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4"/>
      <c r="W224" s="14"/>
      <c r="X224" s="14"/>
      <c r="Y224" s="14"/>
      <c r="Z224" s="14"/>
      <c r="AA224" s="15"/>
      <c r="AB224" s="15"/>
      <c r="AC224" s="505"/>
      <c r="AD224" s="16"/>
      <c r="AE224" s="16"/>
      <c r="AF224" s="16"/>
      <c r="AG224" s="17"/>
      <c r="AH224" s="18"/>
      <c r="AI224" s="487"/>
      <c r="AJ224" s="89"/>
      <c r="AK224" s="13"/>
      <c r="AL224" s="90"/>
      <c r="AM224" s="90"/>
      <c r="AN224" s="19"/>
      <c r="AO224" s="19"/>
      <c r="AP224" s="19"/>
      <c r="AQ224" s="19"/>
      <c r="AR224" s="20"/>
      <c r="AS224" s="20"/>
      <c r="AU224" s="20"/>
      <c r="AV224" s="20"/>
      <c r="AW224" s="20"/>
      <c r="AX224" s="20"/>
      <c r="AY224" s="20"/>
      <c r="AZ224" s="20"/>
      <c r="BA224" s="20"/>
    </row>
    <row r="225" spans="1:53" ht="33" customHeight="1" x14ac:dyDescent="0.25">
      <c r="A225" s="6"/>
      <c r="B225" s="6"/>
      <c r="C225" s="6"/>
      <c r="D225" s="5"/>
      <c r="E225" s="5"/>
      <c r="F225" s="5"/>
      <c r="G225" s="5"/>
      <c r="H225" s="12"/>
      <c r="I225" s="6"/>
      <c r="J225" s="6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4"/>
      <c r="W225" s="14"/>
      <c r="X225" s="14"/>
      <c r="Y225" s="14"/>
      <c r="Z225" s="14"/>
      <c r="AA225" s="15"/>
      <c r="AB225" s="15"/>
      <c r="AC225" s="505"/>
      <c r="AD225" s="16"/>
      <c r="AE225" s="16"/>
      <c r="AF225" s="16"/>
      <c r="AG225" s="17"/>
      <c r="AH225" s="18"/>
      <c r="AI225" s="487"/>
      <c r="AJ225" s="89"/>
      <c r="AK225" s="13"/>
      <c r="AL225" s="90"/>
      <c r="AM225" s="90"/>
      <c r="AN225" s="19"/>
      <c r="AO225" s="19"/>
      <c r="AP225" s="19"/>
      <c r="AQ225" s="19"/>
      <c r="AR225" s="20"/>
      <c r="AS225" s="20"/>
      <c r="AU225" s="20"/>
      <c r="AV225" s="20"/>
      <c r="AW225" s="20"/>
      <c r="AX225" s="20"/>
      <c r="AY225" s="20"/>
      <c r="AZ225" s="20"/>
      <c r="BA225" s="20"/>
    </row>
    <row r="226" spans="1:53" ht="33" customHeight="1" x14ac:dyDescent="0.25">
      <c r="A226" s="6"/>
      <c r="B226" s="6"/>
      <c r="C226" s="6"/>
      <c r="D226" s="5"/>
      <c r="E226" s="5"/>
      <c r="F226" s="5"/>
      <c r="G226" s="5"/>
      <c r="H226" s="12"/>
      <c r="I226" s="6"/>
      <c r="J226" s="6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4"/>
      <c r="W226" s="14"/>
      <c r="X226" s="14"/>
      <c r="Y226" s="14"/>
      <c r="Z226" s="14"/>
      <c r="AA226" s="15"/>
      <c r="AB226" s="15"/>
      <c r="AC226" s="505"/>
      <c r="AD226" s="16"/>
      <c r="AE226" s="16"/>
      <c r="AF226" s="16"/>
      <c r="AG226" s="17"/>
      <c r="AH226" s="18"/>
      <c r="AI226" s="487"/>
      <c r="AJ226" s="89"/>
      <c r="AK226" s="13"/>
      <c r="AL226" s="90"/>
      <c r="AM226" s="90"/>
      <c r="AN226" s="19"/>
      <c r="AO226" s="19"/>
      <c r="AP226" s="19"/>
      <c r="AQ226" s="19"/>
      <c r="AR226" s="20"/>
      <c r="AS226" s="20"/>
      <c r="AU226" s="20"/>
      <c r="AV226" s="20"/>
      <c r="AW226" s="20"/>
      <c r="AX226" s="20"/>
      <c r="AY226" s="20"/>
      <c r="AZ226" s="20"/>
      <c r="BA226" s="20"/>
    </row>
    <row r="227" spans="1:53" ht="33" customHeight="1" x14ac:dyDescent="0.25">
      <c r="A227" s="6"/>
      <c r="B227" s="6"/>
      <c r="C227" s="6"/>
      <c r="D227" s="5"/>
      <c r="E227" s="5"/>
      <c r="F227" s="5"/>
      <c r="G227" s="5"/>
      <c r="H227" s="12"/>
      <c r="I227" s="6"/>
      <c r="J227" s="6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4"/>
      <c r="W227" s="14"/>
      <c r="X227" s="14"/>
      <c r="Y227" s="14"/>
      <c r="Z227" s="14"/>
      <c r="AA227" s="15"/>
      <c r="AB227" s="15"/>
      <c r="AC227" s="505"/>
      <c r="AD227" s="16"/>
      <c r="AE227" s="16"/>
      <c r="AF227" s="16"/>
      <c r="AG227" s="17"/>
      <c r="AH227" s="18"/>
      <c r="AI227" s="487"/>
      <c r="AJ227" s="89"/>
      <c r="AK227" s="13"/>
      <c r="AL227" s="90"/>
      <c r="AM227" s="90"/>
      <c r="AN227" s="19"/>
      <c r="AO227" s="19"/>
      <c r="AP227" s="19"/>
      <c r="AQ227" s="19"/>
      <c r="AR227" s="20"/>
      <c r="AS227" s="20"/>
      <c r="AU227" s="20"/>
      <c r="AV227" s="20"/>
      <c r="AW227" s="20"/>
      <c r="AX227" s="20"/>
      <c r="AY227" s="20"/>
      <c r="AZ227" s="20"/>
      <c r="BA227" s="20"/>
    </row>
    <row r="228" spans="1:53" ht="33" customHeight="1" x14ac:dyDescent="0.25">
      <c r="A228" s="6"/>
      <c r="B228" s="6"/>
      <c r="C228" s="6"/>
      <c r="D228" s="5"/>
      <c r="E228" s="5"/>
      <c r="F228" s="5"/>
      <c r="G228" s="5"/>
      <c r="H228" s="12"/>
      <c r="I228" s="6"/>
      <c r="J228" s="6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4"/>
      <c r="W228" s="14"/>
      <c r="X228" s="14"/>
      <c r="Y228" s="14"/>
      <c r="Z228" s="14"/>
      <c r="AA228" s="15"/>
      <c r="AB228" s="15"/>
      <c r="AC228" s="505"/>
      <c r="AD228" s="16"/>
      <c r="AE228" s="16"/>
      <c r="AF228" s="16"/>
      <c r="AG228" s="17"/>
      <c r="AH228" s="18"/>
      <c r="AI228" s="487"/>
      <c r="AJ228" s="89"/>
      <c r="AK228" s="13"/>
      <c r="AL228" s="90"/>
      <c r="AM228" s="90"/>
      <c r="AN228" s="19"/>
      <c r="AO228" s="19"/>
      <c r="AP228" s="19"/>
      <c r="AQ228" s="19"/>
      <c r="AR228" s="20"/>
      <c r="AS228" s="20"/>
      <c r="AU228" s="20"/>
      <c r="AV228" s="20"/>
      <c r="AW228" s="20"/>
      <c r="AX228" s="26"/>
      <c r="AY228" s="26"/>
      <c r="AZ228" s="26"/>
      <c r="BA228" s="26"/>
    </row>
    <row r="229" spans="1:53" ht="33" customHeight="1" x14ac:dyDescent="0.25">
      <c r="A229" s="6"/>
      <c r="B229" s="6"/>
      <c r="C229" s="6"/>
      <c r="D229" s="5"/>
      <c r="E229" s="5"/>
      <c r="F229" s="5"/>
      <c r="G229" s="5"/>
      <c r="H229" s="12"/>
      <c r="I229" s="6"/>
      <c r="J229" s="6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4"/>
      <c r="W229" s="14"/>
      <c r="X229" s="14"/>
      <c r="Y229" s="14"/>
      <c r="Z229" s="14"/>
      <c r="AA229" s="15"/>
      <c r="AB229" s="15"/>
      <c r="AC229" s="505"/>
      <c r="AD229" s="16"/>
      <c r="AE229" s="16"/>
      <c r="AF229" s="16"/>
      <c r="AG229" s="17"/>
      <c r="AH229" s="18"/>
      <c r="AI229" s="487"/>
      <c r="AJ229" s="89"/>
      <c r="AK229" s="13"/>
      <c r="AL229" s="90"/>
      <c r="AM229" s="90"/>
      <c r="AN229" s="19"/>
      <c r="AO229" s="19"/>
      <c r="AP229" s="19"/>
      <c r="AQ229" s="19"/>
      <c r="AR229" s="20"/>
      <c r="AS229" s="20"/>
      <c r="AU229" s="20"/>
      <c r="AV229" s="20"/>
      <c r="AW229" s="20"/>
      <c r="AX229" s="20"/>
      <c r="AY229" s="20"/>
      <c r="AZ229" s="20"/>
      <c r="BA229" s="20"/>
    </row>
    <row r="230" spans="1:53" ht="33" customHeight="1" x14ac:dyDescent="0.25">
      <c r="A230" s="6"/>
      <c r="B230" s="11"/>
      <c r="C230" s="6"/>
      <c r="D230" s="5"/>
      <c r="E230" s="5"/>
      <c r="F230" s="5"/>
      <c r="G230" s="6"/>
      <c r="H230" s="12"/>
      <c r="I230" s="6"/>
      <c r="J230" s="6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4"/>
      <c r="W230" s="14"/>
      <c r="X230" s="14"/>
      <c r="Y230" s="14"/>
      <c r="Z230" s="14"/>
      <c r="AA230" s="15"/>
      <c r="AB230" s="15"/>
      <c r="AC230" s="505"/>
      <c r="AD230" s="16"/>
      <c r="AE230" s="16"/>
      <c r="AF230" s="16"/>
      <c r="AG230" s="17"/>
      <c r="AH230" s="18"/>
      <c r="AI230" s="487"/>
      <c r="AJ230" s="89"/>
      <c r="AK230" s="13"/>
      <c r="AL230" s="90"/>
      <c r="AM230" s="90"/>
      <c r="AN230" s="19"/>
      <c r="AO230" s="19"/>
      <c r="AP230" s="19"/>
      <c r="AQ230" s="19"/>
      <c r="AR230" s="20"/>
      <c r="AS230" s="20"/>
      <c r="AU230" s="20"/>
      <c r="AV230" s="20"/>
      <c r="AW230" s="20"/>
      <c r="AX230" s="20"/>
      <c r="AY230" s="20"/>
      <c r="AZ230" s="20"/>
      <c r="BA230" s="20"/>
    </row>
    <row r="231" spans="1:53" ht="33" customHeight="1" x14ac:dyDescent="0.25">
      <c r="A231" s="6"/>
      <c r="B231" s="11"/>
      <c r="C231" s="6"/>
      <c r="D231" s="5"/>
      <c r="E231" s="5"/>
      <c r="F231" s="5"/>
      <c r="G231" s="5"/>
      <c r="H231" s="12"/>
      <c r="I231" s="6"/>
      <c r="J231" s="6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4"/>
      <c r="W231" s="14"/>
      <c r="X231" s="14"/>
      <c r="Y231" s="14"/>
      <c r="Z231" s="14"/>
      <c r="AA231" s="15"/>
      <c r="AB231" s="15"/>
      <c r="AC231" s="505"/>
      <c r="AD231" s="16"/>
      <c r="AE231" s="16"/>
      <c r="AF231" s="16"/>
      <c r="AG231" s="17"/>
      <c r="AH231" s="18"/>
      <c r="AI231" s="487"/>
      <c r="AJ231" s="89"/>
      <c r="AK231" s="13"/>
      <c r="AL231" s="90"/>
      <c r="AM231" s="90"/>
      <c r="AN231" s="19"/>
      <c r="AO231" s="19"/>
      <c r="AP231" s="19"/>
      <c r="AQ231" s="19"/>
      <c r="AR231" s="20"/>
      <c r="AS231" s="20"/>
      <c r="AU231" s="20"/>
      <c r="AV231" s="20"/>
      <c r="AW231" s="20"/>
      <c r="AX231" s="20"/>
      <c r="AY231" s="20"/>
      <c r="AZ231" s="20"/>
      <c r="BA231" s="20"/>
    </row>
    <row r="232" spans="1:53" ht="33" customHeight="1" x14ac:dyDescent="0.25">
      <c r="A232" s="6"/>
      <c r="B232" s="6"/>
      <c r="C232" s="6"/>
      <c r="D232" s="5"/>
      <c r="E232" s="5"/>
      <c r="F232" s="5"/>
      <c r="G232" s="5"/>
      <c r="H232" s="12"/>
      <c r="I232" s="6"/>
      <c r="J232" s="6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4"/>
      <c r="W232" s="14"/>
      <c r="X232" s="14"/>
      <c r="Y232" s="14"/>
      <c r="Z232" s="14"/>
      <c r="AA232" s="15"/>
      <c r="AB232" s="15"/>
      <c r="AC232" s="505"/>
      <c r="AD232" s="16"/>
      <c r="AE232" s="16"/>
      <c r="AF232" s="16"/>
      <c r="AG232" s="17"/>
      <c r="AH232" s="18"/>
      <c r="AI232" s="487"/>
      <c r="AJ232" s="89"/>
      <c r="AK232" s="13"/>
      <c r="AL232" s="90"/>
      <c r="AM232" s="90"/>
      <c r="AN232" s="19"/>
      <c r="AO232" s="19"/>
      <c r="AP232" s="19"/>
      <c r="AQ232" s="19"/>
      <c r="AR232" s="20"/>
      <c r="AS232" s="20"/>
      <c r="AU232" s="20"/>
      <c r="AV232" s="20"/>
      <c r="AW232" s="20"/>
      <c r="AX232" s="20"/>
      <c r="AY232" s="20"/>
      <c r="AZ232" s="20"/>
      <c r="BA232" s="20"/>
    </row>
    <row r="233" spans="1:53" ht="33" customHeight="1" x14ac:dyDescent="0.25">
      <c r="A233" s="6"/>
      <c r="B233" s="6"/>
      <c r="C233" s="6"/>
      <c r="D233" s="5"/>
      <c r="E233" s="5"/>
      <c r="F233" s="5"/>
      <c r="G233" s="5"/>
      <c r="H233" s="12"/>
      <c r="I233" s="6"/>
      <c r="J233" s="6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4"/>
      <c r="W233" s="14"/>
      <c r="X233" s="14"/>
      <c r="Y233" s="14"/>
      <c r="Z233" s="14"/>
      <c r="AA233" s="15"/>
      <c r="AB233" s="15"/>
      <c r="AC233" s="505"/>
      <c r="AD233" s="16"/>
      <c r="AE233" s="16"/>
      <c r="AF233" s="16"/>
      <c r="AG233" s="17"/>
      <c r="AH233" s="18"/>
      <c r="AI233" s="487"/>
      <c r="AJ233" s="89"/>
      <c r="AK233" s="13"/>
      <c r="AL233" s="90"/>
      <c r="AM233" s="90"/>
      <c r="AN233" s="19"/>
      <c r="AO233" s="19"/>
      <c r="AP233" s="19"/>
      <c r="AQ233" s="19"/>
      <c r="AR233" s="20"/>
      <c r="AS233" s="20"/>
      <c r="AU233" s="20"/>
      <c r="AV233" s="20"/>
      <c r="AW233" s="20"/>
      <c r="AX233" s="20"/>
      <c r="AY233" s="20"/>
      <c r="AZ233" s="20"/>
      <c r="BA233" s="20"/>
    </row>
    <row r="234" spans="1:53" ht="33" customHeight="1" x14ac:dyDescent="0.25">
      <c r="A234" s="6"/>
      <c r="B234" s="6"/>
      <c r="C234" s="5"/>
      <c r="D234" s="5"/>
      <c r="E234" s="5"/>
      <c r="F234" s="5"/>
      <c r="G234" s="5"/>
      <c r="H234" s="12"/>
      <c r="I234" s="6"/>
      <c r="J234" s="6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14"/>
      <c r="W234" s="14"/>
      <c r="X234" s="14"/>
      <c r="Y234" s="14"/>
      <c r="Z234" s="14"/>
      <c r="AA234" s="15"/>
      <c r="AB234" s="15"/>
      <c r="AC234" s="505"/>
      <c r="AD234" s="16"/>
      <c r="AE234" s="16"/>
      <c r="AF234" s="16"/>
      <c r="AG234" s="17"/>
      <c r="AH234" s="18"/>
      <c r="AI234" s="487"/>
      <c r="AJ234" s="89"/>
      <c r="AK234" s="13"/>
      <c r="AL234" s="90"/>
      <c r="AM234" s="90"/>
      <c r="AN234" s="19"/>
      <c r="AO234" s="19"/>
      <c r="AP234" s="19"/>
      <c r="AQ234" s="19"/>
      <c r="AR234" s="20"/>
      <c r="AS234" s="20"/>
      <c r="AU234" s="20"/>
      <c r="AV234" s="20"/>
      <c r="AW234" s="20"/>
      <c r="AX234" s="20"/>
      <c r="AY234" s="20"/>
      <c r="AZ234" s="20"/>
      <c r="BA234" s="20"/>
    </row>
    <row r="235" spans="1:53" ht="33" customHeight="1" x14ac:dyDescent="0.25">
      <c r="A235" s="6"/>
      <c r="B235" s="6"/>
      <c r="C235" s="5"/>
      <c r="D235" s="5"/>
      <c r="E235" s="5"/>
      <c r="F235" s="5"/>
      <c r="G235" s="5"/>
      <c r="H235" s="12"/>
      <c r="I235" s="6"/>
      <c r="J235" s="6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4"/>
      <c r="W235" s="14"/>
      <c r="X235" s="14"/>
      <c r="Y235" s="14"/>
      <c r="Z235" s="14"/>
      <c r="AA235" s="15"/>
      <c r="AB235" s="15"/>
      <c r="AC235" s="505"/>
      <c r="AD235" s="16"/>
      <c r="AE235" s="16"/>
      <c r="AF235" s="16"/>
      <c r="AG235" s="17"/>
      <c r="AH235" s="18"/>
      <c r="AI235" s="487"/>
      <c r="AJ235" s="89"/>
      <c r="AK235" s="13"/>
      <c r="AL235" s="90"/>
      <c r="AM235" s="90"/>
      <c r="AN235" s="19"/>
      <c r="AO235" s="19"/>
      <c r="AP235" s="19"/>
      <c r="AQ235" s="19"/>
      <c r="AR235" s="20"/>
      <c r="AS235" s="20"/>
      <c r="AU235" s="20"/>
      <c r="AV235" s="20"/>
      <c r="AW235" s="20"/>
      <c r="AX235" s="20"/>
      <c r="AY235" s="20"/>
      <c r="AZ235" s="20"/>
      <c r="BA235" s="20"/>
    </row>
    <row r="236" spans="1:53" ht="33" customHeight="1" x14ac:dyDescent="0.25">
      <c r="A236" s="6"/>
      <c r="B236" s="6"/>
      <c r="C236" s="5"/>
      <c r="D236" s="5"/>
      <c r="E236" s="5"/>
      <c r="F236" s="5"/>
      <c r="G236" s="5"/>
      <c r="H236" s="12"/>
      <c r="I236" s="6"/>
      <c r="J236" s="6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4"/>
      <c r="W236" s="14"/>
      <c r="X236" s="14"/>
      <c r="Y236" s="14"/>
      <c r="Z236" s="14"/>
      <c r="AA236" s="15"/>
      <c r="AB236" s="15"/>
      <c r="AC236" s="505"/>
      <c r="AD236" s="16"/>
      <c r="AE236" s="16"/>
      <c r="AF236" s="16"/>
      <c r="AG236" s="17"/>
      <c r="AH236" s="18"/>
      <c r="AI236" s="487"/>
      <c r="AJ236" s="89"/>
      <c r="AK236" s="13"/>
      <c r="AL236" s="90"/>
      <c r="AM236" s="90"/>
      <c r="AN236" s="19"/>
      <c r="AO236" s="19"/>
      <c r="AP236" s="19"/>
      <c r="AQ236" s="19"/>
      <c r="AR236" s="20"/>
      <c r="AS236" s="20"/>
      <c r="AU236" s="20"/>
      <c r="AV236" s="20"/>
      <c r="AW236" s="20"/>
      <c r="AX236" s="20"/>
      <c r="AY236" s="20"/>
      <c r="AZ236" s="20"/>
      <c r="BA236" s="20"/>
    </row>
    <row r="237" spans="1:53" ht="33" customHeight="1" x14ac:dyDescent="0.25">
      <c r="A237" s="6"/>
      <c r="B237" s="11"/>
      <c r="C237" s="6"/>
      <c r="D237" s="5"/>
      <c r="E237" s="5"/>
      <c r="F237" s="5"/>
      <c r="G237" s="5"/>
      <c r="H237" s="12"/>
      <c r="I237" s="6"/>
      <c r="J237" s="6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4"/>
      <c r="W237" s="14"/>
      <c r="X237" s="14"/>
      <c r="Y237" s="14"/>
      <c r="Z237" s="14"/>
      <c r="AA237" s="15"/>
      <c r="AB237" s="15"/>
      <c r="AC237" s="505"/>
      <c r="AD237" s="16"/>
      <c r="AE237" s="16"/>
      <c r="AF237" s="16"/>
      <c r="AG237" s="17"/>
      <c r="AH237" s="18"/>
      <c r="AI237" s="487"/>
      <c r="AJ237" s="89"/>
      <c r="AK237" s="13"/>
      <c r="AL237" s="90"/>
      <c r="AM237" s="90"/>
      <c r="AN237" s="19"/>
      <c r="AO237" s="19"/>
      <c r="AP237" s="19"/>
      <c r="AQ237" s="19"/>
      <c r="AR237" s="20"/>
      <c r="AS237" s="20"/>
      <c r="AU237" s="20"/>
      <c r="AV237" s="20"/>
      <c r="AW237" s="20"/>
      <c r="AX237" s="20"/>
      <c r="AY237" s="20"/>
      <c r="AZ237" s="20"/>
      <c r="BA237" s="20"/>
    </row>
    <row r="238" spans="1:53" ht="33" customHeight="1" x14ac:dyDescent="0.25">
      <c r="A238" s="6"/>
      <c r="B238" s="6"/>
      <c r="C238" s="6"/>
      <c r="D238" s="5"/>
      <c r="E238" s="5"/>
      <c r="F238" s="5"/>
      <c r="G238" s="5"/>
      <c r="H238" s="12"/>
      <c r="I238" s="6"/>
      <c r="J238" s="6"/>
      <c r="K238" s="21"/>
      <c r="L238" s="21"/>
      <c r="M238" s="21"/>
      <c r="N238" s="43"/>
      <c r="O238" s="43"/>
      <c r="P238" s="21"/>
      <c r="Q238" s="21"/>
      <c r="R238" s="21"/>
      <c r="S238" s="21"/>
      <c r="T238" s="21"/>
      <c r="U238" s="21"/>
      <c r="V238" s="14"/>
      <c r="W238" s="14"/>
      <c r="X238" s="14"/>
      <c r="Y238" s="14"/>
      <c r="Z238" s="14"/>
      <c r="AA238" s="15"/>
      <c r="AB238" s="15"/>
      <c r="AC238" s="43"/>
      <c r="AD238" s="43"/>
      <c r="AE238" s="43"/>
      <c r="AF238" s="43"/>
      <c r="AG238" s="17"/>
      <c r="AH238" s="18"/>
      <c r="AI238" s="487"/>
      <c r="AJ238" s="89"/>
      <c r="AK238" s="13"/>
      <c r="AL238" s="90"/>
      <c r="AM238" s="90"/>
      <c r="AN238" s="44"/>
      <c r="AO238" s="44"/>
      <c r="AP238" s="44"/>
      <c r="AQ238" s="44"/>
      <c r="AR238" s="20"/>
      <c r="AS238" s="20"/>
      <c r="AU238" s="20"/>
      <c r="AV238" s="20"/>
      <c r="AW238" s="20"/>
      <c r="AX238" s="20"/>
      <c r="AY238" s="20"/>
      <c r="AZ238" s="20"/>
      <c r="BA238" s="20"/>
    </row>
    <row r="239" spans="1:53" ht="33" customHeight="1" x14ac:dyDescent="0.25">
      <c r="A239" s="6"/>
      <c r="B239" s="6"/>
      <c r="C239" s="6"/>
      <c r="D239" s="5"/>
      <c r="E239" s="5"/>
      <c r="F239" s="5"/>
      <c r="G239" s="5"/>
      <c r="H239" s="12"/>
      <c r="I239" s="6"/>
      <c r="J239" s="6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14"/>
      <c r="W239" s="14"/>
      <c r="X239" s="14"/>
      <c r="Y239" s="14"/>
      <c r="Z239" s="14"/>
      <c r="AA239" s="15"/>
      <c r="AB239" s="15"/>
      <c r="AC239" s="505"/>
      <c r="AD239" s="16"/>
      <c r="AE239" s="16"/>
      <c r="AF239" s="16"/>
      <c r="AG239" s="17"/>
      <c r="AH239" s="18"/>
      <c r="AI239" s="487"/>
      <c r="AJ239" s="89"/>
      <c r="AK239" s="13"/>
      <c r="AL239" s="90"/>
      <c r="AM239" s="90"/>
      <c r="AN239" s="19"/>
      <c r="AO239" s="19"/>
      <c r="AP239" s="19"/>
      <c r="AQ239" s="19"/>
      <c r="AR239" s="20"/>
      <c r="AS239" s="20"/>
      <c r="AU239" s="20"/>
      <c r="AV239" s="20"/>
      <c r="AW239" s="20"/>
      <c r="AX239" s="20"/>
      <c r="AY239" s="20"/>
      <c r="AZ239" s="20"/>
      <c r="BA239" s="20"/>
    </row>
    <row r="240" spans="1:53" ht="33" customHeight="1" x14ac:dyDescent="0.25">
      <c r="A240" s="6"/>
      <c r="B240" s="6"/>
      <c r="C240" s="6"/>
      <c r="D240" s="5"/>
      <c r="E240" s="5"/>
      <c r="F240" s="5"/>
      <c r="G240" s="5"/>
      <c r="H240" s="12"/>
      <c r="I240" s="6"/>
      <c r="J240" s="6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14"/>
      <c r="W240" s="14"/>
      <c r="X240" s="14"/>
      <c r="Y240" s="14"/>
      <c r="Z240" s="14"/>
      <c r="AA240" s="15"/>
      <c r="AB240" s="15"/>
      <c r="AC240" s="505"/>
      <c r="AD240" s="16"/>
      <c r="AE240" s="16"/>
      <c r="AF240" s="16"/>
      <c r="AG240" s="17"/>
      <c r="AH240" s="18"/>
      <c r="AI240" s="487"/>
      <c r="AJ240" s="89"/>
      <c r="AK240" s="13"/>
      <c r="AL240" s="90"/>
      <c r="AM240" s="90"/>
      <c r="AN240" s="19"/>
      <c r="AO240" s="19"/>
      <c r="AP240" s="19"/>
      <c r="AQ240" s="19"/>
      <c r="AR240" s="20"/>
      <c r="AS240" s="20"/>
      <c r="AU240" s="20"/>
      <c r="AV240" s="20"/>
      <c r="AW240" s="20"/>
      <c r="AX240" s="20"/>
      <c r="AY240" s="20"/>
      <c r="AZ240" s="20"/>
      <c r="BA240" s="20"/>
    </row>
    <row r="241" spans="1:53" ht="33" customHeight="1" x14ac:dyDescent="0.25">
      <c r="A241" s="6"/>
      <c r="B241" s="5"/>
      <c r="C241" s="6"/>
      <c r="D241" s="5"/>
      <c r="E241" s="5"/>
      <c r="F241" s="5"/>
      <c r="G241" s="5"/>
      <c r="H241" s="12"/>
      <c r="I241" s="6"/>
      <c r="J241" s="6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4"/>
      <c r="W241" s="14"/>
      <c r="X241" s="14"/>
      <c r="Y241" s="14"/>
      <c r="Z241" s="14"/>
      <c r="AA241" s="15"/>
      <c r="AB241" s="15"/>
      <c r="AC241" s="505"/>
      <c r="AD241" s="16"/>
      <c r="AE241" s="16"/>
      <c r="AF241" s="16"/>
      <c r="AG241" s="17"/>
      <c r="AH241" s="18"/>
      <c r="AI241" s="487"/>
      <c r="AJ241" s="89"/>
      <c r="AK241" s="13"/>
      <c r="AL241" s="90"/>
      <c r="AM241" s="90"/>
      <c r="AN241" s="19"/>
      <c r="AO241" s="19"/>
      <c r="AP241" s="19"/>
      <c r="AQ241" s="19"/>
      <c r="AR241" s="20"/>
      <c r="AS241" s="20"/>
      <c r="AU241" s="20"/>
      <c r="AV241" s="20"/>
      <c r="AW241" s="20"/>
      <c r="AX241" s="20"/>
      <c r="AY241" s="20"/>
      <c r="AZ241" s="20"/>
      <c r="BA241" s="20"/>
    </row>
    <row r="242" spans="1:53" ht="33" customHeight="1" x14ac:dyDescent="0.25">
      <c r="A242" s="6"/>
      <c r="B242" s="6"/>
      <c r="C242" s="5"/>
      <c r="D242" s="5"/>
      <c r="E242" s="5"/>
      <c r="F242" s="5"/>
      <c r="G242" s="5"/>
      <c r="H242" s="12"/>
      <c r="I242" s="6"/>
      <c r="J242" s="6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14"/>
      <c r="W242" s="14"/>
      <c r="X242" s="14"/>
      <c r="Y242" s="14"/>
      <c r="Z242" s="14"/>
      <c r="AA242" s="15"/>
      <c r="AB242" s="15"/>
      <c r="AC242" s="505"/>
      <c r="AD242" s="16"/>
      <c r="AE242" s="16"/>
      <c r="AF242" s="16"/>
      <c r="AG242" s="17"/>
      <c r="AH242" s="18"/>
      <c r="AI242" s="487"/>
      <c r="AJ242" s="89"/>
      <c r="AK242" s="13"/>
      <c r="AL242" s="90"/>
      <c r="AM242" s="90"/>
      <c r="AN242" s="19"/>
      <c r="AO242" s="19"/>
      <c r="AP242" s="19"/>
      <c r="AQ242" s="19"/>
      <c r="AR242" s="20"/>
      <c r="AS242" s="20"/>
      <c r="AU242" s="20"/>
      <c r="AV242" s="20"/>
      <c r="AW242" s="20"/>
      <c r="AX242" s="20"/>
      <c r="AY242" s="20"/>
      <c r="AZ242" s="20"/>
      <c r="BA242" s="20"/>
    </row>
    <row r="243" spans="1:53" ht="33" customHeight="1" x14ac:dyDescent="0.25">
      <c r="A243" s="6"/>
      <c r="B243" s="6"/>
      <c r="C243" s="5"/>
      <c r="D243" s="5"/>
      <c r="E243" s="5"/>
      <c r="F243" s="5"/>
      <c r="G243" s="5"/>
      <c r="H243" s="12"/>
      <c r="I243" s="6"/>
      <c r="J243" s="6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14"/>
      <c r="W243" s="14"/>
      <c r="X243" s="14"/>
      <c r="Y243" s="14"/>
      <c r="Z243" s="14"/>
      <c r="AA243" s="15"/>
      <c r="AB243" s="15"/>
      <c r="AC243" s="505"/>
      <c r="AD243" s="16"/>
      <c r="AE243" s="16"/>
      <c r="AF243" s="16"/>
      <c r="AG243" s="38"/>
      <c r="AH243" s="18"/>
      <c r="AI243" s="487"/>
      <c r="AJ243" s="89"/>
      <c r="AK243" s="13"/>
      <c r="AL243" s="90"/>
      <c r="AM243" s="90"/>
      <c r="AN243" s="19"/>
      <c r="AO243" s="19"/>
      <c r="AP243" s="19"/>
      <c r="AQ243" s="19"/>
      <c r="AR243" s="20"/>
      <c r="AS243" s="20"/>
      <c r="AU243" s="20"/>
      <c r="AV243" s="20"/>
      <c r="AW243" s="20"/>
      <c r="AX243" s="20"/>
      <c r="AY243" s="20"/>
      <c r="AZ243" s="20"/>
      <c r="BA243" s="20"/>
    </row>
    <row r="244" spans="1:53" ht="33" customHeight="1" x14ac:dyDescent="0.25">
      <c r="A244" s="6"/>
      <c r="B244" s="6"/>
      <c r="C244" s="6"/>
      <c r="D244" s="5"/>
      <c r="E244" s="5"/>
      <c r="F244" s="5"/>
      <c r="G244" s="5"/>
      <c r="H244" s="12"/>
      <c r="I244" s="6"/>
      <c r="J244" s="6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14"/>
      <c r="W244" s="14"/>
      <c r="X244" s="14"/>
      <c r="Y244" s="14"/>
      <c r="Z244" s="14"/>
      <c r="AA244" s="15"/>
      <c r="AB244" s="15"/>
      <c r="AC244" s="505"/>
      <c r="AD244" s="16"/>
      <c r="AE244" s="16"/>
      <c r="AF244" s="16"/>
      <c r="AG244" s="45"/>
      <c r="AH244" s="18"/>
      <c r="AI244" s="487"/>
      <c r="AJ244" s="89"/>
      <c r="AK244" s="13"/>
      <c r="AL244" s="90"/>
      <c r="AM244" s="90"/>
      <c r="AN244" s="19"/>
      <c r="AO244" s="19"/>
      <c r="AP244" s="19"/>
      <c r="AQ244" s="19"/>
      <c r="AR244" s="20"/>
      <c r="AS244" s="20"/>
      <c r="AU244" s="20"/>
      <c r="AV244" s="20"/>
      <c r="AW244" s="20"/>
      <c r="AX244" s="20"/>
      <c r="AY244" s="20"/>
      <c r="AZ244" s="20"/>
      <c r="BA244" s="20"/>
    </row>
    <row r="245" spans="1:53" ht="33" customHeight="1" x14ac:dyDescent="0.25">
      <c r="A245" s="6"/>
      <c r="B245" s="11"/>
      <c r="C245" s="6"/>
      <c r="D245" s="5"/>
      <c r="E245" s="5"/>
      <c r="F245" s="5"/>
      <c r="G245" s="5"/>
      <c r="H245" s="12"/>
      <c r="I245" s="6"/>
      <c r="J245" s="6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14"/>
      <c r="W245" s="14"/>
      <c r="X245" s="14"/>
      <c r="Y245" s="14"/>
      <c r="Z245" s="14"/>
      <c r="AA245" s="15"/>
      <c r="AB245" s="15"/>
      <c r="AC245" s="505"/>
      <c r="AD245" s="16"/>
      <c r="AE245" s="16"/>
      <c r="AF245" s="16"/>
      <c r="AG245" s="17"/>
      <c r="AH245" s="17"/>
      <c r="AI245" s="487"/>
      <c r="AJ245" s="89"/>
      <c r="AK245" s="13"/>
      <c r="AL245" s="90"/>
      <c r="AM245" s="90"/>
      <c r="AN245" s="19"/>
      <c r="AO245" s="19"/>
      <c r="AP245" s="19"/>
      <c r="AQ245" s="19"/>
      <c r="AR245" s="36"/>
      <c r="AS245" s="36"/>
      <c r="AU245" s="36"/>
      <c r="AV245" s="36"/>
      <c r="AW245" s="36"/>
      <c r="AX245" s="36"/>
      <c r="AY245" s="36"/>
      <c r="AZ245" s="36"/>
      <c r="BA245" s="36"/>
    </row>
    <row r="246" spans="1:53" ht="33" customHeight="1" x14ac:dyDescent="0.25">
      <c r="A246" s="6"/>
      <c r="B246" s="11"/>
      <c r="C246" s="6"/>
      <c r="D246" s="5"/>
      <c r="E246" s="5"/>
      <c r="F246" s="5"/>
      <c r="G246" s="5"/>
      <c r="H246" s="12"/>
      <c r="I246" s="6"/>
      <c r="J246" s="6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14"/>
      <c r="W246" s="14"/>
      <c r="X246" s="14"/>
      <c r="Y246" s="14"/>
      <c r="Z246" s="14"/>
      <c r="AA246" s="15"/>
      <c r="AB246" s="15"/>
      <c r="AC246" s="505"/>
      <c r="AD246" s="16"/>
      <c r="AE246" s="16"/>
      <c r="AF246" s="16"/>
      <c r="AG246" s="38"/>
      <c r="AH246" s="18"/>
      <c r="AI246" s="487"/>
      <c r="AJ246" s="89"/>
      <c r="AK246" s="13"/>
      <c r="AL246" s="90"/>
      <c r="AM246" s="90"/>
      <c r="AN246" s="19"/>
      <c r="AO246" s="19"/>
      <c r="AP246" s="19"/>
      <c r="AQ246" s="19"/>
      <c r="AR246" s="20"/>
      <c r="AS246" s="20"/>
      <c r="AU246" s="20"/>
      <c r="AV246" s="20"/>
      <c r="AW246" s="20"/>
      <c r="AX246" s="20"/>
      <c r="AY246" s="20"/>
      <c r="AZ246" s="20"/>
      <c r="BA246" s="20"/>
    </row>
    <row r="247" spans="1:53" ht="33" customHeight="1" x14ac:dyDescent="0.25">
      <c r="A247" s="6"/>
      <c r="B247" s="6"/>
      <c r="C247" s="6"/>
      <c r="D247" s="5"/>
      <c r="E247" s="5"/>
      <c r="F247" s="5"/>
      <c r="G247" s="5"/>
      <c r="H247" s="12"/>
      <c r="I247" s="6"/>
      <c r="J247" s="6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14"/>
      <c r="W247" s="14"/>
      <c r="X247" s="14"/>
      <c r="Y247" s="14"/>
      <c r="Z247" s="14"/>
      <c r="AA247" s="15"/>
      <c r="AB247" s="15"/>
      <c r="AC247" s="505"/>
      <c r="AD247" s="16"/>
      <c r="AE247" s="16"/>
      <c r="AF247" s="16"/>
      <c r="AG247" s="17"/>
      <c r="AH247" s="37"/>
      <c r="AI247" s="488"/>
      <c r="AJ247" s="89"/>
      <c r="AK247" s="13"/>
      <c r="AL247" s="90"/>
      <c r="AM247" s="90"/>
      <c r="AN247" s="19"/>
      <c r="AO247" s="19"/>
      <c r="AP247" s="19"/>
      <c r="AQ247" s="19"/>
      <c r="AR247" s="20"/>
      <c r="AS247" s="20"/>
      <c r="AU247" s="20"/>
      <c r="AV247" s="20"/>
      <c r="AW247" s="20"/>
      <c r="AX247" s="20"/>
      <c r="AY247" s="20"/>
      <c r="AZ247" s="20"/>
      <c r="BA247" s="20"/>
    </row>
    <row r="248" spans="1:53" ht="33" customHeight="1" x14ac:dyDescent="0.25">
      <c r="C248" s="4"/>
    </row>
    <row r="250" spans="1:53" ht="33" customHeight="1" x14ac:dyDescent="0.25">
      <c r="B250" s="3"/>
      <c r="C250" s="4"/>
      <c r="D250" s="5"/>
      <c r="E250" s="5"/>
      <c r="F250" s="5"/>
      <c r="G250" s="5"/>
    </row>
    <row r="251" spans="1:53" ht="33" customHeight="1" x14ac:dyDescent="0.25">
      <c r="B251" s="3"/>
      <c r="C251" s="4"/>
      <c r="D251" s="5"/>
      <c r="E251" s="5"/>
      <c r="F251" s="5"/>
      <c r="G251" s="5"/>
    </row>
    <row r="252" spans="1:53" ht="33" customHeight="1" x14ac:dyDescent="0.25">
      <c r="B252" s="3"/>
      <c r="C252" s="6"/>
      <c r="D252" s="5"/>
      <c r="E252" s="5"/>
      <c r="F252" s="5"/>
    </row>
  </sheetData>
  <autoFilter ref="A7:BE42" xr:uid="{00000000-0009-0000-0000-000004000000}">
    <filterColumn colId="13" showButton="0"/>
    <filterColumn colId="24" showButton="0"/>
    <filterColumn colId="25" showButton="0"/>
    <filterColumn colId="26" showButton="0"/>
    <filterColumn colId="28" showButton="0"/>
    <filterColumn colId="29" showButton="0"/>
    <filterColumn colId="30" showButton="0"/>
    <filterColumn colId="32" showButton="0"/>
    <filterColumn colId="35" showButton="0"/>
    <filterColumn colId="36" showButton="0"/>
    <filterColumn colId="37" showButton="0"/>
    <filterColumn colId="39" showButton="0"/>
    <filterColumn colId="41" showButton="0"/>
    <filterColumn colId="47" showButton="0"/>
    <filterColumn colId="51" showButton="0"/>
    <filterColumn colId="52" showButton="0"/>
  </autoFilter>
  <mergeCells count="45">
    <mergeCell ref="BD7:BD8"/>
    <mergeCell ref="BE7:BE8"/>
    <mergeCell ref="D47:E47"/>
    <mergeCell ref="G47:H47"/>
    <mergeCell ref="G48:H48"/>
    <mergeCell ref="AU7:AU8"/>
    <mergeCell ref="AV7:AW7"/>
    <mergeCell ref="AX7:AX8"/>
    <mergeCell ref="AY7:AY8"/>
    <mergeCell ref="AZ7:BB7"/>
    <mergeCell ref="BC7:BC8"/>
    <mergeCell ref="AJ7:AM7"/>
    <mergeCell ref="AN7:AO7"/>
    <mergeCell ref="AP7:AQ7"/>
    <mergeCell ref="AR7:AR8"/>
    <mergeCell ref="AS7:AS8"/>
    <mergeCell ref="AT7:AT8"/>
    <mergeCell ref="W7:W8"/>
    <mergeCell ref="X7:X8"/>
    <mergeCell ref="Y7:AB7"/>
    <mergeCell ref="AC7:AF7"/>
    <mergeCell ref="AG7:AH7"/>
    <mergeCell ref="AI7:AI8"/>
    <mergeCell ref="Q7:Q8"/>
    <mergeCell ref="R7:R8"/>
    <mergeCell ref="S7:S8"/>
    <mergeCell ref="T7:T8"/>
    <mergeCell ref="U7:U8"/>
    <mergeCell ref="V7:V8"/>
    <mergeCell ref="J7:J8"/>
    <mergeCell ref="K7:K8"/>
    <mergeCell ref="L7:L8"/>
    <mergeCell ref="M7:M8"/>
    <mergeCell ref="N7:O7"/>
    <mergeCell ref="P7:P8"/>
    <mergeCell ref="A1:K6"/>
    <mergeCell ref="A7:A8"/>
    <mergeCell ref="B7:B8"/>
    <mergeCell ref="C7:C8"/>
    <mergeCell ref="D7:D8"/>
    <mergeCell ref="E7:E8"/>
    <mergeCell ref="F7:F8"/>
    <mergeCell ref="G7:G8"/>
    <mergeCell ref="H7:H8"/>
    <mergeCell ref="I7:I8"/>
  </mergeCells>
  <dataValidations count="1">
    <dataValidation allowBlank="1" showErrorMessage="1" promptTitle="Tipo de Vialidad" prompt="Seleccione el tipo de vialidad" sqref="F9:F1048576" xr:uid="{266F45BB-405C-4AF0-B8CE-73706575E5A6}"/>
  </dataValidations>
  <pageMargins left="0.7" right="0.7" top="0.75" bottom="0.75" header="0.3" footer="0.3"/>
  <pageSetup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79379-59BD-41BE-8CEF-3157E2336A4D}">
  <sheetPr>
    <tabColor rgb="FFE30D87"/>
  </sheetPr>
  <dimension ref="A1:BE238"/>
  <sheetViews>
    <sheetView zoomScale="70" zoomScaleNormal="70" workbookViewId="0">
      <pane ySplit="8" topLeftCell="A9" activePane="bottomLeft" state="frozen"/>
      <selection activeCell="A9" sqref="A9"/>
      <selection pane="bottomLeft" activeCell="A9" sqref="A9"/>
    </sheetView>
  </sheetViews>
  <sheetFormatPr baseColWidth="10" defaultRowHeight="33" customHeight="1" x14ac:dyDescent="0.25"/>
  <cols>
    <col min="2" max="2" width="23.140625" bestFit="1" customWidth="1"/>
    <col min="3" max="3" width="55" customWidth="1"/>
    <col min="4" max="4" width="31.140625" hidden="1" customWidth="1"/>
    <col min="5" max="5" width="33.5703125" customWidth="1"/>
    <col min="6" max="6" width="28.42578125" customWidth="1"/>
    <col min="7" max="7" width="38" customWidth="1"/>
    <col min="8" max="8" width="19" style="1" customWidth="1"/>
    <col min="9" max="9" width="21" style="1" customWidth="1"/>
    <col min="10" max="10" width="27" style="1" customWidth="1"/>
    <col min="11" max="12" width="17" style="2" customWidth="1"/>
    <col min="13" max="13" width="21.28515625" style="2" customWidth="1"/>
    <col min="14" max="15" width="17" style="2" customWidth="1"/>
    <col min="16" max="16" width="23.140625" style="2" customWidth="1"/>
    <col min="17" max="17" width="18.42578125" style="2" customWidth="1"/>
    <col min="18" max="18" width="20.140625" style="2" customWidth="1"/>
    <col min="19" max="19" width="21.42578125" style="2" customWidth="1"/>
    <col min="20" max="20" width="17" style="2" customWidth="1"/>
    <col min="21" max="21" width="20.5703125" style="2" customWidth="1"/>
    <col min="22" max="23" width="17.7109375" style="7" customWidth="1"/>
    <col min="24" max="24" width="22" style="7" customWidth="1"/>
    <col min="25" max="25" width="18.85546875" style="7" customWidth="1"/>
    <col min="26" max="26" width="17.7109375" style="7" customWidth="1"/>
    <col min="27" max="27" width="17.140625" style="8" customWidth="1"/>
    <col min="28" max="28" width="23.5703125" style="8" customWidth="1"/>
    <col min="29" max="29" width="19.85546875" customWidth="1"/>
    <col min="30" max="32" width="19.85546875" style="7" customWidth="1"/>
    <col min="33" max="33" width="27.5703125" style="7" customWidth="1"/>
    <col min="34" max="34" width="27" style="7" customWidth="1"/>
    <col min="35" max="35" width="16.7109375" customWidth="1"/>
    <col min="36" max="36" width="18.5703125" style="2" customWidth="1"/>
    <col min="37" max="37" width="19" style="2" customWidth="1"/>
    <col min="38" max="38" width="19.140625" style="2" customWidth="1"/>
    <col min="39" max="39" width="20.42578125" style="2" customWidth="1"/>
    <col min="40" max="40" width="18.5703125" customWidth="1"/>
    <col min="41" max="41" width="22" customWidth="1"/>
    <col min="42" max="42" width="26" customWidth="1"/>
    <col min="43" max="43" width="22" customWidth="1"/>
    <col min="44" max="45" width="26.42578125" customWidth="1"/>
    <col min="46" max="46" width="61.85546875" customWidth="1"/>
    <col min="47" max="48" width="19" customWidth="1"/>
    <col min="49" max="49" width="20.7109375" customWidth="1"/>
    <col min="50" max="50" width="23.42578125" customWidth="1"/>
    <col min="51" max="53" width="21.7109375" customWidth="1"/>
    <col min="54" max="54" width="18" customWidth="1"/>
    <col min="55" max="55" width="17.42578125" style="2" customWidth="1"/>
    <col min="56" max="57" width="17.42578125" customWidth="1"/>
  </cols>
  <sheetData>
    <row r="1" spans="1:57" ht="33" customHeight="1" x14ac:dyDescent="0.25">
      <c r="A1" s="609"/>
      <c r="B1" s="609"/>
      <c r="C1" s="609"/>
      <c r="D1" s="609"/>
      <c r="E1" s="609"/>
      <c r="F1" s="609"/>
      <c r="G1" s="609"/>
      <c r="H1" s="609"/>
      <c r="I1" s="609"/>
      <c r="J1" s="609"/>
      <c r="K1" s="609"/>
      <c r="L1" s="601"/>
      <c r="M1" s="599"/>
    </row>
    <row r="2" spans="1:57" ht="33" customHeight="1" x14ac:dyDescent="0.25">
      <c r="A2" s="609"/>
      <c r="B2" s="609"/>
      <c r="C2" s="609"/>
      <c r="D2" s="609"/>
      <c r="E2" s="609"/>
      <c r="F2" s="609"/>
      <c r="G2" s="609"/>
      <c r="H2" s="609"/>
      <c r="I2" s="609"/>
      <c r="J2" s="609"/>
      <c r="K2" s="609"/>
      <c r="L2" s="601"/>
      <c r="M2" s="599"/>
      <c r="N2" s="547"/>
      <c r="O2" s="547"/>
      <c r="P2" s="599"/>
    </row>
    <row r="3" spans="1:57" ht="33" customHeight="1" x14ac:dyDescent="0.25">
      <c r="A3" s="609"/>
      <c r="B3" s="609"/>
      <c r="C3" s="609"/>
      <c r="D3" s="609"/>
      <c r="E3" s="609"/>
      <c r="F3" s="609"/>
      <c r="G3" s="609"/>
      <c r="H3" s="609"/>
      <c r="I3" s="609"/>
      <c r="J3" s="609"/>
      <c r="K3" s="609"/>
      <c r="L3" s="601"/>
      <c r="M3" s="599"/>
    </row>
    <row r="4" spans="1:57" ht="33" customHeight="1" x14ac:dyDescent="0.25">
      <c r="A4" s="609"/>
      <c r="B4" s="609"/>
      <c r="C4" s="609"/>
      <c r="D4" s="609"/>
      <c r="E4" s="609"/>
      <c r="F4" s="609"/>
      <c r="G4" s="609"/>
      <c r="H4" s="609"/>
      <c r="I4" s="609"/>
      <c r="J4" s="609"/>
      <c r="K4" s="609"/>
      <c r="L4" s="600"/>
      <c r="M4" s="599"/>
      <c r="N4" s="548"/>
      <c r="O4" s="548"/>
    </row>
    <row r="5" spans="1:57" ht="33" customHeight="1" x14ac:dyDescent="0.25">
      <c r="A5" s="609"/>
      <c r="B5" s="609"/>
      <c r="C5" s="609"/>
      <c r="D5" s="609"/>
      <c r="E5" s="609"/>
      <c r="F5" s="609"/>
      <c r="G5" s="609"/>
      <c r="H5" s="609"/>
      <c r="I5" s="609"/>
      <c r="J5" s="609"/>
      <c r="K5" s="609"/>
      <c r="L5" s="600"/>
      <c r="M5" s="599"/>
    </row>
    <row r="6" spans="1:57" ht="33" customHeight="1" thickBot="1" x14ac:dyDescent="0.3">
      <c r="A6" s="610"/>
      <c r="B6" s="610"/>
      <c r="C6" s="610"/>
      <c r="D6" s="610"/>
      <c r="E6" s="610"/>
      <c r="F6" s="610"/>
      <c r="G6" s="610"/>
      <c r="H6" s="610"/>
      <c r="I6" s="610"/>
      <c r="J6" s="610"/>
      <c r="K6" s="610"/>
    </row>
    <row r="7" spans="1:57" s="9" customFormat="1" ht="38.25" customHeight="1" thickBot="1" x14ac:dyDescent="0.3">
      <c r="A7" s="617" t="s">
        <v>33</v>
      </c>
      <c r="B7" s="611" t="s">
        <v>4</v>
      </c>
      <c r="C7" s="625" t="s">
        <v>5</v>
      </c>
      <c r="D7" s="611" t="s">
        <v>0</v>
      </c>
      <c r="E7" s="625" t="s">
        <v>1</v>
      </c>
      <c r="F7" s="611" t="s">
        <v>6</v>
      </c>
      <c r="G7" s="625" t="s">
        <v>55</v>
      </c>
      <c r="H7" s="611" t="s">
        <v>7</v>
      </c>
      <c r="I7" s="625" t="s">
        <v>8</v>
      </c>
      <c r="J7" s="611" t="s">
        <v>9</v>
      </c>
      <c r="K7" s="611" t="s">
        <v>2</v>
      </c>
      <c r="L7" s="611" t="s">
        <v>3</v>
      </c>
      <c r="M7" s="625" t="s">
        <v>61</v>
      </c>
      <c r="N7" s="614" t="s">
        <v>27</v>
      </c>
      <c r="O7" s="615"/>
      <c r="P7" s="625" t="s">
        <v>10</v>
      </c>
      <c r="Q7" s="611" t="s">
        <v>14</v>
      </c>
      <c r="R7" s="611" t="s">
        <v>15</v>
      </c>
      <c r="S7" s="611" t="s">
        <v>24</v>
      </c>
      <c r="T7" s="611" t="s">
        <v>11</v>
      </c>
      <c r="U7" s="611" t="s">
        <v>108</v>
      </c>
      <c r="V7" s="611" t="s">
        <v>12</v>
      </c>
      <c r="W7" s="611" t="s">
        <v>16</v>
      </c>
      <c r="X7" s="611" t="s">
        <v>13</v>
      </c>
      <c r="Y7" s="616" t="s">
        <v>66</v>
      </c>
      <c r="Z7" s="616"/>
      <c r="AA7" s="616"/>
      <c r="AB7" s="615"/>
      <c r="AC7" s="614" t="s">
        <v>17</v>
      </c>
      <c r="AD7" s="616"/>
      <c r="AE7" s="616"/>
      <c r="AF7" s="615"/>
      <c r="AG7" s="622" t="s">
        <v>32</v>
      </c>
      <c r="AH7" s="623"/>
      <c r="AI7" s="611" t="s">
        <v>18</v>
      </c>
      <c r="AJ7" s="616" t="s">
        <v>51</v>
      </c>
      <c r="AK7" s="616"/>
      <c r="AL7" s="616"/>
      <c r="AM7" s="615"/>
      <c r="AN7" s="614" t="s">
        <v>26</v>
      </c>
      <c r="AO7" s="615"/>
      <c r="AP7" s="614" t="s">
        <v>44</v>
      </c>
      <c r="AQ7" s="615"/>
      <c r="AR7" s="607" t="s">
        <v>19</v>
      </c>
      <c r="AS7" s="607" t="s">
        <v>1970</v>
      </c>
      <c r="AT7" s="607" t="s">
        <v>25</v>
      </c>
      <c r="AU7" s="607" t="s">
        <v>23</v>
      </c>
      <c r="AV7" s="605" t="s">
        <v>64</v>
      </c>
      <c r="AW7" s="606"/>
      <c r="AX7" s="607" t="s">
        <v>20</v>
      </c>
      <c r="AY7" s="607" t="s">
        <v>21</v>
      </c>
      <c r="AZ7" s="605" t="s">
        <v>22</v>
      </c>
      <c r="BA7" s="605"/>
      <c r="BB7" s="606"/>
      <c r="BC7" s="607" t="s">
        <v>56</v>
      </c>
      <c r="BD7" s="607" t="s">
        <v>58</v>
      </c>
      <c r="BE7" s="607" t="s">
        <v>59</v>
      </c>
    </row>
    <row r="8" spans="1:57" s="9" customFormat="1" ht="44.25" customHeight="1" thickBot="1" x14ac:dyDescent="0.3">
      <c r="A8" s="618"/>
      <c r="B8" s="612"/>
      <c r="C8" s="627"/>
      <c r="D8" s="612"/>
      <c r="E8" s="627"/>
      <c r="F8" s="612"/>
      <c r="G8" s="627"/>
      <c r="H8" s="612"/>
      <c r="I8" s="627"/>
      <c r="J8" s="612"/>
      <c r="K8" s="612"/>
      <c r="L8" s="612"/>
      <c r="M8" s="626"/>
      <c r="N8" s="48" t="s">
        <v>28</v>
      </c>
      <c r="O8" s="49" t="s">
        <v>29</v>
      </c>
      <c r="P8" s="627"/>
      <c r="Q8" s="612"/>
      <c r="R8" s="612"/>
      <c r="S8" s="612"/>
      <c r="T8" s="612"/>
      <c r="U8" s="612"/>
      <c r="V8" s="624"/>
      <c r="W8" s="612"/>
      <c r="X8" s="612"/>
      <c r="Y8" s="49" t="s">
        <v>62</v>
      </c>
      <c r="Z8" s="49" t="s">
        <v>53</v>
      </c>
      <c r="AA8" s="49" t="s">
        <v>54</v>
      </c>
      <c r="AB8" s="49" t="s">
        <v>42</v>
      </c>
      <c r="AC8" s="49" t="s">
        <v>45</v>
      </c>
      <c r="AD8" s="49" t="s">
        <v>46</v>
      </c>
      <c r="AE8" s="49" t="s">
        <v>41</v>
      </c>
      <c r="AF8" s="49" t="s">
        <v>47</v>
      </c>
      <c r="AG8" s="49" t="s">
        <v>30</v>
      </c>
      <c r="AH8" s="49" t="s">
        <v>31</v>
      </c>
      <c r="AI8" s="612"/>
      <c r="AJ8" s="49" t="s">
        <v>52</v>
      </c>
      <c r="AK8" s="49" t="s">
        <v>50</v>
      </c>
      <c r="AL8" s="49" t="s">
        <v>48</v>
      </c>
      <c r="AM8" s="49" t="s">
        <v>49</v>
      </c>
      <c r="AN8" s="49" t="s">
        <v>34</v>
      </c>
      <c r="AO8" s="49" t="s">
        <v>43</v>
      </c>
      <c r="AP8" s="49" t="s">
        <v>41</v>
      </c>
      <c r="AQ8" s="49" t="s">
        <v>117</v>
      </c>
      <c r="AR8" s="608"/>
      <c r="AS8" s="608"/>
      <c r="AT8" s="608"/>
      <c r="AU8" s="608"/>
      <c r="AV8" s="50" t="s">
        <v>67</v>
      </c>
      <c r="AW8" s="50" t="s">
        <v>65</v>
      </c>
      <c r="AX8" s="608"/>
      <c r="AY8" s="608"/>
      <c r="AZ8" s="50" t="s">
        <v>63</v>
      </c>
      <c r="BA8" s="50" t="s">
        <v>60</v>
      </c>
      <c r="BB8" s="50" t="s">
        <v>57</v>
      </c>
      <c r="BC8" s="608"/>
      <c r="BD8" s="608"/>
      <c r="BE8" s="608"/>
    </row>
    <row r="9" spans="1:57" ht="33" customHeight="1" x14ac:dyDescent="0.25">
      <c r="A9" s="68">
        <v>1</v>
      </c>
      <c r="B9" s="65"/>
      <c r="C9" s="66"/>
      <c r="D9" s="65"/>
      <c r="E9" s="66"/>
      <c r="F9" s="66"/>
      <c r="G9" s="66"/>
      <c r="H9" s="68"/>
      <c r="I9" s="65"/>
      <c r="J9" s="65"/>
      <c r="K9" s="68"/>
      <c r="L9" s="68"/>
      <c r="M9" s="68"/>
      <c r="N9" s="68"/>
      <c r="O9" s="68"/>
      <c r="P9" s="68"/>
      <c r="Q9" s="65"/>
      <c r="R9" s="68"/>
      <c r="S9" s="65"/>
      <c r="T9" s="68"/>
      <c r="U9" s="56"/>
      <c r="V9" s="56"/>
      <c r="W9" s="56"/>
      <c r="X9" s="56"/>
      <c r="Y9" s="69"/>
      <c r="Z9" s="69"/>
      <c r="AA9" s="69"/>
      <c r="AB9" s="68"/>
      <c r="AC9" s="629"/>
      <c r="AD9" s="630"/>
      <c r="AE9" s="631"/>
      <c r="AF9" s="631"/>
      <c r="AG9" s="632"/>
      <c r="AH9" s="632"/>
      <c r="AI9" s="632"/>
      <c r="AJ9" s="68"/>
      <c r="AK9" s="68"/>
      <c r="AL9" s="68"/>
      <c r="AM9" s="68"/>
      <c r="AN9" s="72"/>
      <c r="AO9" s="56"/>
      <c r="AP9" s="67"/>
      <c r="AQ9" s="68"/>
      <c r="AR9" s="62"/>
      <c r="AS9" s="62"/>
      <c r="AT9" s="66"/>
      <c r="AU9" s="75"/>
      <c r="AV9" s="74"/>
      <c r="AW9" s="74"/>
      <c r="AX9" s="75"/>
      <c r="AY9" s="75"/>
      <c r="AZ9" s="75"/>
      <c r="BA9" s="75"/>
      <c r="BB9" s="66"/>
      <c r="BC9" s="68"/>
      <c r="BD9" s="66"/>
      <c r="BE9" s="66"/>
    </row>
    <row r="10" spans="1:57" ht="33" customHeight="1" x14ac:dyDescent="0.25">
      <c r="A10" s="63">
        <v>2</v>
      </c>
      <c r="B10" s="64"/>
      <c r="C10" s="65"/>
      <c r="D10" s="64"/>
      <c r="E10" s="66"/>
      <c r="F10" s="66"/>
      <c r="G10" s="66"/>
      <c r="H10" s="68"/>
      <c r="I10" s="65"/>
      <c r="J10" s="65"/>
      <c r="K10" s="68"/>
      <c r="L10" s="68"/>
      <c r="M10" s="68"/>
      <c r="N10" s="68"/>
      <c r="O10" s="68"/>
      <c r="P10" s="68"/>
      <c r="Q10" s="65"/>
      <c r="R10" s="68"/>
      <c r="S10" s="68"/>
      <c r="T10" s="68"/>
      <c r="U10" s="56"/>
      <c r="V10" s="56"/>
      <c r="W10" s="56"/>
      <c r="X10" s="56"/>
      <c r="Y10" s="69"/>
      <c r="Z10" s="69"/>
      <c r="AA10" s="69"/>
      <c r="AB10" s="68"/>
      <c r="AC10" s="502"/>
      <c r="AD10" s="88"/>
      <c r="AE10" s="70"/>
      <c r="AF10" s="70"/>
      <c r="AG10" s="71"/>
      <c r="AH10" s="71"/>
      <c r="AI10" s="71"/>
      <c r="AJ10" s="68"/>
      <c r="AK10" s="68"/>
      <c r="AL10" s="68"/>
      <c r="AM10" s="68"/>
      <c r="AN10" s="72"/>
      <c r="AO10" s="56"/>
      <c r="AP10" s="67"/>
      <c r="AQ10" s="68"/>
      <c r="AR10" s="62"/>
      <c r="AS10" s="62"/>
      <c r="AT10" s="66"/>
      <c r="AU10" s="75"/>
      <c r="AV10" s="75"/>
      <c r="AW10" s="75"/>
      <c r="AX10" s="75"/>
      <c r="AY10" s="75"/>
      <c r="AZ10" s="75"/>
      <c r="BA10" s="75"/>
      <c r="BB10" s="66"/>
      <c r="BC10" s="68"/>
      <c r="BD10" s="66"/>
      <c r="BE10" s="66"/>
    </row>
    <row r="11" spans="1:57" ht="33" customHeight="1" x14ac:dyDescent="0.25">
      <c r="A11" s="68">
        <v>3</v>
      </c>
      <c r="B11" s="65"/>
      <c r="C11" s="66"/>
      <c r="D11" s="65"/>
      <c r="E11" s="66"/>
      <c r="F11" s="66"/>
      <c r="G11" s="66"/>
      <c r="H11" s="68"/>
      <c r="I11" s="65"/>
      <c r="J11" s="65"/>
      <c r="K11" s="68"/>
      <c r="L11" s="68"/>
      <c r="M11" s="68"/>
      <c r="N11" s="68"/>
      <c r="O11" s="68"/>
      <c r="P11" s="68"/>
      <c r="Q11" s="65"/>
      <c r="R11" s="68"/>
      <c r="S11" s="68"/>
      <c r="T11" s="68"/>
      <c r="U11" s="56"/>
      <c r="V11" s="56"/>
      <c r="W11" s="56"/>
      <c r="X11" s="56"/>
      <c r="Y11" s="69"/>
      <c r="Z11" s="69"/>
      <c r="AA11" s="69"/>
      <c r="AB11" s="68"/>
      <c r="AC11" s="502"/>
      <c r="AD11" s="88"/>
      <c r="AE11" s="70"/>
      <c r="AF11" s="70"/>
      <c r="AG11" s="71"/>
      <c r="AH11" s="71"/>
      <c r="AI11" s="71"/>
      <c r="AJ11" s="68"/>
      <c r="AK11" s="68"/>
      <c r="AL11" s="68"/>
      <c r="AM11" s="68"/>
      <c r="AN11" s="72"/>
      <c r="AO11" s="56"/>
      <c r="AP11" s="67"/>
      <c r="AQ11" s="68"/>
      <c r="AR11" s="75"/>
      <c r="AS11" s="75"/>
      <c r="AT11" s="66"/>
      <c r="AU11" s="75"/>
      <c r="AV11" s="75"/>
      <c r="AW11" s="75"/>
      <c r="AX11" s="73"/>
      <c r="AY11" s="73"/>
      <c r="AZ11" s="73"/>
      <c r="BA11" s="73"/>
      <c r="BB11" s="66"/>
      <c r="BC11" s="68"/>
      <c r="BD11" s="66"/>
      <c r="BE11" s="66"/>
    </row>
    <row r="12" spans="1:57" ht="33" customHeight="1" x14ac:dyDescent="0.25">
      <c r="A12" s="63">
        <v>4</v>
      </c>
      <c r="B12" s="65"/>
      <c r="C12" s="66"/>
      <c r="D12" s="65"/>
      <c r="E12" s="66"/>
      <c r="F12" s="66"/>
      <c r="G12" s="66"/>
      <c r="H12" s="68"/>
      <c r="I12" s="65"/>
      <c r="J12" s="65"/>
      <c r="K12" s="68"/>
      <c r="L12" s="68"/>
      <c r="M12" s="68"/>
      <c r="N12" s="68"/>
      <c r="O12" s="68"/>
      <c r="P12" s="68"/>
      <c r="Q12" s="65"/>
      <c r="R12" s="68"/>
      <c r="S12" s="68"/>
      <c r="T12" s="68"/>
      <c r="U12" s="56"/>
      <c r="V12" s="56"/>
      <c r="W12" s="56"/>
      <c r="X12" s="56"/>
      <c r="Y12" s="69"/>
      <c r="Z12" s="69"/>
      <c r="AA12" s="69"/>
      <c r="AB12" s="68"/>
      <c r="AC12" s="502"/>
      <c r="AD12" s="88"/>
      <c r="AE12" s="70"/>
      <c r="AF12" s="70"/>
      <c r="AG12" s="71"/>
      <c r="AH12" s="71"/>
      <c r="AI12" s="71"/>
      <c r="AJ12" s="68"/>
      <c r="AK12" s="68"/>
      <c r="AL12" s="68"/>
      <c r="AM12" s="68"/>
      <c r="AN12" s="72"/>
      <c r="AO12" s="56"/>
      <c r="AP12" s="67"/>
      <c r="AQ12" s="68"/>
      <c r="AR12" s="75"/>
      <c r="AS12" s="75"/>
      <c r="AT12" s="66"/>
      <c r="AU12" s="75"/>
      <c r="AV12" s="75"/>
      <c r="AW12" s="75"/>
      <c r="AX12" s="75"/>
      <c r="AY12" s="75"/>
      <c r="AZ12" s="75"/>
      <c r="BA12" s="75"/>
      <c r="BB12" s="66"/>
      <c r="BC12" s="68"/>
      <c r="BD12" s="66"/>
      <c r="BE12" s="66"/>
    </row>
    <row r="13" spans="1:57" ht="33" customHeight="1" x14ac:dyDescent="0.25">
      <c r="A13" s="68">
        <v>5</v>
      </c>
      <c r="B13" s="65"/>
      <c r="C13" s="66"/>
      <c r="D13" s="65"/>
      <c r="E13" s="66"/>
      <c r="F13" s="66"/>
      <c r="G13" s="66"/>
      <c r="H13" s="68"/>
      <c r="I13" s="65"/>
      <c r="J13" s="65"/>
      <c r="K13" s="68"/>
      <c r="L13" s="68"/>
      <c r="M13" s="68"/>
      <c r="N13" s="68"/>
      <c r="O13" s="68"/>
      <c r="P13" s="68"/>
      <c r="Q13" s="65"/>
      <c r="R13" s="68"/>
      <c r="S13" s="68"/>
      <c r="T13" s="68"/>
      <c r="U13" s="56"/>
      <c r="V13" s="56"/>
      <c r="W13" s="56"/>
      <c r="X13" s="56"/>
      <c r="Y13" s="69"/>
      <c r="Z13" s="69"/>
      <c r="AA13" s="69"/>
      <c r="AB13" s="68"/>
      <c r="AC13" s="502"/>
      <c r="AD13" s="88"/>
      <c r="AE13" s="70"/>
      <c r="AF13" s="70"/>
      <c r="AG13" s="71"/>
      <c r="AH13" s="71"/>
      <c r="AI13" s="71"/>
      <c r="AJ13" s="68"/>
      <c r="AK13" s="68"/>
      <c r="AL13" s="68"/>
      <c r="AM13" s="68"/>
      <c r="AN13" s="72"/>
      <c r="AO13" s="56"/>
      <c r="AP13" s="67"/>
      <c r="AQ13" s="68"/>
      <c r="AR13" s="75"/>
      <c r="AS13" s="75"/>
      <c r="AT13" s="66"/>
      <c r="AU13" s="75"/>
      <c r="AV13" s="75"/>
      <c r="AW13" s="75"/>
      <c r="AX13" s="75"/>
      <c r="AY13" s="75"/>
      <c r="AZ13" s="75"/>
      <c r="BA13" s="75"/>
      <c r="BB13" s="66"/>
      <c r="BC13" s="68"/>
      <c r="BD13" s="66"/>
      <c r="BE13" s="66"/>
    </row>
    <row r="14" spans="1:57" s="46" customFormat="1" ht="33" customHeight="1" x14ac:dyDescent="0.25">
      <c r="A14" s="63">
        <v>6</v>
      </c>
      <c r="B14" s="64"/>
      <c r="C14" s="78"/>
      <c r="D14" s="64"/>
      <c r="E14" s="78"/>
      <c r="F14" s="78"/>
      <c r="G14" s="78"/>
      <c r="H14" s="63"/>
      <c r="I14" s="64"/>
      <c r="J14" s="64"/>
      <c r="K14" s="63"/>
      <c r="L14" s="63"/>
      <c r="M14" s="63"/>
      <c r="N14" s="63"/>
      <c r="O14" s="63"/>
      <c r="P14" s="63"/>
      <c r="Q14" s="64"/>
      <c r="R14" s="63"/>
      <c r="S14" s="63"/>
      <c r="T14" s="63"/>
      <c r="U14" s="79"/>
      <c r="V14" s="56"/>
      <c r="W14" s="56"/>
      <c r="X14" s="56"/>
      <c r="Y14" s="80"/>
      <c r="Z14" s="80"/>
      <c r="AA14" s="80"/>
      <c r="AB14" s="63"/>
      <c r="AC14" s="502"/>
      <c r="AD14" s="88"/>
      <c r="AE14" s="70"/>
      <c r="AF14" s="70"/>
      <c r="AG14" s="71"/>
      <c r="AH14" s="71"/>
      <c r="AI14" s="71"/>
      <c r="AJ14" s="63"/>
      <c r="AK14" s="63"/>
      <c r="AL14" s="63"/>
      <c r="AM14" s="63"/>
      <c r="AN14" s="72"/>
      <c r="AO14" s="79"/>
      <c r="AP14" s="81"/>
      <c r="AQ14" s="63"/>
      <c r="AR14" s="82"/>
      <c r="AS14" s="82"/>
      <c r="AT14" s="78"/>
      <c r="AU14" s="82"/>
      <c r="AV14" s="82"/>
      <c r="AW14" s="82"/>
      <c r="AX14" s="83"/>
      <c r="AY14" s="83"/>
      <c r="AZ14" s="83"/>
      <c r="BA14" s="83"/>
      <c r="BB14" s="78"/>
      <c r="BC14" s="63"/>
      <c r="BD14" s="78"/>
      <c r="BE14" s="78"/>
    </row>
    <row r="15" spans="1:57" s="46" customFormat="1" ht="33" customHeight="1" x14ac:dyDescent="0.25">
      <c r="A15" s="68">
        <v>7</v>
      </c>
      <c r="B15" s="64"/>
      <c r="C15" s="78"/>
      <c r="D15" s="64"/>
      <c r="E15" s="78"/>
      <c r="F15" s="78"/>
      <c r="G15" s="78"/>
      <c r="H15" s="63"/>
      <c r="I15" s="64"/>
      <c r="J15" s="64"/>
      <c r="K15" s="63"/>
      <c r="L15" s="63"/>
      <c r="M15" s="63"/>
      <c r="N15" s="63"/>
      <c r="O15" s="63"/>
      <c r="P15" s="63"/>
      <c r="Q15" s="64"/>
      <c r="R15" s="63"/>
      <c r="S15" s="63"/>
      <c r="T15" s="63"/>
      <c r="U15" s="79"/>
      <c r="V15" s="56"/>
      <c r="W15" s="56"/>
      <c r="X15" s="56"/>
      <c r="Y15" s="80"/>
      <c r="Z15" s="80"/>
      <c r="AA15" s="80"/>
      <c r="AB15" s="63"/>
      <c r="AC15" s="502"/>
      <c r="AD15" s="88"/>
      <c r="AE15" s="70"/>
      <c r="AF15" s="70"/>
      <c r="AG15" s="71"/>
      <c r="AH15" s="71"/>
      <c r="AI15" s="71"/>
      <c r="AJ15" s="63"/>
      <c r="AK15" s="63"/>
      <c r="AL15" s="63"/>
      <c r="AM15" s="63"/>
      <c r="AN15" s="72"/>
      <c r="AO15" s="79"/>
      <c r="AP15" s="81"/>
      <c r="AQ15" s="63"/>
      <c r="AR15" s="82"/>
      <c r="AS15" s="82"/>
      <c r="AT15" s="78"/>
      <c r="AU15" s="82"/>
      <c r="AV15" s="82"/>
      <c r="AW15" s="82"/>
      <c r="AX15" s="83"/>
      <c r="AY15" s="83"/>
      <c r="AZ15" s="83"/>
      <c r="BA15" s="83"/>
      <c r="BB15" s="78"/>
      <c r="BC15" s="63"/>
      <c r="BD15" s="78"/>
      <c r="BE15" s="78"/>
    </row>
    <row r="16" spans="1:57" ht="33" customHeight="1" x14ac:dyDescent="0.25">
      <c r="A16" s="63">
        <v>8</v>
      </c>
      <c r="B16" s="66"/>
      <c r="C16" s="66"/>
      <c r="D16" s="66"/>
      <c r="E16" s="66"/>
      <c r="F16" s="66"/>
      <c r="G16" s="66"/>
      <c r="H16" s="68"/>
      <c r="I16" s="65"/>
      <c r="J16" s="65"/>
      <c r="K16" s="68"/>
      <c r="L16" s="68"/>
      <c r="M16" s="68"/>
      <c r="N16" s="68"/>
      <c r="O16" s="68"/>
      <c r="P16" s="68"/>
      <c r="Q16" s="65"/>
      <c r="R16" s="68"/>
      <c r="S16" s="68"/>
      <c r="T16" s="68"/>
      <c r="U16" s="56"/>
      <c r="V16" s="56"/>
      <c r="W16" s="56"/>
      <c r="X16" s="56"/>
      <c r="Y16" s="69"/>
      <c r="Z16" s="69"/>
      <c r="AA16" s="69"/>
      <c r="AB16" s="68"/>
      <c r="AC16" s="502"/>
      <c r="AD16" s="88"/>
      <c r="AE16" s="70"/>
      <c r="AF16" s="70"/>
      <c r="AG16" s="71"/>
      <c r="AH16" s="71"/>
      <c r="AI16" s="71"/>
      <c r="AJ16" s="68"/>
      <c r="AK16" s="68"/>
      <c r="AL16" s="68"/>
      <c r="AM16" s="68"/>
      <c r="AN16" s="72"/>
      <c r="AO16" s="56"/>
      <c r="AP16" s="67"/>
      <c r="AQ16" s="67"/>
      <c r="AR16" s="74"/>
      <c r="AS16" s="74"/>
      <c r="AT16" s="66"/>
      <c r="AU16" s="75"/>
      <c r="AV16" s="74"/>
      <c r="AW16" s="74"/>
      <c r="AX16" s="75"/>
      <c r="AY16" s="75"/>
      <c r="AZ16" s="75"/>
      <c r="BA16" s="75"/>
      <c r="BB16" s="66"/>
      <c r="BC16" s="68"/>
      <c r="BD16" s="66"/>
      <c r="BE16" s="66"/>
    </row>
    <row r="17" spans="1:57" ht="33" customHeight="1" x14ac:dyDescent="0.25">
      <c r="A17" s="68">
        <v>9</v>
      </c>
      <c r="B17" s="65"/>
      <c r="C17" s="65"/>
      <c r="D17" s="66"/>
      <c r="E17" s="66"/>
      <c r="F17" s="66"/>
      <c r="G17" s="65"/>
      <c r="H17" s="68"/>
      <c r="I17" s="65"/>
      <c r="J17" s="65"/>
      <c r="K17" s="68"/>
      <c r="L17" s="68"/>
      <c r="M17" s="68"/>
      <c r="N17" s="68"/>
      <c r="O17" s="68"/>
      <c r="P17" s="68"/>
      <c r="Q17" s="65"/>
      <c r="R17" s="68"/>
      <c r="S17" s="68"/>
      <c r="T17" s="68"/>
      <c r="U17" s="56"/>
      <c r="V17" s="56"/>
      <c r="W17" s="56"/>
      <c r="X17" s="56"/>
      <c r="Y17" s="69"/>
      <c r="Z17" s="69"/>
      <c r="AA17" s="69"/>
      <c r="AB17" s="68"/>
      <c r="AC17" s="502"/>
      <c r="AD17" s="88"/>
      <c r="AE17" s="70"/>
      <c r="AF17" s="70"/>
      <c r="AG17" s="71"/>
      <c r="AH17" s="71"/>
      <c r="AI17" s="71"/>
      <c r="AJ17" s="68"/>
      <c r="AK17" s="68"/>
      <c r="AL17" s="68"/>
      <c r="AM17" s="68"/>
      <c r="AN17" s="72"/>
      <c r="AO17" s="56"/>
      <c r="AP17" s="67"/>
      <c r="AQ17" s="68"/>
      <c r="AR17" s="74"/>
      <c r="AS17" s="74"/>
      <c r="AT17" s="66"/>
      <c r="AU17" s="75"/>
      <c r="AV17" s="75"/>
      <c r="AW17" s="75"/>
      <c r="AX17" s="75"/>
      <c r="AY17" s="75"/>
      <c r="AZ17" s="75"/>
      <c r="BA17" s="75"/>
      <c r="BB17" s="66"/>
      <c r="BC17" s="68"/>
      <c r="BD17" s="66"/>
      <c r="BE17" s="66"/>
    </row>
    <row r="18" spans="1:57" ht="33" customHeight="1" x14ac:dyDescent="0.25">
      <c r="A18" s="63">
        <v>10</v>
      </c>
      <c r="B18" s="65"/>
      <c r="C18" s="65"/>
      <c r="D18" s="65"/>
      <c r="E18" s="66"/>
      <c r="F18" s="66"/>
      <c r="G18" s="65"/>
      <c r="H18" s="68"/>
      <c r="I18" s="65"/>
      <c r="J18" s="65"/>
      <c r="K18" s="68"/>
      <c r="L18" s="68"/>
      <c r="M18" s="68"/>
      <c r="N18" s="68"/>
      <c r="O18" s="68"/>
      <c r="P18" s="68"/>
      <c r="Q18" s="65"/>
      <c r="R18" s="68"/>
      <c r="S18" s="68"/>
      <c r="T18" s="68"/>
      <c r="U18" s="56"/>
      <c r="V18" s="56"/>
      <c r="W18" s="56"/>
      <c r="X18" s="56"/>
      <c r="Y18" s="69"/>
      <c r="Z18" s="69"/>
      <c r="AA18" s="69"/>
      <c r="AB18" s="68"/>
      <c r="AC18" s="502"/>
      <c r="AD18" s="88"/>
      <c r="AE18" s="70"/>
      <c r="AF18" s="70"/>
      <c r="AG18" s="71"/>
      <c r="AH18" s="71"/>
      <c r="AI18" s="71"/>
      <c r="AJ18" s="68"/>
      <c r="AK18" s="68"/>
      <c r="AL18" s="68"/>
      <c r="AM18" s="68"/>
      <c r="AN18" s="72"/>
      <c r="AO18" s="56"/>
      <c r="AP18" s="67"/>
      <c r="AQ18" s="68"/>
      <c r="AR18" s="74"/>
      <c r="AS18" s="74"/>
      <c r="AT18" s="66"/>
      <c r="AU18" s="75"/>
      <c r="AV18" s="75"/>
      <c r="AW18" s="75"/>
      <c r="AX18" s="75"/>
      <c r="AY18" s="75"/>
      <c r="AZ18" s="75"/>
      <c r="BA18" s="75"/>
      <c r="BB18" s="66"/>
      <c r="BC18" s="68"/>
      <c r="BD18" s="66"/>
      <c r="BE18" s="66"/>
    </row>
    <row r="19" spans="1:57" ht="33" customHeight="1" x14ac:dyDescent="0.25">
      <c r="A19" s="68">
        <v>11</v>
      </c>
      <c r="B19" s="65"/>
      <c r="C19" s="66"/>
      <c r="D19" s="65"/>
      <c r="E19" s="66"/>
      <c r="F19" s="66"/>
      <c r="G19" s="66"/>
      <c r="H19" s="68"/>
      <c r="I19" s="65"/>
      <c r="J19" s="65"/>
      <c r="K19" s="68"/>
      <c r="L19" s="68"/>
      <c r="M19" s="68"/>
      <c r="N19" s="68"/>
      <c r="O19" s="68"/>
      <c r="P19" s="68"/>
      <c r="Q19" s="65"/>
      <c r="R19" s="68"/>
      <c r="S19" s="68"/>
      <c r="T19" s="68"/>
      <c r="U19" s="56"/>
      <c r="V19" s="56"/>
      <c r="W19" s="56"/>
      <c r="X19" s="56"/>
      <c r="Y19" s="69"/>
      <c r="Z19" s="69"/>
      <c r="AA19" s="69"/>
      <c r="AB19" s="68"/>
      <c r="AC19" s="502"/>
      <c r="AD19" s="88"/>
      <c r="AE19" s="70"/>
      <c r="AF19" s="70"/>
      <c r="AG19" s="71"/>
      <c r="AH19" s="71"/>
      <c r="AI19" s="71"/>
      <c r="AJ19" s="68"/>
      <c r="AK19" s="68"/>
      <c r="AL19" s="68"/>
      <c r="AM19" s="68"/>
      <c r="AN19" s="72"/>
      <c r="AO19" s="56"/>
      <c r="AP19" s="67"/>
      <c r="AQ19" s="68"/>
      <c r="AR19" s="75"/>
      <c r="AS19" s="75"/>
      <c r="AT19" s="66"/>
      <c r="AU19" s="75"/>
      <c r="AV19" s="75"/>
      <c r="AW19" s="75"/>
      <c r="AX19" s="75"/>
      <c r="AY19" s="75"/>
      <c r="AZ19" s="75"/>
      <c r="BA19" s="75"/>
      <c r="BB19" s="66"/>
      <c r="BC19" s="68"/>
      <c r="BD19" s="66"/>
      <c r="BE19" s="66"/>
    </row>
    <row r="20" spans="1:57" ht="33" customHeight="1" x14ac:dyDescent="0.25">
      <c r="A20" s="63">
        <v>12</v>
      </c>
      <c r="B20" s="66"/>
      <c r="C20" s="66"/>
      <c r="D20" s="66"/>
      <c r="E20" s="66"/>
      <c r="F20" s="66"/>
      <c r="G20" s="66"/>
      <c r="H20" s="68"/>
      <c r="I20" s="65"/>
      <c r="J20" s="65"/>
      <c r="K20" s="68"/>
      <c r="L20" s="68"/>
      <c r="M20" s="68"/>
      <c r="N20" s="68"/>
      <c r="O20" s="68"/>
      <c r="P20" s="68"/>
      <c r="Q20" s="65"/>
      <c r="R20" s="68"/>
      <c r="S20" s="68"/>
      <c r="T20" s="68"/>
      <c r="U20" s="56"/>
      <c r="V20" s="56"/>
      <c r="W20" s="56"/>
      <c r="X20" s="56"/>
      <c r="Y20" s="69"/>
      <c r="Z20" s="69"/>
      <c r="AA20" s="69"/>
      <c r="AB20" s="68"/>
      <c r="AC20" s="502"/>
      <c r="AD20" s="88"/>
      <c r="AE20" s="70"/>
      <c r="AF20" s="70"/>
      <c r="AG20" s="71"/>
      <c r="AH20" s="71"/>
      <c r="AI20" s="71"/>
      <c r="AJ20" s="68"/>
      <c r="AK20" s="68"/>
      <c r="AL20" s="68"/>
      <c r="AM20" s="68"/>
      <c r="AN20" s="72"/>
      <c r="AO20" s="56"/>
      <c r="AP20" s="67"/>
      <c r="AQ20" s="68"/>
      <c r="AR20" s="74"/>
      <c r="AS20" s="74"/>
      <c r="AT20" s="66"/>
      <c r="AU20" s="75"/>
      <c r="AV20" s="74"/>
      <c r="AW20" s="74"/>
      <c r="AX20" s="75"/>
      <c r="AY20" s="75"/>
      <c r="AZ20" s="75"/>
      <c r="BA20" s="75"/>
      <c r="BB20" s="66"/>
      <c r="BC20" s="68"/>
      <c r="BD20" s="66"/>
      <c r="BE20" s="66"/>
    </row>
    <row r="21" spans="1:57" ht="33" customHeight="1" x14ac:dyDescent="0.25">
      <c r="A21" s="68">
        <v>13</v>
      </c>
      <c r="B21" s="65"/>
      <c r="C21" s="65"/>
      <c r="D21" s="66"/>
      <c r="E21" s="66"/>
      <c r="F21" s="66"/>
      <c r="G21" s="66"/>
      <c r="H21" s="68"/>
      <c r="I21" s="65"/>
      <c r="J21" s="65"/>
      <c r="K21" s="68"/>
      <c r="L21" s="68"/>
      <c r="M21" s="68"/>
      <c r="N21" s="68"/>
      <c r="O21" s="68"/>
      <c r="P21" s="68"/>
      <c r="Q21" s="65"/>
      <c r="R21" s="68"/>
      <c r="S21" s="68"/>
      <c r="T21" s="68"/>
      <c r="U21" s="56"/>
      <c r="V21" s="56"/>
      <c r="W21" s="56"/>
      <c r="X21" s="56"/>
      <c r="Y21" s="69"/>
      <c r="Z21" s="69"/>
      <c r="AA21" s="69"/>
      <c r="AB21" s="68"/>
      <c r="AC21" s="502"/>
      <c r="AD21" s="88"/>
      <c r="AE21" s="70"/>
      <c r="AF21" s="70"/>
      <c r="AG21" s="71"/>
      <c r="AH21" s="71"/>
      <c r="AI21" s="71"/>
      <c r="AJ21" s="68"/>
      <c r="AK21" s="68"/>
      <c r="AL21" s="68"/>
      <c r="AM21" s="68"/>
      <c r="AN21" s="72"/>
      <c r="AO21" s="56"/>
      <c r="AP21" s="67"/>
      <c r="AQ21" s="68"/>
      <c r="AR21" s="77"/>
      <c r="AS21" s="77"/>
      <c r="AT21" s="66"/>
      <c r="AU21" s="77"/>
      <c r="AV21" s="77"/>
      <c r="AW21" s="77"/>
      <c r="AX21" s="77"/>
      <c r="AY21" s="77"/>
      <c r="AZ21" s="77"/>
      <c r="BA21" s="77"/>
      <c r="BB21" s="66"/>
      <c r="BC21" s="68"/>
      <c r="BD21" s="66"/>
      <c r="BE21" s="66"/>
    </row>
    <row r="22" spans="1:57" ht="33" customHeight="1" x14ac:dyDescent="0.25">
      <c r="A22" s="63">
        <v>14</v>
      </c>
      <c r="B22" s="65"/>
      <c r="C22" s="65"/>
      <c r="D22" s="66"/>
      <c r="E22" s="66"/>
      <c r="F22" s="66"/>
      <c r="G22" s="66"/>
      <c r="H22" s="68"/>
      <c r="I22" s="65"/>
      <c r="J22" s="65"/>
      <c r="K22" s="68"/>
      <c r="L22" s="68"/>
      <c r="M22" s="68"/>
      <c r="N22" s="68"/>
      <c r="O22" s="68"/>
      <c r="P22" s="68"/>
      <c r="Q22" s="65"/>
      <c r="R22" s="68"/>
      <c r="S22" s="68"/>
      <c r="T22" s="68"/>
      <c r="U22" s="56"/>
      <c r="V22" s="56"/>
      <c r="W22" s="56"/>
      <c r="X22" s="56"/>
      <c r="Y22" s="69"/>
      <c r="Z22" s="69"/>
      <c r="AA22" s="69"/>
      <c r="AB22" s="68"/>
      <c r="AC22" s="502"/>
      <c r="AD22" s="88"/>
      <c r="AE22" s="70"/>
      <c r="AF22" s="70"/>
      <c r="AG22" s="71"/>
      <c r="AH22" s="71"/>
      <c r="AI22" s="71"/>
      <c r="AJ22" s="68"/>
      <c r="AK22" s="68"/>
      <c r="AL22" s="68"/>
      <c r="AM22" s="68"/>
      <c r="AN22" s="72"/>
      <c r="AO22" s="56"/>
      <c r="AP22" s="67"/>
      <c r="AQ22" s="68"/>
      <c r="AR22" s="75"/>
      <c r="AS22" s="75"/>
      <c r="AT22" s="66"/>
      <c r="AU22" s="75"/>
      <c r="AV22" s="75"/>
      <c r="AW22" s="75"/>
      <c r="AX22" s="75"/>
      <c r="AY22" s="75"/>
      <c r="AZ22" s="75"/>
      <c r="BA22" s="75"/>
      <c r="BB22" s="66"/>
      <c r="BC22" s="68"/>
      <c r="BD22" s="66"/>
      <c r="BE22" s="66"/>
    </row>
    <row r="23" spans="1:57" ht="33" customHeight="1" x14ac:dyDescent="0.25">
      <c r="A23" s="68">
        <v>15</v>
      </c>
      <c r="B23" s="65"/>
      <c r="C23" s="66"/>
      <c r="D23" s="65"/>
      <c r="E23" s="66"/>
      <c r="F23" s="66"/>
      <c r="G23" s="66"/>
      <c r="H23" s="68"/>
      <c r="I23" s="65"/>
      <c r="J23" s="65"/>
      <c r="K23" s="68"/>
      <c r="L23" s="68"/>
      <c r="M23" s="68"/>
      <c r="N23" s="68"/>
      <c r="O23" s="68"/>
      <c r="P23" s="68"/>
      <c r="Q23" s="65"/>
      <c r="R23" s="68"/>
      <c r="S23" s="68"/>
      <c r="T23" s="68"/>
      <c r="U23" s="56"/>
      <c r="V23" s="56"/>
      <c r="W23" s="56"/>
      <c r="X23" s="56"/>
      <c r="Y23" s="69"/>
      <c r="Z23" s="69"/>
      <c r="AA23" s="69"/>
      <c r="AB23" s="68"/>
      <c r="AC23" s="502"/>
      <c r="AD23" s="88"/>
      <c r="AE23" s="70"/>
      <c r="AF23" s="70"/>
      <c r="AG23" s="71"/>
      <c r="AH23" s="71"/>
      <c r="AI23" s="71"/>
      <c r="AJ23" s="68"/>
      <c r="AK23" s="68"/>
      <c r="AL23" s="68"/>
      <c r="AM23" s="68"/>
      <c r="AN23" s="72"/>
      <c r="AO23" s="56"/>
      <c r="AP23" s="67"/>
      <c r="AQ23" s="68"/>
      <c r="AR23" s="77"/>
      <c r="AS23" s="77"/>
      <c r="AT23" s="66"/>
      <c r="AU23" s="77"/>
      <c r="AV23" s="77"/>
      <c r="AW23" s="77"/>
      <c r="AX23" s="73"/>
      <c r="AY23" s="73"/>
      <c r="AZ23" s="73"/>
      <c r="BA23" s="73"/>
      <c r="BB23" s="66"/>
      <c r="BC23" s="68"/>
      <c r="BD23" s="66"/>
      <c r="BE23" s="66"/>
    </row>
    <row r="24" spans="1:57" ht="33" customHeight="1" x14ac:dyDescent="0.25">
      <c r="A24" s="63">
        <v>16</v>
      </c>
      <c r="B24" s="65"/>
      <c r="C24" s="66"/>
      <c r="D24" s="65"/>
      <c r="E24" s="66"/>
      <c r="F24" s="66"/>
      <c r="G24" s="66"/>
      <c r="H24" s="68"/>
      <c r="I24" s="65"/>
      <c r="J24" s="65"/>
      <c r="K24" s="68"/>
      <c r="L24" s="68"/>
      <c r="M24" s="68"/>
      <c r="N24" s="68"/>
      <c r="O24" s="68"/>
      <c r="P24" s="68"/>
      <c r="Q24" s="65"/>
      <c r="R24" s="68"/>
      <c r="S24" s="68"/>
      <c r="T24" s="68"/>
      <c r="U24" s="56"/>
      <c r="V24" s="56"/>
      <c r="W24" s="56"/>
      <c r="X24" s="56"/>
      <c r="Y24" s="69"/>
      <c r="Z24" s="69"/>
      <c r="AA24" s="69"/>
      <c r="AB24" s="68"/>
      <c r="AC24" s="502"/>
      <c r="AD24" s="88"/>
      <c r="AE24" s="70"/>
      <c r="AF24" s="70"/>
      <c r="AG24" s="71"/>
      <c r="AH24" s="71"/>
      <c r="AI24" s="71"/>
      <c r="AJ24" s="68"/>
      <c r="AK24" s="68"/>
      <c r="AL24" s="68"/>
      <c r="AM24" s="68"/>
      <c r="AN24" s="72"/>
      <c r="AO24" s="56"/>
      <c r="AP24" s="67"/>
      <c r="AQ24" s="68"/>
      <c r="AR24" s="75"/>
      <c r="AS24" s="75"/>
      <c r="AT24" s="66"/>
      <c r="AU24" s="75"/>
      <c r="AV24" s="75"/>
      <c r="AW24" s="75"/>
      <c r="AX24" s="75"/>
      <c r="AY24" s="75"/>
      <c r="AZ24" s="75"/>
      <c r="BA24" s="75"/>
      <c r="BB24" s="66"/>
      <c r="BC24" s="68"/>
      <c r="BD24" s="66"/>
      <c r="BE24" s="66"/>
    </row>
    <row r="25" spans="1:57" ht="33" customHeight="1" x14ac:dyDescent="0.25">
      <c r="A25" s="68">
        <v>17</v>
      </c>
      <c r="B25" s="65"/>
      <c r="C25" s="65"/>
      <c r="D25" s="65"/>
      <c r="E25" s="66"/>
      <c r="F25" s="66"/>
      <c r="G25" s="65"/>
      <c r="H25" s="68"/>
      <c r="I25" s="65"/>
      <c r="J25" s="65"/>
      <c r="K25" s="68"/>
      <c r="L25" s="68"/>
      <c r="M25" s="68"/>
      <c r="N25" s="68"/>
      <c r="O25" s="68"/>
      <c r="P25" s="68"/>
      <c r="Q25" s="65"/>
      <c r="R25" s="68"/>
      <c r="S25" s="68"/>
      <c r="T25" s="68"/>
      <c r="U25" s="56"/>
      <c r="V25" s="56"/>
      <c r="W25" s="56"/>
      <c r="X25" s="56"/>
      <c r="Y25" s="69"/>
      <c r="Z25" s="69"/>
      <c r="AA25" s="69"/>
      <c r="AB25" s="68"/>
      <c r="AC25" s="502"/>
      <c r="AD25" s="88"/>
      <c r="AE25" s="70"/>
      <c r="AF25" s="70"/>
      <c r="AG25" s="71"/>
      <c r="AH25" s="71"/>
      <c r="AI25" s="71"/>
      <c r="AJ25" s="68"/>
      <c r="AK25" s="68"/>
      <c r="AL25" s="68"/>
      <c r="AM25" s="68"/>
      <c r="AN25" s="72"/>
      <c r="AO25" s="56"/>
      <c r="AP25" s="67"/>
      <c r="AQ25" s="68"/>
      <c r="AR25" s="75"/>
      <c r="AS25" s="75"/>
      <c r="AT25" s="66"/>
      <c r="AU25" s="75"/>
      <c r="AV25" s="75"/>
      <c r="AW25" s="75"/>
      <c r="AX25" s="75"/>
      <c r="AY25" s="75"/>
      <c r="AZ25" s="75"/>
      <c r="BA25" s="75"/>
      <c r="BB25" s="66"/>
      <c r="BC25" s="68"/>
      <c r="BD25" s="66"/>
      <c r="BE25" s="66"/>
    </row>
    <row r="26" spans="1:57" ht="33" customHeight="1" x14ac:dyDescent="0.25">
      <c r="A26" s="63">
        <v>18</v>
      </c>
      <c r="B26" s="65"/>
      <c r="C26" s="65"/>
      <c r="D26" s="65"/>
      <c r="E26" s="66"/>
      <c r="F26" s="66"/>
      <c r="G26" s="66"/>
      <c r="H26" s="68"/>
      <c r="I26" s="65"/>
      <c r="J26" s="65"/>
      <c r="K26" s="68"/>
      <c r="L26" s="68"/>
      <c r="M26" s="68"/>
      <c r="N26" s="68"/>
      <c r="O26" s="68"/>
      <c r="P26" s="68"/>
      <c r="Q26" s="65"/>
      <c r="R26" s="68"/>
      <c r="S26" s="68"/>
      <c r="T26" s="68"/>
      <c r="U26" s="56"/>
      <c r="V26" s="56"/>
      <c r="W26" s="56"/>
      <c r="X26" s="56"/>
      <c r="Y26" s="69"/>
      <c r="Z26" s="69"/>
      <c r="AA26" s="69"/>
      <c r="AB26" s="68"/>
      <c r="AC26" s="502"/>
      <c r="AD26" s="88"/>
      <c r="AE26" s="70"/>
      <c r="AF26" s="70"/>
      <c r="AG26" s="71"/>
      <c r="AH26" s="71"/>
      <c r="AI26" s="71"/>
      <c r="AJ26" s="68"/>
      <c r="AK26" s="68"/>
      <c r="AL26" s="68"/>
      <c r="AM26" s="68"/>
      <c r="AN26" s="72"/>
      <c r="AO26" s="56"/>
      <c r="AP26" s="67"/>
      <c r="AQ26" s="68"/>
      <c r="AR26" s="75"/>
      <c r="AS26" s="75"/>
      <c r="AT26" s="66"/>
      <c r="AU26" s="75"/>
      <c r="AV26" s="75"/>
      <c r="AW26" s="75"/>
      <c r="AX26" s="75"/>
      <c r="AY26" s="75"/>
      <c r="AZ26" s="75"/>
      <c r="BA26" s="75"/>
      <c r="BB26" s="66"/>
      <c r="BC26" s="68"/>
      <c r="BD26" s="66"/>
      <c r="BE26" s="66"/>
    </row>
    <row r="27" spans="1:57" ht="33" customHeight="1" x14ac:dyDescent="0.25">
      <c r="A27" s="68">
        <v>19</v>
      </c>
      <c r="B27" s="65"/>
      <c r="C27" s="66"/>
      <c r="D27" s="65"/>
      <c r="E27" s="66"/>
      <c r="F27" s="66"/>
      <c r="G27" s="66"/>
      <c r="H27" s="68"/>
      <c r="I27" s="65"/>
      <c r="J27" s="65"/>
      <c r="K27" s="68"/>
      <c r="L27" s="68"/>
      <c r="M27" s="68"/>
      <c r="N27" s="68"/>
      <c r="O27" s="68"/>
      <c r="P27" s="68"/>
      <c r="Q27" s="65"/>
      <c r="R27" s="85"/>
      <c r="S27" s="68"/>
      <c r="T27" s="68"/>
      <c r="U27" s="56"/>
      <c r="V27" s="56"/>
      <c r="W27" s="56"/>
      <c r="X27" s="56"/>
      <c r="Y27" s="69"/>
      <c r="Z27" s="69"/>
      <c r="AA27" s="69"/>
      <c r="AB27" s="68"/>
      <c r="AC27" s="502"/>
      <c r="AD27" s="88"/>
      <c r="AE27" s="70"/>
      <c r="AF27" s="70"/>
      <c r="AG27" s="71"/>
      <c r="AH27" s="71"/>
      <c r="AI27" s="71"/>
      <c r="AJ27" s="68"/>
      <c r="AK27" s="68"/>
      <c r="AL27" s="68"/>
      <c r="AM27" s="68"/>
      <c r="AN27" s="72"/>
      <c r="AO27" s="56"/>
      <c r="AP27" s="67"/>
      <c r="AQ27" s="68"/>
      <c r="AR27" s="75"/>
      <c r="AS27" s="75"/>
      <c r="AT27" s="66"/>
      <c r="AU27" s="75"/>
      <c r="AV27" s="75"/>
      <c r="AW27" s="75"/>
      <c r="AX27" s="73"/>
      <c r="AY27" s="73"/>
      <c r="AZ27" s="73"/>
      <c r="BA27" s="73"/>
      <c r="BB27" s="66"/>
      <c r="BC27" s="68"/>
      <c r="BD27" s="66"/>
      <c r="BE27" s="66"/>
    </row>
    <row r="28" spans="1:57" ht="33" customHeight="1" x14ac:dyDescent="0.25">
      <c r="A28" s="63">
        <v>20</v>
      </c>
      <c r="B28" s="65"/>
      <c r="C28" s="66"/>
      <c r="D28" s="65"/>
      <c r="E28" s="66"/>
      <c r="F28" s="66"/>
      <c r="G28" s="66"/>
      <c r="H28" s="68"/>
      <c r="I28" s="65"/>
      <c r="J28" s="65"/>
      <c r="K28" s="68"/>
      <c r="L28" s="68"/>
      <c r="M28" s="68"/>
      <c r="N28" s="68"/>
      <c r="O28" s="68"/>
      <c r="P28" s="68"/>
      <c r="Q28" s="65"/>
      <c r="R28" s="68"/>
      <c r="S28" s="68"/>
      <c r="T28" s="68"/>
      <c r="U28" s="56"/>
      <c r="V28" s="56"/>
      <c r="W28" s="56"/>
      <c r="X28" s="56"/>
      <c r="Y28" s="69"/>
      <c r="Z28" s="69"/>
      <c r="AA28" s="69"/>
      <c r="AB28" s="68"/>
      <c r="AC28" s="502"/>
      <c r="AD28" s="88"/>
      <c r="AE28" s="70"/>
      <c r="AF28" s="70"/>
      <c r="AG28" s="71"/>
      <c r="AH28" s="71"/>
      <c r="AI28" s="71"/>
      <c r="AJ28" s="68"/>
      <c r="AK28" s="68"/>
      <c r="AL28" s="68"/>
      <c r="AM28" s="68"/>
      <c r="AN28" s="72"/>
      <c r="AO28" s="56"/>
      <c r="AP28" s="67"/>
      <c r="AQ28" s="68"/>
      <c r="AR28" s="74"/>
      <c r="AS28" s="74"/>
      <c r="AT28" s="66"/>
      <c r="AU28" s="75"/>
      <c r="AV28" s="75"/>
      <c r="AW28" s="75"/>
      <c r="AX28" s="75"/>
      <c r="AY28" s="75"/>
      <c r="AZ28" s="75"/>
      <c r="BA28" s="75"/>
      <c r="BB28" s="66"/>
      <c r="BC28" s="68"/>
      <c r="BD28" s="66"/>
      <c r="BE28" s="66"/>
    </row>
    <row r="29" spans="1:57" ht="33" customHeight="1" x14ac:dyDescent="0.25">
      <c r="A29" s="11"/>
      <c r="B29" s="11"/>
      <c r="C29" s="6"/>
      <c r="D29" s="5"/>
      <c r="E29" s="5"/>
      <c r="F29" s="5"/>
      <c r="G29" s="5"/>
      <c r="H29" s="12"/>
      <c r="I29" s="6"/>
      <c r="J29" s="6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4"/>
      <c r="W29" s="14"/>
      <c r="X29" s="14"/>
      <c r="Y29" s="14"/>
      <c r="Z29" s="14"/>
      <c r="AA29" s="15"/>
      <c r="AB29" s="15"/>
      <c r="AC29" s="505"/>
      <c r="AD29" s="16"/>
      <c r="AE29" s="16"/>
      <c r="AF29" s="16"/>
      <c r="AG29" s="17"/>
      <c r="AH29" s="18"/>
      <c r="AI29" s="487"/>
      <c r="AJ29" s="89"/>
      <c r="AK29" s="13"/>
      <c r="AL29" s="90"/>
      <c r="AM29" s="90"/>
      <c r="AN29" s="19"/>
      <c r="AO29" s="19"/>
      <c r="AP29" s="19"/>
      <c r="AQ29" s="19"/>
      <c r="AR29" s="20"/>
      <c r="AS29" s="20"/>
      <c r="AU29" s="20"/>
      <c r="AV29" s="20"/>
      <c r="AW29" s="20"/>
      <c r="AX29" s="20"/>
      <c r="AY29" s="20"/>
      <c r="AZ29" s="20"/>
      <c r="BA29" s="20"/>
    </row>
    <row r="30" spans="1:57" ht="33" customHeight="1" x14ac:dyDescent="0.25">
      <c r="A30" s="11"/>
      <c r="B30" s="11"/>
      <c r="C30" s="6"/>
      <c r="D30" s="5"/>
      <c r="E30" s="5"/>
      <c r="F30" s="5"/>
      <c r="G30" s="5"/>
      <c r="H30" s="12"/>
      <c r="I30" s="6"/>
      <c r="J30" s="6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14"/>
      <c r="W30" s="14"/>
      <c r="X30" s="14"/>
      <c r="Y30" s="14"/>
      <c r="Z30" s="14"/>
      <c r="AA30" s="15"/>
      <c r="AB30" s="15"/>
      <c r="AC30" s="505"/>
      <c r="AD30" s="16"/>
      <c r="AE30" s="16"/>
      <c r="AF30" s="16"/>
      <c r="AG30" s="17"/>
      <c r="AH30" s="18"/>
      <c r="AI30" s="487"/>
      <c r="AJ30" s="89"/>
      <c r="AK30" s="13"/>
      <c r="AL30" s="90"/>
      <c r="AM30" s="90"/>
      <c r="AN30" s="19"/>
      <c r="AO30" s="19"/>
      <c r="AP30" s="19"/>
      <c r="AQ30" s="19"/>
      <c r="AR30" s="20"/>
      <c r="AS30" s="20"/>
      <c r="AU30" s="20"/>
      <c r="AV30" s="20"/>
      <c r="AW30" s="20"/>
      <c r="AX30" s="20"/>
      <c r="AY30" s="20"/>
      <c r="AZ30" s="20"/>
      <c r="BA30" s="20"/>
    </row>
    <row r="31" spans="1:57" ht="33" customHeight="1" x14ac:dyDescent="0.25">
      <c r="A31" s="6"/>
      <c r="B31" s="6"/>
      <c r="C31" s="6"/>
      <c r="D31" s="5"/>
      <c r="E31" s="5"/>
      <c r="F31" s="5"/>
      <c r="G31" s="5"/>
      <c r="H31" s="12"/>
      <c r="I31" s="6"/>
      <c r="J31" s="6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14"/>
      <c r="W31" s="14"/>
      <c r="X31" s="14"/>
      <c r="Y31" s="14"/>
      <c r="Z31" s="14"/>
      <c r="AA31" s="15"/>
      <c r="AB31" s="15"/>
      <c r="AC31" s="505"/>
      <c r="AD31" s="16"/>
      <c r="AE31" s="16"/>
      <c r="AF31" s="16"/>
      <c r="AG31" s="17"/>
      <c r="AH31" s="18"/>
      <c r="AI31" s="487"/>
      <c r="AJ31" s="89"/>
      <c r="AK31" s="13"/>
      <c r="AL31" s="90"/>
      <c r="AM31" s="90"/>
      <c r="AN31" s="19"/>
      <c r="AO31" s="19"/>
      <c r="AP31" s="19"/>
      <c r="AQ31" s="19"/>
      <c r="AR31" s="20"/>
      <c r="AS31" s="20"/>
      <c r="AU31" s="20"/>
      <c r="AV31" s="20"/>
      <c r="AW31" s="20"/>
      <c r="AX31" s="20"/>
      <c r="AY31" s="20"/>
      <c r="AZ31" s="20"/>
      <c r="BA31" s="20"/>
    </row>
    <row r="32" spans="1:57" ht="33" customHeight="1" x14ac:dyDescent="0.25">
      <c r="A32" s="11"/>
      <c r="B32" s="11"/>
      <c r="C32" s="6"/>
      <c r="D32" s="5"/>
      <c r="E32" s="5"/>
      <c r="F32" s="5"/>
      <c r="G32" s="5"/>
      <c r="H32" s="12"/>
      <c r="I32" s="6"/>
      <c r="J32" s="6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14"/>
      <c r="W32" s="14"/>
      <c r="X32" s="14"/>
      <c r="Y32" s="14"/>
      <c r="Z32" s="14"/>
      <c r="AA32" s="15"/>
      <c r="AB32" s="15"/>
      <c r="AC32" s="505"/>
      <c r="AD32" s="16"/>
      <c r="AE32" s="16"/>
      <c r="AF32" s="16"/>
      <c r="AG32" s="17"/>
      <c r="AH32" s="18"/>
      <c r="AI32" s="487"/>
      <c r="AJ32" s="89"/>
      <c r="AK32" s="13"/>
      <c r="AL32" s="90"/>
      <c r="AM32" s="90"/>
      <c r="AN32" s="19"/>
      <c r="AO32" s="19"/>
      <c r="AP32" s="19"/>
      <c r="AQ32" s="19"/>
      <c r="AR32" s="20"/>
      <c r="AS32" s="20"/>
      <c r="AU32" s="20"/>
      <c r="AV32" s="20"/>
      <c r="AW32" s="20"/>
      <c r="AX32" s="20"/>
      <c r="AY32" s="20"/>
      <c r="AZ32" s="20"/>
      <c r="BA32" s="20"/>
    </row>
    <row r="33" spans="1:53" ht="33" customHeight="1" x14ac:dyDescent="0.25">
      <c r="A33" s="11"/>
      <c r="B33" s="11"/>
      <c r="C33" s="6"/>
      <c r="D33" s="613"/>
      <c r="E33" s="613"/>
      <c r="F33" s="5"/>
      <c r="G33" s="613"/>
      <c r="H33" s="613"/>
      <c r="I33" s="6"/>
      <c r="J33" s="6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14"/>
      <c r="W33" s="14"/>
      <c r="X33" s="14"/>
      <c r="Y33" s="14"/>
      <c r="Z33" s="14"/>
      <c r="AA33" s="15"/>
      <c r="AB33" s="15"/>
      <c r="AC33" s="505"/>
      <c r="AD33" s="16"/>
      <c r="AE33" s="16"/>
      <c r="AF33" s="16"/>
      <c r="AG33" s="17"/>
      <c r="AH33" s="18"/>
      <c r="AI33" s="487"/>
      <c r="AJ33" s="89"/>
      <c r="AK33" s="13"/>
      <c r="AL33" s="90"/>
      <c r="AM33" s="90"/>
      <c r="AN33" s="19"/>
      <c r="AO33" s="19"/>
      <c r="AP33" s="19"/>
      <c r="AQ33" s="19"/>
      <c r="AR33" s="20"/>
      <c r="AS33" s="20"/>
      <c r="AU33" s="20"/>
      <c r="AV33" s="20"/>
      <c r="AW33" s="20"/>
      <c r="AX33" s="20"/>
      <c r="AY33" s="20"/>
      <c r="AZ33" s="20"/>
      <c r="BA33" s="20"/>
    </row>
    <row r="34" spans="1:53" ht="33" customHeight="1" x14ac:dyDescent="0.25">
      <c r="A34" s="11"/>
      <c r="B34" s="11"/>
      <c r="C34" s="47"/>
      <c r="D34" s="13"/>
      <c r="E34" s="5"/>
      <c r="F34" s="5"/>
      <c r="G34" s="613"/>
      <c r="H34" s="613"/>
      <c r="I34" s="6"/>
      <c r="J34" s="6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14"/>
      <c r="W34" s="14"/>
      <c r="X34" s="14"/>
      <c r="Y34" s="14"/>
      <c r="Z34" s="14"/>
      <c r="AA34" s="15"/>
      <c r="AB34" s="15"/>
      <c r="AC34" s="505"/>
      <c r="AD34" s="16"/>
      <c r="AE34" s="16"/>
      <c r="AF34" s="16"/>
      <c r="AG34" s="17"/>
      <c r="AH34" s="18"/>
      <c r="AI34" s="487"/>
      <c r="AJ34" s="89"/>
      <c r="AK34" s="13"/>
      <c r="AL34" s="90"/>
      <c r="AM34" s="90"/>
      <c r="AN34" s="19"/>
      <c r="AO34" s="19"/>
      <c r="AP34" s="19"/>
      <c r="AQ34" s="19"/>
      <c r="AR34" s="20"/>
      <c r="AS34" s="20"/>
      <c r="AU34" s="20"/>
      <c r="AV34" s="20"/>
      <c r="AW34" s="20"/>
      <c r="AX34" s="20"/>
      <c r="AY34" s="20"/>
      <c r="AZ34" s="20"/>
      <c r="BA34" s="20"/>
    </row>
    <row r="35" spans="1:53" ht="33" customHeight="1" x14ac:dyDescent="0.25">
      <c r="A35" s="11"/>
      <c r="B35" s="6"/>
      <c r="C35" s="6"/>
      <c r="D35" s="5"/>
      <c r="E35" s="5"/>
      <c r="F35" s="5"/>
      <c r="G35" s="5"/>
      <c r="H35" s="12"/>
      <c r="I35" s="6"/>
      <c r="J35" s="6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4"/>
      <c r="W35" s="14"/>
      <c r="X35" s="14"/>
      <c r="Y35" s="14"/>
      <c r="Z35" s="14"/>
      <c r="AA35" s="15"/>
      <c r="AB35" s="15"/>
      <c r="AC35" s="505"/>
      <c r="AD35" s="16"/>
      <c r="AE35" s="16"/>
      <c r="AF35" s="16"/>
      <c r="AG35" s="22"/>
      <c r="AH35" s="23"/>
      <c r="AI35" s="22"/>
      <c r="AJ35" s="89"/>
      <c r="AK35" s="13"/>
      <c r="AL35" s="90"/>
      <c r="AM35" s="90"/>
      <c r="AN35" s="19"/>
      <c r="AO35" s="19"/>
      <c r="AP35" s="19"/>
      <c r="AQ35" s="19"/>
      <c r="AR35" s="20"/>
      <c r="AS35" s="20"/>
      <c r="AU35" s="20"/>
      <c r="AV35" s="20"/>
      <c r="AW35" s="20"/>
      <c r="AX35" s="20"/>
      <c r="AY35" s="20"/>
      <c r="AZ35" s="20"/>
      <c r="BA35" s="20"/>
    </row>
    <row r="36" spans="1:53" ht="33" customHeight="1" x14ac:dyDescent="0.25">
      <c r="A36" s="11"/>
      <c r="B36" s="6"/>
      <c r="C36" s="6"/>
      <c r="D36" s="5"/>
      <c r="E36" s="5"/>
      <c r="F36" s="5"/>
      <c r="G36" s="5"/>
      <c r="H36" s="12"/>
      <c r="I36" s="6"/>
      <c r="J36" s="6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4"/>
      <c r="W36" s="14"/>
      <c r="X36" s="14"/>
      <c r="Y36" s="14"/>
      <c r="Z36" s="14"/>
      <c r="AA36" s="15"/>
      <c r="AB36" s="15"/>
      <c r="AC36" s="505"/>
      <c r="AD36" s="16"/>
      <c r="AE36" s="16"/>
      <c r="AF36" s="16"/>
      <c r="AG36" s="22"/>
      <c r="AH36" s="23"/>
      <c r="AI36" s="22"/>
      <c r="AJ36" s="89"/>
      <c r="AK36" s="13"/>
      <c r="AL36" s="90"/>
      <c r="AM36" s="90"/>
      <c r="AN36" s="19"/>
      <c r="AO36" s="19"/>
      <c r="AP36" s="19"/>
      <c r="AQ36" s="19"/>
      <c r="AR36" s="24"/>
      <c r="AS36" s="24"/>
      <c r="AU36" s="24"/>
      <c r="AV36" s="24"/>
      <c r="AW36" s="24"/>
      <c r="AX36" s="24"/>
      <c r="AY36" s="24"/>
      <c r="AZ36" s="24"/>
      <c r="BA36" s="24"/>
    </row>
    <row r="37" spans="1:53" ht="33" customHeight="1" x14ac:dyDescent="0.25">
      <c r="A37" s="11"/>
      <c r="B37" s="6"/>
      <c r="C37" s="6"/>
      <c r="D37" s="5"/>
      <c r="E37" s="5"/>
      <c r="F37" s="5"/>
      <c r="G37" s="5"/>
      <c r="H37" s="12"/>
      <c r="I37" s="6"/>
      <c r="J37" s="6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4"/>
      <c r="W37" s="14"/>
      <c r="X37" s="14"/>
      <c r="Y37" s="14"/>
      <c r="Z37" s="14"/>
      <c r="AA37" s="15"/>
      <c r="AB37" s="15"/>
      <c r="AC37" s="505"/>
      <c r="AD37" s="16"/>
      <c r="AE37" s="16"/>
      <c r="AF37" s="16"/>
      <c r="AG37" s="22"/>
      <c r="AH37" s="23"/>
      <c r="AI37" s="22"/>
      <c r="AJ37" s="89"/>
      <c r="AK37" s="13"/>
      <c r="AL37" s="90"/>
      <c r="AM37" s="90"/>
      <c r="AN37" s="19"/>
      <c r="AO37" s="19"/>
      <c r="AP37" s="19"/>
      <c r="AQ37" s="19"/>
      <c r="AR37" s="20"/>
      <c r="AS37" s="20"/>
      <c r="AU37" s="20"/>
      <c r="AV37" s="20"/>
      <c r="AW37" s="20"/>
      <c r="AX37" s="20"/>
      <c r="AY37" s="20"/>
      <c r="AZ37" s="20"/>
      <c r="BA37" s="20"/>
    </row>
    <row r="38" spans="1:53" ht="33" customHeight="1" x14ac:dyDescent="0.25">
      <c r="A38" s="11"/>
      <c r="B38" s="6"/>
      <c r="C38" s="6"/>
      <c r="D38" s="5"/>
      <c r="E38" s="5"/>
      <c r="F38" s="5"/>
      <c r="G38" s="5"/>
      <c r="H38" s="12"/>
      <c r="I38" s="6"/>
      <c r="J38" s="6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4"/>
      <c r="W38" s="14"/>
      <c r="X38" s="14"/>
      <c r="Y38" s="14"/>
      <c r="Z38" s="14"/>
      <c r="AA38" s="15"/>
      <c r="AB38" s="15"/>
      <c r="AC38" s="505"/>
      <c r="AD38" s="16"/>
      <c r="AE38" s="16"/>
      <c r="AF38" s="16"/>
      <c r="AG38" s="22"/>
      <c r="AH38" s="23"/>
      <c r="AI38" s="22"/>
      <c r="AJ38" s="89"/>
      <c r="AK38" s="13"/>
      <c r="AL38" s="90"/>
      <c r="AM38" s="90"/>
      <c r="AN38" s="19"/>
      <c r="AO38" s="19"/>
      <c r="AP38" s="19"/>
      <c r="AQ38" s="19"/>
      <c r="AR38" s="20"/>
      <c r="AS38" s="20"/>
      <c r="AU38" s="20"/>
      <c r="AV38" s="20"/>
      <c r="AW38" s="20"/>
      <c r="AX38" s="20"/>
      <c r="AY38" s="20"/>
      <c r="AZ38" s="20"/>
      <c r="BA38" s="20"/>
    </row>
    <row r="39" spans="1:53" ht="33" customHeight="1" x14ac:dyDescent="0.25">
      <c r="A39" s="11"/>
      <c r="B39" s="6"/>
      <c r="C39" s="6"/>
      <c r="D39" s="5"/>
      <c r="E39" s="5"/>
      <c r="F39" s="5"/>
      <c r="G39" s="5"/>
      <c r="H39" s="12"/>
      <c r="I39" s="6"/>
      <c r="J39" s="6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4"/>
      <c r="W39" s="14"/>
      <c r="X39" s="14"/>
      <c r="Y39" s="14"/>
      <c r="Z39" s="14"/>
      <c r="AA39" s="15"/>
      <c r="AB39" s="15"/>
      <c r="AC39" s="505"/>
      <c r="AD39" s="16"/>
      <c r="AE39" s="16"/>
      <c r="AF39" s="16"/>
      <c r="AG39" s="22"/>
      <c r="AH39" s="23"/>
      <c r="AI39" s="22"/>
      <c r="AJ39" s="89"/>
      <c r="AK39" s="13"/>
      <c r="AL39" s="90"/>
      <c r="AM39" s="90"/>
      <c r="AN39" s="19"/>
      <c r="AO39" s="19"/>
      <c r="AP39" s="19"/>
      <c r="AQ39" s="19"/>
      <c r="AR39" s="20"/>
      <c r="AS39" s="20"/>
      <c r="AU39" s="20"/>
      <c r="AV39" s="20"/>
      <c r="AW39" s="20"/>
      <c r="AX39" s="20"/>
      <c r="AY39" s="20"/>
      <c r="AZ39" s="20"/>
      <c r="BA39" s="20"/>
    </row>
    <row r="40" spans="1:53" ht="33" customHeight="1" x14ac:dyDescent="0.25">
      <c r="A40" s="11"/>
      <c r="B40" s="6"/>
      <c r="C40" s="6"/>
      <c r="D40" s="5"/>
      <c r="E40" s="5"/>
      <c r="F40" s="5"/>
      <c r="G40" s="5"/>
      <c r="H40" s="12"/>
      <c r="I40" s="6"/>
      <c r="J40" s="6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4"/>
      <c r="W40" s="14"/>
      <c r="X40" s="14"/>
      <c r="Y40" s="14"/>
      <c r="Z40" s="14"/>
      <c r="AA40" s="15"/>
      <c r="AB40" s="15"/>
      <c r="AC40" s="505"/>
      <c r="AD40" s="16"/>
      <c r="AE40" s="16"/>
      <c r="AF40" s="16"/>
      <c r="AG40" s="25"/>
      <c r="AH40" s="23"/>
      <c r="AI40" s="22"/>
      <c r="AJ40" s="89"/>
      <c r="AK40" s="13"/>
      <c r="AL40" s="90"/>
      <c r="AM40" s="90"/>
      <c r="AN40" s="19"/>
      <c r="AO40" s="19"/>
      <c r="AP40" s="19"/>
      <c r="AQ40" s="19"/>
      <c r="AR40" s="20"/>
      <c r="AS40" s="20"/>
      <c r="AU40" s="20"/>
      <c r="AV40" s="20"/>
      <c r="AW40" s="20"/>
      <c r="AX40" s="20"/>
      <c r="AY40" s="20"/>
      <c r="AZ40" s="20"/>
      <c r="BA40" s="20"/>
    </row>
    <row r="41" spans="1:53" ht="33" customHeight="1" x14ac:dyDescent="0.25">
      <c r="A41" s="11"/>
      <c r="B41" s="6"/>
      <c r="C41" s="6"/>
      <c r="D41" s="5"/>
      <c r="E41" s="5"/>
      <c r="F41" s="5"/>
      <c r="G41" s="5"/>
      <c r="H41" s="12"/>
      <c r="I41" s="6"/>
      <c r="J41" s="6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4"/>
      <c r="W41" s="14"/>
      <c r="X41" s="14"/>
      <c r="Y41" s="14"/>
      <c r="Z41" s="14"/>
      <c r="AA41" s="15"/>
      <c r="AB41" s="15"/>
      <c r="AC41" s="505"/>
      <c r="AD41" s="16"/>
      <c r="AE41" s="16"/>
      <c r="AF41" s="16"/>
      <c r="AG41" s="22"/>
      <c r="AH41" s="23"/>
      <c r="AI41" s="22"/>
      <c r="AJ41" s="89"/>
      <c r="AK41" s="13"/>
      <c r="AL41" s="90"/>
      <c r="AM41" s="90"/>
      <c r="AN41" s="19"/>
      <c r="AO41" s="19"/>
      <c r="AP41" s="19"/>
      <c r="AQ41" s="19"/>
      <c r="AR41" s="20"/>
      <c r="AS41" s="20"/>
      <c r="AU41" s="20"/>
      <c r="AV41" s="20"/>
      <c r="AW41" s="20"/>
      <c r="AX41" s="20"/>
      <c r="AY41" s="20"/>
      <c r="AZ41" s="20"/>
      <c r="BA41" s="20"/>
    </row>
    <row r="42" spans="1:53" ht="33" customHeight="1" x14ac:dyDescent="0.25">
      <c r="A42" s="11"/>
      <c r="B42" s="6"/>
      <c r="C42" s="6"/>
      <c r="D42" s="5"/>
      <c r="E42" s="5"/>
      <c r="F42" s="5"/>
      <c r="G42" s="5"/>
      <c r="H42" s="12"/>
      <c r="I42" s="6"/>
      <c r="J42" s="6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4"/>
      <c r="W42" s="14"/>
      <c r="X42" s="14"/>
      <c r="Y42" s="14"/>
      <c r="Z42" s="14"/>
      <c r="AA42" s="15"/>
      <c r="AB42" s="15"/>
      <c r="AC42" s="505"/>
      <c r="AD42" s="16"/>
      <c r="AE42" s="16"/>
      <c r="AF42" s="16"/>
      <c r="AG42" s="22"/>
      <c r="AH42" s="23"/>
      <c r="AI42" s="22"/>
      <c r="AJ42" s="89"/>
      <c r="AK42" s="13"/>
      <c r="AL42" s="90"/>
      <c r="AM42" s="90"/>
      <c r="AN42" s="19"/>
      <c r="AO42" s="19"/>
      <c r="AP42" s="19"/>
      <c r="AQ42" s="19"/>
      <c r="AR42" s="20"/>
      <c r="AS42" s="20"/>
      <c r="AU42" s="20"/>
      <c r="AV42" s="20"/>
      <c r="AW42" s="20"/>
      <c r="AX42" s="26"/>
      <c r="AY42" s="26"/>
      <c r="AZ42" s="26"/>
      <c r="BA42" s="26"/>
    </row>
    <row r="43" spans="1:53" ht="33" customHeight="1" x14ac:dyDescent="0.25">
      <c r="A43" s="11"/>
      <c r="B43" s="11"/>
      <c r="C43" s="6"/>
      <c r="D43" s="5"/>
      <c r="E43" s="5"/>
      <c r="F43" s="5"/>
      <c r="G43" s="5"/>
      <c r="H43" s="12"/>
      <c r="I43" s="6"/>
      <c r="J43" s="6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14"/>
      <c r="W43" s="14"/>
      <c r="X43" s="14"/>
      <c r="Y43" s="14"/>
      <c r="Z43" s="14"/>
      <c r="AA43" s="15"/>
      <c r="AB43" s="15"/>
      <c r="AC43" s="505"/>
      <c r="AD43" s="16"/>
      <c r="AE43" s="16"/>
      <c r="AF43" s="16"/>
      <c r="AG43" s="22"/>
      <c r="AH43" s="23"/>
      <c r="AI43" s="22"/>
      <c r="AJ43" s="89"/>
      <c r="AK43" s="13"/>
      <c r="AL43" s="90"/>
      <c r="AM43" s="90"/>
      <c r="AN43" s="19"/>
      <c r="AO43" s="19"/>
      <c r="AP43" s="19"/>
      <c r="AQ43" s="19"/>
      <c r="AR43" s="20"/>
      <c r="AS43" s="20"/>
      <c r="AU43" s="20"/>
      <c r="AV43" s="20"/>
      <c r="AW43" s="20"/>
      <c r="AX43" s="20"/>
      <c r="AY43" s="20"/>
      <c r="AZ43" s="20"/>
      <c r="BA43" s="20"/>
    </row>
    <row r="44" spans="1:53" ht="33" customHeight="1" x14ac:dyDescent="0.25">
      <c r="A44" s="11"/>
      <c r="B44" s="11"/>
      <c r="C44" s="6"/>
      <c r="D44" s="5"/>
      <c r="E44" s="5"/>
      <c r="F44" s="5"/>
      <c r="G44" s="5"/>
      <c r="H44" s="12"/>
      <c r="I44" s="6"/>
      <c r="J44" s="6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4"/>
      <c r="W44" s="14"/>
      <c r="X44" s="14"/>
      <c r="Y44" s="14"/>
      <c r="Z44" s="14"/>
      <c r="AA44" s="15"/>
      <c r="AB44" s="15"/>
      <c r="AC44" s="505"/>
      <c r="AD44" s="16"/>
      <c r="AE44" s="16"/>
      <c r="AF44" s="16"/>
      <c r="AG44" s="22"/>
      <c r="AH44" s="23"/>
      <c r="AI44" s="22"/>
      <c r="AJ44" s="89"/>
      <c r="AK44" s="13"/>
      <c r="AL44" s="90"/>
      <c r="AM44" s="90"/>
      <c r="AN44" s="19"/>
      <c r="AO44" s="19"/>
      <c r="AP44" s="19"/>
      <c r="AQ44" s="19"/>
      <c r="AR44" s="20"/>
      <c r="AS44" s="20"/>
      <c r="AU44" s="20"/>
      <c r="AV44" s="20"/>
      <c r="AW44" s="20"/>
      <c r="AX44" s="20"/>
      <c r="AY44" s="20"/>
      <c r="AZ44" s="20"/>
      <c r="BA44" s="20"/>
    </row>
    <row r="45" spans="1:53" ht="33" customHeight="1" x14ac:dyDescent="0.25">
      <c r="A45" s="11"/>
      <c r="B45" s="11"/>
      <c r="C45" s="6"/>
      <c r="D45" s="5"/>
      <c r="E45" s="5"/>
      <c r="F45" s="5"/>
      <c r="G45" s="5"/>
      <c r="H45" s="12"/>
      <c r="I45" s="6"/>
      <c r="J45" s="6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4"/>
      <c r="W45" s="14"/>
      <c r="X45" s="14"/>
      <c r="Y45" s="14"/>
      <c r="Z45" s="14"/>
      <c r="AA45" s="15"/>
      <c r="AB45" s="15"/>
      <c r="AC45" s="505"/>
      <c r="AD45" s="16"/>
      <c r="AE45" s="16"/>
      <c r="AF45" s="16"/>
      <c r="AG45" s="22"/>
      <c r="AH45" s="23"/>
      <c r="AI45" s="22"/>
      <c r="AJ45" s="89"/>
      <c r="AK45" s="13"/>
      <c r="AL45" s="90"/>
      <c r="AM45" s="90"/>
      <c r="AN45" s="19"/>
      <c r="AO45" s="19"/>
      <c r="AP45" s="19"/>
      <c r="AQ45" s="19"/>
      <c r="AR45" s="20"/>
      <c r="AS45" s="20"/>
      <c r="AU45" s="20"/>
      <c r="AV45" s="20"/>
      <c r="AW45" s="20"/>
      <c r="AX45" s="20"/>
      <c r="AY45" s="20"/>
      <c r="AZ45" s="20"/>
      <c r="BA45" s="20"/>
    </row>
    <row r="46" spans="1:53" ht="33" customHeight="1" x14ac:dyDescent="0.25">
      <c r="A46" s="11"/>
      <c r="B46" s="6"/>
      <c r="C46" s="5"/>
      <c r="D46" s="5"/>
      <c r="E46" s="5"/>
      <c r="F46" s="5"/>
      <c r="G46" s="5"/>
      <c r="H46" s="12"/>
      <c r="I46" s="6"/>
      <c r="J46" s="6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4"/>
      <c r="W46" s="14"/>
      <c r="X46" s="14"/>
      <c r="Y46" s="14"/>
      <c r="Z46" s="14"/>
      <c r="AA46" s="15"/>
      <c r="AB46" s="15"/>
      <c r="AC46" s="505"/>
      <c r="AD46" s="16"/>
      <c r="AE46" s="16"/>
      <c r="AF46" s="16"/>
      <c r="AG46" s="22"/>
      <c r="AH46" s="23"/>
      <c r="AI46" s="22"/>
      <c r="AJ46" s="89"/>
      <c r="AK46" s="13"/>
      <c r="AL46" s="90"/>
      <c r="AM46" s="90"/>
      <c r="AN46" s="19"/>
      <c r="AO46" s="19"/>
      <c r="AP46" s="19"/>
      <c r="AQ46" s="19"/>
      <c r="AR46" s="20"/>
      <c r="AS46" s="20"/>
      <c r="AU46" s="20"/>
      <c r="AV46" s="20"/>
      <c r="AW46" s="20"/>
      <c r="AX46" s="20"/>
      <c r="AY46" s="20"/>
      <c r="AZ46" s="20"/>
      <c r="BA46" s="20"/>
    </row>
    <row r="47" spans="1:53" ht="33" customHeight="1" x14ac:dyDescent="0.25">
      <c r="A47" s="11"/>
      <c r="B47" s="6"/>
      <c r="C47" s="5"/>
      <c r="D47" s="5"/>
      <c r="E47" s="5"/>
      <c r="F47" s="5"/>
      <c r="G47" s="5"/>
      <c r="H47" s="12"/>
      <c r="I47" s="6"/>
      <c r="J47" s="6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4"/>
      <c r="W47" s="14"/>
      <c r="X47" s="14"/>
      <c r="Y47" s="14"/>
      <c r="Z47" s="14"/>
      <c r="AA47" s="15"/>
      <c r="AB47" s="15"/>
      <c r="AC47" s="505"/>
      <c r="AD47" s="16"/>
      <c r="AE47" s="16"/>
      <c r="AF47" s="16"/>
      <c r="AG47" s="22"/>
      <c r="AH47" s="23"/>
      <c r="AI47" s="22"/>
      <c r="AJ47" s="89"/>
      <c r="AK47" s="13"/>
      <c r="AL47" s="90"/>
      <c r="AM47" s="90"/>
      <c r="AN47" s="19"/>
      <c r="AO47" s="19"/>
      <c r="AP47" s="19"/>
      <c r="AQ47" s="19"/>
      <c r="AR47" s="20"/>
      <c r="AS47" s="20"/>
      <c r="AU47" s="20"/>
      <c r="AV47" s="20"/>
      <c r="AW47" s="20"/>
      <c r="AX47" s="20"/>
      <c r="AY47" s="20"/>
      <c r="AZ47" s="20"/>
      <c r="BA47" s="20"/>
    </row>
    <row r="48" spans="1:53" ht="33" customHeight="1" x14ac:dyDescent="0.25">
      <c r="A48" s="11"/>
      <c r="B48" s="6"/>
      <c r="C48" s="6"/>
      <c r="D48" s="5"/>
      <c r="E48" s="5"/>
      <c r="F48" s="5"/>
      <c r="G48" s="5"/>
      <c r="H48" s="12"/>
      <c r="I48" s="6"/>
      <c r="J48" s="6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4"/>
      <c r="W48" s="14"/>
      <c r="X48" s="14"/>
      <c r="Y48" s="14"/>
      <c r="Z48" s="14"/>
      <c r="AA48" s="15"/>
      <c r="AB48" s="15"/>
      <c r="AC48" s="505"/>
      <c r="AD48" s="16"/>
      <c r="AE48" s="16"/>
      <c r="AF48" s="16"/>
      <c r="AG48" s="22"/>
      <c r="AH48" s="23"/>
      <c r="AI48" s="22"/>
      <c r="AJ48" s="89"/>
      <c r="AK48" s="13"/>
      <c r="AL48" s="90"/>
      <c r="AM48" s="90"/>
      <c r="AN48" s="19"/>
      <c r="AO48" s="19"/>
      <c r="AP48" s="19"/>
      <c r="AQ48" s="19"/>
      <c r="AR48" s="20"/>
      <c r="AS48" s="20"/>
      <c r="AU48" s="20"/>
      <c r="AV48" s="20"/>
      <c r="AW48" s="20"/>
      <c r="AX48" s="20"/>
      <c r="AY48" s="20"/>
      <c r="AZ48" s="20"/>
      <c r="BA48" s="20"/>
    </row>
    <row r="49" spans="1:53" ht="33" customHeight="1" x14ac:dyDescent="0.25">
      <c r="A49" s="11"/>
      <c r="B49" s="11"/>
      <c r="C49" s="6"/>
      <c r="D49" s="5"/>
      <c r="E49" s="5"/>
      <c r="F49" s="5"/>
      <c r="G49" s="5"/>
      <c r="H49" s="12"/>
      <c r="I49" s="6"/>
      <c r="J49" s="6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4"/>
      <c r="W49" s="14"/>
      <c r="X49" s="14"/>
      <c r="Y49" s="14"/>
      <c r="Z49" s="14"/>
      <c r="AA49" s="15"/>
      <c r="AB49" s="15"/>
      <c r="AC49" s="505"/>
      <c r="AD49" s="16"/>
      <c r="AE49" s="16"/>
      <c r="AF49" s="16"/>
      <c r="AG49" s="22"/>
      <c r="AH49" s="23"/>
      <c r="AI49" s="22"/>
      <c r="AJ49" s="89"/>
      <c r="AK49" s="13"/>
      <c r="AL49" s="90"/>
      <c r="AM49" s="90"/>
      <c r="AN49" s="19"/>
      <c r="AO49" s="19"/>
      <c r="AP49" s="19"/>
      <c r="AQ49" s="19"/>
      <c r="AR49" s="20"/>
      <c r="AS49" s="20"/>
      <c r="AU49" s="20"/>
      <c r="AV49" s="20"/>
      <c r="AW49" s="20"/>
      <c r="AX49" s="20"/>
      <c r="AY49" s="20"/>
      <c r="AZ49" s="20"/>
      <c r="BA49" s="20"/>
    </row>
    <row r="50" spans="1:53" ht="33" customHeight="1" x14ac:dyDescent="0.25">
      <c r="A50" s="11"/>
      <c r="B50" s="11"/>
      <c r="C50" s="6"/>
      <c r="D50" s="5"/>
      <c r="E50" s="5"/>
      <c r="F50" s="5"/>
      <c r="G50" s="5"/>
      <c r="H50" s="12"/>
      <c r="I50" s="6"/>
      <c r="J50" s="6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4"/>
      <c r="W50" s="14"/>
      <c r="X50" s="14"/>
      <c r="Y50" s="14"/>
      <c r="Z50" s="14"/>
      <c r="AA50" s="15"/>
      <c r="AB50" s="15"/>
      <c r="AC50" s="505"/>
      <c r="AD50" s="16"/>
      <c r="AE50" s="16"/>
      <c r="AF50" s="16"/>
      <c r="AG50" s="22"/>
      <c r="AH50" s="23"/>
      <c r="AI50" s="22"/>
      <c r="AJ50" s="89"/>
      <c r="AK50" s="13"/>
      <c r="AL50" s="90"/>
      <c r="AM50" s="90"/>
      <c r="AN50" s="19"/>
      <c r="AO50" s="19"/>
      <c r="AP50" s="19"/>
      <c r="AQ50" s="19"/>
      <c r="AR50" s="20"/>
      <c r="AS50" s="20"/>
      <c r="AU50" s="20"/>
      <c r="AV50" s="20"/>
      <c r="AW50" s="20"/>
      <c r="AX50" s="20"/>
      <c r="AY50" s="20"/>
      <c r="AZ50" s="20"/>
      <c r="BA50" s="20"/>
    </row>
    <row r="51" spans="1:53" ht="33" customHeight="1" x14ac:dyDescent="0.25">
      <c r="A51" s="11"/>
      <c r="B51" s="6"/>
      <c r="C51" s="6"/>
      <c r="D51" s="5"/>
      <c r="E51" s="5"/>
      <c r="F51" s="5"/>
      <c r="G51" s="5"/>
      <c r="H51" s="12"/>
      <c r="I51" s="6"/>
      <c r="J51" s="6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4"/>
      <c r="W51" s="14"/>
      <c r="X51" s="14"/>
      <c r="Y51" s="14"/>
      <c r="Z51" s="14"/>
      <c r="AA51" s="15"/>
      <c r="AB51" s="15"/>
      <c r="AC51" s="505"/>
      <c r="AD51" s="16"/>
      <c r="AE51" s="16"/>
      <c r="AF51" s="16"/>
      <c r="AG51" s="22"/>
      <c r="AH51" s="23"/>
      <c r="AI51" s="22"/>
      <c r="AJ51" s="89"/>
      <c r="AK51" s="13"/>
      <c r="AL51" s="90"/>
      <c r="AM51" s="90"/>
      <c r="AN51" s="19"/>
      <c r="AO51" s="19"/>
      <c r="AP51" s="19"/>
      <c r="AQ51" s="19"/>
      <c r="AR51" s="20"/>
      <c r="AS51" s="20"/>
      <c r="AU51" s="20"/>
      <c r="AV51" s="20"/>
      <c r="AW51" s="20"/>
      <c r="AX51" s="20"/>
      <c r="AY51" s="20"/>
      <c r="AZ51" s="20"/>
      <c r="BA51" s="20"/>
    </row>
    <row r="52" spans="1:53" ht="33" customHeight="1" x14ac:dyDescent="0.25">
      <c r="A52" s="11"/>
      <c r="B52" s="6"/>
      <c r="C52" s="6"/>
      <c r="D52" s="5"/>
      <c r="E52" s="5"/>
      <c r="F52" s="5"/>
      <c r="G52" s="27"/>
      <c r="H52" s="28"/>
      <c r="I52" s="11"/>
      <c r="J52" s="11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30"/>
      <c r="W52" s="30"/>
      <c r="X52" s="30"/>
      <c r="Y52" s="30"/>
      <c r="Z52" s="30"/>
      <c r="AA52" s="31"/>
      <c r="AB52" s="31"/>
      <c r="AC52" s="505"/>
      <c r="AD52" s="16"/>
      <c r="AE52" s="16"/>
      <c r="AF52" s="16"/>
      <c r="AG52" s="22"/>
      <c r="AH52" s="23"/>
      <c r="AI52" s="22"/>
      <c r="AJ52" s="89"/>
      <c r="AK52" s="13"/>
      <c r="AL52" s="90"/>
      <c r="AM52" s="90"/>
      <c r="AN52" s="19"/>
      <c r="AO52" s="19"/>
      <c r="AP52" s="19"/>
      <c r="AQ52" s="19"/>
      <c r="AR52" s="20"/>
      <c r="AS52" s="20"/>
      <c r="AU52" s="20"/>
      <c r="AV52" s="20"/>
      <c r="AW52" s="20"/>
      <c r="AX52" s="20"/>
      <c r="AY52" s="20"/>
      <c r="AZ52" s="20"/>
      <c r="BA52" s="20"/>
    </row>
    <row r="53" spans="1:53" ht="33" customHeight="1" x14ac:dyDescent="0.25">
      <c r="A53" s="11"/>
      <c r="B53" s="6"/>
      <c r="C53" s="6"/>
      <c r="D53" s="5"/>
      <c r="E53" s="5"/>
      <c r="F53" s="5"/>
      <c r="G53" s="5"/>
      <c r="H53" s="12"/>
      <c r="I53" s="6"/>
      <c r="J53" s="6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4"/>
      <c r="W53" s="14"/>
      <c r="X53" s="14"/>
      <c r="Y53" s="14"/>
      <c r="Z53" s="14"/>
      <c r="AA53" s="15"/>
      <c r="AB53" s="15"/>
      <c r="AC53" s="505"/>
      <c r="AD53" s="16"/>
      <c r="AE53" s="16"/>
      <c r="AF53" s="16"/>
      <c r="AG53" s="22"/>
      <c r="AH53" s="23"/>
      <c r="AI53" s="22"/>
      <c r="AJ53" s="89"/>
      <c r="AK53" s="13"/>
      <c r="AL53" s="90"/>
      <c r="AM53" s="90"/>
      <c r="AN53" s="19"/>
      <c r="AO53" s="19"/>
      <c r="AP53" s="19"/>
      <c r="AQ53" s="19"/>
      <c r="AR53" s="32"/>
      <c r="AS53" s="32"/>
      <c r="AU53" s="32"/>
      <c r="AV53" s="32"/>
      <c r="AW53" s="32"/>
      <c r="AX53" s="32"/>
      <c r="AY53" s="32"/>
      <c r="AZ53" s="32"/>
      <c r="BA53" s="32"/>
    </row>
    <row r="54" spans="1:53" ht="33" customHeight="1" x14ac:dyDescent="0.25">
      <c r="A54" s="11"/>
      <c r="B54" s="6"/>
      <c r="C54" s="5"/>
      <c r="D54" s="5"/>
      <c r="E54" s="5"/>
      <c r="F54" s="5"/>
      <c r="G54" s="27"/>
      <c r="H54" s="28"/>
      <c r="I54" s="11"/>
      <c r="J54" s="11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30"/>
      <c r="W54" s="30"/>
      <c r="X54" s="30"/>
      <c r="Y54" s="30"/>
      <c r="Z54" s="30"/>
      <c r="AA54" s="31"/>
      <c r="AB54" s="31"/>
      <c r="AC54" s="505"/>
      <c r="AD54" s="16"/>
      <c r="AE54" s="16"/>
      <c r="AF54" s="16"/>
      <c r="AG54" s="22"/>
      <c r="AH54" s="23"/>
      <c r="AI54" s="22"/>
      <c r="AJ54" s="89"/>
      <c r="AK54" s="13"/>
      <c r="AL54" s="90"/>
      <c r="AM54" s="90"/>
      <c r="AN54" s="19"/>
      <c r="AO54" s="19"/>
      <c r="AP54" s="19"/>
      <c r="AQ54" s="19"/>
      <c r="AR54" s="20"/>
      <c r="AS54" s="20"/>
      <c r="AU54" s="20"/>
      <c r="AV54" s="20"/>
      <c r="AW54" s="20"/>
      <c r="AX54" s="20"/>
      <c r="AY54" s="20"/>
      <c r="AZ54" s="20"/>
      <c r="BA54" s="20"/>
    </row>
    <row r="55" spans="1:53" ht="33" customHeight="1" x14ac:dyDescent="0.25">
      <c r="A55" s="11"/>
      <c r="B55" s="6"/>
      <c r="C55" s="5"/>
      <c r="D55" s="5"/>
      <c r="E55" s="5"/>
      <c r="F55" s="5"/>
      <c r="G55" s="5"/>
      <c r="H55" s="12"/>
      <c r="I55" s="6"/>
      <c r="J55" s="6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4"/>
      <c r="W55" s="14"/>
      <c r="X55" s="14"/>
      <c r="Y55" s="14"/>
      <c r="Z55" s="14"/>
      <c r="AA55" s="15"/>
      <c r="AB55" s="15"/>
      <c r="AC55" s="505"/>
      <c r="AD55" s="16"/>
      <c r="AE55" s="16"/>
      <c r="AF55" s="16"/>
      <c r="AG55" s="22"/>
      <c r="AH55" s="23"/>
      <c r="AI55" s="22"/>
      <c r="AJ55" s="89"/>
      <c r="AK55" s="13"/>
      <c r="AL55" s="90"/>
      <c r="AM55" s="90"/>
      <c r="AN55" s="19"/>
      <c r="AO55" s="19"/>
      <c r="AP55" s="19"/>
      <c r="AQ55" s="19"/>
      <c r="AR55" s="20"/>
      <c r="AS55" s="20"/>
      <c r="AU55" s="20"/>
      <c r="AV55" s="20"/>
      <c r="AW55" s="20"/>
      <c r="AX55" s="20"/>
      <c r="AY55" s="20"/>
      <c r="AZ55" s="20"/>
      <c r="BA55" s="20"/>
    </row>
    <row r="56" spans="1:53" ht="33" customHeight="1" x14ac:dyDescent="0.25">
      <c r="A56" s="11"/>
      <c r="B56" s="6"/>
      <c r="C56" s="5"/>
      <c r="D56" s="5"/>
      <c r="E56" s="5"/>
      <c r="F56" s="5"/>
      <c r="G56" s="5"/>
      <c r="H56" s="12"/>
      <c r="I56" s="6"/>
      <c r="J56" s="6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4"/>
      <c r="W56" s="14"/>
      <c r="X56" s="14"/>
      <c r="Y56" s="14"/>
      <c r="Z56" s="14"/>
      <c r="AA56" s="15"/>
      <c r="AB56" s="15"/>
      <c r="AC56" s="505"/>
      <c r="AD56" s="16"/>
      <c r="AE56" s="16"/>
      <c r="AF56" s="16"/>
      <c r="AG56" s="22"/>
      <c r="AH56" s="23"/>
      <c r="AI56" s="22"/>
      <c r="AJ56" s="89"/>
      <c r="AK56" s="13"/>
      <c r="AL56" s="90"/>
      <c r="AM56" s="90"/>
      <c r="AN56" s="19"/>
      <c r="AO56" s="19"/>
      <c r="AP56" s="19"/>
      <c r="AQ56" s="19"/>
      <c r="AR56" s="20"/>
      <c r="AS56" s="20"/>
      <c r="AU56" s="20"/>
      <c r="AV56" s="20"/>
      <c r="AW56" s="20"/>
      <c r="AX56" s="20"/>
      <c r="AY56" s="20"/>
      <c r="AZ56" s="20"/>
      <c r="BA56" s="20"/>
    </row>
    <row r="57" spans="1:53" ht="33" customHeight="1" x14ac:dyDescent="0.25">
      <c r="A57" s="11"/>
      <c r="B57" s="6"/>
      <c r="C57" s="6"/>
      <c r="D57" s="5"/>
      <c r="E57" s="5"/>
      <c r="F57" s="5"/>
      <c r="G57" s="5"/>
      <c r="H57" s="12"/>
      <c r="I57" s="6"/>
      <c r="J57" s="6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4"/>
      <c r="W57" s="14"/>
      <c r="X57" s="14"/>
      <c r="Y57" s="14"/>
      <c r="Z57" s="14"/>
      <c r="AA57" s="15"/>
      <c r="AB57" s="15"/>
      <c r="AC57" s="505"/>
      <c r="AD57" s="16"/>
      <c r="AE57" s="16"/>
      <c r="AF57" s="16"/>
      <c r="AG57" s="22"/>
      <c r="AH57" s="23"/>
      <c r="AI57" s="22"/>
      <c r="AJ57" s="89"/>
      <c r="AK57" s="13"/>
      <c r="AL57" s="90"/>
      <c r="AM57" s="90"/>
      <c r="AN57" s="19"/>
      <c r="AO57" s="19"/>
      <c r="AP57" s="19"/>
      <c r="AQ57" s="19"/>
      <c r="AR57" s="20"/>
      <c r="AS57" s="20"/>
      <c r="AU57" s="20"/>
      <c r="AV57" s="20"/>
      <c r="AW57" s="20"/>
      <c r="AX57" s="20"/>
      <c r="AY57" s="20"/>
      <c r="AZ57" s="20"/>
      <c r="BA57" s="20"/>
    </row>
    <row r="58" spans="1:53" ht="33" customHeight="1" x14ac:dyDescent="0.25">
      <c r="A58" s="11"/>
      <c r="B58" s="6"/>
      <c r="C58" s="6"/>
      <c r="D58" s="5"/>
      <c r="E58" s="5"/>
      <c r="F58" s="5"/>
      <c r="G58" s="5"/>
      <c r="H58" s="12"/>
      <c r="I58" s="6"/>
      <c r="J58" s="6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4"/>
      <c r="W58" s="14"/>
      <c r="X58" s="14"/>
      <c r="Y58" s="14"/>
      <c r="Z58" s="14"/>
      <c r="AA58" s="15"/>
      <c r="AB58" s="15"/>
      <c r="AC58" s="505"/>
      <c r="AD58" s="16"/>
      <c r="AE58" s="16"/>
      <c r="AF58" s="16"/>
      <c r="AG58" s="22"/>
      <c r="AH58" s="23"/>
      <c r="AI58" s="22"/>
      <c r="AJ58" s="89"/>
      <c r="AK58" s="13"/>
      <c r="AL58" s="90"/>
      <c r="AM58" s="90"/>
      <c r="AN58" s="19"/>
      <c r="AO58" s="19"/>
      <c r="AP58" s="19"/>
      <c r="AQ58" s="19"/>
      <c r="AR58" s="20"/>
      <c r="AS58" s="20"/>
      <c r="AU58" s="20"/>
      <c r="AV58" s="20"/>
      <c r="AW58" s="20"/>
      <c r="AX58" s="20"/>
      <c r="AY58" s="20"/>
      <c r="AZ58" s="20"/>
      <c r="BA58" s="20"/>
    </row>
    <row r="59" spans="1:53" ht="33" customHeight="1" x14ac:dyDescent="0.25">
      <c r="A59" s="11"/>
      <c r="B59" s="6"/>
      <c r="C59" s="6"/>
      <c r="D59" s="5"/>
      <c r="E59" s="5"/>
      <c r="F59" s="5"/>
      <c r="G59" s="5"/>
      <c r="H59" s="12"/>
      <c r="I59" s="6"/>
      <c r="J59" s="6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4"/>
      <c r="W59" s="14"/>
      <c r="X59" s="14"/>
      <c r="Y59" s="14"/>
      <c r="Z59" s="14"/>
      <c r="AA59" s="15"/>
      <c r="AB59" s="15"/>
      <c r="AC59" s="505"/>
      <c r="AD59" s="16"/>
      <c r="AE59" s="16"/>
      <c r="AF59" s="16"/>
      <c r="AG59" s="22"/>
      <c r="AH59" s="23"/>
      <c r="AI59" s="22"/>
      <c r="AJ59" s="89"/>
      <c r="AK59" s="13"/>
      <c r="AL59" s="90"/>
      <c r="AM59" s="90"/>
      <c r="AN59" s="19"/>
      <c r="AO59" s="19"/>
      <c r="AP59" s="19"/>
      <c r="AQ59" s="19"/>
      <c r="AR59" s="20"/>
      <c r="AS59" s="20"/>
      <c r="AU59" s="20"/>
      <c r="AV59" s="20"/>
      <c r="AW59" s="20"/>
      <c r="AX59" s="20"/>
      <c r="AY59" s="20"/>
      <c r="AZ59" s="20"/>
      <c r="BA59" s="20"/>
    </row>
    <row r="60" spans="1:53" ht="33" customHeight="1" x14ac:dyDescent="0.25">
      <c r="A60" s="11"/>
      <c r="B60" s="6"/>
      <c r="C60" s="6"/>
      <c r="D60" s="5"/>
      <c r="E60" s="5"/>
      <c r="F60" s="5"/>
      <c r="G60" s="5"/>
      <c r="H60" s="12"/>
      <c r="I60" s="6"/>
      <c r="J60" s="6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4"/>
      <c r="W60" s="14"/>
      <c r="X60" s="14"/>
      <c r="Y60" s="14"/>
      <c r="Z60" s="14"/>
      <c r="AA60" s="15"/>
      <c r="AB60" s="15"/>
      <c r="AC60" s="505"/>
      <c r="AD60" s="16"/>
      <c r="AE60" s="16"/>
      <c r="AF60" s="16"/>
      <c r="AG60" s="25"/>
      <c r="AH60" s="23"/>
      <c r="AI60" s="22"/>
      <c r="AJ60" s="89"/>
      <c r="AK60" s="13"/>
      <c r="AL60" s="90"/>
      <c r="AM60" s="90"/>
      <c r="AN60" s="19"/>
      <c r="AO60" s="19"/>
      <c r="AP60" s="19"/>
      <c r="AQ60" s="19"/>
      <c r="AR60" s="20"/>
      <c r="AS60" s="20"/>
      <c r="AU60" s="20"/>
      <c r="AV60" s="20"/>
      <c r="AW60" s="20"/>
      <c r="AX60" s="20"/>
      <c r="AY60" s="20"/>
      <c r="AZ60" s="20"/>
      <c r="BA60" s="20"/>
    </row>
    <row r="61" spans="1:53" ht="33" customHeight="1" x14ac:dyDescent="0.25">
      <c r="A61" s="11"/>
      <c r="B61" s="6"/>
      <c r="C61" s="6"/>
      <c r="D61" s="5"/>
      <c r="E61" s="5"/>
      <c r="F61" s="5"/>
      <c r="G61" s="5"/>
      <c r="H61" s="33"/>
      <c r="V61" s="14"/>
      <c r="W61" s="14"/>
      <c r="X61" s="14"/>
      <c r="Y61" s="14"/>
      <c r="Z61" s="14"/>
      <c r="AA61" s="15"/>
      <c r="AB61" s="15"/>
      <c r="AC61" s="505"/>
      <c r="AD61" s="16"/>
      <c r="AE61" s="16"/>
      <c r="AF61" s="16"/>
      <c r="AG61" s="22"/>
      <c r="AH61" s="23"/>
      <c r="AI61" s="22"/>
      <c r="AJ61" s="89"/>
      <c r="AK61" s="13"/>
      <c r="AL61" s="90"/>
      <c r="AM61" s="90"/>
      <c r="AN61" s="19"/>
      <c r="AO61" s="19"/>
      <c r="AP61" s="19"/>
      <c r="AQ61" s="19"/>
      <c r="AR61" s="20"/>
      <c r="AS61" s="20"/>
      <c r="AU61" s="20"/>
      <c r="AV61" s="20"/>
      <c r="AW61" s="20"/>
      <c r="AX61" s="20"/>
      <c r="AY61" s="20"/>
      <c r="AZ61" s="20"/>
      <c r="BA61" s="20"/>
    </row>
    <row r="62" spans="1:53" ht="33" customHeight="1" x14ac:dyDescent="0.25">
      <c r="A62" s="11"/>
      <c r="B62" s="6"/>
      <c r="C62" s="6"/>
      <c r="D62" s="5"/>
      <c r="E62" s="5"/>
      <c r="F62" s="5"/>
      <c r="G62" s="5"/>
      <c r="H62" s="12"/>
      <c r="I62" s="6"/>
      <c r="J62" s="6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4"/>
      <c r="W62" s="14"/>
      <c r="X62" s="14"/>
      <c r="Y62" s="14"/>
      <c r="Z62" s="14"/>
      <c r="AA62" s="15"/>
      <c r="AB62" s="15"/>
      <c r="AC62" s="505"/>
      <c r="AD62" s="16"/>
      <c r="AE62" s="16"/>
      <c r="AF62" s="16"/>
      <c r="AG62" s="22"/>
      <c r="AH62" s="23"/>
      <c r="AI62" s="22"/>
      <c r="AJ62" s="89"/>
      <c r="AK62" s="13"/>
      <c r="AL62" s="90"/>
      <c r="AM62" s="90"/>
      <c r="AN62" s="19"/>
      <c r="AO62" s="19"/>
      <c r="AP62" s="19"/>
      <c r="AQ62" s="19"/>
      <c r="AR62" s="20"/>
      <c r="AS62" s="20"/>
      <c r="AU62" s="20"/>
      <c r="AV62" s="20"/>
      <c r="AW62" s="20"/>
      <c r="AX62" s="20"/>
      <c r="AY62" s="20"/>
      <c r="AZ62" s="20"/>
      <c r="BA62" s="20"/>
    </row>
    <row r="63" spans="1:53" ht="33" customHeight="1" x14ac:dyDescent="0.25">
      <c r="A63" s="11"/>
      <c r="B63" s="11"/>
      <c r="C63" s="6"/>
      <c r="D63" s="5"/>
      <c r="E63" s="5"/>
      <c r="F63" s="5"/>
      <c r="G63" s="5"/>
      <c r="H63" s="12"/>
      <c r="I63" s="6"/>
      <c r="J63" s="6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4"/>
      <c r="W63" s="14"/>
      <c r="X63" s="14"/>
      <c r="Y63" s="14"/>
      <c r="Z63" s="14"/>
      <c r="AA63" s="15"/>
      <c r="AB63" s="15"/>
      <c r="AC63" s="505"/>
      <c r="AD63" s="16"/>
      <c r="AE63" s="16"/>
      <c r="AF63" s="16"/>
      <c r="AG63" s="22"/>
      <c r="AH63" s="23"/>
      <c r="AI63" s="22"/>
      <c r="AJ63" s="89"/>
      <c r="AK63" s="13"/>
      <c r="AL63" s="90"/>
      <c r="AM63" s="90"/>
      <c r="AN63" s="19"/>
      <c r="AO63" s="19"/>
      <c r="AP63" s="19"/>
      <c r="AQ63" s="19"/>
      <c r="AR63" s="20"/>
      <c r="AS63" s="20"/>
      <c r="AU63" s="20"/>
      <c r="AV63" s="20"/>
      <c r="AW63" s="20"/>
      <c r="AX63" s="20"/>
      <c r="AY63" s="20"/>
      <c r="AZ63" s="20"/>
      <c r="BA63" s="20"/>
    </row>
    <row r="64" spans="1:53" ht="33" customHeight="1" x14ac:dyDescent="0.25">
      <c r="A64" s="11"/>
      <c r="B64" s="6"/>
      <c r="C64" s="6"/>
      <c r="D64" s="5"/>
      <c r="E64" s="5"/>
      <c r="F64" s="5"/>
      <c r="G64" s="5"/>
      <c r="H64" s="12"/>
      <c r="I64" s="6"/>
      <c r="J64" s="6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4"/>
      <c r="W64" s="14"/>
      <c r="X64" s="14"/>
      <c r="Y64" s="14"/>
      <c r="Z64" s="14"/>
      <c r="AA64" s="15"/>
      <c r="AB64" s="15"/>
      <c r="AC64" s="505"/>
      <c r="AD64" s="16"/>
      <c r="AE64" s="16"/>
      <c r="AF64" s="16"/>
      <c r="AG64" s="17"/>
      <c r="AH64" s="18"/>
      <c r="AI64" s="487"/>
      <c r="AJ64" s="89"/>
      <c r="AK64" s="13"/>
      <c r="AL64" s="90"/>
      <c r="AM64" s="90"/>
      <c r="AN64" s="19"/>
      <c r="AO64" s="19"/>
      <c r="AP64" s="19"/>
      <c r="AQ64" s="19"/>
      <c r="AR64" s="20"/>
      <c r="AS64" s="20"/>
      <c r="AU64" s="20"/>
      <c r="AV64" s="20"/>
      <c r="AW64" s="20"/>
      <c r="AX64" s="20"/>
      <c r="AY64" s="20"/>
      <c r="AZ64" s="20"/>
      <c r="BA64" s="20"/>
    </row>
    <row r="65" spans="1:53" ht="33" customHeight="1" x14ac:dyDescent="0.25">
      <c r="A65" s="11"/>
      <c r="B65" s="6"/>
      <c r="C65" s="6"/>
      <c r="D65" s="5"/>
      <c r="E65" s="5"/>
      <c r="F65" s="5"/>
      <c r="G65" s="5"/>
      <c r="H65" s="12"/>
      <c r="I65" s="6"/>
      <c r="J65" s="6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4"/>
      <c r="W65" s="14"/>
      <c r="X65" s="14"/>
      <c r="Y65" s="14"/>
      <c r="Z65" s="14"/>
      <c r="AA65" s="15"/>
      <c r="AB65" s="15"/>
      <c r="AC65" s="505"/>
      <c r="AD65" s="16"/>
      <c r="AE65" s="16"/>
      <c r="AF65" s="16"/>
      <c r="AG65" s="17"/>
      <c r="AH65" s="18"/>
      <c r="AI65" s="487"/>
      <c r="AJ65" s="89"/>
      <c r="AK65" s="13"/>
      <c r="AL65" s="90"/>
      <c r="AM65" s="90"/>
      <c r="AN65" s="19"/>
      <c r="AO65" s="19"/>
      <c r="AP65" s="19"/>
      <c r="AQ65" s="19"/>
      <c r="AR65" s="20"/>
      <c r="AS65" s="20"/>
      <c r="AU65" s="20"/>
      <c r="AV65" s="20"/>
      <c r="AW65" s="20"/>
      <c r="AX65" s="20"/>
      <c r="AY65" s="20"/>
      <c r="AZ65" s="20"/>
      <c r="BA65" s="20"/>
    </row>
    <row r="66" spans="1:53" ht="33" customHeight="1" x14ac:dyDescent="0.25">
      <c r="A66" s="11"/>
      <c r="B66" s="6"/>
      <c r="C66" s="6"/>
      <c r="D66" s="5"/>
      <c r="E66" s="5"/>
      <c r="F66" s="5"/>
      <c r="G66" s="5"/>
      <c r="H66" s="12"/>
      <c r="I66" s="6"/>
      <c r="J66" s="6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4"/>
      <c r="W66" s="14"/>
      <c r="X66" s="14"/>
      <c r="Y66" s="14"/>
      <c r="Z66" s="14"/>
      <c r="AA66" s="15"/>
      <c r="AB66" s="15"/>
      <c r="AC66" s="505"/>
      <c r="AD66" s="16"/>
      <c r="AE66" s="16"/>
      <c r="AF66" s="16"/>
      <c r="AG66" s="17"/>
      <c r="AH66" s="18"/>
      <c r="AI66" s="487"/>
      <c r="AJ66" s="89"/>
      <c r="AK66" s="13"/>
      <c r="AL66" s="90"/>
      <c r="AM66" s="90"/>
      <c r="AN66" s="19"/>
      <c r="AO66" s="19"/>
      <c r="AP66" s="19"/>
      <c r="AQ66" s="19"/>
      <c r="AR66" s="34"/>
      <c r="AS66" s="34"/>
      <c r="AU66" s="34"/>
      <c r="AV66" s="34"/>
      <c r="AW66" s="34"/>
      <c r="AX66" s="34"/>
      <c r="AY66" s="34"/>
      <c r="AZ66" s="34"/>
      <c r="BA66" s="34"/>
    </row>
    <row r="67" spans="1:53" ht="33" customHeight="1" x14ac:dyDescent="0.25">
      <c r="A67" s="11"/>
      <c r="B67" s="6"/>
      <c r="C67" s="6"/>
      <c r="D67" s="5"/>
      <c r="E67" s="5"/>
      <c r="F67" s="5"/>
      <c r="G67" s="5"/>
      <c r="H67" s="12"/>
      <c r="I67" s="6"/>
      <c r="J67" s="6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4"/>
      <c r="W67" s="14"/>
      <c r="X67" s="14"/>
      <c r="Y67" s="14"/>
      <c r="Z67" s="14"/>
      <c r="AA67" s="15"/>
      <c r="AB67" s="15"/>
      <c r="AC67" s="505"/>
      <c r="AD67" s="16"/>
      <c r="AE67" s="16"/>
      <c r="AF67" s="16"/>
      <c r="AG67" s="35"/>
      <c r="AH67" s="18"/>
      <c r="AI67" s="487"/>
      <c r="AJ67" s="89"/>
      <c r="AK67" s="13"/>
      <c r="AL67" s="90"/>
      <c r="AM67" s="90"/>
      <c r="AN67" s="19"/>
      <c r="AO67" s="19"/>
      <c r="AP67" s="19"/>
      <c r="AQ67" s="19"/>
      <c r="AR67" s="20"/>
      <c r="AS67" s="20"/>
      <c r="AU67" s="20"/>
      <c r="AV67" s="20"/>
      <c r="AW67" s="20"/>
      <c r="AX67" s="20"/>
      <c r="AY67" s="20"/>
      <c r="AZ67" s="20"/>
      <c r="BA67" s="20"/>
    </row>
    <row r="68" spans="1:53" ht="33" customHeight="1" x14ac:dyDescent="0.25">
      <c r="A68" s="11"/>
      <c r="B68" s="6"/>
      <c r="C68" s="6"/>
      <c r="D68" s="5"/>
      <c r="E68" s="5"/>
      <c r="F68" s="5"/>
      <c r="G68" s="5"/>
      <c r="H68" s="12"/>
      <c r="I68" s="6"/>
      <c r="J68" s="6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4"/>
      <c r="W68" s="14"/>
      <c r="X68" s="14"/>
      <c r="Y68" s="14"/>
      <c r="Z68" s="14"/>
      <c r="AA68" s="15"/>
      <c r="AB68" s="15"/>
      <c r="AC68" s="505"/>
      <c r="AD68" s="16"/>
      <c r="AE68" s="16"/>
      <c r="AF68" s="16"/>
      <c r="AG68" s="17"/>
      <c r="AH68" s="18"/>
      <c r="AI68" s="487"/>
      <c r="AJ68" s="89"/>
      <c r="AK68" s="13"/>
      <c r="AL68" s="90"/>
      <c r="AM68" s="90"/>
      <c r="AN68" s="19"/>
      <c r="AO68" s="19"/>
      <c r="AP68" s="19"/>
      <c r="AQ68" s="19"/>
      <c r="AR68" s="20"/>
      <c r="AS68" s="20"/>
      <c r="AU68" s="20"/>
      <c r="AV68" s="20"/>
      <c r="AW68" s="20"/>
      <c r="AX68" s="20"/>
      <c r="AY68" s="20"/>
      <c r="AZ68" s="20"/>
      <c r="BA68" s="20"/>
    </row>
    <row r="69" spans="1:53" ht="33" customHeight="1" x14ac:dyDescent="0.25">
      <c r="A69" s="11"/>
      <c r="B69" s="6"/>
      <c r="C69" s="6"/>
      <c r="D69" s="5"/>
      <c r="E69" s="5"/>
      <c r="F69" s="5"/>
      <c r="G69" s="5"/>
      <c r="H69" s="12"/>
      <c r="I69" s="6"/>
      <c r="J69" s="6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4"/>
      <c r="W69" s="14"/>
      <c r="X69" s="14"/>
      <c r="Y69" s="14"/>
      <c r="Z69" s="14"/>
      <c r="AA69" s="15"/>
      <c r="AB69" s="15"/>
      <c r="AC69" s="505"/>
      <c r="AD69" s="16"/>
      <c r="AE69" s="16"/>
      <c r="AF69" s="16"/>
      <c r="AG69" s="17"/>
      <c r="AH69" s="18"/>
      <c r="AI69" s="487"/>
      <c r="AJ69" s="89"/>
      <c r="AK69" s="13"/>
      <c r="AL69" s="90"/>
      <c r="AM69" s="90"/>
      <c r="AN69" s="19"/>
      <c r="AO69" s="19"/>
      <c r="AP69" s="19"/>
      <c r="AQ69" s="19"/>
      <c r="AR69" s="20"/>
      <c r="AS69" s="20"/>
      <c r="AU69" s="20"/>
      <c r="AV69" s="20"/>
      <c r="AW69" s="20"/>
      <c r="AX69" s="20"/>
      <c r="AY69" s="20"/>
      <c r="AZ69" s="20"/>
      <c r="BA69" s="20"/>
    </row>
    <row r="70" spans="1:53" ht="33" customHeight="1" x14ac:dyDescent="0.25">
      <c r="A70" s="11"/>
      <c r="B70" s="6"/>
      <c r="C70" s="6"/>
      <c r="D70" s="5"/>
      <c r="E70" s="5"/>
      <c r="F70" s="5"/>
      <c r="G70" s="5"/>
      <c r="H70" s="12"/>
      <c r="I70" s="6"/>
      <c r="J70" s="6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4"/>
      <c r="W70" s="14"/>
      <c r="X70" s="14"/>
      <c r="Y70" s="14"/>
      <c r="Z70" s="14"/>
      <c r="AA70" s="15"/>
      <c r="AB70" s="15"/>
      <c r="AC70" s="505"/>
      <c r="AD70" s="16"/>
      <c r="AE70" s="16"/>
      <c r="AF70" s="16"/>
      <c r="AG70" s="17"/>
      <c r="AH70" s="18"/>
      <c r="AI70" s="487"/>
      <c r="AJ70" s="89"/>
      <c r="AK70" s="13"/>
      <c r="AL70" s="90"/>
      <c r="AM70" s="90"/>
      <c r="AN70" s="19"/>
      <c r="AO70" s="19"/>
      <c r="AP70" s="19"/>
      <c r="AQ70" s="19"/>
      <c r="AR70" s="20"/>
      <c r="AS70" s="20"/>
      <c r="AU70" s="20"/>
      <c r="AV70" s="20"/>
      <c r="AW70" s="20"/>
      <c r="AX70" s="20"/>
      <c r="AY70" s="20"/>
      <c r="AZ70" s="20"/>
      <c r="BA70" s="20"/>
    </row>
    <row r="71" spans="1:53" ht="33" customHeight="1" x14ac:dyDescent="0.25">
      <c r="A71" s="11"/>
      <c r="B71" s="6"/>
      <c r="C71" s="6"/>
      <c r="D71" s="5"/>
      <c r="E71" s="5"/>
      <c r="F71" s="5"/>
      <c r="G71" s="5"/>
      <c r="H71" s="12"/>
      <c r="I71" s="6"/>
      <c r="J71" s="6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4"/>
      <c r="W71" s="14"/>
      <c r="X71" s="14"/>
      <c r="Y71" s="14"/>
      <c r="Z71" s="14"/>
      <c r="AA71" s="15"/>
      <c r="AB71" s="15"/>
      <c r="AC71" s="505"/>
      <c r="AD71" s="16"/>
      <c r="AE71" s="16"/>
      <c r="AF71" s="16"/>
      <c r="AG71" s="17"/>
      <c r="AH71" s="18"/>
      <c r="AI71" s="487"/>
      <c r="AJ71" s="89"/>
      <c r="AK71" s="13"/>
      <c r="AL71" s="90"/>
      <c r="AM71" s="90"/>
      <c r="AN71" s="19"/>
      <c r="AO71" s="19"/>
      <c r="AP71" s="19"/>
      <c r="AQ71" s="19"/>
      <c r="AR71" s="20"/>
      <c r="AS71" s="20"/>
      <c r="AU71" s="20"/>
      <c r="AV71" s="20"/>
      <c r="AW71" s="20"/>
      <c r="AX71" s="20"/>
      <c r="AY71" s="20"/>
      <c r="AZ71" s="20"/>
      <c r="BA71" s="20"/>
    </row>
    <row r="72" spans="1:53" ht="33" customHeight="1" x14ac:dyDescent="0.25">
      <c r="A72" s="11"/>
      <c r="B72" s="6"/>
      <c r="C72" s="6"/>
      <c r="D72" s="5"/>
      <c r="E72" s="5"/>
      <c r="F72" s="5"/>
      <c r="G72" s="5"/>
      <c r="H72" s="12"/>
      <c r="I72" s="6"/>
      <c r="J72" s="6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4"/>
      <c r="W72" s="14"/>
      <c r="X72" s="14"/>
      <c r="Y72" s="14"/>
      <c r="Z72" s="14"/>
      <c r="AA72" s="15"/>
      <c r="AB72" s="15"/>
      <c r="AC72" s="505"/>
      <c r="AD72" s="16"/>
      <c r="AE72" s="16"/>
      <c r="AF72" s="16"/>
      <c r="AG72" s="17"/>
      <c r="AH72" s="18"/>
      <c r="AI72" s="487"/>
      <c r="AJ72" s="89"/>
      <c r="AK72" s="13"/>
      <c r="AL72" s="90"/>
      <c r="AM72" s="90"/>
      <c r="AN72" s="19"/>
      <c r="AO72" s="19"/>
      <c r="AP72" s="19"/>
      <c r="AQ72" s="19"/>
      <c r="AR72" s="20"/>
      <c r="AS72" s="20"/>
      <c r="AU72" s="20"/>
      <c r="AV72" s="20"/>
      <c r="AW72" s="20"/>
      <c r="AX72" s="20"/>
      <c r="AY72" s="20"/>
      <c r="AZ72" s="20"/>
      <c r="BA72" s="20"/>
    </row>
    <row r="73" spans="1:53" ht="33" customHeight="1" x14ac:dyDescent="0.25">
      <c r="A73" s="11"/>
      <c r="B73" s="6"/>
      <c r="C73" s="6"/>
      <c r="D73" s="5"/>
      <c r="E73" s="5"/>
      <c r="F73" s="5"/>
      <c r="G73" s="5"/>
      <c r="H73" s="12"/>
      <c r="I73" s="6"/>
      <c r="J73" s="6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4"/>
      <c r="W73" s="14"/>
      <c r="X73" s="14"/>
      <c r="Y73" s="14"/>
      <c r="Z73" s="14"/>
      <c r="AA73" s="15"/>
      <c r="AB73" s="15"/>
      <c r="AC73" s="505"/>
      <c r="AD73" s="16"/>
      <c r="AE73" s="16"/>
      <c r="AF73" s="16"/>
      <c r="AG73" s="17"/>
      <c r="AH73" s="18"/>
      <c r="AI73" s="487"/>
      <c r="AJ73" s="89"/>
      <c r="AK73" s="13"/>
      <c r="AL73" s="90"/>
      <c r="AM73" s="90"/>
      <c r="AN73" s="19"/>
      <c r="AO73" s="19"/>
      <c r="AP73" s="19"/>
      <c r="AQ73" s="19"/>
      <c r="AR73" s="20"/>
      <c r="AS73" s="20"/>
      <c r="AU73" s="20"/>
      <c r="AV73" s="20"/>
      <c r="AW73" s="20"/>
      <c r="AX73" s="20"/>
      <c r="AY73" s="20"/>
      <c r="AZ73" s="20"/>
      <c r="BA73" s="20"/>
    </row>
    <row r="74" spans="1:53" ht="33" customHeight="1" x14ac:dyDescent="0.25">
      <c r="A74" s="11"/>
      <c r="B74" s="6"/>
      <c r="C74" s="6"/>
      <c r="D74" s="5"/>
      <c r="E74" s="5"/>
      <c r="F74" s="5"/>
      <c r="G74" s="5"/>
      <c r="H74" s="12"/>
      <c r="I74" s="6"/>
      <c r="J74" s="6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4"/>
      <c r="W74" s="14"/>
      <c r="X74" s="14"/>
      <c r="Y74" s="14"/>
      <c r="Z74" s="14"/>
      <c r="AA74" s="15"/>
      <c r="AB74" s="15"/>
      <c r="AC74" s="505"/>
      <c r="AD74" s="16"/>
      <c r="AE74" s="16"/>
      <c r="AF74" s="16"/>
      <c r="AG74" s="17"/>
      <c r="AH74" s="18"/>
      <c r="AI74" s="487"/>
      <c r="AJ74" s="89"/>
      <c r="AK74" s="13"/>
      <c r="AL74" s="90"/>
      <c r="AM74" s="90"/>
      <c r="AN74" s="19"/>
      <c r="AO74" s="19"/>
      <c r="AP74" s="19"/>
      <c r="AQ74" s="19"/>
      <c r="AR74" s="20"/>
      <c r="AS74" s="20"/>
      <c r="AU74" s="20"/>
      <c r="AV74" s="20"/>
      <c r="AW74" s="20"/>
      <c r="AX74" s="20"/>
      <c r="AY74" s="20"/>
      <c r="AZ74" s="20"/>
      <c r="BA74" s="20"/>
    </row>
    <row r="75" spans="1:53" ht="33" customHeight="1" x14ac:dyDescent="0.25">
      <c r="A75" s="11"/>
      <c r="B75" s="6"/>
      <c r="C75" s="6"/>
      <c r="D75" s="5"/>
      <c r="E75" s="5"/>
      <c r="F75" s="5"/>
      <c r="G75" s="5"/>
      <c r="H75" s="12"/>
      <c r="I75" s="6"/>
      <c r="J75" s="6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4"/>
      <c r="W75" s="14"/>
      <c r="X75" s="14"/>
      <c r="Y75" s="14"/>
      <c r="Z75" s="14"/>
      <c r="AA75" s="15"/>
      <c r="AB75" s="15"/>
      <c r="AC75" s="505"/>
      <c r="AD75" s="16"/>
      <c r="AE75" s="16"/>
      <c r="AF75" s="16"/>
      <c r="AG75" s="17"/>
      <c r="AH75" s="18"/>
      <c r="AI75" s="487"/>
      <c r="AJ75" s="89"/>
      <c r="AK75" s="13"/>
      <c r="AL75" s="90"/>
      <c r="AM75" s="90"/>
      <c r="AN75" s="19"/>
      <c r="AO75" s="19"/>
      <c r="AP75" s="19"/>
      <c r="AQ75" s="19"/>
      <c r="AR75" s="20"/>
      <c r="AS75" s="20"/>
      <c r="AU75" s="20"/>
      <c r="AV75" s="20"/>
      <c r="AW75" s="20"/>
      <c r="AX75" s="20"/>
      <c r="AY75" s="20"/>
      <c r="AZ75" s="20"/>
      <c r="BA75" s="20"/>
    </row>
    <row r="76" spans="1:53" ht="33" customHeight="1" x14ac:dyDescent="0.25">
      <c r="A76" s="11"/>
      <c r="B76" s="6"/>
      <c r="C76" s="6"/>
      <c r="D76" s="5"/>
      <c r="E76" s="5"/>
      <c r="F76" s="5"/>
      <c r="G76" s="5"/>
      <c r="H76" s="12"/>
      <c r="I76" s="6"/>
      <c r="J76" s="6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4"/>
      <c r="W76" s="14"/>
      <c r="X76" s="14"/>
      <c r="Y76" s="14"/>
      <c r="Z76" s="14"/>
      <c r="AA76" s="15"/>
      <c r="AB76" s="15"/>
      <c r="AC76" s="505"/>
      <c r="AD76" s="16"/>
      <c r="AE76" s="16"/>
      <c r="AF76" s="16"/>
      <c r="AG76" s="17"/>
      <c r="AH76" s="18"/>
      <c r="AI76" s="487"/>
      <c r="AJ76" s="89"/>
      <c r="AK76" s="13"/>
      <c r="AL76" s="90"/>
      <c r="AM76" s="90"/>
      <c r="AN76" s="19"/>
      <c r="AO76" s="19"/>
      <c r="AP76" s="19"/>
      <c r="AQ76" s="19"/>
      <c r="AR76" s="20"/>
      <c r="AS76" s="20"/>
      <c r="AU76" s="20"/>
      <c r="AV76" s="20"/>
      <c r="AW76" s="20"/>
      <c r="AX76" s="20"/>
      <c r="AY76" s="20"/>
      <c r="AZ76" s="20"/>
      <c r="BA76" s="20"/>
    </row>
    <row r="77" spans="1:53" ht="33" customHeight="1" x14ac:dyDescent="0.25">
      <c r="A77" s="11"/>
      <c r="B77" s="6"/>
      <c r="C77" s="6"/>
      <c r="D77" s="5"/>
      <c r="E77" s="5"/>
      <c r="F77" s="5"/>
      <c r="G77" s="5"/>
      <c r="H77" s="12"/>
      <c r="I77" s="6"/>
      <c r="J77" s="6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4"/>
      <c r="W77" s="14"/>
      <c r="X77" s="14"/>
      <c r="Y77" s="14"/>
      <c r="Z77" s="14"/>
      <c r="AA77" s="15"/>
      <c r="AB77" s="15"/>
      <c r="AC77" s="505"/>
      <c r="AD77" s="16"/>
      <c r="AE77" s="16"/>
      <c r="AF77" s="16"/>
      <c r="AG77" s="17"/>
      <c r="AH77" s="18"/>
      <c r="AI77" s="487"/>
      <c r="AJ77" s="89"/>
      <c r="AK77" s="13"/>
      <c r="AL77" s="90"/>
      <c r="AM77" s="90"/>
      <c r="AN77" s="19"/>
      <c r="AO77" s="19"/>
      <c r="AP77" s="19"/>
      <c r="AQ77" s="19"/>
      <c r="AR77" s="20"/>
      <c r="AS77" s="20"/>
      <c r="AU77" s="20"/>
      <c r="AV77" s="20"/>
      <c r="AW77" s="20"/>
      <c r="AX77" s="20"/>
      <c r="AY77" s="20"/>
      <c r="AZ77" s="20"/>
      <c r="BA77" s="20"/>
    </row>
    <row r="78" spans="1:53" ht="33" customHeight="1" x14ac:dyDescent="0.25">
      <c r="A78" s="11"/>
      <c r="B78" s="6"/>
      <c r="C78" s="6"/>
      <c r="D78" s="5"/>
      <c r="E78" s="5"/>
      <c r="F78" s="5"/>
      <c r="G78" s="5"/>
      <c r="H78" s="12"/>
      <c r="I78" s="6"/>
      <c r="J78" s="6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4"/>
      <c r="W78" s="14"/>
      <c r="X78" s="14"/>
      <c r="Y78" s="14"/>
      <c r="Z78" s="14"/>
      <c r="AA78" s="15"/>
      <c r="AB78" s="15"/>
      <c r="AC78" s="505"/>
      <c r="AD78" s="16"/>
      <c r="AE78" s="16"/>
      <c r="AF78" s="16"/>
      <c r="AG78" s="17"/>
      <c r="AH78" s="18"/>
      <c r="AI78" s="487"/>
      <c r="AJ78" s="89"/>
      <c r="AK78" s="13"/>
      <c r="AL78" s="90"/>
      <c r="AM78" s="90"/>
      <c r="AN78" s="19"/>
      <c r="AO78" s="19"/>
      <c r="AP78" s="19"/>
      <c r="AQ78" s="19"/>
      <c r="AR78" s="20"/>
      <c r="AS78" s="20"/>
      <c r="AU78" s="20"/>
      <c r="AV78" s="20"/>
      <c r="AW78" s="20"/>
      <c r="AX78" s="20"/>
      <c r="AY78" s="20"/>
      <c r="AZ78" s="20"/>
      <c r="BA78" s="20"/>
    </row>
    <row r="79" spans="1:53" ht="33" customHeight="1" x14ac:dyDescent="0.25">
      <c r="A79" s="11"/>
      <c r="B79" s="6"/>
      <c r="C79" s="6"/>
      <c r="D79" s="5"/>
      <c r="E79" s="5"/>
      <c r="F79" s="5"/>
      <c r="G79" s="5"/>
      <c r="H79" s="12"/>
      <c r="I79" s="6"/>
      <c r="J79" s="6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4"/>
      <c r="W79" s="14"/>
      <c r="X79" s="14"/>
      <c r="Y79" s="14"/>
      <c r="Z79" s="14"/>
      <c r="AA79" s="15"/>
      <c r="AB79" s="15"/>
      <c r="AC79" s="505"/>
      <c r="AD79" s="16"/>
      <c r="AE79" s="16"/>
      <c r="AF79" s="16"/>
      <c r="AG79" s="17"/>
      <c r="AH79" s="18"/>
      <c r="AI79" s="487"/>
      <c r="AJ79" s="89"/>
      <c r="AK79" s="13"/>
      <c r="AL79" s="90"/>
      <c r="AM79" s="90"/>
      <c r="AN79" s="19"/>
      <c r="AO79" s="19"/>
      <c r="AP79" s="19"/>
      <c r="AQ79" s="19"/>
      <c r="AR79" s="20"/>
      <c r="AS79" s="20"/>
      <c r="AU79" s="20"/>
      <c r="AV79" s="20"/>
      <c r="AW79" s="20"/>
      <c r="AX79" s="20"/>
      <c r="AY79" s="20"/>
      <c r="AZ79" s="20"/>
      <c r="BA79" s="20"/>
    </row>
    <row r="80" spans="1:53" ht="33" customHeight="1" x14ac:dyDescent="0.25">
      <c r="A80" s="11"/>
      <c r="B80" s="6"/>
      <c r="C80" s="6"/>
      <c r="D80" s="5"/>
      <c r="E80" s="5"/>
      <c r="F80" s="5"/>
      <c r="G80" s="5"/>
      <c r="H80" s="12"/>
      <c r="I80" s="6"/>
      <c r="J80" s="6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4"/>
      <c r="W80" s="14"/>
      <c r="X80" s="14"/>
      <c r="Y80" s="14"/>
      <c r="Z80" s="14"/>
      <c r="AA80" s="15"/>
      <c r="AB80" s="15"/>
      <c r="AC80" s="505"/>
      <c r="AD80" s="16"/>
      <c r="AE80" s="16"/>
      <c r="AF80" s="16"/>
      <c r="AG80" s="17"/>
      <c r="AH80" s="18"/>
      <c r="AI80" s="487"/>
      <c r="AJ80" s="89"/>
      <c r="AK80" s="13"/>
      <c r="AL80" s="90"/>
      <c r="AM80" s="90"/>
      <c r="AN80" s="19"/>
      <c r="AO80" s="19"/>
      <c r="AP80" s="19"/>
      <c r="AQ80" s="19"/>
      <c r="AR80" s="20"/>
      <c r="AS80" s="20"/>
      <c r="AU80" s="20"/>
      <c r="AV80" s="20"/>
      <c r="AW80" s="20"/>
      <c r="AX80" s="20"/>
      <c r="AY80" s="20"/>
      <c r="AZ80" s="20"/>
      <c r="BA80" s="20"/>
    </row>
    <row r="81" spans="1:53" ht="33" customHeight="1" x14ac:dyDescent="0.25">
      <c r="A81" s="11"/>
      <c r="B81" s="6"/>
      <c r="C81" s="6"/>
      <c r="D81" s="5"/>
      <c r="E81" s="5"/>
      <c r="F81" s="5"/>
      <c r="G81" s="5"/>
      <c r="H81" s="12"/>
      <c r="I81" s="6"/>
      <c r="J81" s="6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4"/>
      <c r="W81" s="14"/>
      <c r="X81" s="14"/>
      <c r="Y81" s="14"/>
      <c r="Z81" s="14"/>
      <c r="AA81" s="15"/>
      <c r="AB81" s="15"/>
      <c r="AC81" s="505"/>
      <c r="AD81" s="16"/>
      <c r="AE81" s="16"/>
      <c r="AF81" s="16"/>
      <c r="AG81" s="17"/>
      <c r="AH81" s="18"/>
      <c r="AI81" s="487"/>
      <c r="AJ81" s="89"/>
      <c r="AK81" s="13"/>
      <c r="AL81" s="90"/>
      <c r="AM81" s="90"/>
      <c r="AN81" s="19"/>
      <c r="AO81" s="19"/>
      <c r="AP81" s="19"/>
      <c r="AQ81" s="19"/>
      <c r="AR81" s="36"/>
      <c r="AS81" s="36"/>
      <c r="AU81" s="36"/>
      <c r="AV81" s="36"/>
      <c r="AW81" s="36"/>
      <c r="AX81" s="36"/>
      <c r="AY81" s="36"/>
      <c r="AZ81" s="36"/>
      <c r="BA81" s="36"/>
    </row>
    <row r="82" spans="1:53" ht="33" customHeight="1" x14ac:dyDescent="0.25">
      <c r="A82" s="11"/>
      <c r="B82" s="6"/>
      <c r="C82" s="6"/>
      <c r="D82" s="5"/>
      <c r="E82" s="5"/>
      <c r="F82" s="5"/>
      <c r="G82" s="5"/>
      <c r="H82" s="12"/>
      <c r="I82" s="6"/>
      <c r="J82" s="6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4"/>
      <c r="W82" s="14"/>
      <c r="X82" s="14"/>
      <c r="Y82" s="14"/>
      <c r="Z82" s="14"/>
      <c r="AA82" s="15"/>
      <c r="AB82" s="15"/>
      <c r="AC82" s="505"/>
      <c r="AD82" s="16"/>
      <c r="AE82" s="16"/>
      <c r="AF82" s="16"/>
      <c r="AG82" s="17"/>
      <c r="AH82" s="18"/>
      <c r="AI82" s="487"/>
      <c r="AJ82" s="89"/>
      <c r="AK82" s="13"/>
      <c r="AL82" s="90"/>
      <c r="AM82" s="90"/>
      <c r="AN82" s="19"/>
      <c r="AO82" s="19"/>
      <c r="AP82" s="19"/>
      <c r="AQ82" s="19"/>
      <c r="AR82" s="20"/>
      <c r="AS82" s="20"/>
      <c r="AU82" s="20"/>
      <c r="AV82" s="20"/>
      <c r="AW82" s="20"/>
      <c r="AX82" s="20"/>
      <c r="AY82" s="20"/>
      <c r="AZ82" s="20"/>
      <c r="BA82" s="20"/>
    </row>
    <row r="83" spans="1:53" ht="33" customHeight="1" x14ac:dyDescent="0.25">
      <c r="A83" s="11"/>
      <c r="B83" s="6"/>
      <c r="C83" s="6"/>
      <c r="D83" s="5"/>
      <c r="E83" s="5"/>
      <c r="F83" s="5"/>
      <c r="G83" s="5"/>
      <c r="H83" s="12"/>
      <c r="I83" s="6"/>
      <c r="J83" s="6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4"/>
      <c r="W83" s="14"/>
      <c r="X83" s="14"/>
      <c r="Y83" s="14"/>
      <c r="Z83" s="14"/>
      <c r="AA83" s="15"/>
      <c r="AB83" s="15"/>
      <c r="AC83" s="505"/>
      <c r="AD83" s="16"/>
      <c r="AE83" s="16"/>
      <c r="AF83" s="16"/>
      <c r="AG83" s="17"/>
      <c r="AH83" s="18"/>
      <c r="AI83" s="487"/>
      <c r="AJ83" s="89"/>
      <c r="AK83" s="13"/>
      <c r="AL83" s="90"/>
      <c r="AM83" s="90"/>
      <c r="AN83" s="19"/>
      <c r="AO83" s="19"/>
      <c r="AP83" s="19"/>
      <c r="AQ83" s="19"/>
      <c r="AR83" s="20"/>
      <c r="AS83" s="20"/>
      <c r="AU83" s="20"/>
      <c r="AV83" s="20"/>
      <c r="AW83" s="20"/>
      <c r="AX83" s="20"/>
      <c r="AY83" s="20"/>
      <c r="AZ83" s="20"/>
      <c r="BA83" s="20"/>
    </row>
    <row r="84" spans="1:53" ht="33" customHeight="1" x14ac:dyDescent="0.25">
      <c r="A84" s="11"/>
      <c r="B84" s="6"/>
      <c r="C84" s="6"/>
      <c r="D84" s="5"/>
      <c r="E84" s="5"/>
      <c r="F84" s="5"/>
      <c r="G84" s="5"/>
      <c r="H84" s="12"/>
      <c r="I84" s="6"/>
      <c r="J84" s="6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4"/>
      <c r="W84" s="14"/>
      <c r="X84" s="14"/>
      <c r="Y84" s="14"/>
      <c r="Z84" s="14"/>
      <c r="AA84" s="15"/>
      <c r="AB84" s="15"/>
      <c r="AC84" s="505"/>
      <c r="AD84" s="16"/>
      <c r="AE84" s="16"/>
      <c r="AF84" s="16"/>
      <c r="AG84" s="17"/>
      <c r="AH84" s="18"/>
      <c r="AI84" s="487"/>
      <c r="AJ84" s="89"/>
      <c r="AK84" s="13"/>
      <c r="AL84" s="90"/>
      <c r="AM84" s="90"/>
      <c r="AN84" s="19"/>
      <c r="AO84" s="19"/>
      <c r="AP84" s="19"/>
      <c r="AQ84" s="19"/>
      <c r="AR84" s="20"/>
      <c r="AS84" s="20"/>
      <c r="AU84" s="20"/>
      <c r="AV84" s="20"/>
      <c r="AW84" s="20"/>
      <c r="AX84" s="20"/>
      <c r="AY84" s="20"/>
      <c r="AZ84" s="20"/>
      <c r="BA84" s="20"/>
    </row>
    <row r="85" spans="1:53" ht="33" customHeight="1" x14ac:dyDescent="0.25">
      <c r="A85" s="11"/>
      <c r="B85" s="6"/>
      <c r="C85" s="6"/>
      <c r="D85" s="5"/>
      <c r="E85" s="5"/>
      <c r="F85" s="5"/>
      <c r="G85" s="5"/>
      <c r="H85" s="12"/>
      <c r="I85" s="6"/>
      <c r="J85" s="6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4"/>
      <c r="W85" s="14"/>
      <c r="X85" s="14"/>
      <c r="Y85" s="14"/>
      <c r="Z85" s="14"/>
      <c r="AA85" s="15"/>
      <c r="AB85" s="15"/>
      <c r="AC85" s="505"/>
      <c r="AD85" s="16"/>
      <c r="AE85" s="16"/>
      <c r="AF85" s="16"/>
      <c r="AG85" s="17"/>
      <c r="AH85" s="18"/>
      <c r="AI85" s="487"/>
      <c r="AJ85" s="89"/>
      <c r="AK85" s="13"/>
      <c r="AL85" s="90"/>
      <c r="AM85" s="90"/>
      <c r="AN85" s="19"/>
      <c r="AO85" s="19"/>
      <c r="AP85" s="19"/>
      <c r="AQ85" s="19"/>
      <c r="AR85" s="20"/>
      <c r="AS85" s="20"/>
      <c r="AU85" s="20"/>
      <c r="AV85" s="20"/>
      <c r="AW85" s="20"/>
      <c r="AX85" s="20"/>
      <c r="AY85" s="20"/>
      <c r="AZ85" s="20"/>
      <c r="BA85" s="20"/>
    </row>
    <row r="86" spans="1:53" ht="33" customHeight="1" x14ac:dyDescent="0.25">
      <c r="A86" s="11"/>
      <c r="B86" s="6"/>
      <c r="C86" s="6"/>
      <c r="D86" s="5"/>
      <c r="E86" s="5"/>
      <c r="F86" s="5"/>
      <c r="G86" s="5"/>
      <c r="H86" s="12"/>
      <c r="I86" s="6"/>
      <c r="J86" s="6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4"/>
      <c r="W86" s="14"/>
      <c r="X86" s="14"/>
      <c r="Y86" s="14"/>
      <c r="Z86" s="14"/>
      <c r="AA86" s="15"/>
      <c r="AB86" s="15"/>
      <c r="AC86" s="505"/>
      <c r="AD86" s="16"/>
      <c r="AE86" s="16"/>
      <c r="AF86" s="16"/>
      <c r="AG86" s="17"/>
      <c r="AH86" s="18"/>
      <c r="AI86" s="487"/>
      <c r="AJ86" s="89"/>
      <c r="AK86" s="13"/>
      <c r="AL86" s="90"/>
      <c r="AM86" s="90"/>
      <c r="AN86" s="19"/>
      <c r="AO86" s="19"/>
      <c r="AP86" s="19"/>
      <c r="AQ86" s="19"/>
      <c r="AR86" s="20"/>
      <c r="AS86" s="20"/>
      <c r="AU86" s="20"/>
      <c r="AV86" s="20"/>
      <c r="AW86" s="20"/>
      <c r="AX86" s="20"/>
      <c r="AY86" s="20"/>
      <c r="AZ86" s="20"/>
      <c r="BA86" s="20"/>
    </row>
    <row r="87" spans="1:53" ht="33" customHeight="1" x14ac:dyDescent="0.25">
      <c r="A87" s="11"/>
      <c r="B87" s="6"/>
      <c r="C87" s="6"/>
      <c r="D87" s="5"/>
      <c r="E87" s="5"/>
      <c r="F87" s="5"/>
      <c r="G87" s="5"/>
      <c r="H87" s="12"/>
      <c r="I87" s="6"/>
      <c r="J87" s="6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4"/>
      <c r="W87" s="14"/>
      <c r="X87" s="14"/>
      <c r="Y87" s="14"/>
      <c r="Z87" s="14"/>
      <c r="AA87" s="15"/>
      <c r="AB87" s="15"/>
      <c r="AC87" s="505"/>
      <c r="AD87" s="16"/>
      <c r="AE87" s="16"/>
      <c r="AF87" s="16"/>
      <c r="AG87" s="17"/>
      <c r="AH87" s="18"/>
      <c r="AI87" s="487"/>
      <c r="AJ87" s="89"/>
      <c r="AK87" s="13"/>
      <c r="AL87" s="90"/>
      <c r="AM87" s="90"/>
      <c r="AN87" s="19"/>
      <c r="AO87" s="19"/>
      <c r="AP87" s="19"/>
      <c r="AQ87" s="19"/>
      <c r="AR87" s="20"/>
      <c r="AS87" s="20"/>
      <c r="AU87" s="20"/>
      <c r="AV87" s="20"/>
      <c r="AW87" s="20"/>
      <c r="AX87" s="20"/>
      <c r="AY87" s="20"/>
      <c r="AZ87" s="20"/>
      <c r="BA87" s="20"/>
    </row>
    <row r="88" spans="1:53" ht="33" customHeight="1" x14ac:dyDescent="0.25">
      <c r="A88" s="11"/>
      <c r="B88" s="6"/>
      <c r="C88" s="6"/>
      <c r="D88" s="5"/>
      <c r="E88" s="5"/>
      <c r="F88" s="5"/>
      <c r="G88" s="5"/>
      <c r="H88" s="12"/>
      <c r="I88" s="6"/>
      <c r="J88" s="6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4"/>
      <c r="W88" s="14"/>
      <c r="X88" s="14"/>
      <c r="Y88" s="14"/>
      <c r="Z88" s="14"/>
      <c r="AA88" s="15"/>
      <c r="AB88" s="15"/>
      <c r="AC88" s="505"/>
      <c r="AD88" s="16"/>
      <c r="AE88" s="16"/>
      <c r="AF88" s="16"/>
      <c r="AG88" s="17"/>
      <c r="AH88" s="18"/>
      <c r="AI88" s="487"/>
      <c r="AJ88" s="89"/>
      <c r="AK88" s="13"/>
      <c r="AL88" s="90"/>
      <c r="AM88" s="90"/>
      <c r="AN88" s="19"/>
      <c r="AO88" s="19"/>
      <c r="AP88" s="19"/>
      <c r="AQ88" s="19"/>
      <c r="AR88" s="20"/>
      <c r="AS88" s="20"/>
      <c r="AU88" s="20"/>
      <c r="AV88" s="20"/>
      <c r="AW88" s="20"/>
      <c r="AX88" s="20"/>
      <c r="AY88" s="20"/>
      <c r="AZ88" s="20"/>
      <c r="BA88" s="20"/>
    </row>
    <row r="89" spans="1:53" ht="33" customHeight="1" x14ac:dyDescent="0.25">
      <c r="A89" s="11"/>
      <c r="B89" s="6"/>
      <c r="C89" s="6"/>
      <c r="D89" s="5"/>
      <c r="E89" s="5"/>
      <c r="F89" s="5"/>
      <c r="G89" s="5"/>
      <c r="H89" s="12"/>
      <c r="I89" s="6"/>
      <c r="J89" s="6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4"/>
      <c r="W89" s="14"/>
      <c r="X89" s="14"/>
      <c r="Y89" s="14"/>
      <c r="Z89" s="14"/>
      <c r="AA89" s="15"/>
      <c r="AB89" s="15"/>
      <c r="AC89" s="505"/>
      <c r="AD89" s="16"/>
      <c r="AE89" s="16"/>
      <c r="AF89" s="16"/>
      <c r="AG89" s="17"/>
      <c r="AH89" s="18"/>
      <c r="AI89" s="487"/>
      <c r="AJ89" s="89"/>
      <c r="AK89" s="13"/>
      <c r="AL89" s="90"/>
      <c r="AM89" s="90"/>
      <c r="AN89" s="19"/>
      <c r="AO89" s="19"/>
      <c r="AP89" s="19"/>
      <c r="AQ89" s="19"/>
      <c r="AR89" s="20"/>
      <c r="AS89" s="20"/>
      <c r="AU89" s="20"/>
      <c r="AV89" s="20"/>
      <c r="AW89" s="20"/>
      <c r="AX89" s="20"/>
      <c r="AY89" s="20"/>
      <c r="AZ89" s="20"/>
      <c r="BA89" s="20"/>
    </row>
    <row r="90" spans="1:53" ht="33" customHeight="1" x14ac:dyDescent="0.25">
      <c r="A90" s="11"/>
      <c r="B90" s="11"/>
      <c r="C90" s="6"/>
      <c r="D90" s="5"/>
      <c r="E90" s="5"/>
      <c r="F90" s="5"/>
      <c r="G90" s="5"/>
      <c r="H90" s="12"/>
      <c r="I90" s="6"/>
      <c r="J90" s="6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4"/>
      <c r="W90" s="14"/>
      <c r="X90" s="14"/>
      <c r="Y90" s="14"/>
      <c r="Z90" s="14"/>
      <c r="AA90" s="15"/>
      <c r="AB90" s="15"/>
      <c r="AC90" s="505"/>
      <c r="AD90" s="16"/>
      <c r="AE90" s="16"/>
      <c r="AF90" s="16"/>
      <c r="AG90" s="17"/>
      <c r="AH90" s="18"/>
      <c r="AI90" s="487"/>
      <c r="AJ90" s="89"/>
      <c r="AK90" s="13"/>
      <c r="AL90" s="90"/>
      <c r="AM90" s="90"/>
      <c r="AN90" s="19"/>
      <c r="AO90" s="19"/>
      <c r="AP90" s="19"/>
      <c r="AQ90" s="19"/>
      <c r="AR90" s="20"/>
      <c r="AS90" s="20"/>
      <c r="AU90" s="20"/>
      <c r="AV90" s="20"/>
      <c r="AW90" s="20"/>
      <c r="AX90" s="20"/>
      <c r="AY90" s="20"/>
      <c r="AZ90" s="20"/>
      <c r="BA90" s="20"/>
    </row>
    <row r="91" spans="1:53" ht="33" customHeight="1" x14ac:dyDescent="0.25">
      <c r="A91" s="11"/>
      <c r="B91" s="11"/>
      <c r="C91" s="6"/>
      <c r="D91" s="5"/>
      <c r="E91" s="5"/>
      <c r="F91" s="5"/>
      <c r="G91" s="5"/>
      <c r="H91" s="12"/>
      <c r="I91" s="6"/>
      <c r="J91" s="6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4"/>
      <c r="W91" s="14"/>
      <c r="X91" s="14"/>
      <c r="Y91" s="14"/>
      <c r="Z91" s="14"/>
      <c r="AA91" s="15"/>
      <c r="AB91" s="15"/>
      <c r="AC91" s="505"/>
      <c r="AD91" s="16"/>
      <c r="AE91" s="16"/>
      <c r="AF91" s="16"/>
      <c r="AG91" s="17"/>
      <c r="AH91" s="18"/>
      <c r="AI91" s="487"/>
      <c r="AJ91" s="89"/>
      <c r="AK91" s="13"/>
      <c r="AL91" s="90"/>
      <c r="AM91" s="90"/>
      <c r="AN91" s="19"/>
      <c r="AO91" s="19"/>
      <c r="AP91" s="19"/>
      <c r="AQ91" s="19"/>
      <c r="AR91" s="20"/>
      <c r="AS91" s="20"/>
      <c r="AU91" s="20"/>
      <c r="AV91" s="20"/>
      <c r="AW91" s="20"/>
      <c r="AX91" s="20"/>
      <c r="AY91" s="20"/>
      <c r="AZ91" s="20"/>
      <c r="BA91" s="20"/>
    </row>
    <row r="92" spans="1:53" ht="33" customHeight="1" x14ac:dyDescent="0.25">
      <c r="A92" s="11"/>
      <c r="B92" s="6"/>
      <c r="C92" s="5"/>
      <c r="D92" s="5"/>
      <c r="E92" s="5"/>
      <c r="F92" s="5"/>
      <c r="G92" s="5"/>
      <c r="H92" s="12"/>
      <c r="I92" s="6"/>
      <c r="J92" s="6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4"/>
      <c r="W92" s="14"/>
      <c r="X92" s="14"/>
      <c r="Y92" s="14"/>
      <c r="Z92" s="14"/>
      <c r="AA92" s="15"/>
      <c r="AB92" s="15"/>
      <c r="AC92" s="505"/>
      <c r="AD92" s="16"/>
      <c r="AE92" s="16"/>
      <c r="AF92" s="16"/>
      <c r="AG92" s="17"/>
      <c r="AH92" s="18"/>
      <c r="AI92" s="487"/>
      <c r="AJ92" s="89"/>
      <c r="AK92" s="13"/>
      <c r="AL92" s="90"/>
      <c r="AM92" s="90"/>
      <c r="AN92" s="19"/>
      <c r="AO92" s="19"/>
      <c r="AP92" s="19"/>
      <c r="AQ92" s="19"/>
      <c r="AR92" s="20"/>
      <c r="AS92" s="20"/>
      <c r="AU92" s="20"/>
      <c r="AV92" s="20"/>
      <c r="AW92" s="20"/>
      <c r="AX92" s="20"/>
      <c r="AY92" s="20"/>
      <c r="AZ92" s="20"/>
      <c r="BA92" s="20"/>
    </row>
    <row r="93" spans="1:53" ht="33" customHeight="1" x14ac:dyDescent="0.25">
      <c r="A93" s="11"/>
      <c r="B93" s="11"/>
      <c r="C93" s="6"/>
      <c r="D93" s="5"/>
      <c r="E93" s="5"/>
      <c r="F93" s="5"/>
      <c r="G93" s="5"/>
      <c r="H93" s="12"/>
      <c r="I93" s="6"/>
      <c r="J93" s="6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4"/>
      <c r="W93" s="14"/>
      <c r="X93" s="14"/>
      <c r="Y93" s="14"/>
      <c r="Z93" s="14"/>
      <c r="AA93" s="15"/>
      <c r="AB93" s="15"/>
      <c r="AC93" s="505"/>
      <c r="AD93" s="16"/>
      <c r="AE93" s="16"/>
      <c r="AF93" s="16"/>
      <c r="AG93" s="17"/>
      <c r="AH93" s="18"/>
      <c r="AI93" s="487"/>
      <c r="AJ93" s="89"/>
      <c r="AK93" s="13"/>
      <c r="AL93" s="90"/>
      <c r="AM93" s="90"/>
      <c r="AN93" s="19"/>
      <c r="AO93" s="19"/>
      <c r="AP93" s="19"/>
      <c r="AQ93" s="19"/>
      <c r="AR93" s="20"/>
      <c r="AS93" s="20"/>
      <c r="AU93" s="20"/>
      <c r="AV93" s="20"/>
      <c r="AW93" s="20"/>
      <c r="AX93" s="20"/>
      <c r="AY93" s="20"/>
      <c r="AZ93" s="20"/>
      <c r="BA93" s="20"/>
    </row>
    <row r="94" spans="1:53" ht="33" customHeight="1" x14ac:dyDescent="0.25">
      <c r="A94" s="11"/>
      <c r="B94" s="6"/>
      <c r="C94" s="5"/>
      <c r="D94" s="5"/>
      <c r="E94" s="5"/>
      <c r="F94" s="5"/>
      <c r="G94" s="5"/>
      <c r="H94" s="12"/>
      <c r="I94" s="6"/>
      <c r="J94" s="6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4"/>
      <c r="W94" s="14"/>
      <c r="X94" s="14"/>
      <c r="Y94" s="14"/>
      <c r="Z94" s="14"/>
      <c r="AA94" s="15"/>
      <c r="AB94" s="15"/>
      <c r="AC94" s="505"/>
      <c r="AD94" s="16"/>
      <c r="AE94" s="16"/>
      <c r="AF94" s="16"/>
      <c r="AG94" s="17"/>
      <c r="AH94" s="18"/>
      <c r="AI94" s="487"/>
      <c r="AJ94" s="89"/>
      <c r="AK94" s="13"/>
      <c r="AL94" s="90"/>
      <c r="AM94" s="90"/>
      <c r="AN94" s="19"/>
      <c r="AO94" s="19"/>
      <c r="AP94" s="19"/>
      <c r="AQ94" s="19"/>
      <c r="AR94" s="20"/>
      <c r="AS94" s="20"/>
      <c r="AU94" s="20"/>
      <c r="AV94" s="20"/>
      <c r="AW94" s="20"/>
      <c r="AX94" s="20"/>
      <c r="AY94" s="20"/>
      <c r="AZ94" s="20"/>
      <c r="BA94" s="20"/>
    </row>
    <row r="95" spans="1:53" ht="33" customHeight="1" x14ac:dyDescent="0.25">
      <c r="A95" s="11"/>
      <c r="B95" s="6"/>
      <c r="C95" s="5"/>
      <c r="D95" s="5"/>
      <c r="E95" s="5"/>
      <c r="F95" s="5"/>
      <c r="G95" s="5"/>
      <c r="H95" s="12"/>
      <c r="I95" s="6"/>
      <c r="J95" s="6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14"/>
      <c r="W95" s="14"/>
      <c r="X95" s="14"/>
      <c r="Y95" s="14"/>
      <c r="Z95" s="14"/>
      <c r="AA95" s="15"/>
      <c r="AB95" s="15"/>
      <c r="AC95" s="505"/>
      <c r="AD95" s="16"/>
      <c r="AE95" s="16"/>
      <c r="AF95" s="16"/>
      <c r="AG95" s="17"/>
      <c r="AH95" s="18"/>
      <c r="AI95" s="487"/>
      <c r="AJ95" s="89"/>
      <c r="AK95" s="13"/>
      <c r="AL95" s="90"/>
      <c r="AM95" s="90"/>
      <c r="AN95" s="19"/>
      <c r="AO95" s="19"/>
      <c r="AP95" s="19"/>
      <c r="AQ95" s="19"/>
      <c r="AR95" s="20"/>
      <c r="AS95" s="20"/>
      <c r="AU95" s="20"/>
      <c r="AV95" s="20"/>
      <c r="AW95" s="20"/>
      <c r="AX95" s="20"/>
      <c r="AY95" s="20"/>
      <c r="AZ95" s="20"/>
      <c r="BA95" s="20"/>
    </row>
    <row r="96" spans="1:53" ht="33" customHeight="1" x14ac:dyDescent="0.25">
      <c r="A96" s="11"/>
      <c r="B96" s="6"/>
      <c r="C96" s="5"/>
      <c r="D96" s="5"/>
      <c r="E96" s="5"/>
      <c r="F96" s="5"/>
      <c r="G96" s="5"/>
      <c r="H96" s="12"/>
      <c r="I96" s="6"/>
      <c r="J96" s="6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4"/>
      <c r="W96" s="14"/>
      <c r="X96" s="14"/>
      <c r="Y96" s="14"/>
      <c r="Z96" s="14"/>
      <c r="AA96" s="15"/>
      <c r="AB96" s="15"/>
      <c r="AC96" s="505"/>
      <c r="AD96" s="16"/>
      <c r="AE96" s="16"/>
      <c r="AF96" s="16"/>
      <c r="AG96" s="17"/>
      <c r="AH96" s="18"/>
      <c r="AI96" s="487"/>
      <c r="AJ96" s="89"/>
      <c r="AK96" s="13"/>
      <c r="AL96" s="90"/>
      <c r="AM96" s="90"/>
      <c r="AN96" s="19"/>
      <c r="AO96" s="19"/>
      <c r="AP96" s="19"/>
      <c r="AQ96" s="19"/>
      <c r="AR96" s="20"/>
      <c r="AS96" s="20"/>
      <c r="AU96" s="20"/>
      <c r="AV96" s="20"/>
      <c r="AW96" s="20"/>
      <c r="AX96" s="20"/>
      <c r="AY96" s="20"/>
      <c r="AZ96" s="20"/>
      <c r="BA96" s="20"/>
    </row>
    <row r="97" spans="1:53" ht="33" customHeight="1" x14ac:dyDescent="0.25">
      <c r="A97" s="11"/>
      <c r="B97" s="11"/>
      <c r="C97" s="6"/>
      <c r="D97" s="5"/>
      <c r="E97" s="5"/>
      <c r="F97" s="5"/>
      <c r="G97" s="6"/>
      <c r="H97" s="12"/>
      <c r="I97" s="6"/>
      <c r="J97" s="6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4"/>
      <c r="W97" s="14"/>
      <c r="X97" s="14"/>
      <c r="Y97" s="14"/>
      <c r="Z97" s="14"/>
      <c r="AA97" s="15"/>
      <c r="AB97" s="15"/>
      <c r="AC97" s="505"/>
      <c r="AD97" s="16"/>
      <c r="AE97" s="16"/>
      <c r="AF97" s="16"/>
      <c r="AG97" s="17"/>
      <c r="AH97" s="18"/>
      <c r="AI97" s="487"/>
      <c r="AJ97" s="89"/>
      <c r="AK97" s="13"/>
      <c r="AL97" s="90"/>
      <c r="AM97" s="90"/>
      <c r="AN97" s="19"/>
      <c r="AO97" s="19"/>
      <c r="AP97" s="19"/>
      <c r="AQ97" s="19"/>
      <c r="AR97" s="20"/>
      <c r="AS97" s="20"/>
      <c r="AU97" s="20"/>
      <c r="AV97" s="20"/>
      <c r="AW97" s="20"/>
      <c r="AX97" s="20"/>
      <c r="AY97" s="20"/>
      <c r="AZ97" s="20"/>
      <c r="BA97" s="20"/>
    </row>
    <row r="98" spans="1:53" ht="33" customHeight="1" x14ac:dyDescent="0.25">
      <c r="A98" s="11"/>
      <c r="B98" s="6"/>
      <c r="C98" s="6"/>
      <c r="D98" s="5"/>
      <c r="E98" s="5"/>
      <c r="F98" s="5"/>
      <c r="G98" s="5"/>
      <c r="H98" s="12"/>
      <c r="I98" s="6"/>
      <c r="J98" s="6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4"/>
      <c r="W98" s="14"/>
      <c r="X98" s="14"/>
      <c r="Y98" s="14"/>
      <c r="Z98" s="14"/>
      <c r="AA98" s="15"/>
      <c r="AB98" s="15"/>
      <c r="AC98" s="505"/>
      <c r="AD98" s="16"/>
      <c r="AE98" s="16"/>
      <c r="AF98" s="16"/>
      <c r="AG98" s="17"/>
      <c r="AH98" s="18"/>
      <c r="AI98" s="487"/>
      <c r="AJ98" s="89"/>
      <c r="AK98" s="13"/>
      <c r="AL98" s="90"/>
      <c r="AM98" s="90"/>
      <c r="AN98" s="19"/>
      <c r="AO98" s="19"/>
      <c r="AP98" s="19"/>
      <c r="AQ98" s="19"/>
      <c r="AR98" s="20"/>
      <c r="AS98" s="20"/>
      <c r="AU98" s="20"/>
      <c r="AV98" s="20"/>
      <c r="AW98" s="20"/>
      <c r="AX98" s="20"/>
      <c r="AY98" s="20"/>
      <c r="AZ98" s="20"/>
      <c r="BA98" s="20"/>
    </row>
    <row r="99" spans="1:53" ht="33" customHeight="1" x14ac:dyDescent="0.25">
      <c r="A99" s="11"/>
      <c r="B99" s="6"/>
      <c r="C99" s="6"/>
      <c r="D99" s="5"/>
      <c r="E99" s="5"/>
      <c r="F99" s="5"/>
      <c r="G99" s="5"/>
      <c r="H99" s="12"/>
      <c r="I99" s="6"/>
      <c r="J99" s="6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4"/>
      <c r="W99" s="14"/>
      <c r="X99" s="14"/>
      <c r="Y99" s="14"/>
      <c r="Z99" s="14"/>
      <c r="AA99" s="15"/>
      <c r="AB99" s="15"/>
      <c r="AC99" s="505"/>
      <c r="AD99" s="16"/>
      <c r="AE99" s="16"/>
      <c r="AF99" s="16"/>
      <c r="AG99" s="17"/>
      <c r="AH99" s="18"/>
      <c r="AI99" s="487"/>
      <c r="AJ99" s="89"/>
      <c r="AK99" s="13"/>
      <c r="AL99" s="90"/>
      <c r="AM99" s="90"/>
      <c r="AN99" s="19"/>
      <c r="AO99" s="19"/>
      <c r="AP99" s="19"/>
      <c r="AQ99" s="19"/>
      <c r="AR99" s="20"/>
      <c r="AS99" s="20"/>
      <c r="AU99" s="20"/>
      <c r="AV99" s="20"/>
      <c r="AW99" s="20"/>
      <c r="AX99" s="20"/>
      <c r="AY99" s="20"/>
      <c r="AZ99" s="20"/>
      <c r="BA99" s="20"/>
    </row>
    <row r="100" spans="1:53" ht="33" customHeight="1" x14ac:dyDescent="0.25">
      <c r="A100" s="11"/>
      <c r="B100" s="11"/>
      <c r="C100" s="6"/>
      <c r="D100" s="5"/>
      <c r="E100" s="5"/>
      <c r="F100" s="5"/>
      <c r="G100" s="5"/>
      <c r="H100" s="12"/>
      <c r="I100" s="6"/>
      <c r="J100" s="6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4"/>
      <c r="W100" s="14"/>
      <c r="X100" s="14"/>
      <c r="Y100" s="14"/>
      <c r="Z100" s="14"/>
      <c r="AA100" s="15"/>
      <c r="AB100" s="15"/>
      <c r="AC100" s="505"/>
      <c r="AD100" s="16"/>
      <c r="AE100" s="16"/>
      <c r="AF100" s="16"/>
      <c r="AG100" s="17"/>
      <c r="AH100" s="18"/>
      <c r="AI100" s="487"/>
      <c r="AJ100" s="89"/>
      <c r="AK100" s="13"/>
      <c r="AL100" s="90"/>
      <c r="AM100" s="90"/>
      <c r="AN100" s="19"/>
      <c r="AO100" s="19"/>
      <c r="AP100" s="19"/>
      <c r="AQ100" s="19"/>
      <c r="AR100" s="20"/>
      <c r="AS100" s="20"/>
      <c r="AU100" s="20"/>
      <c r="AV100" s="20"/>
      <c r="AW100" s="20"/>
      <c r="AX100" s="20"/>
      <c r="AY100" s="20"/>
      <c r="AZ100" s="20"/>
      <c r="BA100" s="20"/>
    </row>
    <row r="101" spans="1:53" ht="33" customHeight="1" x14ac:dyDescent="0.25">
      <c r="A101" s="11"/>
      <c r="B101" s="11"/>
      <c r="C101" s="6"/>
      <c r="D101" s="5"/>
      <c r="E101" s="5"/>
      <c r="F101" s="5"/>
      <c r="G101" s="5"/>
      <c r="H101" s="12"/>
      <c r="I101" s="6"/>
      <c r="J101" s="6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4"/>
      <c r="W101" s="14"/>
      <c r="X101" s="14"/>
      <c r="Y101" s="14"/>
      <c r="Z101" s="14"/>
      <c r="AA101" s="15"/>
      <c r="AB101" s="15"/>
      <c r="AC101" s="505"/>
      <c r="AD101" s="16"/>
      <c r="AE101" s="16"/>
      <c r="AF101" s="16"/>
      <c r="AG101" s="17"/>
      <c r="AH101" s="18"/>
      <c r="AI101" s="487"/>
      <c r="AJ101" s="89"/>
      <c r="AK101" s="13"/>
      <c r="AL101" s="90"/>
      <c r="AM101" s="90"/>
      <c r="AN101" s="19"/>
      <c r="AO101" s="19"/>
      <c r="AP101" s="19"/>
      <c r="AQ101" s="19"/>
      <c r="AR101" s="34"/>
      <c r="AS101" s="34"/>
      <c r="AU101" s="34"/>
      <c r="AV101" s="34"/>
      <c r="AW101" s="34"/>
      <c r="AX101" s="34"/>
      <c r="AY101" s="34"/>
      <c r="AZ101" s="34"/>
      <c r="BA101" s="34"/>
    </row>
    <row r="102" spans="1:53" ht="33" customHeight="1" x14ac:dyDescent="0.25">
      <c r="A102" s="11"/>
      <c r="B102" s="6"/>
      <c r="C102" s="6"/>
      <c r="D102" s="5"/>
      <c r="E102" s="5"/>
      <c r="F102" s="5"/>
      <c r="G102" s="5"/>
      <c r="H102" s="12"/>
      <c r="I102" s="6"/>
      <c r="J102" s="6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4"/>
      <c r="W102" s="14"/>
      <c r="X102" s="14"/>
      <c r="Y102" s="14"/>
      <c r="Z102" s="14"/>
      <c r="AA102" s="15"/>
      <c r="AB102" s="15"/>
      <c r="AC102" s="505"/>
      <c r="AD102" s="16"/>
      <c r="AE102" s="16"/>
      <c r="AF102" s="16"/>
      <c r="AG102" s="17"/>
      <c r="AH102" s="18"/>
      <c r="AI102" s="487"/>
      <c r="AJ102" s="89"/>
      <c r="AK102" s="13"/>
      <c r="AL102" s="90"/>
      <c r="AM102" s="90"/>
      <c r="AN102" s="19"/>
      <c r="AO102" s="19"/>
      <c r="AP102" s="19"/>
      <c r="AQ102" s="19"/>
      <c r="AR102" s="20"/>
      <c r="AS102" s="20"/>
      <c r="AU102" s="20"/>
      <c r="AV102" s="20"/>
      <c r="AW102" s="20"/>
      <c r="AX102" s="20"/>
      <c r="AY102" s="20"/>
      <c r="AZ102" s="20"/>
      <c r="BA102" s="20"/>
    </row>
    <row r="103" spans="1:53" ht="33" customHeight="1" x14ac:dyDescent="0.25">
      <c r="A103" s="11"/>
      <c r="B103" s="6"/>
      <c r="C103" s="5"/>
      <c r="D103" s="5"/>
      <c r="E103" s="5"/>
      <c r="F103" s="5"/>
      <c r="G103" s="5"/>
      <c r="H103" s="12"/>
      <c r="I103" s="6"/>
      <c r="J103" s="6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4"/>
      <c r="W103" s="14"/>
      <c r="X103" s="14"/>
      <c r="Y103" s="14"/>
      <c r="Z103" s="14"/>
      <c r="AA103" s="15"/>
      <c r="AB103" s="15"/>
      <c r="AC103" s="505"/>
      <c r="AD103" s="16"/>
      <c r="AE103" s="16"/>
      <c r="AF103" s="16"/>
      <c r="AG103" s="17"/>
      <c r="AH103" s="18"/>
      <c r="AI103" s="487"/>
      <c r="AJ103" s="89"/>
      <c r="AK103" s="13"/>
      <c r="AL103" s="90"/>
      <c r="AM103" s="90"/>
      <c r="AN103" s="19"/>
      <c r="AO103" s="19"/>
      <c r="AP103" s="19"/>
      <c r="AQ103" s="19"/>
      <c r="AR103" s="20"/>
      <c r="AS103" s="20"/>
      <c r="AU103" s="20"/>
      <c r="AV103" s="20"/>
      <c r="AW103" s="20"/>
      <c r="AX103" s="20"/>
      <c r="AY103" s="20"/>
      <c r="AZ103" s="20"/>
      <c r="BA103" s="20"/>
    </row>
    <row r="104" spans="1:53" ht="33" customHeight="1" x14ac:dyDescent="0.25">
      <c r="A104" s="6"/>
      <c r="B104" s="11"/>
      <c r="C104" s="6"/>
      <c r="D104" s="5"/>
      <c r="E104" s="5"/>
      <c r="F104" s="5"/>
      <c r="G104" s="5"/>
      <c r="H104" s="12"/>
      <c r="I104" s="6"/>
      <c r="J104" s="6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4"/>
      <c r="W104" s="14"/>
      <c r="X104" s="14"/>
      <c r="Y104" s="14"/>
      <c r="Z104" s="14"/>
      <c r="AA104" s="15"/>
      <c r="AB104" s="15"/>
      <c r="AC104" s="505"/>
      <c r="AD104" s="16"/>
      <c r="AE104" s="16"/>
      <c r="AF104" s="16"/>
      <c r="AG104" s="17"/>
      <c r="AH104" s="18"/>
      <c r="AI104" s="487"/>
      <c r="AJ104" s="89"/>
      <c r="AK104" s="13"/>
      <c r="AL104" s="90"/>
      <c r="AM104" s="90"/>
      <c r="AN104" s="19"/>
      <c r="AO104" s="19"/>
      <c r="AP104" s="19"/>
      <c r="AQ104" s="19"/>
      <c r="AR104" s="20"/>
      <c r="AS104" s="20"/>
      <c r="AU104" s="20"/>
      <c r="AV104" s="20"/>
      <c r="AW104" s="20"/>
      <c r="AX104" s="20"/>
      <c r="AY104" s="20"/>
      <c r="AZ104" s="20"/>
      <c r="BA104" s="20"/>
    </row>
    <row r="105" spans="1:53" ht="33" customHeight="1" x14ac:dyDescent="0.25">
      <c r="A105" s="6"/>
      <c r="B105" s="6"/>
      <c r="C105" s="5"/>
      <c r="D105" s="5"/>
      <c r="E105" s="5"/>
      <c r="F105" s="5"/>
      <c r="G105" s="5"/>
      <c r="H105" s="12"/>
      <c r="I105" s="6"/>
      <c r="J105" s="6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4"/>
      <c r="W105" s="14"/>
      <c r="X105" s="14"/>
      <c r="Y105" s="14"/>
      <c r="Z105" s="14"/>
      <c r="AA105" s="15"/>
      <c r="AB105" s="15"/>
      <c r="AC105" s="505"/>
      <c r="AD105" s="16"/>
      <c r="AE105" s="16"/>
      <c r="AF105" s="16"/>
      <c r="AG105" s="17"/>
      <c r="AH105" s="18"/>
      <c r="AI105" s="487"/>
      <c r="AJ105" s="89"/>
      <c r="AK105" s="13"/>
      <c r="AL105" s="90"/>
      <c r="AM105" s="90"/>
      <c r="AN105" s="19"/>
      <c r="AO105" s="19"/>
      <c r="AP105" s="19"/>
      <c r="AQ105" s="19"/>
      <c r="AR105" s="20"/>
      <c r="AS105" s="20"/>
      <c r="AU105" s="20"/>
      <c r="AV105" s="20"/>
      <c r="AW105" s="20"/>
      <c r="AX105" s="20"/>
      <c r="AY105" s="20"/>
      <c r="AZ105" s="20"/>
      <c r="BA105" s="20"/>
    </row>
    <row r="106" spans="1:53" ht="33" customHeight="1" x14ac:dyDescent="0.25">
      <c r="A106" s="6"/>
      <c r="B106" s="6"/>
      <c r="C106" s="6"/>
      <c r="D106" s="5"/>
      <c r="E106" s="5"/>
      <c r="F106" s="5"/>
      <c r="G106" s="5"/>
      <c r="H106" s="12"/>
      <c r="I106" s="6"/>
      <c r="J106" s="6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4"/>
      <c r="W106" s="14"/>
      <c r="X106" s="14"/>
      <c r="Y106" s="14"/>
      <c r="Z106" s="14"/>
      <c r="AA106" s="15"/>
      <c r="AB106" s="15"/>
      <c r="AC106" s="505"/>
      <c r="AD106" s="16"/>
      <c r="AE106" s="16"/>
      <c r="AF106" s="16"/>
      <c r="AG106" s="17"/>
      <c r="AH106" s="18"/>
      <c r="AI106" s="487"/>
      <c r="AJ106" s="89"/>
      <c r="AK106" s="13"/>
      <c r="AL106" s="90"/>
      <c r="AM106" s="90"/>
      <c r="AN106" s="19"/>
      <c r="AO106" s="19"/>
      <c r="AP106" s="19"/>
      <c r="AQ106" s="19"/>
      <c r="AR106" s="20"/>
      <c r="AS106" s="20"/>
      <c r="AU106" s="20"/>
      <c r="AV106" s="20"/>
      <c r="AW106" s="20"/>
      <c r="AX106" s="20"/>
      <c r="AY106" s="20"/>
      <c r="AZ106" s="20"/>
      <c r="BA106" s="20"/>
    </row>
    <row r="107" spans="1:53" ht="33" customHeight="1" x14ac:dyDescent="0.25">
      <c r="A107" s="6"/>
      <c r="B107" s="11"/>
      <c r="C107" s="6"/>
      <c r="D107" s="5"/>
      <c r="E107" s="5"/>
      <c r="F107" s="5"/>
      <c r="G107" s="5"/>
      <c r="H107" s="12"/>
      <c r="I107" s="6"/>
      <c r="J107" s="6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4"/>
      <c r="W107" s="14"/>
      <c r="X107" s="14"/>
      <c r="Y107" s="14"/>
      <c r="Z107" s="14"/>
      <c r="AA107" s="15"/>
      <c r="AB107" s="15"/>
      <c r="AC107" s="505"/>
      <c r="AD107" s="16"/>
      <c r="AE107" s="16"/>
      <c r="AF107" s="16"/>
      <c r="AG107" s="17"/>
      <c r="AH107" s="37"/>
      <c r="AI107" s="488"/>
      <c r="AJ107" s="89"/>
      <c r="AK107" s="13"/>
      <c r="AL107" s="90"/>
      <c r="AM107" s="90"/>
      <c r="AN107" s="19"/>
      <c r="AO107" s="19"/>
      <c r="AP107" s="19"/>
      <c r="AQ107" s="19"/>
      <c r="AR107" s="20"/>
      <c r="AS107" s="20"/>
      <c r="AU107" s="20"/>
      <c r="AV107" s="20"/>
      <c r="AW107" s="20"/>
      <c r="AX107" s="20"/>
      <c r="AY107" s="20"/>
      <c r="AZ107" s="20"/>
      <c r="BA107" s="20"/>
    </row>
    <row r="108" spans="1:53" ht="33" customHeight="1" x14ac:dyDescent="0.25">
      <c r="A108" s="6"/>
      <c r="B108" s="11"/>
      <c r="C108" s="6"/>
      <c r="D108" s="5"/>
      <c r="E108" s="5"/>
      <c r="F108" s="5"/>
      <c r="G108" s="5"/>
      <c r="H108" s="12"/>
      <c r="I108" s="6"/>
      <c r="J108" s="6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4"/>
      <c r="W108" s="14"/>
      <c r="X108" s="14"/>
      <c r="Y108" s="14"/>
      <c r="Z108" s="14"/>
      <c r="AA108" s="15"/>
      <c r="AB108" s="15"/>
      <c r="AC108" s="505"/>
      <c r="AD108" s="16"/>
      <c r="AE108" s="16"/>
      <c r="AF108" s="16"/>
      <c r="AG108" s="17"/>
      <c r="AH108" s="18"/>
      <c r="AI108" s="487"/>
      <c r="AJ108" s="89"/>
      <c r="AK108" s="13"/>
      <c r="AL108" s="90"/>
      <c r="AM108" s="90"/>
      <c r="AN108" s="19"/>
      <c r="AO108" s="19"/>
      <c r="AP108" s="19"/>
      <c r="AQ108" s="19"/>
      <c r="AR108" s="20"/>
      <c r="AS108" s="20"/>
      <c r="AU108" s="20"/>
      <c r="AV108" s="20"/>
      <c r="AW108" s="20"/>
      <c r="AX108" s="20"/>
      <c r="AY108" s="20"/>
      <c r="AZ108" s="20"/>
      <c r="BA108" s="20"/>
    </row>
    <row r="109" spans="1:53" ht="33" customHeight="1" x14ac:dyDescent="0.25">
      <c r="A109" s="6"/>
      <c r="B109" s="11"/>
      <c r="C109" s="6"/>
      <c r="D109" s="5"/>
      <c r="E109" s="5"/>
      <c r="F109" s="5"/>
      <c r="G109" s="5"/>
      <c r="H109" s="12"/>
      <c r="I109" s="6"/>
      <c r="J109" s="6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4"/>
      <c r="W109" s="14"/>
      <c r="X109" s="14"/>
      <c r="Y109" s="14"/>
      <c r="Z109" s="14"/>
      <c r="AA109" s="15"/>
      <c r="AB109" s="15"/>
      <c r="AC109" s="505"/>
      <c r="AD109" s="16"/>
      <c r="AE109" s="16"/>
      <c r="AF109" s="16"/>
      <c r="AG109" s="17"/>
      <c r="AH109" s="18"/>
      <c r="AI109" s="487"/>
      <c r="AJ109" s="89"/>
      <c r="AK109" s="13"/>
      <c r="AL109" s="90"/>
      <c r="AM109" s="90"/>
      <c r="AN109" s="19"/>
      <c r="AO109" s="19"/>
      <c r="AP109" s="19"/>
      <c r="AQ109" s="19"/>
      <c r="AR109" s="20"/>
      <c r="AS109" s="20"/>
      <c r="AU109" s="20"/>
      <c r="AV109" s="20"/>
      <c r="AW109" s="20"/>
      <c r="AX109" s="20"/>
      <c r="AY109" s="20"/>
      <c r="AZ109" s="20"/>
      <c r="BA109" s="20"/>
    </row>
    <row r="110" spans="1:53" ht="33" customHeight="1" x14ac:dyDescent="0.25">
      <c r="A110" s="6"/>
      <c r="B110" s="6"/>
      <c r="C110" s="6"/>
      <c r="D110" s="5"/>
      <c r="E110" s="5"/>
      <c r="F110" s="5"/>
      <c r="G110" s="5"/>
      <c r="H110" s="12"/>
      <c r="I110" s="6"/>
      <c r="J110" s="6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4"/>
      <c r="W110" s="14"/>
      <c r="X110" s="14"/>
      <c r="Y110" s="14"/>
      <c r="Z110" s="14"/>
      <c r="AA110" s="15"/>
      <c r="AB110" s="15"/>
      <c r="AC110" s="505"/>
      <c r="AD110" s="16"/>
      <c r="AE110" s="16"/>
      <c r="AF110" s="16"/>
      <c r="AG110" s="17"/>
      <c r="AH110" s="18"/>
      <c r="AI110" s="487"/>
      <c r="AJ110" s="89"/>
      <c r="AK110" s="13"/>
      <c r="AL110" s="90"/>
      <c r="AM110" s="90"/>
      <c r="AN110" s="19"/>
      <c r="AO110" s="19"/>
      <c r="AP110" s="19"/>
      <c r="AQ110" s="19"/>
      <c r="AR110" s="20"/>
      <c r="AS110" s="20"/>
      <c r="AU110" s="20"/>
      <c r="AV110" s="20"/>
      <c r="AW110" s="20"/>
      <c r="AX110" s="20"/>
      <c r="AY110" s="20"/>
      <c r="AZ110" s="20"/>
      <c r="BA110" s="20"/>
    </row>
    <row r="111" spans="1:53" ht="33" customHeight="1" x14ac:dyDescent="0.25">
      <c r="A111" s="6"/>
      <c r="B111" s="6"/>
      <c r="C111" s="6"/>
      <c r="D111" s="5"/>
      <c r="E111" s="5"/>
      <c r="F111" s="5"/>
      <c r="G111" s="5"/>
      <c r="H111" s="12"/>
      <c r="I111" s="6"/>
      <c r="J111" s="6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4"/>
      <c r="W111" s="14"/>
      <c r="X111" s="14"/>
      <c r="Y111" s="14"/>
      <c r="Z111" s="14"/>
      <c r="AA111" s="15"/>
      <c r="AB111" s="15"/>
      <c r="AC111" s="505"/>
      <c r="AD111" s="16"/>
      <c r="AE111" s="16"/>
      <c r="AF111" s="16"/>
      <c r="AG111" s="17"/>
      <c r="AH111" s="18"/>
      <c r="AI111" s="487"/>
      <c r="AJ111" s="89"/>
      <c r="AK111" s="13"/>
      <c r="AL111" s="90"/>
      <c r="AM111" s="90"/>
      <c r="AN111" s="19"/>
      <c r="AO111" s="19"/>
      <c r="AP111" s="19"/>
      <c r="AQ111" s="19"/>
      <c r="AR111" s="20"/>
      <c r="AS111" s="20"/>
      <c r="AU111" s="20"/>
      <c r="AV111" s="20"/>
      <c r="AW111" s="20"/>
      <c r="AX111" s="20"/>
      <c r="AY111" s="20"/>
      <c r="AZ111" s="20"/>
      <c r="BA111" s="20"/>
    </row>
    <row r="112" spans="1:53" ht="33" customHeight="1" x14ac:dyDescent="0.25">
      <c r="A112" s="6"/>
      <c r="B112" s="6"/>
      <c r="C112" s="5"/>
      <c r="D112" s="5"/>
      <c r="E112" s="5"/>
      <c r="F112" s="5"/>
      <c r="G112" s="5"/>
      <c r="H112" s="12"/>
      <c r="I112" s="6"/>
      <c r="J112" s="5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4"/>
      <c r="W112" s="14"/>
      <c r="X112" s="14"/>
      <c r="Y112" s="14"/>
      <c r="Z112" s="14"/>
      <c r="AA112" s="15"/>
      <c r="AB112" s="15"/>
      <c r="AC112" s="505"/>
      <c r="AD112" s="16"/>
      <c r="AE112" s="16"/>
      <c r="AF112" s="16"/>
      <c r="AG112" s="17"/>
      <c r="AH112" s="18"/>
      <c r="AI112" s="487"/>
      <c r="AJ112" s="89"/>
      <c r="AK112" s="13"/>
      <c r="AL112" s="90"/>
      <c r="AM112" s="90"/>
      <c r="AN112" s="19"/>
      <c r="AO112" s="19"/>
      <c r="AP112" s="19"/>
      <c r="AQ112" s="19"/>
      <c r="AR112" s="20"/>
      <c r="AS112" s="20"/>
      <c r="AU112" s="20"/>
      <c r="AV112" s="20"/>
      <c r="AW112" s="20"/>
      <c r="AX112" s="20"/>
      <c r="AY112" s="20"/>
      <c r="AZ112" s="20"/>
      <c r="BA112" s="20"/>
    </row>
    <row r="113" spans="1:53" ht="33" customHeight="1" x14ac:dyDescent="0.25">
      <c r="A113" s="6"/>
      <c r="B113" s="6"/>
      <c r="C113" s="6"/>
      <c r="D113" s="5"/>
      <c r="E113" s="5"/>
      <c r="F113" s="5"/>
      <c r="G113" s="5"/>
      <c r="H113" s="12"/>
      <c r="I113" s="6"/>
      <c r="J113" s="6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4"/>
      <c r="W113" s="14"/>
      <c r="X113" s="14"/>
      <c r="Y113" s="14"/>
      <c r="Z113" s="14"/>
      <c r="AA113" s="15"/>
      <c r="AB113" s="15"/>
      <c r="AC113" s="505"/>
      <c r="AD113" s="16"/>
      <c r="AE113" s="16"/>
      <c r="AF113" s="16"/>
      <c r="AG113" s="17"/>
      <c r="AH113" s="18"/>
      <c r="AI113" s="487"/>
      <c r="AJ113" s="89"/>
      <c r="AK113" s="13"/>
      <c r="AL113" s="90"/>
      <c r="AM113" s="90"/>
      <c r="AN113" s="19"/>
      <c r="AO113" s="19"/>
      <c r="AP113" s="19"/>
      <c r="AQ113" s="19"/>
      <c r="AR113" s="20"/>
      <c r="AS113" s="20"/>
      <c r="AU113" s="20"/>
      <c r="AV113" s="20"/>
      <c r="AW113" s="20"/>
      <c r="AX113" s="20"/>
      <c r="AY113" s="20"/>
      <c r="AZ113" s="20"/>
      <c r="BA113" s="20"/>
    </row>
    <row r="114" spans="1:53" ht="33" customHeight="1" x14ac:dyDescent="0.25">
      <c r="A114" s="6"/>
      <c r="B114" s="6"/>
      <c r="C114" s="6"/>
      <c r="D114" s="5"/>
      <c r="E114" s="5"/>
      <c r="F114" s="5"/>
      <c r="G114" s="5"/>
      <c r="H114" s="12"/>
      <c r="I114" s="6"/>
      <c r="J114" s="6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4"/>
      <c r="W114" s="14"/>
      <c r="X114" s="14"/>
      <c r="Y114" s="14"/>
      <c r="Z114" s="14"/>
      <c r="AA114" s="15"/>
      <c r="AB114" s="15"/>
      <c r="AC114" s="505"/>
      <c r="AD114" s="16"/>
      <c r="AE114" s="16"/>
      <c r="AF114" s="16"/>
      <c r="AG114" s="17"/>
      <c r="AH114" s="18"/>
      <c r="AI114" s="487"/>
      <c r="AJ114" s="89"/>
      <c r="AK114" s="13"/>
      <c r="AL114" s="90"/>
      <c r="AM114" s="90"/>
      <c r="AN114" s="19"/>
      <c r="AO114" s="19"/>
      <c r="AP114" s="19"/>
      <c r="AQ114" s="19"/>
      <c r="AR114" s="20"/>
      <c r="AS114" s="20"/>
      <c r="AU114" s="20"/>
      <c r="AV114" s="20"/>
      <c r="AW114" s="20"/>
      <c r="AX114" s="20"/>
      <c r="AY114" s="20"/>
      <c r="AZ114" s="20"/>
      <c r="BA114" s="20"/>
    </row>
    <row r="115" spans="1:53" ht="33" customHeight="1" x14ac:dyDescent="0.25">
      <c r="A115" s="6"/>
      <c r="B115" s="6"/>
      <c r="C115" s="6"/>
      <c r="D115" s="5"/>
      <c r="E115" s="5"/>
      <c r="F115" s="5"/>
      <c r="G115" s="5"/>
      <c r="H115" s="12"/>
      <c r="I115" s="6"/>
      <c r="J115" s="6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4"/>
      <c r="W115" s="14"/>
      <c r="X115" s="14"/>
      <c r="Y115" s="14"/>
      <c r="Z115" s="14"/>
      <c r="AA115" s="15"/>
      <c r="AB115" s="15"/>
      <c r="AC115" s="505"/>
      <c r="AD115" s="16"/>
      <c r="AE115" s="16"/>
      <c r="AF115" s="16"/>
      <c r="AG115" s="17"/>
      <c r="AH115" s="18"/>
      <c r="AI115" s="487"/>
      <c r="AJ115" s="89"/>
      <c r="AK115" s="13"/>
      <c r="AL115" s="90"/>
      <c r="AM115" s="90"/>
      <c r="AN115" s="19"/>
      <c r="AO115" s="19"/>
      <c r="AP115" s="19"/>
      <c r="AQ115" s="19"/>
      <c r="AR115" s="34"/>
      <c r="AS115" s="34"/>
      <c r="AU115" s="34"/>
      <c r="AV115" s="34"/>
      <c r="AW115" s="34"/>
      <c r="AX115" s="34"/>
      <c r="AY115" s="34"/>
      <c r="AZ115" s="34"/>
      <c r="BA115" s="34"/>
    </row>
    <row r="116" spans="1:53" ht="33" customHeight="1" x14ac:dyDescent="0.25">
      <c r="A116" s="6"/>
      <c r="B116" s="6"/>
      <c r="C116" s="5"/>
      <c r="D116" s="5"/>
      <c r="E116" s="5"/>
      <c r="F116" s="5"/>
      <c r="G116" s="5"/>
      <c r="H116" s="12"/>
      <c r="I116" s="6"/>
      <c r="J116" s="6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4"/>
      <c r="W116" s="14"/>
      <c r="X116" s="14"/>
      <c r="Y116" s="14"/>
      <c r="Z116" s="14"/>
      <c r="AA116" s="15"/>
      <c r="AB116" s="15"/>
      <c r="AC116" s="505"/>
      <c r="AD116" s="16"/>
      <c r="AE116" s="16"/>
      <c r="AF116" s="16"/>
      <c r="AG116" s="17"/>
      <c r="AH116" s="18"/>
      <c r="AI116" s="487"/>
      <c r="AJ116" s="89"/>
      <c r="AK116" s="13"/>
      <c r="AL116" s="90"/>
      <c r="AM116" s="90"/>
      <c r="AN116" s="19"/>
      <c r="AO116" s="19"/>
      <c r="AP116" s="19"/>
      <c r="AQ116" s="19"/>
      <c r="AR116" s="34"/>
      <c r="AS116" s="34"/>
      <c r="AU116" s="34"/>
      <c r="AV116" s="34"/>
      <c r="AW116" s="34"/>
      <c r="AX116" s="34"/>
      <c r="AY116" s="34"/>
      <c r="AZ116" s="34"/>
      <c r="BA116" s="34"/>
    </row>
    <row r="117" spans="1:53" ht="33" customHeight="1" x14ac:dyDescent="0.25">
      <c r="A117" s="6"/>
      <c r="B117" s="6"/>
      <c r="C117" s="5"/>
      <c r="D117" s="5"/>
      <c r="E117" s="5"/>
      <c r="F117" s="5"/>
      <c r="G117" s="5"/>
      <c r="H117" s="12"/>
      <c r="I117" s="6"/>
      <c r="J117" s="6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4"/>
      <c r="W117" s="14"/>
      <c r="X117" s="14"/>
      <c r="Y117" s="14"/>
      <c r="Z117" s="14"/>
      <c r="AA117" s="15"/>
      <c r="AB117" s="15"/>
      <c r="AC117" s="505"/>
      <c r="AD117" s="16"/>
      <c r="AE117" s="16"/>
      <c r="AF117" s="16"/>
      <c r="AG117" s="17"/>
      <c r="AH117" s="18"/>
      <c r="AI117" s="487"/>
      <c r="AJ117" s="89"/>
      <c r="AK117" s="13"/>
      <c r="AL117" s="90"/>
      <c r="AM117" s="90"/>
      <c r="AN117" s="19"/>
      <c r="AO117" s="19"/>
      <c r="AP117" s="19"/>
      <c r="AQ117" s="19"/>
      <c r="AR117" s="20"/>
      <c r="AS117" s="20"/>
      <c r="AU117" s="20"/>
      <c r="AV117" s="20"/>
      <c r="AW117" s="20"/>
      <c r="AX117" s="20"/>
      <c r="AY117" s="20"/>
      <c r="AZ117" s="20"/>
      <c r="BA117" s="20"/>
    </row>
    <row r="118" spans="1:53" ht="33" customHeight="1" x14ac:dyDescent="0.25">
      <c r="A118" s="6"/>
      <c r="B118" s="6"/>
      <c r="C118" s="6"/>
      <c r="D118" s="5"/>
      <c r="E118" s="5"/>
      <c r="F118" s="5"/>
      <c r="G118" s="5"/>
      <c r="H118" s="12"/>
      <c r="I118" s="6"/>
      <c r="J118" s="6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4"/>
      <c r="W118" s="14"/>
      <c r="X118" s="14"/>
      <c r="Y118" s="14"/>
      <c r="Z118" s="14"/>
      <c r="AA118" s="15"/>
      <c r="AB118" s="15"/>
      <c r="AC118" s="505"/>
      <c r="AD118" s="16"/>
      <c r="AE118" s="16"/>
      <c r="AF118" s="16"/>
      <c r="AG118" s="17"/>
      <c r="AH118" s="18"/>
      <c r="AI118" s="487"/>
      <c r="AJ118" s="89"/>
      <c r="AK118" s="13"/>
      <c r="AL118" s="90"/>
      <c r="AM118" s="90"/>
      <c r="AN118" s="19"/>
      <c r="AO118" s="19"/>
      <c r="AP118" s="19"/>
      <c r="AQ118" s="19"/>
      <c r="AR118" s="20"/>
      <c r="AS118" s="20"/>
      <c r="AU118" s="20"/>
      <c r="AV118" s="20"/>
      <c r="AW118" s="20"/>
      <c r="AX118" s="20"/>
      <c r="AY118" s="20"/>
      <c r="AZ118" s="20"/>
      <c r="BA118" s="20"/>
    </row>
    <row r="119" spans="1:53" ht="33" customHeight="1" x14ac:dyDescent="0.25">
      <c r="A119" s="6"/>
      <c r="B119" s="6"/>
      <c r="C119" s="6"/>
      <c r="D119" s="5"/>
      <c r="E119" s="5"/>
      <c r="F119" s="5"/>
      <c r="G119" s="5"/>
      <c r="H119" s="12"/>
      <c r="I119" s="6"/>
      <c r="J119" s="6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4"/>
      <c r="W119" s="14"/>
      <c r="X119" s="14"/>
      <c r="Y119" s="14"/>
      <c r="Z119" s="14"/>
      <c r="AA119" s="15"/>
      <c r="AB119" s="15"/>
      <c r="AC119" s="505"/>
      <c r="AD119" s="16"/>
      <c r="AE119" s="16"/>
      <c r="AF119" s="16"/>
      <c r="AG119" s="17"/>
      <c r="AH119" s="18"/>
      <c r="AI119" s="487"/>
      <c r="AJ119" s="89"/>
      <c r="AK119" s="13"/>
      <c r="AL119" s="90"/>
      <c r="AM119" s="90"/>
      <c r="AN119" s="19"/>
      <c r="AO119" s="19"/>
      <c r="AP119" s="19"/>
      <c r="AQ119" s="19"/>
      <c r="AR119" s="20"/>
      <c r="AS119" s="20"/>
      <c r="AU119" s="20"/>
      <c r="AV119" s="20"/>
      <c r="AW119" s="20"/>
      <c r="AX119" s="20"/>
      <c r="AY119" s="20"/>
      <c r="AZ119" s="20"/>
      <c r="BA119" s="20"/>
    </row>
    <row r="120" spans="1:53" ht="33" customHeight="1" x14ac:dyDescent="0.25">
      <c r="A120" s="6"/>
      <c r="B120" s="11"/>
      <c r="C120" s="6"/>
      <c r="D120" s="5"/>
      <c r="E120" s="5"/>
      <c r="F120" s="5"/>
      <c r="G120" s="5"/>
      <c r="H120" s="12"/>
      <c r="I120" s="6"/>
      <c r="J120" s="6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4"/>
      <c r="W120" s="14"/>
      <c r="X120" s="14"/>
      <c r="Y120" s="14"/>
      <c r="Z120" s="14"/>
      <c r="AA120" s="15"/>
      <c r="AB120" s="15"/>
      <c r="AC120" s="505"/>
      <c r="AD120" s="16"/>
      <c r="AE120" s="16"/>
      <c r="AF120" s="16"/>
      <c r="AG120" s="17"/>
      <c r="AH120" s="18"/>
      <c r="AI120" s="487"/>
      <c r="AJ120" s="89"/>
      <c r="AK120" s="13"/>
      <c r="AL120" s="90"/>
      <c r="AM120" s="90"/>
      <c r="AN120" s="19"/>
      <c r="AO120" s="19"/>
      <c r="AP120" s="19"/>
      <c r="AQ120" s="19"/>
      <c r="AR120" s="20"/>
      <c r="AS120" s="20"/>
      <c r="AU120" s="20"/>
      <c r="AV120" s="20"/>
      <c r="AW120" s="20"/>
      <c r="AX120" s="20"/>
      <c r="AY120" s="20"/>
      <c r="AZ120" s="20"/>
      <c r="BA120" s="20"/>
    </row>
    <row r="121" spans="1:53" ht="33" customHeight="1" x14ac:dyDescent="0.25">
      <c r="A121" s="6"/>
      <c r="B121" s="11"/>
      <c r="C121" s="6"/>
      <c r="D121" s="5"/>
      <c r="E121" s="5"/>
      <c r="F121" s="5"/>
      <c r="G121" s="5"/>
      <c r="H121" s="12"/>
      <c r="I121" s="6"/>
      <c r="J121" s="6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4"/>
      <c r="W121" s="14"/>
      <c r="X121" s="14"/>
      <c r="Y121" s="14"/>
      <c r="Z121" s="14"/>
      <c r="AA121" s="15"/>
      <c r="AB121" s="15"/>
      <c r="AC121" s="505"/>
      <c r="AD121" s="16"/>
      <c r="AE121" s="16"/>
      <c r="AF121" s="16"/>
      <c r="AG121" s="17"/>
      <c r="AH121" s="18"/>
      <c r="AI121" s="487"/>
      <c r="AJ121" s="89"/>
      <c r="AK121" s="13"/>
      <c r="AL121" s="90"/>
      <c r="AM121" s="90"/>
      <c r="AN121" s="19"/>
      <c r="AO121" s="19"/>
      <c r="AP121" s="19"/>
      <c r="AQ121" s="19"/>
      <c r="AR121" s="20"/>
      <c r="AS121" s="20"/>
      <c r="AU121" s="20"/>
      <c r="AV121" s="20"/>
      <c r="AW121" s="20"/>
      <c r="AX121" s="20"/>
      <c r="AY121" s="20"/>
      <c r="AZ121" s="20"/>
      <c r="BA121" s="20"/>
    </row>
    <row r="122" spans="1:53" ht="33" customHeight="1" x14ac:dyDescent="0.25">
      <c r="A122" s="6"/>
      <c r="B122" s="6"/>
      <c r="C122" s="5"/>
      <c r="D122" s="5"/>
      <c r="E122" s="5"/>
      <c r="F122" s="5"/>
      <c r="G122" s="5"/>
      <c r="H122" s="12"/>
      <c r="I122" s="6"/>
      <c r="J122" s="6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4"/>
      <c r="W122" s="14"/>
      <c r="X122" s="14"/>
      <c r="Y122" s="14"/>
      <c r="Z122" s="14"/>
      <c r="AA122" s="15"/>
      <c r="AB122" s="15"/>
      <c r="AC122" s="505"/>
      <c r="AD122" s="16"/>
      <c r="AE122" s="16"/>
      <c r="AF122" s="16"/>
      <c r="AG122" s="17"/>
      <c r="AH122" s="18"/>
      <c r="AI122" s="487"/>
      <c r="AJ122" s="89"/>
      <c r="AK122" s="13"/>
      <c r="AL122" s="90"/>
      <c r="AM122" s="90"/>
      <c r="AN122" s="19"/>
      <c r="AO122" s="19"/>
      <c r="AP122" s="19"/>
      <c r="AQ122" s="19"/>
      <c r="AR122" s="20"/>
      <c r="AS122" s="20"/>
      <c r="AU122" s="20"/>
      <c r="AV122" s="20"/>
      <c r="AW122" s="20"/>
      <c r="AX122" s="20"/>
      <c r="AY122" s="20"/>
      <c r="AZ122" s="20"/>
      <c r="BA122" s="20"/>
    </row>
    <row r="123" spans="1:53" ht="33" customHeight="1" x14ac:dyDescent="0.25">
      <c r="A123" s="6"/>
      <c r="B123" s="6"/>
      <c r="C123" s="6"/>
      <c r="D123" s="5"/>
      <c r="E123" s="5"/>
      <c r="F123" s="5"/>
      <c r="G123" s="5"/>
      <c r="H123" s="12"/>
      <c r="I123" s="6"/>
      <c r="J123" s="6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4"/>
      <c r="W123" s="14"/>
      <c r="X123" s="14"/>
      <c r="Y123" s="14"/>
      <c r="Z123" s="14"/>
      <c r="AA123" s="15"/>
      <c r="AB123" s="15"/>
      <c r="AC123" s="505"/>
      <c r="AD123" s="16"/>
      <c r="AE123" s="16"/>
      <c r="AF123" s="16"/>
      <c r="AG123" s="17"/>
      <c r="AH123" s="18"/>
      <c r="AI123" s="487"/>
      <c r="AJ123" s="89"/>
      <c r="AK123" s="13"/>
      <c r="AL123" s="90"/>
      <c r="AM123" s="90"/>
      <c r="AN123" s="19"/>
      <c r="AO123" s="19"/>
      <c r="AP123" s="19"/>
      <c r="AQ123" s="19"/>
      <c r="AR123" s="20"/>
      <c r="AS123" s="20"/>
      <c r="AU123" s="20"/>
      <c r="AV123" s="20"/>
      <c r="AW123" s="20"/>
      <c r="AX123" s="20"/>
      <c r="AY123" s="20"/>
      <c r="AZ123" s="20"/>
      <c r="BA123" s="20"/>
    </row>
    <row r="124" spans="1:53" ht="33" customHeight="1" x14ac:dyDescent="0.25">
      <c r="A124" s="6"/>
      <c r="B124" s="6"/>
      <c r="C124" s="6"/>
      <c r="D124" s="5"/>
      <c r="E124" s="5"/>
      <c r="F124" s="5"/>
      <c r="G124" s="5"/>
      <c r="H124" s="12"/>
      <c r="I124" s="6"/>
      <c r="J124" s="6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4"/>
      <c r="W124" s="14"/>
      <c r="X124" s="14"/>
      <c r="Y124" s="14"/>
      <c r="Z124" s="14"/>
      <c r="AA124" s="15"/>
      <c r="AB124" s="15"/>
      <c r="AC124" s="505"/>
      <c r="AD124" s="16"/>
      <c r="AE124" s="16"/>
      <c r="AF124" s="16"/>
      <c r="AG124" s="17"/>
      <c r="AH124" s="18"/>
      <c r="AI124" s="487"/>
      <c r="AJ124" s="89"/>
      <c r="AK124" s="13"/>
      <c r="AL124" s="90"/>
      <c r="AM124" s="90"/>
      <c r="AN124" s="19"/>
      <c r="AO124" s="19"/>
      <c r="AP124" s="19"/>
      <c r="AQ124" s="19"/>
      <c r="AR124" s="20"/>
      <c r="AS124" s="20"/>
      <c r="AU124" s="20"/>
      <c r="AV124" s="20"/>
      <c r="AW124" s="20"/>
      <c r="AX124" s="20"/>
      <c r="AY124" s="20"/>
      <c r="AZ124" s="20"/>
      <c r="BA124" s="20"/>
    </row>
    <row r="125" spans="1:53" ht="33" customHeight="1" x14ac:dyDescent="0.25">
      <c r="A125" s="6"/>
      <c r="B125" s="6"/>
      <c r="C125" s="6"/>
      <c r="D125" s="5"/>
      <c r="E125" s="5"/>
      <c r="F125" s="5"/>
      <c r="G125" s="5"/>
      <c r="H125" s="33"/>
      <c r="V125" s="14"/>
      <c r="W125" s="14"/>
      <c r="X125" s="14"/>
      <c r="Y125" s="14"/>
      <c r="Z125" s="14"/>
      <c r="AA125" s="15"/>
      <c r="AB125" s="15"/>
      <c r="AC125" s="505"/>
      <c r="AD125" s="16"/>
      <c r="AE125" s="16"/>
      <c r="AF125" s="16"/>
      <c r="AG125" s="17"/>
      <c r="AH125" s="18"/>
      <c r="AI125" s="487"/>
      <c r="AJ125" s="89"/>
      <c r="AK125" s="13"/>
      <c r="AL125" s="90"/>
      <c r="AM125" s="90"/>
      <c r="AN125" s="19"/>
      <c r="AO125" s="19"/>
      <c r="AP125" s="19"/>
      <c r="AQ125" s="19"/>
      <c r="AR125" s="20"/>
      <c r="AS125" s="20"/>
      <c r="AU125" s="20"/>
      <c r="AV125" s="20"/>
      <c r="AW125" s="20"/>
      <c r="AX125" s="20"/>
      <c r="AY125" s="20"/>
      <c r="AZ125" s="20"/>
      <c r="BA125" s="20"/>
    </row>
    <row r="126" spans="1:53" ht="33" customHeight="1" x14ac:dyDescent="0.25">
      <c r="A126" s="6"/>
      <c r="B126" s="6"/>
      <c r="C126" s="6"/>
      <c r="D126" s="5"/>
      <c r="E126" s="5"/>
      <c r="F126" s="5"/>
      <c r="G126" s="5"/>
      <c r="H126" s="12"/>
      <c r="I126" s="6"/>
      <c r="J126" s="6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4"/>
      <c r="W126" s="14"/>
      <c r="X126" s="14"/>
      <c r="Y126" s="14"/>
      <c r="Z126" s="14"/>
      <c r="AA126" s="15"/>
      <c r="AB126" s="15"/>
      <c r="AC126" s="505"/>
      <c r="AD126" s="16"/>
      <c r="AE126" s="16"/>
      <c r="AF126" s="16"/>
      <c r="AG126" s="17"/>
      <c r="AH126" s="18"/>
      <c r="AI126" s="487"/>
      <c r="AJ126" s="89"/>
      <c r="AK126" s="13"/>
      <c r="AL126" s="90"/>
      <c r="AM126" s="90"/>
      <c r="AN126" s="19"/>
      <c r="AO126" s="19"/>
      <c r="AP126" s="19"/>
      <c r="AQ126" s="19"/>
      <c r="AR126" s="20"/>
      <c r="AS126" s="20"/>
      <c r="AU126" s="20"/>
      <c r="AV126" s="20"/>
      <c r="AW126" s="20"/>
      <c r="AX126" s="20"/>
      <c r="AY126" s="20"/>
      <c r="AZ126" s="20"/>
      <c r="BA126" s="20"/>
    </row>
    <row r="127" spans="1:53" ht="33" customHeight="1" x14ac:dyDescent="0.25">
      <c r="A127" s="6"/>
      <c r="B127" s="11"/>
      <c r="C127" s="6"/>
      <c r="D127" s="5"/>
      <c r="E127" s="5"/>
      <c r="F127" s="5"/>
      <c r="G127" s="5"/>
      <c r="H127" s="12"/>
      <c r="I127" s="6"/>
      <c r="J127" s="6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4"/>
      <c r="W127" s="14"/>
      <c r="X127" s="14"/>
      <c r="Y127" s="14"/>
      <c r="Z127" s="14"/>
      <c r="AA127" s="15"/>
      <c r="AB127" s="15"/>
      <c r="AC127" s="505"/>
      <c r="AD127" s="16"/>
      <c r="AE127" s="16"/>
      <c r="AF127" s="16"/>
      <c r="AG127" s="17"/>
      <c r="AH127" s="18"/>
      <c r="AI127" s="487"/>
      <c r="AJ127" s="89"/>
      <c r="AK127" s="13"/>
      <c r="AL127" s="90"/>
      <c r="AM127" s="90"/>
      <c r="AN127" s="19"/>
      <c r="AO127" s="19"/>
      <c r="AP127" s="19"/>
      <c r="AQ127" s="19"/>
      <c r="AR127" s="20"/>
      <c r="AS127" s="20"/>
      <c r="AU127" s="20"/>
      <c r="AV127" s="20"/>
      <c r="AW127" s="20"/>
      <c r="AX127" s="20"/>
      <c r="AY127" s="20"/>
      <c r="AZ127" s="20"/>
      <c r="BA127" s="20"/>
    </row>
    <row r="128" spans="1:53" ht="33" customHeight="1" x14ac:dyDescent="0.25">
      <c r="A128" s="6"/>
      <c r="B128" s="11"/>
      <c r="C128" s="6"/>
      <c r="D128" s="5"/>
      <c r="E128" s="5"/>
      <c r="F128" s="5"/>
      <c r="G128" s="5"/>
      <c r="H128" s="12"/>
      <c r="I128" s="6"/>
      <c r="J128" s="6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4"/>
      <c r="W128" s="14"/>
      <c r="X128" s="14"/>
      <c r="Y128" s="14"/>
      <c r="Z128" s="14"/>
      <c r="AA128" s="15"/>
      <c r="AB128" s="15"/>
      <c r="AC128" s="505"/>
      <c r="AD128" s="16"/>
      <c r="AE128" s="16"/>
      <c r="AF128" s="16"/>
      <c r="AG128" s="17"/>
      <c r="AH128" s="18"/>
      <c r="AI128" s="487"/>
      <c r="AJ128" s="89"/>
      <c r="AK128" s="13"/>
      <c r="AL128" s="90"/>
      <c r="AM128" s="90"/>
      <c r="AN128" s="19"/>
      <c r="AO128" s="19"/>
      <c r="AP128" s="19"/>
      <c r="AQ128" s="19"/>
      <c r="AR128" s="20"/>
      <c r="AS128" s="20"/>
      <c r="AU128" s="20"/>
      <c r="AV128" s="20"/>
      <c r="AW128" s="20"/>
      <c r="AX128" s="20"/>
      <c r="AY128" s="20"/>
      <c r="AZ128" s="20"/>
      <c r="BA128" s="20"/>
    </row>
    <row r="129" spans="1:53" ht="33" customHeight="1" x14ac:dyDescent="0.25">
      <c r="A129" s="6"/>
      <c r="B129" s="11"/>
      <c r="C129" s="6"/>
      <c r="D129" s="5"/>
      <c r="E129" s="5"/>
      <c r="F129" s="5"/>
      <c r="G129" s="5"/>
      <c r="H129" s="12"/>
      <c r="I129" s="6"/>
      <c r="J129" s="6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4"/>
      <c r="W129" s="14"/>
      <c r="X129" s="14"/>
      <c r="Y129" s="14"/>
      <c r="Z129" s="14"/>
      <c r="AA129" s="15"/>
      <c r="AB129" s="15"/>
      <c r="AC129" s="505"/>
      <c r="AD129" s="16"/>
      <c r="AE129" s="16"/>
      <c r="AF129" s="16"/>
      <c r="AG129" s="17"/>
      <c r="AH129" s="18"/>
      <c r="AI129" s="487"/>
      <c r="AJ129" s="89"/>
      <c r="AK129" s="13"/>
      <c r="AL129" s="90"/>
      <c r="AM129" s="90"/>
      <c r="AN129" s="19"/>
      <c r="AO129" s="19"/>
      <c r="AP129" s="19"/>
      <c r="AQ129" s="19"/>
      <c r="AR129" s="20"/>
      <c r="AS129" s="20"/>
      <c r="AU129" s="20"/>
      <c r="AV129" s="20"/>
      <c r="AW129" s="20"/>
      <c r="AX129" s="20"/>
      <c r="AY129" s="20"/>
      <c r="AZ129" s="20"/>
      <c r="BA129" s="20"/>
    </row>
    <row r="130" spans="1:53" ht="33" customHeight="1" x14ac:dyDescent="0.25">
      <c r="A130" s="6"/>
      <c r="B130" s="11"/>
      <c r="C130" s="6"/>
      <c r="D130" s="5"/>
      <c r="E130" s="5"/>
      <c r="F130" s="5"/>
      <c r="G130" s="5"/>
      <c r="H130" s="12"/>
      <c r="I130" s="6"/>
      <c r="J130" s="6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4"/>
      <c r="W130" s="14"/>
      <c r="X130" s="14"/>
      <c r="Y130" s="14"/>
      <c r="Z130" s="14"/>
      <c r="AA130" s="15"/>
      <c r="AB130" s="15"/>
      <c r="AC130" s="505"/>
      <c r="AD130" s="16"/>
      <c r="AE130" s="16"/>
      <c r="AF130" s="16"/>
      <c r="AG130" s="17"/>
      <c r="AH130" s="18"/>
      <c r="AI130" s="487"/>
      <c r="AJ130" s="89"/>
      <c r="AK130" s="13"/>
      <c r="AL130" s="90"/>
      <c r="AM130" s="90"/>
      <c r="AN130" s="19"/>
      <c r="AO130" s="19"/>
      <c r="AP130" s="19"/>
      <c r="AQ130" s="19"/>
      <c r="AR130" s="20"/>
      <c r="AS130" s="20"/>
      <c r="AU130" s="20"/>
      <c r="AV130" s="20"/>
      <c r="AW130" s="20"/>
      <c r="AX130" s="20"/>
      <c r="AY130" s="20"/>
      <c r="AZ130" s="20"/>
      <c r="BA130" s="20"/>
    </row>
    <row r="131" spans="1:53" ht="33" customHeight="1" x14ac:dyDescent="0.25">
      <c r="A131" s="6"/>
      <c r="B131" s="6"/>
      <c r="C131" s="6"/>
      <c r="D131" s="5"/>
      <c r="E131" s="5"/>
      <c r="F131" s="5"/>
      <c r="G131" s="5"/>
      <c r="H131" s="12"/>
      <c r="I131" s="6"/>
      <c r="J131" s="6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4"/>
      <c r="W131" s="14"/>
      <c r="X131" s="14"/>
      <c r="Y131" s="14"/>
      <c r="Z131" s="14"/>
      <c r="AA131" s="15"/>
      <c r="AB131" s="15"/>
      <c r="AC131" s="505"/>
      <c r="AD131" s="16"/>
      <c r="AE131" s="16"/>
      <c r="AF131" s="16"/>
      <c r="AG131" s="17"/>
      <c r="AH131" s="18"/>
      <c r="AI131" s="487"/>
      <c r="AJ131" s="89"/>
      <c r="AK131" s="13"/>
      <c r="AL131" s="90"/>
      <c r="AM131" s="90"/>
      <c r="AN131" s="19"/>
      <c r="AO131" s="19"/>
      <c r="AP131" s="19"/>
      <c r="AQ131" s="19"/>
      <c r="AR131" s="20"/>
      <c r="AS131" s="20"/>
      <c r="AU131" s="20"/>
      <c r="AV131" s="20"/>
      <c r="AW131" s="20"/>
      <c r="AX131" s="20"/>
      <c r="AY131" s="20"/>
      <c r="AZ131" s="20"/>
      <c r="BA131" s="20"/>
    </row>
    <row r="132" spans="1:53" ht="33" customHeight="1" x14ac:dyDescent="0.25">
      <c r="A132" s="6"/>
      <c r="B132" s="6"/>
      <c r="C132" s="6"/>
      <c r="D132" s="5"/>
      <c r="E132" s="5"/>
      <c r="F132" s="5"/>
      <c r="G132" s="5"/>
      <c r="H132" s="12"/>
      <c r="I132" s="6"/>
      <c r="J132" s="6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4"/>
      <c r="W132" s="14"/>
      <c r="X132" s="14"/>
      <c r="Y132" s="14"/>
      <c r="Z132" s="14"/>
      <c r="AA132" s="15"/>
      <c r="AB132" s="15"/>
      <c r="AC132" s="505"/>
      <c r="AD132" s="16"/>
      <c r="AE132" s="16"/>
      <c r="AF132" s="16"/>
      <c r="AG132" s="17"/>
      <c r="AH132" s="18"/>
      <c r="AI132" s="487"/>
      <c r="AJ132" s="89"/>
      <c r="AK132" s="13"/>
      <c r="AL132" s="90"/>
      <c r="AM132" s="90"/>
      <c r="AN132" s="19"/>
      <c r="AO132" s="19"/>
      <c r="AP132" s="19"/>
      <c r="AQ132" s="19"/>
      <c r="AR132" s="20"/>
      <c r="AS132" s="20"/>
      <c r="AU132" s="20"/>
      <c r="AV132" s="20"/>
      <c r="AW132" s="20"/>
      <c r="AX132" s="20"/>
      <c r="AY132" s="20"/>
      <c r="AZ132" s="20"/>
      <c r="BA132" s="20"/>
    </row>
    <row r="133" spans="1:53" ht="33" customHeight="1" x14ac:dyDescent="0.25">
      <c r="A133" s="6"/>
      <c r="B133" s="6"/>
      <c r="C133" s="6"/>
      <c r="D133" s="5"/>
      <c r="E133" s="5"/>
      <c r="F133" s="5"/>
      <c r="G133" s="5"/>
      <c r="H133" s="12"/>
      <c r="I133" s="6"/>
      <c r="J133" s="6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4"/>
      <c r="W133" s="14"/>
      <c r="X133" s="14"/>
      <c r="Y133" s="14"/>
      <c r="Z133" s="14"/>
      <c r="AA133" s="15"/>
      <c r="AB133" s="15"/>
      <c r="AC133" s="505"/>
      <c r="AD133" s="16"/>
      <c r="AE133" s="16"/>
      <c r="AF133" s="16"/>
      <c r="AG133" s="17"/>
      <c r="AH133" s="18"/>
      <c r="AI133" s="487"/>
      <c r="AJ133" s="89"/>
      <c r="AK133" s="13"/>
      <c r="AL133" s="90"/>
      <c r="AM133" s="90"/>
      <c r="AN133" s="19"/>
      <c r="AO133" s="19"/>
      <c r="AP133" s="19"/>
      <c r="AQ133" s="19"/>
      <c r="AR133" s="20"/>
      <c r="AS133" s="20"/>
      <c r="AU133" s="20"/>
      <c r="AV133" s="20"/>
      <c r="AW133" s="20"/>
      <c r="AX133" s="20"/>
      <c r="AY133" s="20"/>
      <c r="AZ133" s="20"/>
      <c r="BA133" s="20"/>
    </row>
    <row r="134" spans="1:53" ht="33" customHeight="1" x14ac:dyDescent="0.25">
      <c r="A134" s="6"/>
      <c r="B134" s="6"/>
      <c r="C134" s="6"/>
      <c r="D134" s="5"/>
      <c r="E134" s="5"/>
      <c r="F134" s="5"/>
      <c r="G134" s="5"/>
      <c r="H134" s="12"/>
      <c r="I134" s="6"/>
      <c r="J134" s="6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4"/>
      <c r="W134" s="14"/>
      <c r="X134" s="14"/>
      <c r="Y134" s="14"/>
      <c r="Z134" s="14"/>
      <c r="AA134" s="15"/>
      <c r="AB134" s="15"/>
      <c r="AC134" s="505"/>
      <c r="AD134" s="16"/>
      <c r="AE134" s="16"/>
      <c r="AF134" s="16"/>
      <c r="AG134" s="17"/>
      <c r="AH134" s="18"/>
      <c r="AI134" s="487"/>
      <c r="AJ134" s="89"/>
      <c r="AK134" s="13"/>
      <c r="AL134" s="90"/>
      <c r="AM134" s="90"/>
      <c r="AN134" s="19"/>
      <c r="AO134" s="19"/>
      <c r="AP134" s="19"/>
      <c r="AQ134" s="19"/>
      <c r="AR134" s="20"/>
      <c r="AS134" s="20"/>
      <c r="AU134" s="20"/>
      <c r="AV134" s="20"/>
      <c r="AW134" s="20"/>
      <c r="AX134" s="20"/>
      <c r="AY134" s="20"/>
      <c r="AZ134" s="20"/>
      <c r="BA134" s="20"/>
    </row>
    <row r="135" spans="1:53" ht="33" customHeight="1" x14ac:dyDescent="0.25">
      <c r="A135" s="6"/>
      <c r="B135" s="6"/>
      <c r="C135" s="6"/>
      <c r="D135" s="5"/>
      <c r="E135" s="5"/>
      <c r="F135" s="5"/>
      <c r="G135" s="5"/>
      <c r="H135" s="12"/>
      <c r="I135" s="6"/>
      <c r="J135" s="6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4"/>
      <c r="W135" s="14"/>
      <c r="X135" s="14"/>
      <c r="Y135" s="14"/>
      <c r="Z135" s="14"/>
      <c r="AA135" s="15"/>
      <c r="AB135" s="15"/>
      <c r="AC135" s="505"/>
      <c r="AD135" s="16"/>
      <c r="AE135" s="16"/>
      <c r="AF135" s="16"/>
      <c r="AG135" s="17"/>
      <c r="AH135" s="18"/>
      <c r="AI135" s="487"/>
      <c r="AJ135" s="89"/>
      <c r="AK135" s="13"/>
      <c r="AL135" s="90"/>
      <c r="AM135" s="90"/>
      <c r="AN135" s="19"/>
      <c r="AO135" s="19"/>
      <c r="AP135" s="19"/>
      <c r="AQ135" s="19"/>
      <c r="AR135" s="20"/>
      <c r="AS135" s="20"/>
      <c r="AU135" s="20"/>
      <c r="AV135" s="20"/>
      <c r="AW135" s="20"/>
      <c r="AX135" s="20"/>
      <c r="AY135" s="20"/>
      <c r="AZ135" s="20"/>
      <c r="BA135" s="20"/>
    </row>
    <row r="136" spans="1:53" ht="33" customHeight="1" x14ac:dyDescent="0.25">
      <c r="A136" s="6"/>
      <c r="B136" s="6"/>
      <c r="C136" s="6"/>
      <c r="D136" s="5"/>
      <c r="E136" s="5"/>
      <c r="F136" s="5"/>
      <c r="G136" s="5"/>
      <c r="H136" s="12"/>
      <c r="I136" s="6"/>
      <c r="J136" s="6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4"/>
      <c r="W136" s="14"/>
      <c r="X136" s="14"/>
      <c r="Y136" s="14"/>
      <c r="Z136" s="14"/>
      <c r="AA136" s="15"/>
      <c r="AB136" s="15"/>
      <c r="AC136" s="505"/>
      <c r="AD136" s="16"/>
      <c r="AE136" s="16"/>
      <c r="AF136" s="16"/>
      <c r="AG136" s="17"/>
      <c r="AH136" s="18"/>
      <c r="AI136" s="487"/>
      <c r="AJ136" s="89"/>
      <c r="AK136" s="13"/>
      <c r="AL136" s="90"/>
      <c r="AM136" s="90"/>
      <c r="AN136" s="19"/>
      <c r="AO136" s="19"/>
      <c r="AP136" s="19"/>
      <c r="AQ136" s="19"/>
      <c r="AR136" s="20"/>
      <c r="AS136" s="20"/>
      <c r="AU136" s="20"/>
      <c r="AV136" s="20"/>
      <c r="AW136" s="20"/>
      <c r="AX136" s="20"/>
      <c r="AY136" s="20"/>
      <c r="AZ136" s="20"/>
      <c r="BA136" s="20"/>
    </row>
    <row r="137" spans="1:53" ht="33" customHeight="1" x14ac:dyDescent="0.25">
      <c r="A137" s="6"/>
      <c r="B137" s="6"/>
      <c r="C137" s="5"/>
      <c r="D137" s="5"/>
      <c r="E137" s="5"/>
      <c r="F137" s="5"/>
      <c r="G137" s="5"/>
      <c r="H137" s="12"/>
      <c r="I137" s="6"/>
      <c r="J137" s="6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4"/>
      <c r="W137" s="14"/>
      <c r="X137" s="14"/>
      <c r="Y137" s="14"/>
      <c r="Z137" s="14"/>
      <c r="AA137" s="15"/>
      <c r="AB137" s="15"/>
      <c r="AC137" s="505"/>
      <c r="AD137" s="16"/>
      <c r="AE137" s="16"/>
      <c r="AF137" s="16"/>
      <c r="AG137" s="17"/>
      <c r="AH137" s="18"/>
      <c r="AI137" s="487"/>
      <c r="AJ137" s="89"/>
      <c r="AK137" s="13"/>
      <c r="AL137" s="90"/>
      <c r="AM137" s="90"/>
      <c r="AN137" s="19"/>
      <c r="AO137" s="19"/>
      <c r="AP137" s="19"/>
      <c r="AQ137" s="19"/>
      <c r="AR137" s="20"/>
      <c r="AS137" s="20"/>
      <c r="AU137" s="20"/>
      <c r="AV137" s="20"/>
      <c r="AW137" s="20"/>
      <c r="AX137" s="20"/>
      <c r="AY137" s="20"/>
      <c r="AZ137" s="20"/>
      <c r="BA137" s="20"/>
    </row>
    <row r="138" spans="1:53" ht="33" customHeight="1" x14ac:dyDescent="0.25">
      <c r="A138" s="6"/>
      <c r="B138" s="6"/>
      <c r="C138" s="6"/>
      <c r="D138" s="5"/>
      <c r="E138" s="5"/>
      <c r="F138" s="5"/>
      <c r="G138" s="5"/>
      <c r="H138" s="12"/>
      <c r="I138" s="6"/>
      <c r="J138" s="6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4"/>
      <c r="W138" s="14"/>
      <c r="X138" s="14"/>
      <c r="Y138" s="14"/>
      <c r="Z138" s="14"/>
      <c r="AA138" s="15"/>
      <c r="AB138" s="15"/>
      <c r="AC138" s="505"/>
      <c r="AD138" s="16"/>
      <c r="AE138" s="16"/>
      <c r="AF138" s="16"/>
      <c r="AG138" s="17"/>
      <c r="AH138" s="18"/>
      <c r="AI138" s="487"/>
      <c r="AJ138" s="89"/>
      <c r="AK138" s="13"/>
      <c r="AL138" s="90"/>
      <c r="AM138" s="90"/>
      <c r="AN138" s="19"/>
      <c r="AO138" s="19"/>
      <c r="AP138" s="19"/>
      <c r="AQ138" s="19"/>
      <c r="AR138" s="20"/>
      <c r="AS138" s="20"/>
      <c r="AU138" s="20"/>
      <c r="AV138" s="20"/>
      <c r="AW138" s="20"/>
      <c r="AX138" s="20"/>
      <c r="AY138" s="20"/>
      <c r="AZ138" s="20"/>
      <c r="BA138" s="20"/>
    </row>
    <row r="139" spans="1:53" ht="33" customHeight="1" x14ac:dyDescent="0.25">
      <c r="A139" s="6"/>
      <c r="B139" s="6"/>
      <c r="C139" s="5"/>
      <c r="D139" s="5"/>
      <c r="E139" s="5"/>
      <c r="F139" s="5"/>
      <c r="G139" s="5"/>
      <c r="H139" s="12"/>
      <c r="I139" s="6"/>
      <c r="J139" s="6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4"/>
      <c r="W139" s="14"/>
      <c r="X139" s="14"/>
      <c r="Y139" s="14"/>
      <c r="Z139" s="14"/>
      <c r="AA139" s="15"/>
      <c r="AB139" s="15"/>
      <c r="AC139" s="505"/>
      <c r="AD139" s="16"/>
      <c r="AE139" s="16"/>
      <c r="AF139" s="16"/>
      <c r="AG139" s="17"/>
      <c r="AH139" s="18"/>
      <c r="AI139" s="487"/>
      <c r="AJ139" s="89"/>
      <c r="AK139" s="13"/>
      <c r="AL139" s="90"/>
      <c r="AM139" s="90"/>
      <c r="AN139" s="19"/>
      <c r="AO139" s="19"/>
      <c r="AP139" s="19"/>
      <c r="AQ139" s="19"/>
      <c r="AR139" s="20"/>
      <c r="AS139" s="20"/>
      <c r="AU139" s="20"/>
      <c r="AV139" s="20"/>
      <c r="AW139" s="20"/>
      <c r="AX139" s="20"/>
      <c r="AY139" s="20"/>
      <c r="AZ139" s="20"/>
      <c r="BA139" s="20"/>
    </row>
    <row r="140" spans="1:53" ht="33" customHeight="1" x14ac:dyDescent="0.25">
      <c r="A140" s="6"/>
      <c r="B140" s="11"/>
      <c r="C140" s="6"/>
      <c r="D140" s="5"/>
      <c r="E140" s="5"/>
      <c r="F140" s="5"/>
      <c r="G140" s="5"/>
      <c r="H140" s="12"/>
      <c r="I140" s="6"/>
      <c r="J140" s="6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4"/>
      <c r="W140" s="14"/>
      <c r="X140" s="14"/>
      <c r="Y140" s="14"/>
      <c r="Z140" s="14"/>
      <c r="AA140" s="15"/>
      <c r="AB140" s="15"/>
      <c r="AC140" s="505"/>
      <c r="AD140" s="16"/>
      <c r="AE140" s="16"/>
      <c r="AF140" s="16"/>
      <c r="AG140" s="17"/>
      <c r="AH140" s="18"/>
      <c r="AI140" s="487"/>
      <c r="AJ140" s="89"/>
      <c r="AK140" s="13"/>
      <c r="AL140" s="90"/>
      <c r="AM140" s="90"/>
      <c r="AN140" s="19"/>
      <c r="AO140" s="19"/>
      <c r="AP140" s="19"/>
      <c r="AQ140" s="19"/>
      <c r="AR140" s="20"/>
      <c r="AS140" s="20"/>
      <c r="AU140" s="20"/>
      <c r="AV140" s="20"/>
      <c r="AW140" s="20"/>
      <c r="AX140" s="20"/>
      <c r="AY140" s="20"/>
      <c r="AZ140" s="20"/>
      <c r="BA140" s="20"/>
    </row>
    <row r="141" spans="1:53" ht="33" customHeight="1" x14ac:dyDescent="0.25">
      <c r="A141" s="6"/>
      <c r="B141" s="6"/>
      <c r="C141" s="6"/>
      <c r="D141" s="5"/>
      <c r="E141" s="5"/>
      <c r="F141" s="5"/>
      <c r="G141" s="5"/>
      <c r="H141" s="12"/>
      <c r="I141" s="6"/>
      <c r="J141" s="6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4"/>
      <c r="W141" s="14"/>
      <c r="X141" s="14"/>
      <c r="Y141" s="14"/>
      <c r="Z141" s="14"/>
      <c r="AA141" s="15"/>
      <c r="AB141" s="15"/>
      <c r="AC141" s="505"/>
      <c r="AD141" s="16"/>
      <c r="AE141" s="16"/>
      <c r="AF141" s="16"/>
      <c r="AG141" s="17"/>
      <c r="AH141" s="18"/>
      <c r="AI141" s="487"/>
      <c r="AJ141" s="89"/>
      <c r="AK141" s="13"/>
      <c r="AL141" s="90"/>
      <c r="AM141" s="90"/>
      <c r="AN141" s="19"/>
      <c r="AO141" s="19"/>
      <c r="AP141" s="19"/>
      <c r="AQ141" s="19"/>
      <c r="AR141" s="20"/>
      <c r="AS141" s="20"/>
      <c r="AU141" s="20"/>
      <c r="AV141" s="20"/>
      <c r="AW141" s="20"/>
      <c r="AX141" s="20"/>
      <c r="AY141" s="20"/>
      <c r="AZ141" s="20"/>
      <c r="BA141" s="20"/>
    </row>
    <row r="142" spans="1:53" ht="33" customHeight="1" x14ac:dyDescent="0.25">
      <c r="A142" s="6"/>
      <c r="B142" s="6"/>
      <c r="C142" s="6"/>
      <c r="D142" s="5"/>
      <c r="E142" s="5"/>
      <c r="F142" s="5"/>
      <c r="G142" s="5"/>
      <c r="H142" s="12"/>
      <c r="I142" s="6"/>
      <c r="J142" s="6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4"/>
      <c r="W142" s="14"/>
      <c r="X142" s="14"/>
      <c r="Y142" s="14"/>
      <c r="Z142" s="14"/>
      <c r="AA142" s="15"/>
      <c r="AB142" s="15"/>
      <c r="AC142" s="505"/>
      <c r="AD142" s="16"/>
      <c r="AE142" s="16"/>
      <c r="AF142" s="16"/>
      <c r="AG142" s="17"/>
      <c r="AH142" s="18"/>
      <c r="AI142" s="487"/>
      <c r="AJ142" s="89"/>
      <c r="AK142" s="13"/>
      <c r="AL142" s="90"/>
      <c r="AM142" s="90"/>
      <c r="AN142" s="19"/>
      <c r="AO142" s="19"/>
      <c r="AP142" s="19"/>
      <c r="AQ142" s="19"/>
      <c r="AR142" s="20"/>
      <c r="AS142" s="20"/>
      <c r="AU142" s="20"/>
      <c r="AV142" s="20"/>
      <c r="AW142" s="20"/>
      <c r="AX142" s="20"/>
      <c r="AY142" s="20"/>
      <c r="AZ142" s="20"/>
      <c r="BA142" s="20"/>
    </row>
    <row r="143" spans="1:53" ht="33" customHeight="1" x14ac:dyDescent="0.25">
      <c r="A143" s="6"/>
      <c r="B143" s="6"/>
      <c r="C143" s="6"/>
      <c r="D143" s="5"/>
      <c r="E143" s="5"/>
      <c r="F143" s="5"/>
      <c r="G143" s="5"/>
      <c r="H143" s="12"/>
      <c r="I143" s="6"/>
      <c r="J143" s="6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4"/>
      <c r="W143" s="14"/>
      <c r="X143" s="14"/>
      <c r="Y143" s="14"/>
      <c r="Z143" s="14"/>
      <c r="AA143" s="15"/>
      <c r="AB143" s="15"/>
      <c r="AC143" s="505"/>
      <c r="AD143" s="16"/>
      <c r="AE143" s="16"/>
      <c r="AF143" s="16"/>
      <c r="AG143" s="17"/>
      <c r="AH143" s="18"/>
      <c r="AI143" s="487"/>
      <c r="AJ143" s="89"/>
      <c r="AK143" s="13"/>
      <c r="AL143" s="90"/>
      <c r="AM143" s="90"/>
      <c r="AN143" s="19"/>
      <c r="AO143" s="19"/>
      <c r="AP143" s="19"/>
      <c r="AQ143" s="19"/>
      <c r="AR143" s="20"/>
      <c r="AS143" s="20"/>
      <c r="AU143" s="20"/>
      <c r="AV143" s="20"/>
      <c r="AW143" s="20"/>
      <c r="AX143" s="20"/>
      <c r="AY143" s="20"/>
      <c r="AZ143" s="20"/>
      <c r="BA143" s="20"/>
    </row>
    <row r="144" spans="1:53" ht="33" customHeight="1" x14ac:dyDescent="0.25">
      <c r="A144" s="6"/>
      <c r="B144" s="6"/>
      <c r="C144" s="6"/>
      <c r="D144" s="5"/>
      <c r="E144" s="5"/>
      <c r="F144" s="5"/>
      <c r="G144" s="5"/>
      <c r="H144" s="12"/>
      <c r="I144" s="6"/>
      <c r="J144" s="6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4"/>
      <c r="W144" s="14"/>
      <c r="X144" s="14"/>
      <c r="Y144" s="14"/>
      <c r="Z144" s="14"/>
      <c r="AA144" s="15"/>
      <c r="AB144" s="15"/>
      <c r="AC144" s="505"/>
      <c r="AD144" s="16"/>
      <c r="AE144" s="16"/>
      <c r="AF144" s="16"/>
      <c r="AG144" s="17"/>
      <c r="AH144" s="18"/>
      <c r="AI144" s="487"/>
      <c r="AJ144" s="89"/>
      <c r="AK144" s="13"/>
      <c r="AL144" s="90"/>
      <c r="AM144" s="90"/>
      <c r="AN144" s="19"/>
      <c r="AO144" s="19"/>
      <c r="AP144" s="19"/>
      <c r="AQ144" s="19"/>
      <c r="AR144" s="20"/>
      <c r="AS144" s="20"/>
      <c r="AU144" s="20"/>
      <c r="AV144" s="20"/>
      <c r="AW144" s="20"/>
      <c r="AX144" s="20"/>
      <c r="AY144" s="20"/>
      <c r="AZ144" s="20"/>
      <c r="BA144" s="20"/>
    </row>
    <row r="145" spans="1:53" ht="33" customHeight="1" x14ac:dyDescent="0.25">
      <c r="A145" s="6"/>
      <c r="B145" s="11"/>
      <c r="C145" s="6"/>
      <c r="D145" s="5"/>
      <c r="E145" s="5"/>
      <c r="F145" s="5"/>
      <c r="G145" s="5"/>
      <c r="H145" s="12"/>
      <c r="I145" s="6"/>
      <c r="J145" s="6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4"/>
      <c r="W145" s="14"/>
      <c r="X145" s="14"/>
      <c r="Y145" s="14"/>
      <c r="Z145" s="14"/>
      <c r="AA145" s="15"/>
      <c r="AB145" s="15"/>
      <c r="AC145" s="505"/>
      <c r="AD145" s="16"/>
      <c r="AE145" s="16"/>
      <c r="AF145" s="16"/>
      <c r="AG145" s="17"/>
      <c r="AH145" s="18"/>
      <c r="AI145" s="487"/>
      <c r="AJ145" s="89"/>
      <c r="AK145" s="13"/>
      <c r="AL145" s="90"/>
      <c r="AM145" s="90"/>
      <c r="AN145" s="19"/>
      <c r="AO145" s="19"/>
      <c r="AP145" s="19"/>
      <c r="AQ145" s="19"/>
      <c r="AR145" s="20"/>
      <c r="AS145" s="20"/>
      <c r="AU145" s="20"/>
      <c r="AV145" s="20"/>
      <c r="AW145" s="20"/>
      <c r="AX145" s="26"/>
      <c r="AY145" s="26"/>
      <c r="AZ145" s="26"/>
      <c r="BA145" s="26"/>
    </row>
    <row r="146" spans="1:53" ht="33" customHeight="1" x14ac:dyDescent="0.25">
      <c r="A146" s="6"/>
      <c r="B146" s="11"/>
      <c r="C146" s="6"/>
      <c r="D146" s="5"/>
      <c r="E146" s="5"/>
      <c r="F146" s="5"/>
      <c r="G146" s="5"/>
      <c r="H146" s="12"/>
      <c r="I146" s="6"/>
      <c r="J146" s="6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4"/>
      <c r="W146" s="14"/>
      <c r="X146" s="14"/>
      <c r="Y146" s="14"/>
      <c r="Z146" s="14"/>
      <c r="AA146" s="15"/>
      <c r="AB146" s="15"/>
      <c r="AC146" s="505"/>
      <c r="AD146" s="16"/>
      <c r="AE146" s="16"/>
      <c r="AF146" s="16"/>
      <c r="AG146" s="17"/>
      <c r="AH146" s="18"/>
      <c r="AI146" s="487"/>
      <c r="AJ146" s="89"/>
      <c r="AK146" s="13"/>
      <c r="AL146" s="90"/>
      <c r="AM146" s="90"/>
      <c r="AN146" s="19"/>
      <c r="AO146" s="19"/>
      <c r="AP146" s="19"/>
      <c r="AQ146" s="19"/>
      <c r="AR146" s="20"/>
      <c r="AS146" s="20"/>
      <c r="AU146" s="20"/>
      <c r="AV146" s="20"/>
      <c r="AW146" s="20"/>
      <c r="AX146" s="20"/>
      <c r="AY146" s="20"/>
      <c r="AZ146" s="20"/>
      <c r="BA146" s="20"/>
    </row>
    <row r="147" spans="1:53" ht="33" customHeight="1" x14ac:dyDescent="0.25">
      <c r="A147" s="6"/>
      <c r="B147" s="11"/>
      <c r="C147" s="6"/>
      <c r="D147" s="5"/>
      <c r="E147" s="5"/>
      <c r="F147" s="5"/>
      <c r="G147" s="5"/>
      <c r="H147" s="12"/>
      <c r="I147" s="6"/>
      <c r="J147" s="6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4"/>
      <c r="W147" s="14"/>
      <c r="X147" s="14"/>
      <c r="Y147" s="14"/>
      <c r="Z147" s="14"/>
      <c r="AA147" s="15"/>
      <c r="AB147" s="15"/>
      <c r="AC147" s="505"/>
      <c r="AD147" s="16"/>
      <c r="AE147" s="16"/>
      <c r="AF147" s="16"/>
      <c r="AG147" s="17"/>
      <c r="AH147" s="18"/>
      <c r="AI147" s="487"/>
      <c r="AJ147" s="89"/>
      <c r="AK147" s="13"/>
      <c r="AL147" s="90"/>
      <c r="AM147" s="90"/>
      <c r="AN147" s="19"/>
      <c r="AO147" s="19"/>
      <c r="AP147" s="19"/>
      <c r="AQ147" s="19"/>
      <c r="AR147" s="20"/>
      <c r="AS147" s="20"/>
      <c r="AU147" s="20"/>
      <c r="AV147" s="20"/>
      <c r="AW147" s="20"/>
      <c r="AX147" s="20"/>
      <c r="AY147" s="20"/>
      <c r="AZ147" s="20"/>
      <c r="BA147" s="20"/>
    </row>
    <row r="148" spans="1:53" ht="33" customHeight="1" x14ac:dyDescent="0.25">
      <c r="A148" s="6"/>
      <c r="B148" s="6"/>
      <c r="C148" s="6"/>
      <c r="D148" s="5"/>
      <c r="E148" s="5"/>
      <c r="F148" s="5"/>
      <c r="G148" s="5"/>
      <c r="H148" s="12"/>
      <c r="I148" s="6"/>
      <c r="J148" s="6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4"/>
      <c r="W148" s="14"/>
      <c r="X148" s="14"/>
      <c r="Y148" s="14"/>
      <c r="Z148" s="14"/>
      <c r="AA148" s="15"/>
      <c r="AB148" s="15"/>
      <c r="AC148" s="505"/>
      <c r="AD148" s="16"/>
      <c r="AE148" s="16"/>
      <c r="AF148" s="16"/>
      <c r="AG148" s="38"/>
      <c r="AH148" s="18"/>
      <c r="AI148" s="487"/>
      <c r="AJ148" s="89"/>
      <c r="AK148" s="13"/>
      <c r="AL148" s="90"/>
      <c r="AM148" s="90"/>
      <c r="AN148" s="19"/>
      <c r="AO148" s="19"/>
      <c r="AP148" s="19"/>
      <c r="AQ148" s="19"/>
      <c r="AR148" s="20"/>
      <c r="AS148" s="20"/>
      <c r="AU148" s="20"/>
      <c r="AV148" s="20"/>
      <c r="AW148" s="20"/>
      <c r="AX148" s="20"/>
      <c r="AY148" s="20"/>
      <c r="AZ148" s="20"/>
      <c r="BA148" s="20"/>
    </row>
    <row r="149" spans="1:53" ht="33" customHeight="1" x14ac:dyDescent="0.25">
      <c r="A149" s="6"/>
      <c r="B149" s="11"/>
      <c r="C149" s="6"/>
      <c r="D149" s="5"/>
      <c r="E149" s="5"/>
      <c r="F149" s="5"/>
      <c r="G149" s="5"/>
      <c r="H149" s="12"/>
      <c r="I149" s="6"/>
      <c r="J149" s="6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4"/>
      <c r="W149" s="14"/>
      <c r="X149" s="14"/>
      <c r="Y149" s="14"/>
      <c r="Z149" s="14"/>
      <c r="AA149" s="15"/>
      <c r="AB149" s="15"/>
      <c r="AC149" s="505"/>
      <c r="AD149" s="16"/>
      <c r="AE149" s="16"/>
      <c r="AF149" s="16"/>
      <c r="AG149" s="17"/>
      <c r="AH149" s="18"/>
      <c r="AI149" s="487"/>
      <c r="AJ149" s="89"/>
      <c r="AK149" s="13"/>
      <c r="AL149" s="90"/>
      <c r="AM149" s="90"/>
      <c r="AN149" s="19"/>
      <c r="AO149" s="19"/>
      <c r="AP149" s="19"/>
      <c r="AQ149" s="19"/>
      <c r="AR149" s="20"/>
      <c r="AS149" s="20"/>
      <c r="AU149" s="20"/>
      <c r="AV149" s="20"/>
      <c r="AW149" s="20"/>
      <c r="AX149" s="20"/>
      <c r="AY149" s="20"/>
      <c r="AZ149" s="20"/>
      <c r="BA149" s="20"/>
    </row>
    <row r="150" spans="1:53" ht="33" customHeight="1" x14ac:dyDescent="0.25">
      <c r="A150" s="6"/>
      <c r="B150" s="6"/>
      <c r="C150" s="6"/>
      <c r="D150" s="5"/>
      <c r="E150" s="5"/>
      <c r="F150" s="5"/>
      <c r="G150" s="5"/>
      <c r="H150" s="12"/>
      <c r="I150" s="6"/>
      <c r="J150" s="6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4"/>
      <c r="W150" s="14"/>
      <c r="X150" s="14"/>
      <c r="Y150" s="14"/>
      <c r="Z150" s="14"/>
      <c r="AA150" s="15"/>
      <c r="AB150" s="15"/>
      <c r="AC150" s="505"/>
      <c r="AD150" s="16"/>
      <c r="AE150" s="16"/>
      <c r="AF150" s="16"/>
      <c r="AG150" s="17"/>
      <c r="AH150" s="18"/>
      <c r="AI150" s="487"/>
      <c r="AJ150" s="89"/>
      <c r="AK150" s="13"/>
      <c r="AL150" s="90"/>
      <c r="AM150" s="90"/>
      <c r="AN150" s="19"/>
      <c r="AO150" s="19"/>
      <c r="AP150" s="19"/>
      <c r="AQ150" s="19"/>
      <c r="AR150" s="20"/>
      <c r="AS150" s="20"/>
      <c r="AU150" s="20"/>
      <c r="AV150" s="20"/>
      <c r="AW150" s="20"/>
      <c r="AX150" s="20"/>
      <c r="AY150" s="20"/>
      <c r="AZ150" s="20"/>
      <c r="BA150" s="20"/>
    </row>
    <row r="151" spans="1:53" ht="33" customHeight="1" x14ac:dyDescent="0.25">
      <c r="A151" s="6"/>
      <c r="B151" s="6"/>
      <c r="C151" s="5"/>
      <c r="D151" s="5"/>
      <c r="E151" s="5"/>
      <c r="F151" s="5"/>
      <c r="G151" s="5"/>
      <c r="H151" s="12"/>
      <c r="I151" s="6"/>
      <c r="J151" s="6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4"/>
      <c r="W151" s="14"/>
      <c r="X151" s="14"/>
      <c r="Y151" s="14"/>
      <c r="Z151" s="14"/>
      <c r="AA151" s="15"/>
      <c r="AB151" s="15"/>
      <c r="AC151" s="505"/>
      <c r="AD151" s="16"/>
      <c r="AE151" s="16"/>
      <c r="AF151" s="16"/>
      <c r="AG151" s="17"/>
      <c r="AH151" s="18"/>
      <c r="AI151" s="487"/>
      <c r="AJ151" s="89"/>
      <c r="AK151" s="13"/>
      <c r="AL151" s="90"/>
      <c r="AM151" s="90"/>
      <c r="AN151" s="19"/>
      <c r="AO151" s="19"/>
      <c r="AP151" s="19"/>
      <c r="AQ151" s="19"/>
      <c r="AR151" s="20"/>
      <c r="AS151" s="20"/>
      <c r="AU151" s="20"/>
      <c r="AV151" s="20"/>
      <c r="AW151" s="20"/>
      <c r="AX151" s="20"/>
      <c r="AY151" s="20"/>
      <c r="AZ151" s="20"/>
      <c r="BA151" s="20"/>
    </row>
    <row r="152" spans="1:53" ht="33" customHeight="1" x14ac:dyDescent="0.25">
      <c r="A152" s="6"/>
      <c r="B152" s="6"/>
      <c r="C152" s="5"/>
      <c r="D152" s="5"/>
      <c r="E152" s="5"/>
      <c r="F152" s="5"/>
      <c r="G152" s="5"/>
      <c r="H152" s="12"/>
      <c r="I152" s="6"/>
      <c r="J152" s="6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4"/>
      <c r="W152" s="14"/>
      <c r="X152" s="14"/>
      <c r="Y152" s="14"/>
      <c r="Z152" s="14"/>
      <c r="AA152" s="15"/>
      <c r="AB152" s="15"/>
      <c r="AC152" s="505"/>
      <c r="AD152" s="16"/>
      <c r="AE152" s="16"/>
      <c r="AF152" s="16"/>
      <c r="AG152" s="17"/>
      <c r="AH152" s="18"/>
      <c r="AI152" s="487"/>
      <c r="AJ152" s="89"/>
      <c r="AK152" s="13"/>
      <c r="AL152" s="90"/>
      <c r="AM152" s="90"/>
      <c r="AN152" s="19"/>
      <c r="AO152" s="19"/>
      <c r="AP152" s="19"/>
      <c r="AQ152" s="19"/>
      <c r="AR152" s="20"/>
      <c r="AS152" s="20"/>
      <c r="AU152" s="20"/>
      <c r="AV152" s="20"/>
      <c r="AW152" s="20"/>
      <c r="AX152" s="20"/>
      <c r="AY152" s="20"/>
      <c r="AZ152" s="20"/>
      <c r="BA152" s="20"/>
    </row>
    <row r="153" spans="1:53" ht="33" customHeight="1" x14ac:dyDescent="0.25">
      <c r="A153" s="6"/>
      <c r="B153" s="6"/>
      <c r="C153" s="5"/>
      <c r="D153" s="5"/>
      <c r="E153" s="5"/>
      <c r="F153" s="5"/>
      <c r="G153" s="5"/>
      <c r="H153" s="12"/>
      <c r="I153" s="6"/>
      <c r="J153" s="6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4"/>
      <c r="W153" s="14"/>
      <c r="X153" s="14"/>
      <c r="Y153" s="14"/>
      <c r="Z153" s="14"/>
      <c r="AA153" s="15"/>
      <c r="AB153" s="15"/>
      <c r="AC153" s="505"/>
      <c r="AD153" s="16"/>
      <c r="AE153" s="16"/>
      <c r="AF153" s="16"/>
      <c r="AG153" s="17"/>
      <c r="AH153" s="18"/>
      <c r="AI153" s="487"/>
      <c r="AJ153" s="89"/>
      <c r="AK153" s="13"/>
      <c r="AL153" s="90"/>
      <c r="AM153" s="90"/>
      <c r="AN153" s="19"/>
      <c r="AO153" s="19"/>
      <c r="AP153" s="19"/>
      <c r="AQ153" s="19"/>
      <c r="AR153" s="20"/>
      <c r="AS153" s="20"/>
      <c r="AU153" s="20"/>
      <c r="AV153" s="20"/>
      <c r="AW153" s="20"/>
      <c r="AX153" s="20"/>
      <c r="AY153" s="20"/>
      <c r="AZ153" s="20"/>
      <c r="BA153" s="20"/>
    </row>
    <row r="154" spans="1:53" ht="33" customHeight="1" x14ac:dyDescent="0.25">
      <c r="A154" s="6"/>
      <c r="B154" s="6"/>
      <c r="C154" s="6"/>
      <c r="D154" s="5"/>
      <c r="E154" s="5"/>
      <c r="F154" s="5"/>
      <c r="G154" s="6"/>
      <c r="H154" s="12"/>
      <c r="I154" s="6"/>
      <c r="J154" s="6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4"/>
      <c r="W154" s="14"/>
      <c r="X154" s="14"/>
      <c r="Y154" s="14"/>
      <c r="Z154" s="14"/>
      <c r="AA154" s="15"/>
      <c r="AB154" s="15"/>
      <c r="AC154" s="505"/>
      <c r="AD154" s="16"/>
      <c r="AE154" s="16"/>
      <c r="AF154" s="16"/>
      <c r="AG154" s="17"/>
      <c r="AH154" s="18"/>
      <c r="AI154" s="487"/>
      <c r="AJ154" s="89"/>
      <c r="AK154" s="13"/>
      <c r="AL154" s="90"/>
      <c r="AM154" s="90"/>
      <c r="AN154" s="19"/>
      <c r="AO154" s="19"/>
      <c r="AP154" s="19"/>
      <c r="AQ154" s="19"/>
      <c r="AR154" s="20"/>
      <c r="AS154" s="20"/>
      <c r="AU154" s="20"/>
      <c r="AV154" s="20"/>
      <c r="AW154" s="20"/>
      <c r="AX154" s="20"/>
      <c r="AY154" s="20"/>
      <c r="AZ154" s="20"/>
      <c r="BA154" s="20"/>
    </row>
    <row r="155" spans="1:53" ht="33" customHeight="1" x14ac:dyDescent="0.25">
      <c r="A155" s="6"/>
      <c r="B155" s="11"/>
      <c r="C155" s="6"/>
      <c r="D155" s="5"/>
      <c r="E155" s="5"/>
      <c r="F155" s="5"/>
      <c r="G155" s="5"/>
      <c r="H155" s="12"/>
      <c r="I155" s="6"/>
      <c r="J155" s="6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4"/>
      <c r="W155" s="14"/>
      <c r="X155" s="14"/>
      <c r="Y155" s="14"/>
      <c r="Z155" s="14"/>
      <c r="AA155" s="15"/>
      <c r="AB155" s="15"/>
      <c r="AC155" s="505"/>
      <c r="AD155" s="16"/>
      <c r="AE155" s="16"/>
      <c r="AF155" s="16"/>
      <c r="AG155" s="17"/>
      <c r="AH155" s="18"/>
      <c r="AI155" s="487"/>
      <c r="AJ155" s="89"/>
      <c r="AK155" s="13"/>
      <c r="AL155" s="90"/>
      <c r="AM155" s="90"/>
      <c r="AN155" s="19"/>
      <c r="AO155" s="19"/>
      <c r="AP155" s="19"/>
      <c r="AQ155" s="19"/>
      <c r="AR155" s="20"/>
      <c r="AS155" s="20"/>
      <c r="AU155" s="20"/>
      <c r="AV155" s="20"/>
      <c r="AW155" s="20"/>
      <c r="AX155" s="20"/>
      <c r="AY155" s="20"/>
      <c r="AZ155" s="20"/>
      <c r="BA155" s="20"/>
    </row>
    <row r="156" spans="1:53" ht="33" customHeight="1" x14ac:dyDescent="0.25">
      <c r="A156" s="6"/>
      <c r="B156" s="6"/>
      <c r="C156" s="6"/>
      <c r="D156" s="5"/>
      <c r="E156" s="5"/>
      <c r="F156" s="5"/>
      <c r="G156" s="5"/>
      <c r="H156" s="12"/>
      <c r="I156" s="6"/>
      <c r="J156" s="6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4"/>
      <c r="W156" s="14"/>
      <c r="X156" s="14"/>
      <c r="Y156" s="14"/>
      <c r="Z156" s="14"/>
      <c r="AA156" s="15"/>
      <c r="AB156" s="15"/>
      <c r="AC156" s="505"/>
      <c r="AD156" s="16"/>
      <c r="AE156" s="16"/>
      <c r="AF156" s="16"/>
      <c r="AG156" s="38"/>
      <c r="AH156" s="18"/>
      <c r="AI156" s="487"/>
      <c r="AJ156" s="89"/>
      <c r="AK156" s="13"/>
      <c r="AL156" s="90"/>
      <c r="AM156" s="90"/>
      <c r="AN156" s="19"/>
      <c r="AO156" s="19"/>
      <c r="AP156" s="19"/>
      <c r="AQ156" s="19"/>
      <c r="AR156" s="20"/>
      <c r="AS156" s="20"/>
      <c r="AU156" s="20"/>
      <c r="AV156" s="20"/>
      <c r="AW156" s="20"/>
      <c r="AX156" s="20"/>
      <c r="AY156" s="20"/>
      <c r="AZ156" s="20"/>
      <c r="BA156" s="20"/>
    </row>
    <row r="157" spans="1:53" ht="33" customHeight="1" x14ac:dyDescent="0.25">
      <c r="A157" s="6"/>
      <c r="B157" s="6"/>
      <c r="C157" s="5"/>
      <c r="D157" s="5"/>
      <c r="E157" s="5"/>
      <c r="F157" s="5"/>
      <c r="G157" s="5"/>
      <c r="H157" s="12"/>
      <c r="I157" s="6"/>
      <c r="J157" s="6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14"/>
      <c r="W157" s="14"/>
      <c r="X157" s="14"/>
      <c r="Y157" s="14"/>
      <c r="Z157" s="14"/>
      <c r="AA157" s="15"/>
      <c r="AB157" s="15"/>
      <c r="AC157" s="505"/>
      <c r="AD157" s="16"/>
      <c r="AE157" s="16"/>
      <c r="AF157" s="16"/>
      <c r="AG157" s="17"/>
      <c r="AH157" s="18"/>
      <c r="AI157" s="487"/>
      <c r="AJ157" s="89"/>
      <c r="AK157" s="13"/>
      <c r="AL157" s="90"/>
      <c r="AM157" s="90"/>
      <c r="AN157" s="19"/>
      <c r="AO157" s="19"/>
      <c r="AP157" s="19"/>
      <c r="AQ157" s="19"/>
      <c r="AR157" s="20"/>
      <c r="AS157" s="20"/>
      <c r="AU157" s="20"/>
      <c r="AV157" s="20"/>
      <c r="AW157" s="20"/>
      <c r="AX157" s="20"/>
      <c r="AY157" s="20"/>
      <c r="AZ157" s="20"/>
      <c r="BA157" s="20"/>
    </row>
    <row r="158" spans="1:53" ht="33" customHeight="1" x14ac:dyDescent="0.25">
      <c r="A158" s="6"/>
      <c r="B158" s="6"/>
      <c r="C158" s="6"/>
      <c r="D158" s="5"/>
      <c r="E158" s="5"/>
      <c r="F158" s="5"/>
      <c r="G158" s="5"/>
      <c r="H158" s="12"/>
      <c r="I158" s="6"/>
      <c r="J158" s="6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4"/>
      <c r="W158" s="14"/>
      <c r="X158" s="14"/>
      <c r="Y158" s="14"/>
      <c r="Z158" s="14"/>
      <c r="AA158" s="15"/>
      <c r="AB158" s="15"/>
      <c r="AC158" s="505"/>
      <c r="AD158" s="16"/>
      <c r="AE158" s="16"/>
      <c r="AF158" s="16"/>
      <c r="AG158" s="17"/>
      <c r="AH158" s="18"/>
      <c r="AI158" s="487"/>
      <c r="AJ158" s="89"/>
      <c r="AK158" s="13"/>
      <c r="AL158" s="90"/>
      <c r="AM158" s="90"/>
      <c r="AN158" s="19"/>
      <c r="AO158" s="19"/>
      <c r="AP158" s="19"/>
      <c r="AQ158" s="19"/>
      <c r="AR158" s="20"/>
      <c r="AS158" s="20"/>
      <c r="AU158" s="20"/>
      <c r="AV158" s="20"/>
      <c r="AW158" s="20"/>
      <c r="AX158" s="20"/>
      <c r="AY158" s="20"/>
      <c r="AZ158" s="20"/>
      <c r="BA158" s="20"/>
    </row>
    <row r="159" spans="1:53" ht="33" customHeight="1" x14ac:dyDescent="0.25">
      <c r="A159" s="6"/>
      <c r="B159" s="11"/>
      <c r="C159" s="6"/>
      <c r="D159" s="5"/>
      <c r="E159" s="5"/>
      <c r="F159" s="5"/>
      <c r="G159" s="5"/>
      <c r="H159" s="12"/>
      <c r="I159" s="6"/>
      <c r="J159" s="6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4"/>
      <c r="W159" s="14"/>
      <c r="X159" s="14"/>
      <c r="Y159" s="14"/>
      <c r="Z159" s="14"/>
      <c r="AA159" s="15"/>
      <c r="AB159" s="15"/>
      <c r="AC159" s="505"/>
      <c r="AD159" s="16"/>
      <c r="AE159" s="16"/>
      <c r="AF159" s="16"/>
      <c r="AG159" s="17"/>
      <c r="AH159" s="18"/>
      <c r="AI159" s="487"/>
      <c r="AJ159" s="89"/>
      <c r="AK159" s="13"/>
      <c r="AL159" s="90"/>
      <c r="AM159" s="90"/>
      <c r="AN159" s="19"/>
      <c r="AO159" s="19"/>
      <c r="AP159" s="19"/>
      <c r="AQ159" s="19"/>
      <c r="AR159" s="20"/>
      <c r="AS159" s="20"/>
      <c r="AU159" s="20"/>
      <c r="AV159" s="20"/>
      <c r="AW159" s="20"/>
      <c r="AX159" s="20"/>
      <c r="AY159" s="20"/>
      <c r="AZ159" s="20"/>
      <c r="BA159" s="20"/>
    </row>
    <row r="160" spans="1:53" ht="33" customHeight="1" x14ac:dyDescent="0.25">
      <c r="A160" s="6"/>
      <c r="B160" s="11"/>
      <c r="C160" s="6"/>
      <c r="D160" s="5"/>
      <c r="E160" s="5"/>
      <c r="F160" s="5"/>
      <c r="G160" s="5"/>
      <c r="H160" s="12"/>
      <c r="I160" s="6"/>
      <c r="J160" s="6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4"/>
      <c r="W160" s="14"/>
      <c r="X160" s="14"/>
      <c r="Y160" s="14"/>
      <c r="Z160" s="14"/>
      <c r="AA160" s="15"/>
      <c r="AB160" s="15"/>
      <c r="AC160" s="505"/>
      <c r="AD160" s="16"/>
      <c r="AE160" s="16"/>
      <c r="AF160" s="16"/>
      <c r="AG160" s="17"/>
      <c r="AH160" s="18"/>
      <c r="AI160" s="487"/>
      <c r="AJ160" s="89"/>
      <c r="AK160" s="13"/>
      <c r="AL160" s="90"/>
      <c r="AM160" s="90"/>
      <c r="AN160" s="19"/>
      <c r="AO160" s="19"/>
      <c r="AP160" s="19"/>
      <c r="AQ160" s="19"/>
      <c r="AR160" s="20"/>
      <c r="AS160" s="20"/>
      <c r="AU160" s="20"/>
      <c r="AV160" s="20"/>
      <c r="AW160" s="20"/>
      <c r="AX160" s="20"/>
      <c r="AY160" s="20"/>
      <c r="AZ160" s="20"/>
      <c r="BA160" s="20"/>
    </row>
    <row r="161" spans="1:53" ht="33" customHeight="1" x14ac:dyDescent="0.25">
      <c r="A161" s="6"/>
      <c r="B161" s="6"/>
      <c r="C161" s="6"/>
      <c r="D161" s="5"/>
      <c r="E161" s="5"/>
      <c r="F161" s="5"/>
      <c r="G161" s="5"/>
      <c r="H161" s="12"/>
      <c r="I161" s="6"/>
      <c r="J161" s="6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4"/>
      <c r="W161" s="14"/>
      <c r="X161" s="14"/>
      <c r="Y161" s="14"/>
      <c r="Z161" s="14"/>
      <c r="AA161" s="15"/>
      <c r="AB161" s="15"/>
      <c r="AC161" s="505"/>
      <c r="AD161" s="16"/>
      <c r="AE161" s="16"/>
      <c r="AF161" s="16"/>
      <c r="AG161" s="17"/>
      <c r="AH161" s="18"/>
      <c r="AI161" s="487"/>
      <c r="AJ161" s="89"/>
      <c r="AK161" s="13"/>
      <c r="AL161" s="90"/>
      <c r="AM161" s="90"/>
      <c r="AN161" s="19"/>
      <c r="AO161" s="19"/>
      <c r="AP161" s="19"/>
      <c r="AQ161" s="19"/>
      <c r="AR161" s="20"/>
      <c r="AS161" s="20"/>
      <c r="AU161" s="20"/>
      <c r="AV161" s="20"/>
      <c r="AW161" s="20"/>
      <c r="AX161" s="20"/>
      <c r="AY161" s="20"/>
      <c r="AZ161" s="20"/>
      <c r="BA161" s="20"/>
    </row>
    <row r="162" spans="1:53" ht="33" customHeight="1" x14ac:dyDescent="0.25">
      <c r="A162" s="6"/>
      <c r="B162" s="6"/>
      <c r="C162" s="6"/>
      <c r="D162" s="5"/>
      <c r="E162" s="5"/>
      <c r="F162" s="5"/>
      <c r="G162" s="5"/>
      <c r="H162" s="12"/>
      <c r="I162" s="6"/>
      <c r="J162" s="6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4"/>
      <c r="W162" s="14"/>
      <c r="X162" s="14"/>
      <c r="Y162" s="14"/>
      <c r="Z162" s="14"/>
      <c r="AA162" s="15"/>
      <c r="AB162" s="15"/>
      <c r="AC162" s="505"/>
      <c r="AD162" s="16"/>
      <c r="AE162" s="16"/>
      <c r="AF162" s="16"/>
      <c r="AG162" s="17"/>
      <c r="AH162" s="18"/>
      <c r="AI162" s="487"/>
      <c r="AJ162" s="89"/>
      <c r="AK162" s="13"/>
      <c r="AL162" s="90"/>
      <c r="AM162" s="90"/>
      <c r="AN162" s="19"/>
      <c r="AO162" s="19"/>
      <c r="AP162" s="19"/>
      <c r="AQ162" s="19"/>
      <c r="AR162" s="20"/>
      <c r="AS162" s="20"/>
      <c r="AU162" s="20"/>
      <c r="AV162" s="20"/>
      <c r="AW162" s="20"/>
      <c r="AX162" s="20"/>
      <c r="AY162" s="20"/>
      <c r="AZ162" s="20"/>
      <c r="BA162" s="20"/>
    </row>
    <row r="163" spans="1:53" ht="33" customHeight="1" x14ac:dyDescent="0.25">
      <c r="A163" s="6"/>
      <c r="B163" s="6"/>
      <c r="C163" s="6"/>
      <c r="D163" s="5"/>
      <c r="E163" s="5"/>
      <c r="F163" s="5"/>
      <c r="G163" s="5"/>
      <c r="H163" s="12"/>
      <c r="I163" s="6"/>
      <c r="J163" s="6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4"/>
      <c r="W163" s="14"/>
      <c r="X163" s="14"/>
      <c r="Y163" s="14"/>
      <c r="Z163" s="14"/>
      <c r="AA163" s="15"/>
      <c r="AB163" s="15"/>
      <c r="AC163" s="505"/>
      <c r="AD163" s="16"/>
      <c r="AE163" s="16"/>
      <c r="AF163" s="16"/>
      <c r="AG163" s="17"/>
      <c r="AH163" s="18"/>
      <c r="AI163" s="487"/>
      <c r="AJ163" s="89"/>
      <c r="AK163" s="13"/>
      <c r="AL163" s="90"/>
      <c r="AM163" s="90"/>
      <c r="AN163" s="19"/>
      <c r="AO163" s="19"/>
      <c r="AP163" s="19"/>
      <c r="AQ163" s="19"/>
      <c r="AR163" s="20"/>
      <c r="AS163" s="20"/>
      <c r="AU163" s="20"/>
      <c r="AV163" s="20"/>
      <c r="AW163" s="20"/>
      <c r="AX163" s="20"/>
      <c r="AY163" s="20"/>
      <c r="AZ163" s="20"/>
      <c r="BA163" s="20"/>
    </row>
    <row r="164" spans="1:53" ht="33" customHeight="1" x14ac:dyDescent="0.25">
      <c r="A164" s="6"/>
      <c r="B164" s="11"/>
      <c r="C164" s="6"/>
      <c r="D164" s="5"/>
      <c r="E164" s="5"/>
      <c r="F164" s="5"/>
      <c r="G164" s="5"/>
      <c r="H164" s="12"/>
      <c r="I164" s="6"/>
      <c r="J164" s="6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4"/>
      <c r="W164" s="14"/>
      <c r="X164" s="14"/>
      <c r="Y164" s="14"/>
      <c r="Z164" s="14"/>
      <c r="AA164" s="15"/>
      <c r="AB164" s="15"/>
      <c r="AC164" s="505"/>
      <c r="AD164" s="16"/>
      <c r="AE164" s="16"/>
      <c r="AF164" s="16"/>
      <c r="AG164" s="17"/>
      <c r="AH164" s="18"/>
      <c r="AI164" s="487"/>
      <c r="AJ164" s="89"/>
      <c r="AK164" s="13"/>
      <c r="AL164" s="90"/>
      <c r="AM164" s="90"/>
      <c r="AN164" s="19"/>
      <c r="AO164" s="19"/>
      <c r="AP164" s="19"/>
      <c r="AQ164" s="19"/>
      <c r="AR164" s="20"/>
      <c r="AS164" s="20"/>
      <c r="AU164" s="20"/>
      <c r="AV164" s="20"/>
      <c r="AW164" s="20"/>
      <c r="AX164" s="20"/>
      <c r="AY164" s="20"/>
      <c r="AZ164" s="20"/>
      <c r="BA164" s="20"/>
    </row>
    <row r="165" spans="1:53" ht="33" customHeight="1" x14ac:dyDescent="0.25">
      <c r="A165" s="6"/>
      <c r="B165" s="11"/>
      <c r="C165" s="6"/>
      <c r="D165" s="5"/>
      <c r="E165" s="5"/>
      <c r="F165" s="5"/>
      <c r="G165" s="5"/>
      <c r="H165" s="12"/>
      <c r="I165" s="6"/>
      <c r="J165" s="6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4"/>
      <c r="W165" s="14"/>
      <c r="X165" s="14"/>
      <c r="Y165" s="14"/>
      <c r="Z165" s="14"/>
      <c r="AA165" s="15"/>
      <c r="AB165" s="15"/>
      <c r="AC165" s="505"/>
      <c r="AD165" s="16"/>
      <c r="AE165" s="16"/>
      <c r="AF165" s="16"/>
      <c r="AG165" s="17"/>
      <c r="AH165" s="18"/>
      <c r="AI165" s="487"/>
      <c r="AJ165" s="89"/>
      <c r="AK165" s="13"/>
      <c r="AL165" s="90"/>
      <c r="AM165" s="90"/>
      <c r="AN165" s="19"/>
      <c r="AO165" s="19"/>
      <c r="AP165" s="19"/>
      <c r="AQ165" s="19"/>
      <c r="AR165" s="20"/>
      <c r="AS165" s="20"/>
      <c r="AU165" s="20"/>
      <c r="AV165" s="20"/>
      <c r="AW165" s="20"/>
      <c r="AX165" s="20"/>
      <c r="AY165" s="20"/>
      <c r="AZ165" s="20"/>
      <c r="BA165" s="20"/>
    </row>
    <row r="166" spans="1:53" ht="33" customHeight="1" x14ac:dyDescent="0.25">
      <c r="A166" s="6"/>
      <c r="B166" s="11"/>
      <c r="C166" s="6"/>
      <c r="D166" s="5"/>
      <c r="E166" s="5"/>
      <c r="F166" s="5"/>
      <c r="G166" s="5"/>
      <c r="H166" s="12"/>
      <c r="I166" s="6"/>
      <c r="J166" s="6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4"/>
      <c r="W166" s="14"/>
      <c r="X166" s="14"/>
      <c r="Y166" s="14"/>
      <c r="Z166" s="14"/>
      <c r="AA166" s="15"/>
      <c r="AB166" s="15"/>
      <c r="AC166" s="505"/>
      <c r="AD166" s="16"/>
      <c r="AE166" s="16"/>
      <c r="AF166" s="16"/>
      <c r="AG166" s="17"/>
      <c r="AH166" s="18"/>
      <c r="AI166" s="487"/>
      <c r="AJ166" s="89"/>
      <c r="AK166" s="13"/>
      <c r="AL166" s="90"/>
      <c r="AM166" s="90"/>
      <c r="AN166" s="19"/>
      <c r="AO166" s="19"/>
      <c r="AP166" s="19"/>
      <c r="AQ166" s="19"/>
      <c r="AR166" s="34"/>
      <c r="AS166" s="34"/>
      <c r="AU166" s="34"/>
      <c r="AV166" s="34"/>
      <c r="AW166" s="34"/>
      <c r="AX166" s="34"/>
      <c r="AY166" s="34"/>
      <c r="AZ166" s="34"/>
      <c r="BA166" s="34"/>
    </row>
    <row r="167" spans="1:53" ht="33" customHeight="1" x14ac:dyDescent="0.25">
      <c r="A167" s="6"/>
      <c r="B167" s="6"/>
      <c r="C167" s="6"/>
      <c r="D167" s="5"/>
      <c r="E167" s="5"/>
      <c r="F167" s="5"/>
      <c r="G167" s="5"/>
      <c r="H167" s="12"/>
      <c r="I167" s="6"/>
      <c r="J167" s="6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4"/>
      <c r="W167" s="14"/>
      <c r="X167" s="14"/>
      <c r="Y167" s="14"/>
      <c r="Z167" s="14"/>
      <c r="AA167" s="15"/>
      <c r="AB167" s="15"/>
      <c r="AC167" s="505"/>
      <c r="AD167" s="16"/>
      <c r="AE167" s="16"/>
      <c r="AF167" s="16"/>
      <c r="AG167" s="17"/>
      <c r="AH167" s="18"/>
      <c r="AI167" s="487"/>
      <c r="AJ167" s="89"/>
      <c r="AK167" s="13"/>
      <c r="AL167" s="90"/>
      <c r="AM167" s="90"/>
      <c r="AN167" s="19"/>
      <c r="AO167" s="19"/>
      <c r="AP167" s="19"/>
      <c r="AQ167" s="19"/>
      <c r="AR167" s="20"/>
      <c r="AS167" s="20"/>
      <c r="AU167" s="20"/>
      <c r="AV167" s="20"/>
      <c r="AW167" s="20"/>
      <c r="AX167" s="20"/>
      <c r="AY167" s="20"/>
      <c r="AZ167" s="20"/>
      <c r="BA167" s="20"/>
    </row>
    <row r="168" spans="1:53" ht="33" customHeight="1" x14ac:dyDescent="0.25">
      <c r="A168" s="6"/>
      <c r="B168" s="6"/>
      <c r="C168" s="5"/>
      <c r="D168" s="5"/>
      <c r="E168" s="5"/>
      <c r="F168" s="5"/>
      <c r="G168" s="5"/>
      <c r="H168" s="12"/>
      <c r="I168" s="6"/>
      <c r="J168" s="6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4"/>
      <c r="W168" s="14"/>
      <c r="X168" s="14"/>
      <c r="Y168" s="14"/>
      <c r="Z168" s="14"/>
      <c r="AA168" s="15"/>
      <c r="AB168" s="15"/>
      <c r="AC168" s="505"/>
      <c r="AD168" s="16"/>
      <c r="AE168" s="16"/>
      <c r="AF168" s="16"/>
      <c r="AG168" s="17"/>
      <c r="AH168" s="18"/>
      <c r="AI168" s="487"/>
      <c r="AJ168" s="89"/>
      <c r="AK168" s="13"/>
      <c r="AL168" s="90"/>
      <c r="AM168" s="90"/>
      <c r="AN168" s="19"/>
      <c r="AO168" s="19"/>
      <c r="AP168" s="19"/>
      <c r="AQ168" s="19"/>
      <c r="AR168" s="20"/>
      <c r="AS168" s="20"/>
      <c r="AU168" s="20"/>
      <c r="AV168" s="20"/>
      <c r="AW168" s="20"/>
      <c r="AX168" s="20"/>
      <c r="AY168" s="20"/>
      <c r="AZ168" s="20"/>
      <c r="BA168" s="20"/>
    </row>
    <row r="169" spans="1:53" ht="33" customHeight="1" x14ac:dyDescent="0.25">
      <c r="A169" s="6"/>
      <c r="B169" s="6"/>
      <c r="C169" s="5"/>
      <c r="D169" s="5"/>
      <c r="E169" s="5"/>
      <c r="F169" s="5"/>
      <c r="G169" s="5"/>
      <c r="H169" s="12"/>
      <c r="I169" s="6"/>
      <c r="J169" s="6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4"/>
      <c r="W169" s="14"/>
      <c r="X169" s="14"/>
      <c r="Y169" s="14"/>
      <c r="Z169" s="14"/>
      <c r="AA169" s="15"/>
      <c r="AB169" s="15"/>
      <c r="AC169" s="505"/>
      <c r="AD169" s="16"/>
      <c r="AE169" s="16"/>
      <c r="AF169" s="16"/>
      <c r="AG169" s="17"/>
      <c r="AH169" s="18"/>
      <c r="AI169" s="487"/>
      <c r="AJ169" s="89"/>
      <c r="AK169" s="13"/>
      <c r="AL169" s="90"/>
      <c r="AM169" s="90"/>
      <c r="AN169" s="19"/>
      <c r="AO169" s="19"/>
      <c r="AP169" s="19"/>
      <c r="AQ169" s="19"/>
      <c r="AR169" s="20"/>
      <c r="AS169" s="20"/>
      <c r="AU169" s="20"/>
      <c r="AV169" s="20"/>
      <c r="AW169" s="20"/>
      <c r="AX169" s="20"/>
      <c r="AY169" s="20"/>
      <c r="AZ169" s="20"/>
      <c r="BA169" s="20"/>
    </row>
    <row r="170" spans="1:53" ht="33" customHeight="1" x14ac:dyDescent="0.25">
      <c r="A170" s="6"/>
      <c r="B170" s="6"/>
      <c r="C170" s="5"/>
      <c r="D170" s="5"/>
      <c r="E170" s="5"/>
      <c r="F170" s="5"/>
      <c r="G170" s="5"/>
      <c r="H170" s="12"/>
      <c r="I170" s="6"/>
      <c r="J170" s="6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4"/>
      <c r="W170" s="14"/>
      <c r="X170" s="14"/>
      <c r="Y170" s="14"/>
      <c r="Z170" s="14"/>
      <c r="AA170" s="15"/>
      <c r="AB170" s="15"/>
      <c r="AC170" s="505"/>
      <c r="AD170" s="16"/>
      <c r="AE170" s="16"/>
      <c r="AF170" s="16"/>
      <c r="AG170" s="17"/>
      <c r="AH170" s="18"/>
      <c r="AI170" s="487"/>
      <c r="AJ170" s="89"/>
      <c r="AK170" s="13"/>
      <c r="AL170" s="90"/>
      <c r="AM170" s="90"/>
      <c r="AN170" s="19"/>
      <c r="AO170" s="19"/>
      <c r="AP170" s="19"/>
      <c r="AQ170" s="19"/>
      <c r="AR170" s="20"/>
      <c r="AS170" s="20"/>
      <c r="AU170" s="20"/>
      <c r="AV170" s="20"/>
      <c r="AW170" s="20"/>
      <c r="AX170" s="20"/>
      <c r="AY170" s="20"/>
      <c r="AZ170" s="20"/>
      <c r="BA170" s="20"/>
    </row>
    <row r="171" spans="1:53" ht="33" customHeight="1" x14ac:dyDescent="0.25">
      <c r="A171" s="6"/>
      <c r="B171" s="6"/>
      <c r="C171" s="5"/>
      <c r="D171" s="5"/>
      <c r="E171" s="5"/>
      <c r="F171" s="5"/>
      <c r="G171" s="5"/>
      <c r="H171" s="12"/>
      <c r="I171" s="6"/>
      <c r="J171" s="6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4"/>
      <c r="W171" s="14"/>
      <c r="X171" s="14"/>
      <c r="Y171" s="14"/>
      <c r="Z171" s="14"/>
      <c r="AA171" s="15"/>
      <c r="AB171" s="15"/>
      <c r="AC171" s="505"/>
      <c r="AD171" s="16"/>
      <c r="AE171" s="16"/>
      <c r="AF171" s="16"/>
      <c r="AG171" s="17"/>
      <c r="AH171" s="18"/>
      <c r="AI171" s="487"/>
      <c r="AJ171" s="89"/>
      <c r="AK171" s="13"/>
      <c r="AL171" s="90"/>
      <c r="AM171" s="90"/>
      <c r="AN171" s="19"/>
      <c r="AO171" s="19"/>
      <c r="AP171" s="19"/>
      <c r="AQ171" s="19"/>
      <c r="AR171" s="20"/>
      <c r="AS171" s="20"/>
      <c r="AU171" s="20"/>
      <c r="AV171" s="20"/>
      <c r="AW171" s="20"/>
      <c r="AX171" s="26"/>
      <c r="AY171" s="26"/>
      <c r="AZ171" s="26"/>
      <c r="BA171" s="26"/>
    </row>
    <row r="172" spans="1:53" ht="33" customHeight="1" x14ac:dyDescent="0.25">
      <c r="A172" s="6"/>
      <c r="B172" s="6"/>
      <c r="C172" s="6"/>
      <c r="D172" s="5"/>
      <c r="E172" s="5"/>
      <c r="F172" s="5"/>
      <c r="G172" s="5"/>
      <c r="H172" s="33"/>
      <c r="V172" s="14"/>
      <c r="W172" s="14"/>
      <c r="X172" s="14"/>
      <c r="Y172" s="14"/>
      <c r="Z172" s="14"/>
      <c r="AA172" s="15"/>
      <c r="AB172" s="15"/>
      <c r="AC172" s="505"/>
      <c r="AD172" s="16"/>
      <c r="AE172" s="16"/>
      <c r="AF172" s="16"/>
      <c r="AG172" s="17"/>
      <c r="AH172" s="18"/>
      <c r="AI172" s="487"/>
      <c r="AJ172" s="89"/>
      <c r="AK172" s="13"/>
      <c r="AL172" s="90"/>
      <c r="AM172" s="90"/>
      <c r="AN172" s="19"/>
      <c r="AO172" s="19"/>
      <c r="AP172" s="19"/>
      <c r="AQ172" s="19"/>
      <c r="AR172" s="20"/>
      <c r="AS172" s="20"/>
      <c r="AU172" s="20"/>
      <c r="AV172" s="20"/>
      <c r="AW172" s="20"/>
      <c r="AX172" s="20"/>
      <c r="AY172" s="20"/>
      <c r="AZ172" s="20"/>
      <c r="BA172" s="20"/>
    </row>
    <row r="173" spans="1:53" ht="33" customHeight="1" x14ac:dyDescent="0.25">
      <c r="A173" s="6"/>
      <c r="B173" s="6"/>
      <c r="C173" s="6"/>
      <c r="D173" s="5"/>
      <c r="E173" s="5"/>
      <c r="F173" s="5"/>
      <c r="G173" s="5"/>
      <c r="H173" s="12"/>
      <c r="I173" s="6"/>
      <c r="J173" s="6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4"/>
      <c r="W173" s="14"/>
      <c r="X173" s="14"/>
      <c r="Y173" s="14"/>
      <c r="Z173" s="14"/>
      <c r="AA173" s="15"/>
      <c r="AB173" s="15"/>
      <c r="AC173" s="505"/>
      <c r="AD173" s="16"/>
      <c r="AE173" s="16"/>
      <c r="AF173" s="16"/>
      <c r="AG173" s="17"/>
      <c r="AH173" s="18"/>
      <c r="AI173" s="487"/>
      <c r="AJ173" s="89"/>
      <c r="AK173" s="13"/>
      <c r="AL173" s="90"/>
      <c r="AM173" s="90"/>
      <c r="AN173" s="19"/>
      <c r="AO173" s="19"/>
      <c r="AP173" s="19"/>
      <c r="AQ173" s="19"/>
      <c r="AR173" s="20"/>
      <c r="AS173" s="20"/>
      <c r="AU173" s="20"/>
      <c r="AV173" s="20"/>
      <c r="AW173" s="20"/>
      <c r="AX173" s="20"/>
      <c r="AY173" s="20"/>
      <c r="AZ173" s="20"/>
      <c r="BA173" s="20"/>
    </row>
    <row r="174" spans="1:53" ht="33" customHeight="1" x14ac:dyDescent="0.25">
      <c r="A174" s="6"/>
      <c r="B174" s="6"/>
      <c r="C174" s="6"/>
      <c r="D174" s="5"/>
      <c r="E174" s="5"/>
      <c r="F174" s="5"/>
      <c r="G174" s="5"/>
      <c r="H174" s="12"/>
      <c r="I174" s="6"/>
      <c r="J174" s="6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4"/>
      <c r="W174" s="14"/>
      <c r="X174" s="14"/>
      <c r="Y174" s="14"/>
      <c r="Z174" s="14"/>
      <c r="AA174" s="15"/>
      <c r="AB174" s="15"/>
      <c r="AC174" s="505"/>
      <c r="AD174" s="16"/>
      <c r="AE174" s="16"/>
      <c r="AF174" s="16"/>
      <c r="AG174" s="17"/>
      <c r="AH174" s="18"/>
      <c r="AI174" s="487"/>
      <c r="AJ174" s="89"/>
      <c r="AK174" s="13"/>
      <c r="AL174" s="90"/>
      <c r="AM174" s="90"/>
      <c r="AN174" s="19"/>
      <c r="AO174" s="19"/>
      <c r="AP174" s="19"/>
      <c r="AQ174" s="19"/>
      <c r="AR174" s="20"/>
      <c r="AS174" s="20"/>
      <c r="AU174" s="20"/>
      <c r="AV174" s="20"/>
      <c r="AW174" s="20"/>
      <c r="AX174" s="20"/>
      <c r="AY174" s="20"/>
      <c r="AZ174" s="20"/>
      <c r="BA174" s="20"/>
    </row>
    <row r="175" spans="1:53" ht="33" customHeight="1" x14ac:dyDescent="0.25">
      <c r="A175" s="6"/>
      <c r="B175" s="6"/>
      <c r="C175" s="6"/>
      <c r="D175" s="5"/>
      <c r="E175" s="5"/>
      <c r="F175" s="5"/>
      <c r="G175" s="5"/>
      <c r="H175" s="12"/>
      <c r="I175" s="6"/>
      <c r="J175" s="6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4"/>
      <c r="W175" s="14"/>
      <c r="X175" s="14"/>
      <c r="Y175" s="14"/>
      <c r="Z175" s="14"/>
      <c r="AA175" s="15"/>
      <c r="AB175" s="15"/>
      <c r="AC175" s="505"/>
      <c r="AD175" s="16"/>
      <c r="AE175" s="16"/>
      <c r="AF175" s="16"/>
      <c r="AG175" s="17"/>
      <c r="AH175" s="18"/>
      <c r="AI175" s="487"/>
      <c r="AJ175" s="89"/>
      <c r="AK175" s="13"/>
      <c r="AL175" s="90"/>
      <c r="AM175" s="90"/>
      <c r="AN175" s="19"/>
      <c r="AO175" s="19"/>
      <c r="AP175" s="19"/>
      <c r="AQ175" s="19"/>
      <c r="AR175" s="20"/>
      <c r="AS175" s="20"/>
      <c r="AU175" s="20"/>
      <c r="AV175" s="20"/>
      <c r="AW175" s="20"/>
      <c r="AX175" s="20"/>
      <c r="AY175" s="20"/>
      <c r="AZ175" s="20"/>
      <c r="BA175" s="20"/>
    </row>
    <row r="176" spans="1:53" ht="33" customHeight="1" x14ac:dyDescent="0.25">
      <c r="A176" s="6"/>
      <c r="B176" s="6"/>
      <c r="C176" s="6"/>
      <c r="D176" s="5"/>
      <c r="E176" s="5"/>
      <c r="F176" s="5"/>
      <c r="G176" s="5"/>
      <c r="H176" s="12"/>
      <c r="I176" s="6"/>
      <c r="J176" s="6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4"/>
      <c r="W176" s="14"/>
      <c r="X176" s="14"/>
      <c r="Y176" s="14"/>
      <c r="Z176" s="14"/>
      <c r="AA176" s="15"/>
      <c r="AB176" s="15"/>
      <c r="AC176" s="505"/>
      <c r="AD176" s="16"/>
      <c r="AE176" s="16"/>
      <c r="AF176" s="16"/>
      <c r="AG176" s="17"/>
      <c r="AH176" s="18"/>
      <c r="AI176" s="487"/>
      <c r="AJ176" s="89"/>
      <c r="AK176" s="13"/>
      <c r="AL176" s="90"/>
      <c r="AM176" s="90"/>
      <c r="AN176" s="19"/>
      <c r="AO176" s="19"/>
      <c r="AP176" s="19"/>
      <c r="AQ176" s="19"/>
      <c r="AR176" s="20"/>
      <c r="AS176" s="20"/>
      <c r="AU176" s="20"/>
      <c r="AV176" s="20"/>
      <c r="AW176" s="20"/>
      <c r="AX176" s="20"/>
      <c r="AY176" s="20"/>
      <c r="AZ176" s="20"/>
      <c r="BA176" s="20"/>
    </row>
    <row r="177" spans="1:53" ht="33" customHeight="1" x14ac:dyDescent="0.25">
      <c r="A177" s="6"/>
      <c r="B177" s="6"/>
      <c r="C177" s="6"/>
      <c r="D177" s="5"/>
      <c r="E177" s="5"/>
      <c r="F177" s="5"/>
      <c r="G177" s="1"/>
      <c r="H177" s="33"/>
      <c r="V177" s="14"/>
      <c r="W177" s="14"/>
      <c r="X177" s="14"/>
      <c r="Y177" s="14"/>
      <c r="Z177" s="14"/>
      <c r="AA177" s="15"/>
      <c r="AB177" s="15"/>
      <c r="AC177" s="505"/>
      <c r="AD177" s="16"/>
      <c r="AE177" s="16"/>
      <c r="AF177" s="16"/>
      <c r="AG177" s="17"/>
      <c r="AH177" s="18"/>
      <c r="AI177" s="487"/>
      <c r="AJ177" s="89"/>
      <c r="AK177" s="13"/>
      <c r="AL177" s="90"/>
      <c r="AM177" s="90"/>
      <c r="AN177" s="19"/>
      <c r="AO177" s="19"/>
      <c r="AP177" s="19"/>
      <c r="AQ177" s="19"/>
      <c r="AR177" s="20"/>
      <c r="AS177" s="20"/>
      <c r="AU177" s="20"/>
      <c r="AV177" s="20"/>
      <c r="AW177" s="20"/>
      <c r="AX177" s="20"/>
      <c r="AY177" s="20"/>
      <c r="AZ177" s="20"/>
      <c r="BA177" s="20"/>
    </row>
    <row r="178" spans="1:53" ht="33" customHeight="1" x14ac:dyDescent="0.25">
      <c r="A178" s="6"/>
      <c r="B178" s="6"/>
      <c r="C178" s="6"/>
      <c r="D178" s="5"/>
      <c r="E178" s="5"/>
      <c r="F178" s="5"/>
      <c r="G178" s="5"/>
      <c r="H178" s="12"/>
      <c r="I178" s="6"/>
      <c r="J178" s="6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4"/>
      <c r="W178" s="14"/>
      <c r="X178" s="14"/>
      <c r="Y178" s="14"/>
      <c r="Z178" s="14"/>
      <c r="AA178" s="15"/>
      <c r="AB178" s="15"/>
      <c r="AC178" s="505"/>
      <c r="AD178" s="16"/>
      <c r="AE178" s="16"/>
      <c r="AF178" s="16"/>
      <c r="AG178" s="17"/>
      <c r="AH178" s="18"/>
      <c r="AI178" s="487"/>
      <c r="AJ178" s="89"/>
      <c r="AK178" s="13"/>
      <c r="AL178" s="90"/>
      <c r="AM178" s="90"/>
      <c r="AN178" s="19"/>
      <c r="AO178" s="19"/>
      <c r="AP178" s="19"/>
      <c r="AQ178" s="19"/>
      <c r="AR178" s="34"/>
      <c r="AS178" s="34"/>
      <c r="AU178" s="34"/>
      <c r="AV178" s="34"/>
      <c r="AW178" s="34"/>
      <c r="AX178" s="20"/>
      <c r="AY178" s="20"/>
      <c r="AZ178" s="20"/>
      <c r="BA178" s="20"/>
    </row>
    <row r="179" spans="1:53" ht="33" customHeight="1" x14ac:dyDescent="0.25">
      <c r="A179" s="6"/>
      <c r="B179" s="11"/>
      <c r="C179" s="6"/>
      <c r="D179" s="5"/>
      <c r="E179" s="5"/>
      <c r="F179" s="5"/>
      <c r="G179" s="5"/>
      <c r="H179" s="12"/>
      <c r="I179" s="6"/>
      <c r="J179" s="6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4"/>
      <c r="W179" s="14"/>
      <c r="X179" s="14"/>
      <c r="Y179" s="14"/>
      <c r="Z179" s="14"/>
      <c r="AA179" s="15"/>
      <c r="AB179" s="15"/>
      <c r="AC179" s="505"/>
      <c r="AD179" s="16"/>
      <c r="AE179" s="16"/>
      <c r="AF179" s="16"/>
      <c r="AG179" s="17"/>
      <c r="AH179" s="18"/>
      <c r="AI179" s="487"/>
      <c r="AJ179" s="89"/>
      <c r="AK179" s="13"/>
      <c r="AL179" s="90"/>
      <c r="AM179" s="90"/>
      <c r="AN179" s="19"/>
      <c r="AO179" s="19"/>
      <c r="AP179" s="19"/>
      <c r="AQ179" s="19"/>
      <c r="AR179" s="20"/>
      <c r="AS179" s="20"/>
      <c r="AU179" s="20"/>
      <c r="AV179" s="20"/>
      <c r="AW179" s="20"/>
      <c r="AX179" s="20"/>
      <c r="AY179" s="20"/>
      <c r="AZ179" s="20"/>
      <c r="BA179" s="20"/>
    </row>
    <row r="180" spans="1:53" ht="33" customHeight="1" x14ac:dyDescent="0.25">
      <c r="A180" s="6"/>
      <c r="B180" s="11"/>
      <c r="C180" s="6"/>
      <c r="D180" s="5"/>
      <c r="E180" s="5"/>
      <c r="F180" s="5"/>
      <c r="G180" s="5"/>
      <c r="H180" s="12"/>
      <c r="I180" s="6"/>
      <c r="J180" s="6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4"/>
      <c r="W180" s="14"/>
      <c r="X180" s="14"/>
      <c r="Y180" s="14"/>
      <c r="Z180" s="14"/>
      <c r="AA180" s="15"/>
      <c r="AB180" s="15"/>
      <c r="AC180" s="505"/>
      <c r="AD180" s="16"/>
      <c r="AE180" s="16"/>
      <c r="AF180" s="16"/>
      <c r="AG180" s="17"/>
      <c r="AH180" s="18"/>
      <c r="AI180" s="487"/>
      <c r="AJ180" s="89"/>
      <c r="AK180" s="13"/>
      <c r="AL180" s="90"/>
      <c r="AM180" s="90"/>
      <c r="AN180" s="19"/>
      <c r="AO180" s="19"/>
      <c r="AP180" s="19"/>
      <c r="AQ180" s="19"/>
      <c r="AR180" s="20"/>
      <c r="AS180" s="20"/>
      <c r="AU180" s="20"/>
      <c r="AV180" s="20"/>
      <c r="AW180" s="20"/>
      <c r="AX180" s="20"/>
      <c r="AY180" s="20"/>
      <c r="AZ180" s="20"/>
      <c r="BA180" s="20"/>
    </row>
    <row r="181" spans="1:53" ht="33" customHeight="1" x14ac:dyDescent="0.25">
      <c r="A181" s="6"/>
      <c r="B181" s="11"/>
      <c r="C181" s="6"/>
      <c r="D181" s="5"/>
      <c r="E181" s="5"/>
      <c r="F181" s="5"/>
      <c r="G181" s="5"/>
      <c r="H181" s="12"/>
      <c r="I181" s="6"/>
      <c r="J181" s="6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4"/>
      <c r="W181" s="14"/>
      <c r="X181" s="14"/>
      <c r="Y181" s="14"/>
      <c r="Z181" s="14"/>
      <c r="AA181" s="15"/>
      <c r="AB181" s="15"/>
      <c r="AC181" s="505"/>
      <c r="AD181" s="16"/>
      <c r="AE181" s="16"/>
      <c r="AF181" s="16"/>
      <c r="AG181" s="17"/>
      <c r="AH181" s="18"/>
      <c r="AI181" s="487"/>
      <c r="AJ181" s="89"/>
      <c r="AK181" s="13"/>
      <c r="AL181" s="90"/>
      <c r="AM181" s="90"/>
      <c r="AN181" s="19"/>
      <c r="AO181" s="19"/>
      <c r="AP181" s="19"/>
      <c r="AQ181" s="19"/>
      <c r="AR181" s="39"/>
      <c r="AS181" s="39"/>
      <c r="AU181" s="39"/>
      <c r="AV181" s="39"/>
      <c r="AW181" s="39"/>
      <c r="AX181" s="39"/>
      <c r="AY181" s="39"/>
      <c r="AZ181" s="39"/>
      <c r="BA181" s="39"/>
    </row>
    <row r="182" spans="1:53" ht="33" customHeight="1" x14ac:dyDescent="0.25">
      <c r="A182" s="6"/>
      <c r="B182" s="11"/>
      <c r="C182" s="6"/>
      <c r="D182" s="5"/>
      <c r="E182" s="5"/>
      <c r="F182" s="5"/>
      <c r="G182" s="5"/>
      <c r="H182" s="12"/>
      <c r="I182" s="6"/>
      <c r="J182" s="6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4"/>
      <c r="W182" s="14"/>
      <c r="X182" s="14"/>
      <c r="Y182" s="14"/>
      <c r="Z182" s="14"/>
      <c r="AA182" s="15"/>
      <c r="AB182" s="15"/>
      <c r="AC182" s="505"/>
      <c r="AD182" s="16"/>
      <c r="AE182" s="16"/>
      <c r="AF182" s="16"/>
      <c r="AG182" s="17"/>
      <c r="AH182" s="18"/>
      <c r="AI182" s="487"/>
      <c r="AJ182" s="89"/>
      <c r="AK182" s="13"/>
      <c r="AL182" s="90"/>
      <c r="AM182" s="90"/>
      <c r="AN182" s="19"/>
      <c r="AO182" s="19"/>
      <c r="AP182" s="19"/>
      <c r="AQ182" s="19"/>
      <c r="AR182" s="20"/>
      <c r="AS182" s="20"/>
      <c r="AU182" s="20"/>
      <c r="AV182" s="20"/>
      <c r="AW182" s="20"/>
      <c r="AX182" s="20"/>
      <c r="AY182" s="20"/>
      <c r="AZ182" s="20"/>
      <c r="BA182" s="20"/>
    </row>
    <row r="183" spans="1:53" ht="33" customHeight="1" x14ac:dyDescent="0.25">
      <c r="A183" s="6"/>
      <c r="B183" s="11"/>
      <c r="C183" s="6"/>
      <c r="D183" s="5"/>
      <c r="E183" s="5"/>
      <c r="F183" s="5"/>
      <c r="G183" s="5"/>
      <c r="H183" s="12"/>
      <c r="I183" s="6"/>
      <c r="J183" s="6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4"/>
      <c r="W183" s="14"/>
      <c r="X183" s="14"/>
      <c r="Y183" s="14"/>
      <c r="Z183" s="14"/>
      <c r="AA183" s="15"/>
      <c r="AB183" s="15"/>
      <c r="AC183" s="505"/>
      <c r="AD183" s="16"/>
      <c r="AE183" s="16"/>
      <c r="AF183" s="16"/>
      <c r="AG183" s="17"/>
      <c r="AH183" s="18"/>
      <c r="AI183" s="487"/>
      <c r="AJ183" s="89"/>
      <c r="AK183" s="13"/>
      <c r="AL183" s="90"/>
      <c r="AM183" s="90"/>
      <c r="AN183" s="19"/>
      <c r="AO183" s="19"/>
      <c r="AP183" s="19"/>
      <c r="AQ183" s="19"/>
      <c r="AR183" s="20"/>
      <c r="AS183" s="20"/>
      <c r="AU183" s="20"/>
      <c r="AV183" s="20"/>
      <c r="AW183" s="20"/>
      <c r="AX183" s="20"/>
      <c r="AY183" s="20"/>
      <c r="AZ183" s="20"/>
      <c r="BA183" s="20"/>
    </row>
    <row r="184" spans="1:53" ht="33" customHeight="1" x14ac:dyDescent="0.25">
      <c r="A184" s="6"/>
      <c r="B184" s="6"/>
      <c r="C184" s="6"/>
      <c r="D184" s="5"/>
      <c r="E184" s="5"/>
      <c r="F184" s="5"/>
      <c r="G184" s="5"/>
      <c r="H184" s="12"/>
      <c r="I184" s="6"/>
      <c r="J184" s="6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4"/>
      <c r="W184" s="14"/>
      <c r="X184" s="14"/>
      <c r="Y184" s="14"/>
      <c r="Z184" s="14"/>
      <c r="AA184" s="15"/>
      <c r="AB184" s="15"/>
      <c r="AC184" s="505"/>
      <c r="AD184" s="16"/>
      <c r="AE184" s="16"/>
      <c r="AF184" s="16"/>
      <c r="AG184" s="17"/>
      <c r="AH184" s="18"/>
      <c r="AI184" s="487"/>
      <c r="AJ184" s="89"/>
      <c r="AK184" s="13"/>
      <c r="AL184" s="90"/>
      <c r="AM184" s="90"/>
      <c r="AN184" s="19"/>
      <c r="AO184" s="19"/>
      <c r="AP184" s="19"/>
      <c r="AQ184" s="19"/>
      <c r="AR184" s="20"/>
      <c r="AS184" s="20"/>
      <c r="AU184" s="20"/>
      <c r="AV184" s="20"/>
      <c r="AW184" s="20"/>
      <c r="AX184" s="20"/>
      <c r="AY184" s="20"/>
      <c r="AZ184" s="20"/>
      <c r="BA184" s="20"/>
    </row>
    <row r="185" spans="1:53" ht="33" customHeight="1" x14ac:dyDescent="0.25">
      <c r="A185" s="6"/>
      <c r="B185" s="6"/>
      <c r="C185" s="6"/>
      <c r="D185" s="5"/>
      <c r="E185" s="5"/>
      <c r="F185" s="5"/>
      <c r="G185" s="5"/>
      <c r="H185" s="12"/>
      <c r="I185" s="6"/>
      <c r="J185" s="6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4"/>
      <c r="W185" s="14"/>
      <c r="X185" s="14"/>
      <c r="Y185" s="14"/>
      <c r="Z185" s="14"/>
      <c r="AA185" s="15"/>
      <c r="AB185" s="15"/>
      <c r="AC185" s="505"/>
      <c r="AD185" s="16"/>
      <c r="AE185" s="16"/>
      <c r="AF185" s="16"/>
      <c r="AG185" s="17"/>
      <c r="AH185" s="18"/>
      <c r="AI185" s="487"/>
      <c r="AJ185" s="89"/>
      <c r="AK185" s="13"/>
      <c r="AL185" s="90"/>
      <c r="AM185" s="90"/>
      <c r="AN185" s="19"/>
      <c r="AO185" s="19"/>
      <c r="AP185" s="19"/>
      <c r="AQ185" s="19"/>
      <c r="AR185" s="20"/>
      <c r="AS185" s="20"/>
      <c r="AU185" s="20"/>
      <c r="AV185" s="20"/>
      <c r="AW185" s="20"/>
      <c r="AX185" s="20"/>
      <c r="AY185" s="20"/>
      <c r="AZ185" s="20"/>
      <c r="BA185" s="20"/>
    </row>
    <row r="186" spans="1:53" ht="33" customHeight="1" x14ac:dyDescent="0.25">
      <c r="A186" s="6"/>
      <c r="B186" s="6"/>
      <c r="C186" s="5"/>
      <c r="D186" s="5"/>
      <c r="E186" s="5"/>
      <c r="F186" s="5"/>
      <c r="G186" s="5"/>
      <c r="H186" s="12"/>
      <c r="I186" s="6"/>
      <c r="J186" s="6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4"/>
      <c r="W186" s="14"/>
      <c r="X186" s="14"/>
      <c r="Y186" s="14"/>
      <c r="Z186" s="14"/>
      <c r="AA186" s="15"/>
      <c r="AB186" s="15"/>
      <c r="AC186" s="505"/>
      <c r="AD186" s="16"/>
      <c r="AE186" s="16"/>
      <c r="AF186" s="16"/>
      <c r="AG186" s="17"/>
      <c r="AH186" s="18"/>
      <c r="AI186" s="487"/>
      <c r="AJ186" s="89"/>
      <c r="AK186" s="13"/>
      <c r="AL186" s="90"/>
      <c r="AM186" s="90"/>
      <c r="AN186" s="19"/>
      <c r="AO186" s="19"/>
      <c r="AP186" s="19"/>
      <c r="AQ186" s="19"/>
      <c r="AR186" s="20"/>
      <c r="AS186" s="20"/>
      <c r="AU186" s="20"/>
      <c r="AV186" s="20"/>
      <c r="AW186" s="20"/>
      <c r="AX186" s="20"/>
      <c r="AY186" s="20"/>
      <c r="AZ186" s="20"/>
      <c r="BA186" s="20"/>
    </row>
    <row r="187" spans="1:53" ht="33" customHeight="1" x14ac:dyDescent="0.25">
      <c r="A187" s="6"/>
      <c r="B187" s="6"/>
      <c r="C187" s="5"/>
      <c r="D187" s="5"/>
      <c r="E187" s="5"/>
      <c r="F187" s="5"/>
      <c r="G187" s="5"/>
      <c r="H187" s="12"/>
      <c r="I187" s="6"/>
      <c r="J187" s="6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4"/>
      <c r="W187" s="14"/>
      <c r="X187" s="14"/>
      <c r="Y187" s="14"/>
      <c r="Z187" s="14"/>
      <c r="AA187" s="15"/>
      <c r="AB187" s="15"/>
      <c r="AC187" s="505"/>
      <c r="AD187" s="16"/>
      <c r="AE187" s="16"/>
      <c r="AF187" s="16"/>
      <c r="AG187" s="40"/>
      <c r="AH187" s="37"/>
      <c r="AI187" s="488"/>
      <c r="AJ187" s="89"/>
      <c r="AK187" s="13"/>
      <c r="AL187" s="90"/>
      <c r="AM187" s="90"/>
      <c r="AN187" s="19"/>
      <c r="AO187" s="19"/>
      <c r="AP187" s="19"/>
      <c r="AQ187" s="19"/>
      <c r="AR187" s="20"/>
      <c r="AS187" s="20"/>
      <c r="AU187" s="20"/>
      <c r="AV187" s="20"/>
      <c r="AW187" s="20"/>
      <c r="AX187" s="20"/>
      <c r="AY187" s="20"/>
      <c r="AZ187" s="20"/>
      <c r="BA187" s="20"/>
    </row>
    <row r="188" spans="1:53" ht="33" customHeight="1" x14ac:dyDescent="0.25">
      <c r="A188" s="6"/>
      <c r="B188" s="6"/>
      <c r="C188" s="5"/>
      <c r="D188" s="5"/>
      <c r="E188" s="5"/>
      <c r="F188" s="5"/>
      <c r="G188" s="5"/>
      <c r="H188" s="12"/>
      <c r="I188" s="6"/>
      <c r="J188" s="6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14"/>
      <c r="W188" s="14"/>
      <c r="X188" s="14"/>
      <c r="Y188" s="14"/>
      <c r="Z188" s="14"/>
      <c r="AA188" s="15"/>
      <c r="AB188" s="15"/>
      <c r="AC188" s="505"/>
      <c r="AD188" s="16"/>
      <c r="AE188" s="16"/>
      <c r="AF188" s="16"/>
      <c r="AG188" s="17"/>
      <c r="AH188" s="18"/>
      <c r="AI188" s="487"/>
      <c r="AJ188" s="89"/>
      <c r="AK188" s="13"/>
      <c r="AL188" s="90"/>
      <c r="AM188" s="90"/>
      <c r="AN188" s="19"/>
      <c r="AO188" s="19"/>
      <c r="AP188" s="19"/>
      <c r="AQ188" s="19"/>
      <c r="AR188" s="20"/>
      <c r="AS188" s="20"/>
      <c r="AU188" s="20"/>
      <c r="AV188" s="20"/>
      <c r="AW188" s="20"/>
      <c r="AX188" s="20"/>
      <c r="AY188" s="20"/>
      <c r="AZ188" s="20"/>
      <c r="BA188" s="20"/>
    </row>
    <row r="189" spans="1:53" ht="33" customHeight="1" x14ac:dyDescent="0.25">
      <c r="A189" s="6"/>
      <c r="B189" s="6"/>
      <c r="C189" s="5"/>
      <c r="D189" s="5"/>
      <c r="E189" s="5"/>
      <c r="F189" s="5"/>
      <c r="G189" s="5"/>
      <c r="H189" s="12"/>
      <c r="I189" s="6"/>
      <c r="J189" s="6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4"/>
      <c r="W189" s="14"/>
      <c r="X189" s="14"/>
      <c r="Y189" s="14"/>
      <c r="Z189" s="14"/>
      <c r="AA189" s="15"/>
      <c r="AB189" s="15"/>
      <c r="AC189" s="505"/>
      <c r="AD189" s="16"/>
      <c r="AE189" s="16"/>
      <c r="AF189" s="16"/>
      <c r="AG189" s="17"/>
      <c r="AH189" s="18"/>
      <c r="AI189" s="487"/>
      <c r="AJ189" s="89"/>
      <c r="AK189" s="13"/>
      <c r="AL189" s="90"/>
      <c r="AM189" s="90"/>
      <c r="AN189" s="19"/>
      <c r="AO189" s="19"/>
      <c r="AP189" s="19"/>
      <c r="AQ189" s="19"/>
      <c r="AR189" s="39"/>
      <c r="AS189" s="39"/>
      <c r="AU189" s="39"/>
      <c r="AV189" s="39"/>
      <c r="AW189" s="39"/>
      <c r="AX189" s="20"/>
      <c r="AY189" s="20"/>
      <c r="AZ189" s="20"/>
      <c r="BA189" s="20"/>
    </row>
    <row r="190" spans="1:53" ht="33" customHeight="1" x14ac:dyDescent="0.25">
      <c r="A190" s="6"/>
      <c r="B190" s="6"/>
      <c r="C190" s="5"/>
      <c r="D190" s="5"/>
      <c r="E190" s="5"/>
      <c r="F190" s="5"/>
      <c r="G190" s="5"/>
      <c r="H190" s="12"/>
      <c r="I190" s="6"/>
      <c r="J190" s="6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4"/>
      <c r="W190" s="14"/>
      <c r="X190" s="14"/>
      <c r="Y190" s="14"/>
      <c r="Z190" s="14"/>
      <c r="AA190" s="15"/>
      <c r="AB190" s="15"/>
      <c r="AC190" s="505"/>
      <c r="AD190" s="16"/>
      <c r="AE190" s="16"/>
      <c r="AF190" s="16"/>
      <c r="AG190" s="17"/>
      <c r="AH190" s="18"/>
      <c r="AI190" s="487"/>
      <c r="AJ190" s="89"/>
      <c r="AK190" s="13"/>
      <c r="AL190" s="90"/>
      <c r="AM190" s="90"/>
      <c r="AN190" s="19"/>
      <c r="AO190" s="19"/>
      <c r="AP190" s="19"/>
      <c r="AQ190" s="19"/>
      <c r="AR190" s="20"/>
      <c r="AS190" s="20"/>
      <c r="AU190" s="20"/>
      <c r="AV190" s="20"/>
      <c r="AW190" s="20"/>
      <c r="AX190" s="20"/>
      <c r="AY190" s="20"/>
      <c r="AZ190" s="20"/>
      <c r="BA190" s="20"/>
    </row>
    <row r="191" spans="1:53" ht="33" customHeight="1" x14ac:dyDescent="0.25">
      <c r="A191" s="6"/>
      <c r="B191" s="6"/>
      <c r="C191" s="6"/>
      <c r="D191" s="5"/>
      <c r="E191" s="5"/>
      <c r="F191" s="5"/>
      <c r="G191" s="5"/>
      <c r="H191" s="12"/>
      <c r="I191" s="6"/>
      <c r="J191" s="6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4"/>
      <c r="W191" s="14"/>
      <c r="X191" s="14"/>
      <c r="Y191" s="14"/>
      <c r="Z191" s="14"/>
      <c r="AA191" s="15"/>
      <c r="AB191" s="15"/>
      <c r="AC191" s="505"/>
      <c r="AD191" s="16"/>
      <c r="AE191" s="16"/>
      <c r="AF191" s="16"/>
      <c r="AG191" s="17"/>
      <c r="AH191" s="18"/>
      <c r="AI191" s="487"/>
      <c r="AJ191" s="89"/>
      <c r="AK191" s="13"/>
      <c r="AL191" s="90"/>
      <c r="AM191" s="90"/>
      <c r="AN191" s="19"/>
      <c r="AO191" s="19"/>
      <c r="AP191" s="19"/>
      <c r="AQ191" s="19"/>
      <c r="AR191" s="20"/>
      <c r="AS191" s="20"/>
      <c r="AU191" s="20"/>
      <c r="AV191" s="20"/>
      <c r="AW191" s="20"/>
      <c r="AX191" s="20"/>
      <c r="AY191" s="20"/>
      <c r="AZ191" s="20"/>
      <c r="BA191" s="20"/>
    </row>
    <row r="192" spans="1:53" ht="33" customHeight="1" x14ac:dyDescent="0.25">
      <c r="A192" s="6"/>
      <c r="B192" s="6"/>
      <c r="C192" s="6"/>
      <c r="D192" s="5"/>
      <c r="E192" s="5"/>
      <c r="F192" s="5"/>
      <c r="G192" s="5"/>
      <c r="H192" s="12"/>
      <c r="I192" s="6"/>
      <c r="J192" s="6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4"/>
      <c r="W192" s="14"/>
      <c r="X192" s="14"/>
      <c r="Y192" s="14"/>
      <c r="Z192" s="14"/>
      <c r="AA192" s="15"/>
      <c r="AB192" s="15"/>
      <c r="AC192" s="505"/>
      <c r="AD192" s="16"/>
      <c r="AE192" s="16"/>
      <c r="AF192" s="16"/>
      <c r="AG192" s="17"/>
      <c r="AH192" s="18"/>
      <c r="AI192" s="487"/>
      <c r="AJ192" s="89"/>
      <c r="AK192" s="13"/>
      <c r="AL192" s="90"/>
      <c r="AM192" s="90"/>
      <c r="AN192" s="19"/>
      <c r="AO192" s="19"/>
      <c r="AP192" s="19"/>
      <c r="AQ192" s="19"/>
      <c r="AR192" s="20"/>
      <c r="AS192" s="20"/>
      <c r="AU192" s="20"/>
      <c r="AV192" s="20"/>
      <c r="AW192" s="20"/>
      <c r="AX192" s="20"/>
      <c r="AY192" s="20"/>
      <c r="AZ192" s="20"/>
      <c r="BA192" s="20"/>
    </row>
    <row r="193" spans="1:53" ht="33" customHeight="1" x14ac:dyDescent="0.25">
      <c r="A193" s="6"/>
      <c r="B193" s="6"/>
      <c r="C193" s="6"/>
      <c r="D193" s="5"/>
      <c r="E193" s="5"/>
      <c r="F193" s="5"/>
      <c r="G193" s="5"/>
      <c r="H193" s="12"/>
      <c r="I193" s="6"/>
      <c r="J193" s="6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4"/>
      <c r="W193" s="14"/>
      <c r="X193" s="14"/>
      <c r="Y193" s="14"/>
      <c r="Z193" s="14"/>
      <c r="AA193" s="15"/>
      <c r="AB193" s="15"/>
      <c r="AC193" s="505"/>
      <c r="AD193" s="16"/>
      <c r="AE193" s="16"/>
      <c r="AF193" s="16"/>
      <c r="AG193" s="17"/>
      <c r="AH193" s="18"/>
      <c r="AI193" s="487"/>
      <c r="AJ193" s="89"/>
      <c r="AK193" s="13"/>
      <c r="AL193" s="90"/>
      <c r="AM193" s="90"/>
      <c r="AN193" s="19"/>
      <c r="AO193" s="19"/>
      <c r="AP193" s="19"/>
      <c r="AQ193" s="19"/>
      <c r="AR193" s="20"/>
      <c r="AS193" s="20"/>
      <c r="AU193" s="20"/>
      <c r="AV193" s="20"/>
      <c r="AW193" s="20"/>
      <c r="AX193" s="20"/>
      <c r="AY193" s="20"/>
      <c r="AZ193" s="20"/>
      <c r="BA193" s="20"/>
    </row>
    <row r="194" spans="1:53" ht="33" customHeight="1" x14ac:dyDescent="0.25">
      <c r="A194" s="6"/>
      <c r="B194" s="6"/>
      <c r="C194" s="6"/>
      <c r="D194" s="5"/>
      <c r="E194" s="5"/>
      <c r="F194" s="5"/>
      <c r="G194" s="5"/>
      <c r="H194" s="12"/>
      <c r="I194" s="6"/>
      <c r="J194" s="6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4"/>
      <c r="W194" s="14"/>
      <c r="X194" s="14"/>
      <c r="Y194" s="14"/>
      <c r="Z194" s="14"/>
      <c r="AA194" s="15"/>
      <c r="AB194" s="15"/>
      <c r="AC194" s="505"/>
      <c r="AD194" s="16"/>
      <c r="AE194" s="16"/>
      <c r="AF194" s="16"/>
      <c r="AG194" s="17"/>
      <c r="AH194" s="18"/>
      <c r="AI194" s="487"/>
      <c r="AJ194" s="89"/>
      <c r="AK194" s="13"/>
      <c r="AL194" s="90"/>
      <c r="AM194" s="90"/>
      <c r="AN194" s="19"/>
      <c r="AO194" s="19"/>
      <c r="AP194" s="19"/>
      <c r="AQ194" s="19"/>
      <c r="AR194" s="20"/>
      <c r="AS194" s="20"/>
      <c r="AU194" s="20"/>
      <c r="AV194" s="20"/>
      <c r="AW194" s="20"/>
      <c r="AX194" s="20"/>
      <c r="AY194" s="20"/>
      <c r="AZ194" s="20"/>
      <c r="BA194" s="20"/>
    </row>
    <row r="195" spans="1:53" ht="33" customHeight="1" x14ac:dyDescent="0.25">
      <c r="A195" s="6"/>
      <c r="B195" s="6"/>
      <c r="C195" s="6"/>
      <c r="D195" s="5"/>
      <c r="E195" s="5"/>
      <c r="F195" s="5"/>
      <c r="G195" s="5"/>
      <c r="H195" s="12"/>
      <c r="I195" s="6"/>
      <c r="J195" s="6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4"/>
      <c r="W195" s="14"/>
      <c r="X195" s="14"/>
      <c r="Y195" s="14"/>
      <c r="Z195" s="14"/>
      <c r="AA195" s="15"/>
      <c r="AB195" s="15"/>
      <c r="AC195" s="505"/>
      <c r="AD195" s="16"/>
      <c r="AE195" s="16"/>
      <c r="AF195" s="16"/>
      <c r="AG195" s="17"/>
      <c r="AH195" s="18"/>
      <c r="AI195" s="487"/>
      <c r="AJ195" s="89"/>
      <c r="AK195" s="13"/>
      <c r="AL195" s="90"/>
      <c r="AM195" s="90"/>
      <c r="AN195" s="19"/>
      <c r="AO195" s="19"/>
      <c r="AP195" s="19"/>
      <c r="AQ195" s="19"/>
      <c r="AR195" s="20"/>
      <c r="AS195" s="20"/>
      <c r="AU195" s="20"/>
      <c r="AV195" s="20"/>
      <c r="AW195" s="20"/>
      <c r="AX195" s="20"/>
      <c r="AY195" s="20"/>
      <c r="AZ195" s="20"/>
      <c r="BA195" s="20"/>
    </row>
    <row r="196" spans="1:53" ht="33" customHeight="1" x14ac:dyDescent="0.25">
      <c r="A196" s="6"/>
      <c r="B196" s="11"/>
      <c r="C196" s="6"/>
      <c r="D196" s="5"/>
      <c r="E196" s="5"/>
      <c r="F196" s="5"/>
      <c r="G196" s="5"/>
      <c r="H196" s="12"/>
      <c r="I196" s="6"/>
      <c r="J196" s="6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4"/>
      <c r="W196" s="14"/>
      <c r="X196" s="14"/>
      <c r="Y196" s="14"/>
      <c r="Z196" s="14"/>
      <c r="AA196" s="15"/>
      <c r="AB196" s="15"/>
      <c r="AC196" s="505"/>
      <c r="AD196" s="16"/>
      <c r="AE196" s="16"/>
      <c r="AF196" s="16"/>
      <c r="AG196" s="17"/>
      <c r="AH196" s="18"/>
      <c r="AI196" s="487"/>
      <c r="AJ196" s="89"/>
      <c r="AK196" s="13"/>
      <c r="AL196" s="90"/>
      <c r="AM196" s="90"/>
      <c r="AN196" s="19"/>
      <c r="AO196" s="19"/>
      <c r="AP196" s="19"/>
      <c r="AQ196" s="19"/>
      <c r="AR196" s="20"/>
      <c r="AS196" s="20"/>
      <c r="AU196" s="20"/>
      <c r="AV196" s="20"/>
      <c r="AW196" s="20"/>
      <c r="AX196" s="20"/>
      <c r="AY196" s="20"/>
      <c r="AZ196" s="20"/>
      <c r="BA196" s="20"/>
    </row>
    <row r="197" spans="1:53" ht="33" customHeight="1" x14ac:dyDescent="0.25">
      <c r="A197" s="6"/>
      <c r="B197" s="11"/>
      <c r="C197" s="6"/>
      <c r="D197" s="5"/>
      <c r="E197" s="5"/>
      <c r="F197" s="5"/>
      <c r="G197" s="5"/>
      <c r="H197" s="12"/>
      <c r="I197" s="6"/>
      <c r="J197" s="6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4"/>
      <c r="W197" s="14"/>
      <c r="X197" s="14"/>
      <c r="Y197" s="14"/>
      <c r="Z197" s="14"/>
      <c r="AA197" s="15"/>
      <c r="AB197" s="15"/>
      <c r="AC197" s="505"/>
      <c r="AD197" s="16"/>
      <c r="AE197" s="16"/>
      <c r="AF197" s="16"/>
      <c r="AG197" s="17"/>
      <c r="AH197" s="18"/>
      <c r="AI197" s="487"/>
      <c r="AJ197" s="89"/>
      <c r="AK197" s="13"/>
      <c r="AL197" s="90"/>
      <c r="AM197" s="90"/>
      <c r="AN197" s="19"/>
      <c r="AO197" s="19"/>
      <c r="AP197" s="19"/>
      <c r="AQ197" s="19"/>
      <c r="AR197" s="20"/>
      <c r="AS197" s="20"/>
      <c r="AU197" s="20"/>
      <c r="AV197" s="20"/>
      <c r="AW197" s="20"/>
      <c r="AX197" s="20"/>
      <c r="AY197" s="20"/>
      <c r="AZ197" s="20"/>
      <c r="BA197" s="20"/>
    </row>
    <row r="198" spans="1:53" ht="33" customHeight="1" x14ac:dyDescent="0.25">
      <c r="A198" s="6"/>
      <c r="B198" s="6"/>
      <c r="C198" s="6"/>
      <c r="D198" s="5"/>
      <c r="E198" s="5"/>
      <c r="F198" s="5"/>
      <c r="G198" s="5"/>
      <c r="H198" s="12"/>
      <c r="I198" s="6"/>
      <c r="J198" s="6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4"/>
      <c r="W198" s="14"/>
      <c r="X198" s="14"/>
      <c r="Y198" s="14"/>
      <c r="Z198" s="14"/>
      <c r="AA198" s="15"/>
      <c r="AB198" s="15"/>
      <c r="AC198" s="505"/>
      <c r="AD198" s="16"/>
      <c r="AE198" s="16"/>
      <c r="AF198" s="16"/>
      <c r="AG198" s="17"/>
      <c r="AH198" s="18"/>
      <c r="AI198" s="487"/>
      <c r="AJ198" s="89"/>
      <c r="AK198" s="13"/>
      <c r="AL198" s="90"/>
      <c r="AM198" s="90"/>
      <c r="AN198" s="19"/>
      <c r="AO198" s="19"/>
      <c r="AP198" s="19"/>
      <c r="AQ198" s="19"/>
      <c r="AR198" s="20"/>
      <c r="AS198" s="20"/>
      <c r="AU198" s="20"/>
      <c r="AV198" s="20"/>
      <c r="AW198" s="20"/>
      <c r="AX198" s="20"/>
      <c r="AY198" s="20"/>
      <c r="AZ198" s="20"/>
      <c r="BA198" s="20"/>
    </row>
    <row r="199" spans="1:53" ht="33" customHeight="1" x14ac:dyDescent="0.25">
      <c r="A199" s="6"/>
      <c r="B199" s="6"/>
      <c r="C199" s="5"/>
      <c r="D199" s="5"/>
      <c r="E199" s="5"/>
      <c r="F199" s="5"/>
      <c r="G199" s="5"/>
      <c r="H199" s="12"/>
      <c r="I199" s="6"/>
      <c r="J199" s="6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4"/>
      <c r="W199" s="14"/>
      <c r="X199" s="14"/>
      <c r="Y199" s="14"/>
      <c r="Z199" s="14"/>
      <c r="AA199" s="15"/>
      <c r="AB199" s="15"/>
      <c r="AC199" s="505"/>
      <c r="AD199" s="16"/>
      <c r="AE199" s="16"/>
      <c r="AF199" s="16"/>
      <c r="AG199" s="17"/>
      <c r="AH199" s="18"/>
      <c r="AI199" s="487"/>
      <c r="AJ199" s="89"/>
      <c r="AK199" s="13"/>
      <c r="AL199" s="90"/>
      <c r="AM199" s="90"/>
      <c r="AN199" s="19"/>
      <c r="AO199" s="19"/>
      <c r="AP199" s="19"/>
      <c r="AQ199" s="19"/>
      <c r="AR199" s="20"/>
      <c r="AS199" s="20"/>
      <c r="AU199" s="20"/>
      <c r="AV199" s="20"/>
      <c r="AW199" s="20"/>
      <c r="AX199" s="20"/>
      <c r="AY199" s="20"/>
      <c r="AZ199" s="20"/>
      <c r="BA199" s="20"/>
    </row>
    <row r="200" spans="1:53" ht="33" customHeight="1" x14ac:dyDescent="0.25">
      <c r="A200" s="6"/>
      <c r="B200" s="6"/>
      <c r="C200" s="5"/>
      <c r="D200" s="5"/>
      <c r="E200" s="5"/>
      <c r="F200" s="5"/>
      <c r="G200" s="5"/>
      <c r="H200" s="12"/>
      <c r="I200" s="6"/>
      <c r="J200" s="6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4"/>
      <c r="W200" s="14"/>
      <c r="X200" s="14"/>
      <c r="Y200" s="14"/>
      <c r="Z200" s="14"/>
      <c r="AA200" s="15"/>
      <c r="AB200" s="15"/>
      <c r="AC200" s="505"/>
      <c r="AD200" s="16"/>
      <c r="AE200" s="16"/>
      <c r="AF200" s="16"/>
      <c r="AG200" s="17"/>
      <c r="AH200" s="18"/>
      <c r="AI200" s="487"/>
      <c r="AJ200" s="89"/>
      <c r="AK200" s="13"/>
      <c r="AL200" s="90"/>
      <c r="AM200" s="90"/>
      <c r="AN200" s="19"/>
      <c r="AO200" s="19"/>
      <c r="AP200" s="19"/>
      <c r="AQ200" s="19"/>
      <c r="AR200" s="20"/>
      <c r="AS200" s="20"/>
      <c r="AU200" s="20"/>
      <c r="AV200" s="20"/>
      <c r="AW200" s="20"/>
      <c r="AX200" s="20"/>
      <c r="AY200" s="20"/>
      <c r="AZ200" s="20"/>
      <c r="BA200" s="20"/>
    </row>
    <row r="201" spans="1:53" ht="33" customHeight="1" x14ac:dyDescent="0.25">
      <c r="A201" s="6"/>
      <c r="B201" s="11"/>
      <c r="C201" s="6"/>
      <c r="D201" s="5"/>
      <c r="E201" s="5"/>
      <c r="F201" s="5"/>
      <c r="G201" s="5"/>
      <c r="H201" s="12"/>
      <c r="I201" s="6"/>
      <c r="J201" s="6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4"/>
      <c r="W201" s="14"/>
      <c r="X201" s="14"/>
      <c r="Y201" s="14"/>
      <c r="Z201" s="14"/>
      <c r="AA201" s="15"/>
      <c r="AB201" s="15"/>
      <c r="AC201" s="505"/>
      <c r="AD201" s="16"/>
      <c r="AE201" s="16"/>
      <c r="AF201" s="16"/>
      <c r="AG201" s="41"/>
      <c r="AH201" s="42"/>
      <c r="AI201" s="489"/>
      <c r="AJ201" s="89"/>
      <c r="AK201" s="13"/>
      <c r="AL201" s="90"/>
      <c r="AM201" s="90"/>
      <c r="AN201" s="19"/>
      <c r="AO201" s="19"/>
      <c r="AP201" s="19"/>
      <c r="AQ201" s="19"/>
      <c r="AR201" s="39"/>
      <c r="AS201" s="39"/>
      <c r="AU201" s="39"/>
      <c r="AV201" s="39"/>
      <c r="AW201" s="39"/>
      <c r="AX201" s="39"/>
      <c r="AY201" s="39"/>
      <c r="AZ201" s="39"/>
      <c r="BA201" s="39"/>
    </row>
    <row r="202" spans="1:53" ht="33" customHeight="1" x14ac:dyDescent="0.25">
      <c r="A202" s="6"/>
      <c r="B202" s="11"/>
      <c r="C202" s="6"/>
      <c r="D202" s="5"/>
      <c r="E202" s="5"/>
      <c r="F202" s="5"/>
      <c r="G202" s="6"/>
      <c r="H202" s="12"/>
      <c r="I202" s="6"/>
      <c r="J202" s="6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4"/>
      <c r="W202" s="14"/>
      <c r="X202" s="14"/>
      <c r="Y202" s="14"/>
      <c r="Z202" s="14"/>
      <c r="AA202" s="15"/>
      <c r="AB202" s="15"/>
      <c r="AC202" s="505"/>
      <c r="AD202" s="16"/>
      <c r="AE202" s="16"/>
      <c r="AF202" s="16"/>
      <c r="AG202" s="17"/>
      <c r="AH202" s="18"/>
      <c r="AI202" s="487"/>
      <c r="AJ202" s="89"/>
      <c r="AK202" s="13"/>
      <c r="AL202" s="90"/>
      <c r="AM202" s="90"/>
      <c r="AN202" s="19"/>
      <c r="AO202" s="19"/>
      <c r="AP202" s="19"/>
      <c r="AQ202" s="19"/>
      <c r="AR202" s="24"/>
      <c r="AS202" s="24"/>
      <c r="AU202" s="24"/>
      <c r="AV202" s="24"/>
      <c r="AW202" s="24"/>
      <c r="AX202" s="24"/>
      <c r="AY202" s="24"/>
      <c r="AZ202" s="24"/>
      <c r="BA202" s="24"/>
    </row>
    <row r="203" spans="1:53" ht="33" customHeight="1" x14ac:dyDescent="0.25">
      <c r="A203" s="6"/>
      <c r="B203" s="6"/>
      <c r="C203" s="6"/>
      <c r="D203" s="5"/>
      <c r="E203" s="5"/>
      <c r="F203" s="5"/>
      <c r="G203" s="5"/>
      <c r="H203" s="12"/>
      <c r="I203" s="6"/>
      <c r="J203" s="6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4"/>
      <c r="W203" s="14"/>
      <c r="X203" s="14"/>
      <c r="Y203" s="14"/>
      <c r="Z203" s="14"/>
      <c r="AA203" s="15"/>
      <c r="AB203" s="15"/>
      <c r="AC203" s="505"/>
      <c r="AD203" s="16"/>
      <c r="AE203" s="16"/>
      <c r="AF203" s="16"/>
      <c r="AG203" s="17"/>
      <c r="AH203" s="18"/>
      <c r="AI203" s="487"/>
      <c r="AJ203" s="89"/>
      <c r="AK203" s="13"/>
      <c r="AL203" s="90"/>
      <c r="AM203" s="90"/>
      <c r="AN203" s="19"/>
      <c r="AO203" s="19"/>
      <c r="AP203" s="19"/>
      <c r="AQ203" s="19"/>
      <c r="AR203" s="20"/>
      <c r="AS203" s="20"/>
      <c r="AU203" s="20"/>
      <c r="AV203" s="20"/>
      <c r="AW203" s="20"/>
      <c r="AX203" s="20"/>
      <c r="AY203" s="20"/>
      <c r="AZ203" s="20"/>
      <c r="BA203" s="20"/>
    </row>
    <row r="204" spans="1:53" ht="33" customHeight="1" x14ac:dyDescent="0.25">
      <c r="A204" s="6"/>
      <c r="B204" s="6"/>
      <c r="C204" s="6"/>
      <c r="D204" s="5"/>
      <c r="E204" s="5"/>
      <c r="F204" s="5"/>
      <c r="G204" s="5"/>
      <c r="H204" s="12"/>
      <c r="I204" s="6"/>
      <c r="J204" s="6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4"/>
      <c r="W204" s="14"/>
      <c r="X204" s="14"/>
      <c r="Y204" s="14"/>
      <c r="Z204" s="14"/>
      <c r="AA204" s="15"/>
      <c r="AB204" s="15"/>
      <c r="AC204" s="505"/>
      <c r="AD204" s="16"/>
      <c r="AE204" s="16"/>
      <c r="AF204" s="16"/>
      <c r="AG204" s="17"/>
      <c r="AH204" s="18"/>
      <c r="AI204" s="487"/>
      <c r="AJ204" s="89"/>
      <c r="AK204" s="13"/>
      <c r="AL204" s="90"/>
      <c r="AM204" s="90"/>
      <c r="AN204" s="19"/>
      <c r="AO204" s="19"/>
      <c r="AP204" s="19"/>
      <c r="AQ204" s="19"/>
      <c r="AR204" s="20"/>
      <c r="AS204" s="20"/>
      <c r="AU204" s="20"/>
      <c r="AV204" s="20"/>
      <c r="AW204" s="20"/>
      <c r="AX204" s="20"/>
      <c r="AY204" s="20"/>
      <c r="AZ204" s="20"/>
      <c r="BA204" s="20"/>
    </row>
    <row r="205" spans="1:53" ht="33" customHeight="1" x14ac:dyDescent="0.25">
      <c r="A205" s="6"/>
      <c r="B205" s="11"/>
      <c r="C205" s="6"/>
      <c r="D205" s="5"/>
      <c r="E205" s="5"/>
      <c r="F205" s="5"/>
      <c r="G205" s="5"/>
      <c r="H205" s="12"/>
      <c r="I205" s="6"/>
      <c r="J205" s="6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4"/>
      <c r="W205" s="14"/>
      <c r="X205" s="14"/>
      <c r="Y205" s="14"/>
      <c r="Z205" s="14"/>
      <c r="AA205" s="15"/>
      <c r="AB205" s="15"/>
      <c r="AC205" s="505"/>
      <c r="AD205" s="16"/>
      <c r="AE205" s="16"/>
      <c r="AF205" s="16"/>
      <c r="AG205" s="17"/>
      <c r="AH205" s="18"/>
      <c r="AI205" s="487"/>
      <c r="AJ205" s="89"/>
      <c r="AK205" s="13"/>
      <c r="AL205" s="90"/>
      <c r="AM205" s="90"/>
      <c r="AN205" s="19"/>
      <c r="AO205" s="19"/>
      <c r="AP205" s="19"/>
      <c r="AQ205" s="19"/>
      <c r="AR205" s="20"/>
      <c r="AS205" s="20"/>
      <c r="AU205" s="20"/>
      <c r="AV205" s="20"/>
      <c r="AW205" s="20"/>
      <c r="AX205" s="20"/>
      <c r="AY205" s="20"/>
      <c r="AZ205" s="20"/>
      <c r="BA205" s="20"/>
    </row>
    <row r="206" spans="1:53" ht="33" customHeight="1" x14ac:dyDescent="0.25">
      <c r="A206" s="6"/>
      <c r="B206" s="11"/>
      <c r="C206" s="6"/>
      <c r="D206" s="5"/>
      <c r="E206" s="5"/>
      <c r="F206" s="5"/>
      <c r="G206" s="5"/>
      <c r="H206" s="12"/>
      <c r="I206" s="6"/>
      <c r="J206" s="6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4"/>
      <c r="W206" s="14"/>
      <c r="X206" s="14"/>
      <c r="Y206" s="14"/>
      <c r="Z206" s="14"/>
      <c r="AA206" s="15"/>
      <c r="AB206" s="15"/>
      <c r="AC206" s="505"/>
      <c r="AD206" s="16"/>
      <c r="AE206" s="16"/>
      <c r="AF206" s="16"/>
      <c r="AG206" s="17"/>
      <c r="AH206" s="18"/>
      <c r="AI206" s="487"/>
      <c r="AJ206" s="89"/>
      <c r="AK206" s="13"/>
      <c r="AL206" s="90"/>
      <c r="AM206" s="90"/>
      <c r="AN206" s="19"/>
      <c r="AO206" s="19"/>
      <c r="AP206" s="19"/>
      <c r="AQ206" s="19"/>
      <c r="AR206" s="20"/>
      <c r="AS206" s="20"/>
      <c r="AU206" s="20"/>
      <c r="AV206" s="20"/>
      <c r="AW206" s="20"/>
      <c r="AX206" s="20"/>
      <c r="AY206" s="20"/>
      <c r="AZ206" s="20"/>
      <c r="BA206" s="20"/>
    </row>
    <row r="207" spans="1:53" ht="33" customHeight="1" x14ac:dyDescent="0.25">
      <c r="A207" s="6"/>
      <c r="B207" s="11"/>
      <c r="C207" s="6"/>
      <c r="D207" s="5"/>
      <c r="E207" s="5"/>
      <c r="F207" s="5"/>
      <c r="G207" s="5"/>
      <c r="H207" s="12"/>
      <c r="I207" s="6"/>
      <c r="J207" s="6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4"/>
      <c r="W207" s="14"/>
      <c r="X207" s="14"/>
      <c r="Y207" s="14"/>
      <c r="Z207" s="14"/>
      <c r="AA207" s="15"/>
      <c r="AB207" s="15"/>
      <c r="AC207" s="505"/>
      <c r="AD207" s="16"/>
      <c r="AE207" s="16"/>
      <c r="AF207" s="16"/>
      <c r="AG207" s="17"/>
      <c r="AH207" s="18"/>
      <c r="AI207" s="487"/>
      <c r="AJ207" s="89"/>
      <c r="AK207" s="13"/>
      <c r="AL207" s="90"/>
      <c r="AM207" s="90"/>
      <c r="AN207" s="19"/>
      <c r="AO207" s="19"/>
      <c r="AP207" s="19"/>
      <c r="AQ207" s="19"/>
      <c r="AR207" s="20"/>
      <c r="AS207" s="20"/>
      <c r="AU207" s="20"/>
      <c r="AV207" s="20"/>
      <c r="AW207" s="20"/>
      <c r="AX207" s="20"/>
      <c r="AY207" s="20"/>
      <c r="AZ207" s="20"/>
      <c r="BA207" s="20"/>
    </row>
    <row r="208" spans="1:53" ht="33" customHeight="1" x14ac:dyDescent="0.25">
      <c r="A208" s="6"/>
      <c r="B208" s="11"/>
      <c r="C208" s="6"/>
      <c r="D208" s="5"/>
      <c r="E208" s="5"/>
      <c r="F208" s="5"/>
      <c r="G208" s="5"/>
      <c r="H208" s="12"/>
      <c r="I208" s="6"/>
      <c r="J208" s="6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4"/>
      <c r="W208" s="14"/>
      <c r="X208" s="14"/>
      <c r="Y208" s="14"/>
      <c r="Z208" s="14"/>
      <c r="AA208" s="15"/>
      <c r="AB208" s="15"/>
      <c r="AC208" s="505"/>
      <c r="AD208" s="16"/>
      <c r="AE208" s="16"/>
      <c r="AF208" s="16"/>
      <c r="AG208" s="17"/>
      <c r="AH208" s="18"/>
      <c r="AI208" s="487"/>
      <c r="AJ208" s="89"/>
      <c r="AK208" s="13"/>
      <c r="AL208" s="90"/>
      <c r="AM208" s="90"/>
      <c r="AN208" s="19"/>
      <c r="AO208" s="19"/>
      <c r="AP208" s="19"/>
      <c r="AQ208" s="19"/>
      <c r="AR208" s="34"/>
      <c r="AS208" s="34"/>
      <c r="AU208" s="34"/>
      <c r="AV208" s="34"/>
      <c r="AW208" s="34"/>
      <c r="AX208" s="34"/>
      <c r="AY208" s="34"/>
      <c r="AZ208" s="34"/>
      <c r="BA208" s="34"/>
    </row>
    <row r="209" spans="1:53" ht="33" customHeight="1" x14ac:dyDescent="0.25">
      <c r="A209" s="6"/>
      <c r="B209" s="11"/>
      <c r="C209" s="6"/>
      <c r="D209" s="5"/>
      <c r="E209" s="5"/>
      <c r="F209" s="5"/>
      <c r="G209" s="5"/>
      <c r="H209" s="12"/>
      <c r="I209" s="6"/>
      <c r="J209" s="6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4"/>
      <c r="W209" s="14"/>
      <c r="X209" s="14"/>
      <c r="Y209" s="14"/>
      <c r="Z209" s="14"/>
      <c r="AA209" s="15"/>
      <c r="AB209" s="15"/>
      <c r="AC209" s="505"/>
      <c r="AD209" s="16"/>
      <c r="AE209" s="16"/>
      <c r="AF209" s="16"/>
      <c r="AG209" s="17"/>
      <c r="AH209" s="18"/>
      <c r="AI209" s="487"/>
      <c r="AJ209" s="89"/>
      <c r="AK209" s="13"/>
      <c r="AL209" s="90"/>
      <c r="AM209" s="90"/>
      <c r="AN209" s="19"/>
      <c r="AO209" s="19"/>
      <c r="AP209" s="19"/>
      <c r="AQ209" s="19"/>
      <c r="AR209" s="20"/>
      <c r="AS209" s="20"/>
      <c r="AU209" s="20"/>
      <c r="AV209" s="20"/>
      <c r="AW209" s="20"/>
      <c r="AX209" s="20"/>
      <c r="AY209" s="20"/>
      <c r="AZ209" s="20"/>
      <c r="BA209" s="20"/>
    </row>
    <row r="210" spans="1:53" ht="33" customHeight="1" x14ac:dyDescent="0.25">
      <c r="A210" s="6"/>
      <c r="B210" s="6"/>
      <c r="C210" s="6"/>
      <c r="D210" s="5"/>
      <c r="E210" s="5"/>
      <c r="F210" s="5"/>
      <c r="G210" s="5"/>
      <c r="H210" s="12"/>
      <c r="I210" s="6"/>
      <c r="J210" s="6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4"/>
      <c r="W210" s="14"/>
      <c r="X210" s="14"/>
      <c r="Y210" s="14"/>
      <c r="Z210" s="14"/>
      <c r="AA210" s="15"/>
      <c r="AB210" s="15"/>
      <c r="AC210" s="505"/>
      <c r="AD210" s="16"/>
      <c r="AE210" s="16"/>
      <c r="AF210" s="16"/>
      <c r="AG210" s="17"/>
      <c r="AH210" s="18"/>
      <c r="AI210" s="487"/>
      <c r="AJ210" s="89"/>
      <c r="AK210" s="13"/>
      <c r="AL210" s="90"/>
      <c r="AM210" s="90"/>
      <c r="AN210" s="19"/>
      <c r="AO210" s="19"/>
      <c r="AP210" s="19"/>
      <c r="AQ210" s="19"/>
      <c r="AR210" s="20"/>
      <c r="AS210" s="20"/>
      <c r="AU210" s="20"/>
      <c r="AV210" s="20"/>
      <c r="AW210" s="20"/>
      <c r="AX210" s="20"/>
      <c r="AY210" s="20"/>
      <c r="AZ210" s="20"/>
      <c r="BA210" s="20"/>
    </row>
    <row r="211" spans="1:53" ht="33" customHeight="1" x14ac:dyDescent="0.25">
      <c r="A211" s="6"/>
      <c r="B211" s="6"/>
      <c r="C211" s="6"/>
      <c r="D211" s="5"/>
      <c r="E211" s="5"/>
      <c r="F211" s="5"/>
      <c r="G211" s="5"/>
      <c r="H211" s="12"/>
      <c r="I211" s="6"/>
      <c r="J211" s="6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4"/>
      <c r="W211" s="14"/>
      <c r="X211" s="14"/>
      <c r="Y211" s="14"/>
      <c r="Z211" s="14"/>
      <c r="AA211" s="15"/>
      <c r="AB211" s="15"/>
      <c r="AC211" s="505"/>
      <c r="AD211" s="16"/>
      <c r="AE211" s="16"/>
      <c r="AF211" s="16"/>
      <c r="AG211" s="17"/>
      <c r="AH211" s="18"/>
      <c r="AI211" s="487"/>
      <c r="AJ211" s="89"/>
      <c r="AK211" s="13"/>
      <c r="AL211" s="90"/>
      <c r="AM211" s="90"/>
      <c r="AN211" s="19"/>
      <c r="AO211" s="19"/>
      <c r="AP211" s="19"/>
      <c r="AQ211" s="19"/>
      <c r="AR211" s="20"/>
      <c r="AS211" s="20"/>
      <c r="AU211" s="20"/>
      <c r="AV211" s="20"/>
      <c r="AW211" s="20"/>
      <c r="AX211" s="20"/>
      <c r="AY211" s="20"/>
      <c r="AZ211" s="20"/>
      <c r="BA211" s="20"/>
    </row>
    <row r="212" spans="1:53" ht="33" customHeight="1" x14ac:dyDescent="0.25">
      <c r="A212" s="6"/>
      <c r="B212" s="6"/>
      <c r="C212" s="6"/>
      <c r="D212" s="5"/>
      <c r="E212" s="5"/>
      <c r="F212" s="5"/>
      <c r="G212" s="5"/>
      <c r="H212" s="12"/>
      <c r="I212" s="6"/>
      <c r="J212" s="6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4"/>
      <c r="W212" s="14"/>
      <c r="X212" s="14"/>
      <c r="Y212" s="14"/>
      <c r="Z212" s="14"/>
      <c r="AA212" s="15"/>
      <c r="AB212" s="15"/>
      <c r="AC212" s="505"/>
      <c r="AD212" s="16"/>
      <c r="AE212" s="16"/>
      <c r="AF212" s="16"/>
      <c r="AG212" s="17"/>
      <c r="AH212" s="18"/>
      <c r="AI212" s="487"/>
      <c r="AJ212" s="89"/>
      <c r="AK212" s="13"/>
      <c r="AL212" s="90"/>
      <c r="AM212" s="90"/>
      <c r="AN212" s="19"/>
      <c r="AO212" s="19"/>
      <c r="AP212" s="19"/>
      <c r="AQ212" s="19"/>
      <c r="AR212" s="20"/>
      <c r="AS212" s="20"/>
      <c r="AU212" s="20"/>
      <c r="AV212" s="20"/>
      <c r="AW212" s="20"/>
      <c r="AX212" s="20"/>
      <c r="AY212" s="20"/>
      <c r="AZ212" s="20"/>
      <c r="BA212" s="20"/>
    </row>
    <row r="213" spans="1:53" ht="33" customHeight="1" x14ac:dyDescent="0.25">
      <c r="A213" s="6"/>
      <c r="B213" s="6"/>
      <c r="C213" s="6"/>
      <c r="D213" s="5"/>
      <c r="E213" s="5"/>
      <c r="F213" s="5"/>
      <c r="G213" s="5"/>
      <c r="H213" s="12"/>
      <c r="I213" s="6"/>
      <c r="J213" s="6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4"/>
      <c r="W213" s="14"/>
      <c r="X213" s="14"/>
      <c r="Y213" s="14"/>
      <c r="Z213" s="14"/>
      <c r="AA213" s="15"/>
      <c r="AB213" s="15"/>
      <c r="AC213" s="505"/>
      <c r="AD213" s="16"/>
      <c r="AE213" s="16"/>
      <c r="AF213" s="16"/>
      <c r="AG213" s="17"/>
      <c r="AH213" s="18"/>
      <c r="AI213" s="487"/>
      <c r="AJ213" s="89"/>
      <c r="AK213" s="13"/>
      <c r="AL213" s="90"/>
      <c r="AM213" s="90"/>
      <c r="AN213" s="19"/>
      <c r="AO213" s="19"/>
      <c r="AP213" s="19"/>
      <c r="AQ213" s="19"/>
      <c r="AR213" s="20"/>
      <c r="AS213" s="20"/>
      <c r="AU213" s="20"/>
      <c r="AV213" s="20"/>
      <c r="AW213" s="20"/>
      <c r="AX213" s="20"/>
      <c r="AY213" s="20"/>
      <c r="AZ213" s="20"/>
      <c r="BA213" s="20"/>
    </row>
    <row r="214" spans="1:53" ht="33" customHeight="1" x14ac:dyDescent="0.25">
      <c r="A214" s="6"/>
      <c r="B214" s="6"/>
      <c r="C214" s="6"/>
      <c r="D214" s="5"/>
      <c r="E214" s="5"/>
      <c r="F214" s="5"/>
      <c r="G214" s="5"/>
      <c r="H214" s="12"/>
      <c r="I214" s="6"/>
      <c r="J214" s="6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4"/>
      <c r="W214" s="14"/>
      <c r="X214" s="14"/>
      <c r="Y214" s="14"/>
      <c r="Z214" s="14"/>
      <c r="AA214" s="15"/>
      <c r="AB214" s="15"/>
      <c r="AC214" s="505"/>
      <c r="AD214" s="16"/>
      <c r="AE214" s="16"/>
      <c r="AF214" s="16"/>
      <c r="AG214" s="17"/>
      <c r="AH214" s="18"/>
      <c r="AI214" s="487"/>
      <c r="AJ214" s="89"/>
      <c r="AK214" s="13"/>
      <c r="AL214" s="90"/>
      <c r="AM214" s="90"/>
      <c r="AN214" s="19"/>
      <c r="AO214" s="19"/>
      <c r="AP214" s="19"/>
      <c r="AQ214" s="19"/>
      <c r="AR214" s="20"/>
      <c r="AS214" s="20"/>
      <c r="AU214" s="20"/>
      <c r="AV214" s="20"/>
      <c r="AW214" s="20"/>
      <c r="AX214" s="26"/>
      <c r="AY214" s="26"/>
      <c r="AZ214" s="26"/>
      <c r="BA214" s="26"/>
    </row>
    <row r="215" spans="1:53" ht="33" customHeight="1" x14ac:dyDescent="0.25">
      <c r="A215" s="6"/>
      <c r="B215" s="6"/>
      <c r="C215" s="6"/>
      <c r="D215" s="5"/>
      <c r="E215" s="5"/>
      <c r="F215" s="5"/>
      <c r="G215" s="5"/>
      <c r="H215" s="12"/>
      <c r="I215" s="6"/>
      <c r="J215" s="6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4"/>
      <c r="W215" s="14"/>
      <c r="X215" s="14"/>
      <c r="Y215" s="14"/>
      <c r="Z215" s="14"/>
      <c r="AA215" s="15"/>
      <c r="AB215" s="15"/>
      <c r="AC215" s="505"/>
      <c r="AD215" s="16"/>
      <c r="AE215" s="16"/>
      <c r="AF215" s="16"/>
      <c r="AG215" s="17"/>
      <c r="AH215" s="18"/>
      <c r="AI215" s="487"/>
      <c r="AJ215" s="89"/>
      <c r="AK215" s="13"/>
      <c r="AL215" s="90"/>
      <c r="AM215" s="90"/>
      <c r="AN215" s="19"/>
      <c r="AO215" s="19"/>
      <c r="AP215" s="19"/>
      <c r="AQ215" s="19"/>
      <c r="AR215" s="20"/>
      <c r="AS215" s="20"/>
      <c r="AU215" s="20"/>
      <c r="AV215" s="20"/>
      <c r="AW215" s="20"/>
      <c r="AX215" s="20"/>
      <c r="AY215" s="20"/>
      <c r="AZ215" s="20"/>
      <c r="BA215" s="20"/>
    </row>
    <row r="216" spans="1:53" ht="33" customHeight="1" x14ac:dyDescent="0.25">
      <c r="A216" s="6"/>
      <c r="B216" s="11"/>
      <c r="C216" s="6"/>
      <c r="D216" s="5"/>
      <c r="E216" s="5"/>
      <c r="F216" s="5"/>
      <c r="G216" s="6"/>
      <c r="H216" s="12"/>
      <c r="I216" s="6"/>
      <c r="J216" s="6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4"/>
      <c r="W216" s="14"/>
      <c r="X216" s="14"/>
      <c r="Y216" s="14"/>
      <c r="Z216" s="14"/>
      <c r="AA216" s="15"/>
      <c r="AB216" s="15"/>
      <c r="AC216" s="505"/>
      <c r="AD216" s="16"/>
      <c r="AE216" s="16"/>
      <c r="AF216" s="16"/>
      <c r="AG216" s="17"/>
      <c r="AH216" s="18"/>
      <c r="AI216" s="487"/>
      <c r="AJ216" s="89"/>
      <c r="AK216" s="13"/>
      <c r="AL216" s="90"/>
      <c r="AM216" s="90"/>
      <c r="AN216" s="19"/>
      <c r="AO216" s="19"/>
      <c r="AP216" s="19"/>
      <c r="AQ216" s="19"/>
      <c r="AR216" s="20"/>
      <c r="AS216" s="20"/>
      <c r="AU216" s="20"/>
      <c r="AV216" s="20"/>
      <c r="AW216" s="20"/>
      <c r="AX216" s="20"/>
      <c r="AY216" s="20"/>
      <c r="AZ216" s="20"/>
      <c r="BA216" s="20"/>
    </row>
    <row r="217" spans="1:53" ht="33" customHeight="1" x14ac:dyDescent="0.25">
      <c r="A217" s="6"/>
      <c r="B217" s="11"/>
      <c r="C217" s="6"/>
      <c r="D217" s="5"/>
      <c r="E217" s="5"/>
      <c r="F217" s="5"/>
      <c r="G217" s="5"/>
      <c r="H217" s="12"/>
      <c r="I217" s="6"/>
      <c r="J217" s="6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4"/>
      <c r="W217" s="14"/>
      <c r="X217" s="14"/>
      <c r="Y217" s="14"/>
      <c r="Z217" s="14"/>
      <c r="AA217" s="15"/>
      <c r="AB217" s="15"/>
      <c r="AC217" s="505"/>
      <c r="AD217" s="16"/>
      <c r="AE217" s="16"/>
      <c r="AF217" s="16"/>
      <c r="AG217" s="17"/>
      <c r="AH217" s="18"/>
      <c r="AI217" s="487"/>
      <c r="AJ217" s="89"/>
      <c r="AK217" s="13"/>
      <c r="AL217" s="90"/>
      <c r="AM217" s="90"/>
      <c r="AN217" s="19"/>
      <c r="AO217" s="19"/>
      <c r="AP217" s="19"/>
      <c r="AQ217" s="19"/>
      <c r="AR217" s="20"/>
      <c r="AS217" s="20"/>
      <c r="AU217" s="20"/>
      <c r="AV217" s="20"/>
      <c r="AW217" s="20"/>
      <c r="AX217" s="20"/>
      <c r="AY217" s="20"/>
      <c r="AZ217" s="20"/>
      <c r="BA217" s="20"/>
    </row>
    <row r="218" spans="1:53" ht="33" customHeight="1" x14ac:dyDescent="0.25">
      <c r="A218" s="6"/>
      <c r="B218" s="6"/>
      <c r="C218" s="6"/>
      <c r="D218" s="5"/>
      <c r="E218" s="5"/>
      <c r="F218" s="5"/>
      <c r="G218" s="5"/>
      <c r="H218" s="12"/>
      <c r="I218" s="6"/>
      <c r="J218" s="6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4"/>
      <c r="W218" s="14"/>
      <c r="X218" s="14"/>
      <c r="Y218" s="14"/>
      <c r="Z218" s="14"/>
      <c r="AA218" s="15"/>
      <c r="AB218" s="15"/>
      <c r="AC218" s="505"/>
      <c r="AD218" s="16"/>
      <c r="AE218" s="16"/>
      <c r="AF218" s="16"/>
      <c r="AG218" s="17"/>
      <c r="AH218" s="18"/>
      <c r="AI218" s="487"/>
      <c r="AJ218" s="89"/>
      <c r="AK218" s="13"/>
      <c r="AL218" s="90"/>
      <c r="AM218" s="90"/>
      <c r="AN218" s="19"/>
      <c r="AO218" s="19"/>
      <c r="AP218" s="19"/>
      <c r="AQ218" s="19"/>
      <c r="AR218" s="20"/>
      <c r="AS218" s="20"/>
      <c r="AU218" s="20"/>
      <c r="AV218" s="20"/>
      <c r="AW218" s="20"/>
      <c r="AX218" s="20"/>
      <c r="AY218" s="20"/>
      <c r="AZ218" s="20"/>
      <c r="BA218" s="20"/>
    </row>
    <row r="219" spans="1:53" ht="33" customHeight="1" x14ac:dyDescent="0.25">
      <c r="A219" s="6"/>
      <c r="B219" s="6"/>
      <c r="C219" s="6"/>
      <c r="D219" s="5"/>
      <c r="E219" s="5"/>
      <c r="F219" s="5"/>
      <c r="G219" s="5"/>
      <c r="H219" s="12"/>
      <c r="I219" s="6"/>
      <c r="J219" s="6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4"/>
      <c r="W219" s="14"/>
      <c r="X219" s="14"/>
      <c r="Y219" s="14"/>
      <c r="Z219" s="14"/>
      <c r="AA219" s="15"/>
      <c r="AB219" s="15"/>
      <c r="AC219" s="505"/>
      <c r="AD219" s="16"/>
      <c r="AE219" s="16"/>
      <c r="AF219" s="16"/>
      <c r="AG219" s="17"/>
      <c r="AH219" s="18"/>
      <c r="AI219" s="487"/>
      <c r="AJ219" s="89"/>
      <c r="AK219" s="13"/>
      <c r="AL219" s="90"/>
      <c r="AM219" s="90"/>
      <c r="AN219" s="19"/>
      <c r="AO219" s="19"/>
      <c r="AP219" s="19"/>
      <c r="AQ219" s="19"/>
      <c r="AR219" s="20"/>
      <c r="AS219" s="20"/>
      <c r="AU219" s="20"/>
      <c r="AV219" s="20"/>
      <c r="AW219" s="20"/>
      <c r="AX219" s="20"/>
      <c r="AY219" s="20"/>
      <c r="AZ219" s="20"/>
      <c r="BA219" s="20"/>
    </row>
    <row r="220" spans="1:53" ht="33" customHeight="1" x14ac:dyDescent="0.25">
      <c r="A220" s="6"/>
      <c r="B220" s="6"/>
      <c r="C220" s="5"/>
      <c r="D220" s="5"/>
      <c r="E220" s="5"/>
      <c r="F220" s="5"/>
      <c r="G220" s="5"/>
      <c r="H220" s="12"/>
      <c r="I220" s="6"/>
      <c r="J220" s="6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14"/>
      <c r="W220" s="14"/>
      <c r="X220" s="14"/>
      <c r="Y220" s="14"/>
      <c r="Z220" s="14"/>
      <c r="AA220" s="15"/>
      <c r="AB220" s="15"/>
      <c r="AC220" s="505"/>
      <c r="AD220" s="16"/>
      <c r="AE220" s="16"/>
      <c r="AF220" s="16"/>
      <c r="AG220" s="17"/>
      <c r="AH220" s="18"/>
      <c r="AI220" s="487"/>
      <c r="AJ220" s="89"/>
      <c r="AK220" s="13"/>
      <c r="AL220" s="90"/>
      <c r="AM220" s="90"/>
      <c r="AN220" s="19"/>
      <c r="AO220" s="19"/>
      <c r="AP220" s="19"/>
      <c r="AQ220" s="19"/>
      <c r="AR220" s="20"/>
      <c r="AS220" s="20"/>
      <c r="AU220" s="20"/>
      <c r="AV220" s="20"/>
      <c r="AW220" s="20"/>
      <c r="AX220" s="20"/>
      <c r="AY220" s="20"/>
      <c r="AZ220" s="20"/>
      <c r="BA220" s="20"/>
    </row>
    <row r="221" spans="1:53" ht="33" customHeight="1" x14ac:dyDescent="0.25">
      <c r="A221" s="6"/>
      <c r="B221" s="6"/>
      <c r="C221" s="5"/>
      <c r="D221" s="5"/>
      <c r="E221" s="5"/>
      <c r="F221" s="5"/>
      <c r="G221" s="5"/>
      <c r="H221" s="12"/>
      <c r="I221" s="6"/>
      <c r="J221" s="6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4"/>
      <c r="W221" s="14"/>
      <c r="X221" s="14"/>
      <c r="Y221" s="14"/>
      <c r="Z221" s="14"/>
      <c r="AA221" s="15"/>
      <c r="AB221" s="15"/>
      <c r="AC221" s="505"/>
      <c r="AD221" s="16"/>
      <c r="AE221" s="16"/>
      <c r="AF221" s="16"/>
      <c r="AG221" s="17"/>
      <c r="AH221" s="18"/>
      <c r="AI221" s="487"/>
      <c r="AJ221" s="89"/>
      <c r="AK221" s="13"/>
      <c r="AL221" s="90"/>
      <c r="AM221" s="90"/>
      <c r="AN221" s="19"/>
      <c r="AO221" s="19"/>
      <c r="AP221" s="19"/>
      <c r="AQ221" s="19"/>
      <c r="AR221" s="20"/>
      <c r="AS221" s="20"/>
      <c r="AU221" s="20"/>
      <c r="AV221" s="20"/>
      <c r="AW221" s="20"/>
      <c r="AX221" s="20"/>
      <c r="AY221" s="20"/>
      <c r="AZ221" s="20"/>
      <c r="BA221" s="20"/>
    </row>
    <row r="222" spans="1:53" ht="33" customHeight="1" x14ac:dyDescent="0.25">
      <c r="A222" s="6"/>
      <c r="B222" s="6"/>
      <c r="C222" s="5"/>
      <c r="D222" s="5"/>
      <c r="E222" s="5"/>
      <c r="F222" s="5"/>
      <c r="G222" s="5"/>
      <c r="H222" s="12"/>
      <c r="I222" s="6"/>
      <c r="J222" s="6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4"/>
      <c r="W222" s="14"/>
      <c r="X222" s="14"/>
      <c r="Y222" s="14"/>
      <c r="Z222" s="14"/>
      <c r="AA222" s="15"/>
      <c r="AB222" s="15"/>
      <c r="AC222" s="505"/>
      <c r="AD222" s="16"/>
      <c r="AE222" s="16"/>
      <c r="AF222" s="16"/>
      <c r="AG222" s="17"/>
      <c r="AH222" s="18"/>
      <c r="AI222" s="487"/>
      <c r="AJ222" s="89"/>
      <c r="AK222" s="13"/>
      <c r="AL222" s="90"/>
      <c r="AM222" s="90"/>
      <c r="AN222" s="19"/>
      <c r="AO222" s="19"/>
      <c r="AP222" s="19"/>
      <c r="AQ222" s="19"/>
      <c r="AR222" s="20"/>
      <c r="AS222" s="20"/>
      <c r="AU222" s="20"/>
      <c r="AV222" s="20"/>
      <c r="AW222" s="20"/>
      <c r="AX222" s="20"/>
      <c r="AY222" s="20"/>
      <c r="AZ222" s="20"/>
      <c r="BA222" s="20"/>
    </row>
    <row r="223" spans="1:53" ht="33" customHeight="1" x14ac:dyDescent="0.25">
      <c r="A223" s="6"/>
      <c r="B223" s="11"/>
      <c r="C223" s="6"/>
      <c r="D223" s="5"/>
      <c r="E223" s="5"/>
      <c r="F223" s="5"/>
      <c r="G223" s="5"/>
      <c r="H223" s="12"/>
      <c r="I223" s="6"/>
      <c r="J223" s="6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4"/>
      <c r="W223" s="14"/>
      <c r="X223" s="14"/>
      <c r="Y223" s="14"/>
      <c r="Z223" s="14"/>
      <c r="AA223" s="15"/>
      <c r="AB223" s="15"/>
      <c r="AC223" s="505"/>
      <c r="AD223" s="16"/>
      <c r="AE223" s="16"/>
      <c r="AF223" s="16"/>
      <c r="AG223" s="17"/>
      <c r="AH223" s="18"/>
      <c r="AI223" s="487"/>
      <c r="AJ223" s="89"/>
      <c r="AK223" s="13"/>
      <c r="AL223" s="90"/>
      <c r="AM223" s="90"/>
      <c r="AN223" s="19"/>
      <c r="AO223" s="19"/>
      <c r="AP223" s="19"/>
      <c r="AQ223" s="19"/>
      <c r="AR223" s="20"/>
      <c r="AS223" s="20"/>
      <c r="AU223" s="20"/>
      <c r="AV223" s="20"/>
      <c r="AW223" s="20"/>
      <c r="AX223" s="20"/>
      <c r="AY223" s="20"/>
      <c r="AZ223" s="20"/>
      <c r="BA223" s="20"/>
    </row>
    <row r="224" spans="1:53" ht="33" customHeight="1" x14ac:dyDescent="0.25">
      <c r="A224" s="6"/>
      <c r="B224" s="6"/>
      <c r="C224" s="6"/>
      <c r="D224" s="5"/>
      <c r="E224" s="5"/>
      <c r="F224" s="5"/>
      <c r="G224" s="5"/>
      <c r="H224" s="12"/>
      <c r="I224" s="6"/>
      <c r="J224" s="6"/>
      <c r="K224" s="21"/>
      <c r="L224" s="21"/>
      <c r="M224" s="21"/>
      <c r="N224" s="43"/>
      <c r="O224" s="43"/>
      <c r="P224" s="21"/>
      <c r="Q224" s="21"/>
      <c r="R224" s="21"/>
      <c r="S224" s="21"/>
      <c r="T224" s="21"/>
      <c r="U224" s="21"/>
      <c r="V224" s="14"/>
      <c r="W224" s="14"/>
      <c r="X224" s="14"/>
      <c r="Y224" s="14"/>
      <c r="Z224" s="14"/>
      <c r="AA224" s="15"/>
      <c r="AB224" s="15"/>
      <c r="AC224" s="43"/>
      <c r="AD224" s="43"/>
      <c r="AE224" s="43"/>
      <c r="AF224" s="43"/>
      <c r="AG224" s="17"/>
      <c r="AH224" s="18"/>
      <c r="AI224" s="487"/>
      <c r="AJ224" s="89"/>
      <c r="AK224" s="13"/>
      <c r="AL224" s="90"/>
      <c r="AM224" s="90"/>
      <c r="AN224" s="44"/>
      <c r="AO224" s="44"/>
      <c r="AP224" s="44"/>
      <c r="AQ224" s="44"/>
      <c r="AR224" s="20"/>
      <c r="AS224" s="20"/>
      <c r="AU224" s="20"/>
      <c r="AV224" s="20"/>
      <c r="AW224" s="20"/>
      <c r="AX224" s="20"/>
      <c r="AY224" s="20"/>
      <c r="AZ224" s="20"/>
      <c r="BA224" s="20"/>
    </row>
    <row r="225" spans="1:53" ht="33" customHeight="1" x14ac:dyDescent="0.25">
      <c r="A225" s="6"/>
      <c r="B225" s="6"/>
      <c r="C225" s="6"/>
      <c r="D225" s="5"/>
      <c r="E225" s="5"/>
      <c r="F225" s="5"/>
      <c r="G225" s="5"/>
      <c r="H225" s="12"/>
      <c r="I225" s="6"/>
      <c r="J225" s="6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14"/>
      <c r="W225" s="14"/>
      <c r="X225" s="14"/>
      <c r="Y225" s="14"/>
      <c r="Z225" s="14"/>
      <c r="AA225" s="15"/>
      <c r="AB225" s="15"/>
      <c r="AC225" s="505"/>
      <c r="AD225" s="16"/>
      <c r="AE225" s="16"/>
      <c r="AF225" s="16"/>
      <c r="AG225" s="17"/>
      <c r="AH225" s="18"/>
      <c r="AI225" s="487"/>
      <c r="AJ225" s="89"/>
      <c r="AK225" s="13"/>
      <c r="AL225" s="90"/>
      <c r="AM225" s="90"/>
      <c r="AN225" s="19"/>
      <c r="AO225" s="19"/>
      <c r="AP225" s="19"/>
      <c r="AQ225" s="19"/>
      <c r="AR225" s="20"/>
      <c r="AS225" s="20"/>
      <c r="AU225" s="20"/>
      <c r="AV225" s="20"/>
      <c r="AW225" s="20"/>
      <c r="AX225" s="20"/>
      <c r="AY225" s="20"/>
      <c r="AZ225" s="20"/>
      <c r="BA225" s="20"/>
    </row>
    <row r="226" spans="1:53" ht="33" customHeight="1" x14ac:dyDescent="0.25">
      <c r="A226" s="6"/>
      <c r="B226" s="6"/>
      <c r="C226" s="6"/>
      <c r="D226" s="5"/>
      <c r="E226" s="5"/>
      <c r="F226" s="5"/>
      <c r="G226" s="5"/>
      <c r="H226" s="12"/>
      <c r="I226" s="6"/>
      <c r="J226" s="6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14"/>
      <c r="W226" s="14"/>
      <c r="X226" s="14"/>
      <c r="Y226" s="14"/>
      <c r="Z226" s="14"/>
      <c r="AA226" s="15"/>
      <c r="AB226" s="15"/>
      <c r="AC226" s="505"/>
      <c r="AD226" s="16"/>
      <c r="AE226" s="16"/>
      <c r="AF226" s="16"/>
      <c r="AG226" s="17"/>
      <c r="AH226" s="18"/>
      <c r="AI226" s="487"/>
      <c r="AJ226" s="89"/>
      <c r="AK226" s="13"/>
      <c r="AL226" s="90"/>
      <c r="AM226" s="90"/>
      <c r="AN226" s="19"/>
      <c r="AO226" s="19"/>
      <c r="AP226" s="19"/>
      <c r="AQ226" s="19"/>
      <c r="AR226" s="20"/>
      <c r="AS226" s="20"/>
      <c r="AU226" s="20"/>
      <c r="AV226" s="20"/>
      <c r="AW226" s="20"/>
      <c r="AX226" s="20"/>
      <c r="AY226" s="20"/>
      <c r="AZ226" s="20"/>
      <c r="BA226" s="20"/>
    </row>
    <row r="227" spans="1:53" ht="33" customHeight="1" x14ac:dyDescent="0.25">
      <c r="A227" s="6"/>
      <c r="B227" s="5"/>
      <c r="C227" s="6"/>
      <c r="D227" s="5"/>
      <c r="E227" s="5"/>
      <c r="F227" s="5"/>
      <c r="G227" s="5"/>
      <c r="H227" s="12"/>
      <c r="I227" s="6"/>
      <c r="J227" s="6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4"/>
      <c r="W227" s="14"/>
      <c r="X227" s="14"/>
      <c r="Y227" s="14"/>
      <c r="Z227" s="14"/>
      <c r="AA227" s="15"/>
      <c r="AB227" s="15"/>
      <c r="AC227" s="505"/>
      <c r="AD227" s="16"/>
      <c r="AE227" s="16"/>
      <c r="AF227" s="16"/>
      <c r="AG227" s="17"/>
      <c r="AH227" s="18"/>
      <c r="AI227" s="487"/>
      <c r="AJ227" s="89"/>
      <c r="AK227" s="13"/>
      <c r="AL227" s="90"/>
      <c r="AM227" s="90"/>
      <c r="AN227" s="19"/>
      <c r="AO227" s="19"/>
      <c r="AP227" s="19"/>
      <c r="AQ227" s="19"/>
      <c r="AR227" s="20"/>
      <c r="AS227" s="20"/>
      <c r="AU227" s="20"/>
      <c r="AV227" s="20"/>
      <c r="AW227" s="20"/>
      <c r="AX227" s="20"/>
      <c r="AY227" s="20"/>
      <c r="AZ227" s="20"/>
      <c r="BA227" s="20"/>
    </row>
    <row r="228" spans="1:53" ht="33" customHeight="1" x14ac:dyDescent="0.25">
      <c r="A228" s="6"/>
      <c r="B228" s="6"/>
      <c r="C228" s="5"/>
      <c r="D228" s="5"/>
      <c r="E228" s="5"/>
      <c r="F228" s="5"/>
      <c r="G228" s="5"/>
      <c r="H228" s="12"/>
      <c r="I228" s="6"/>
      <c r="J228" s="6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14"/>
      <c r="W228" s="14"/>
      <c r="X228" s="14"/>
      <c r="Y228" s="14"/>
      <c r="Z228" s="14"/>
      <c r="AA228" s="15"/>
      <c r="AB228" s="15"/>
      <c r="AC228" s="505"/>
      <c r="AD228" s="16"/>
      <c r="AE228" s="16"/>
      <c r="AF228" s="16"/>
      <c r="AG228" s="17"/>
      <c r="AH228" s="18"/>
      <c r="AI228" s="487"/>
      <c r="AJ228" s="89"/>
      <c r="AK228" s="13"/>
      <c r="AL228" s="90"/>
      <c r="AM228" s="90"/>
      <c r="AN228" s="19"/>
      <c r="AO228" s="19"/>
      <c r="AP228" s="19"/>
      <c r="AQ228" s="19"/>
      <c r="AR228" s="20"/>
      <c r="AS228" s="20"/>
      <c r="AU228" s="20"/>
      <c r="AV228" s="20"/>
      <c r="AW228" s="20"/>
      <c r="AX228" s="20"/>
      <c r="AY228" s="20"/>
      <c r="AZ228" s="20"/>
      <c r="BA228" s="20"/>
    </row>
    <row r="229" spans="1:53" ht="33" customHeight="1" x14ac:dyDescent="0.25">
      <c r="A229" s="6"/>
      <c r="B229" s="6"/>
      <c r="C229" s="5"/>
      <c r="D229" s="5"/>
      <c r="E229" s="5"/>
      <c r="F229" s="5"/>
      <c r="G229" s="5"/>
      <c r="H229" s="12"/>
      <c r="I229" s="6"/>
      <c r="J229" s="6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14"/>
      <c r="W229" s="14"/>
      <c r="X229" s="14"/>
      <c r="Y229" s="14"/>
      <c r="Z229" s="14"/>
      <c r="AA229" s="15"/>
      <c r="AB229" s="15"/>
      <c r="AC229" s="505"/>
      <c r="AD229" s="16"/>
      <c r="AE229" s="16"/>
      <c r="AF229" s="16"/>
      <c r="AG229" s="38"/>
      <c r="AH229" s="18"/>
      <c r="AI229" s="487"/>
      <c r="AJ229" s="89"/>
      <c r="AK229" s="13"/>
      <c r="AL229" s="90"/>
      <c r="AM229" s="90"/>
      <c r="AN229" s="19"/>
      <c r="AO229" s="19"/>
      <c r="AP229" s="19"/>
      <c r="AQ229" s="19"/>
      <c r="AR229" s="20"/>
      <c r="AS229" s="20"/>
      <c r="AU229" s="20"/>
      <c r="AV229" s="20"/>
      <c r="AW229" s="20"/>
      <c r="AX229" s="20"/>
      <c r="AY229" s="20"/>
      <c r="AZ229" s="20"/>
      <c r="BA229" s="20"/>
    </row>
    <row r="230" spans="1:53" ht="33" customHeight="1" x14ac:dyDescent="0.25">
      <c r="A230" s="6"/>
      <c r="B230" s="6"/>
      <c r="C230" s="6"/>
      <c r="D230" s="5"/>
      <c r="E230" s="5"/>
      <c r="F230" s="5"/>
      <c r="G230" s="5"/>
      <c r="H230" s="12"/>
      <c r="I230" s="6"/>
      <c r="J230" s="6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14"/>
      <c r="W230" s="14"/>
      <c r="X230" s="14"/>
      <c r="Y230" s="14"/>
      <c r="Z230" s="14"/>
      <c r="AA230" s="15"/>
      <c r="AB230" s="15"/>
      <c r="AC230" s="505"/>
      <c r="AD230" s="16"/>
      <c r="AE230" s="16"/>
      <c r="AF230" s="16"/>
      <c r="AG230" s="45"/>
      <c r="AH230" s="18"/>
      <c r="AI230" s="487"/>
      <c r="AJ230" s="89"/>
      <c r="AK230" s="13"/>
      <c r="AL230" s="90"/>
      <c r="AM230" s="90"/>
      <c r="AN230" s="19"/>
      <c r="AO230" s="19"/>
      <c r="AP230" s="19"/>
      <c r="AQ230" s="19"/>
      <c r="AR230" s="20"/>
      <c r="AS230" s="20"/>
      <c r="AU230" s="20"/>
      <c r="AV230" s="20"/>
      <c r="AW230" s="20"/>
      <c r="AX230" s="20"/>
      <c r="AY230" s="20"/>
      <c r="AZ230" s="20"/>
      <c r="BA230" s="20"/>
    </row>
    <row r="231" spans="1:53" ht="33" customHeight="1" x14ac:dyDescent="0.25">
      <c r="A231" s="6"/>
      <c r="B231" s="11"/>
      <c r="C231" s="6"/>
      <c r="D231" s="5"/>
      <c r="E231" s="5"/>
      <c r="F231" s="5"/>
      <c r="G231" s="5"/>
      <c r="H231" s="12"/>
      <c r="I231" s="6"/>
      <c r="J231" s="6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14"/>
      <c r="W231" s="14"/>
      <c r="X231" s="14"/>
      <c r="Y231" s="14"/>
      <c r="Z231" s="14"/>
      <c r="AA231" s="15"/>
      <c r="AB231" s="15"/>
      <c r="AC231" s="505"/>
      <c r="AD231" s="16"/>
      <c r="AE231" s="16"/>
      <c r="AF231" s="16"/>
      <c r="AG231" s="17"/>
      <c r="AH231" s="17"/>
      <c r="AI231" s="487"/>
      <c r="AJ231" s="89"/>
      <c r="AK231" s="13"/>
      <c r="AL231" s="90"/>
      <c r="AM231" s="90"/>
      <c r="AN231" s="19"/>
      <c r="AO231" s="19"/>
      <c r="AP231" s="19"/>
      <c r="AQ231" s="19"/>
      <c r="AR231" s="36"/>
      <c r="AS231" s="36"/>
      <c r="AU231" s="36"/>
      <c r="AV231" s="36"/>
      <c r="AW231" s="36"/>
      <c r="AX231" s="36"/>
      <c r="AY231" s="36"/>
      <c r="AZ231" s="36"/>
      <c r="BA231" s="36"/>
    </row>
    <row r="232" spans="1:53" ht="33" customHeight="1" x14ac:dyDescent="0.25">
      <c r="A232" s="6"/>
      <c r="B232" s="11"/>
      <c r="C232" s="6"/>
      <c r="D232" s="5"/>
      <c r="E232" s="5"/>
      <c r="F232" s="5"/>
      <c r="G232" s="5"/>
      <c r="H232" s="12"/>
      <c r="I232" s="6"/>
      <c r="J232" s="6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14"/>
      <c r="W232" s="14"/>
      <c r="X232" s="14"/>
      <c r="Y232" s="14"/>
      <c r="Z232" s="14"/>
      <c r="AA232" s="15"/>
      <c r="AB232" s="15"/>
      <c r="AC232" s="505"/>
      <c r="AD232" s="16"/>
      <c r="AE232" s="16"/>
      <c r="AF232" s="16"/>
      <c r="AG232" s="38"/>
      <c r="AH232" s="18"/>
      <c r="AI232" s="487"/>
      <c r="AJ232" s="89"/>
      <c r="AK232" s="13"/>
      <c r="AL232" s="90"/>
      <c r="AM232" s="90"/>
      <c r="AN232" s="19"/>
      <c r="AO232" s="19"/>
      <c r="AP232" s="19"/>
      <c r="AQ232" s="19"/>
      <c r="AR232" s="20"/>
      <c r="AS232" s="20"/>
      <c r="AU232" s="20"/>
      <c r="AV232" s="20"/>
      <c r="AW232" s="20"/>
      <c r="AX232" s="20"/>
      <c r="AY232" s="20"/>
      <c r="AZ232" s="20"/>
      <c r="BA232" s="20"/>
    </row>
    <row r="233" spans="1:53" ht="33" customHeight="1" x14ac:dyDescent="0.25">
      <c r="A233" s="6"/>
      <c r="B233" s="6"/>
      <c r="C233" s="6"/>
      <c r="D233" s="5"/>
      <c r="E233" s="5"/>
      <c r="F233" s="5"/>
      <c r="G233" s="5"/>
      <c r="H233" s="12"/>
      <c r="I233" s="6"/>
      <c r="J233" s="6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14"/>
      <c r="W233" s="14"/>
      <c r="X233" s="14"/>
      <c r="Y233" s="14"/>
      <c r="Z233" s="14"/>
      <c r="AA233" s="15"/>
      <c r="AB233" s="15"/>
      <c r="AC233" s="505"/>
      <c r="AD233" s="16"/>
      <c r="AE233" s="16"/>
      <c r="AF233" s="16"/>
      <c r="AG233" s="17"/>
      <c r="AH233" s="37"/>
      <c r="AI233" s="488"/>
      <c r="AJ233" s="89"/>
      <c r="AK233" s="13"/>
      <c r="AL233" s="90"/>
      <c r="AM233" s="90"/>
      <c r="AN233" s="19"/>
      <c r="AO233" s="19"/>
      <c r="AP233" s="19"/>
      <c r="AQ233" s="19"/>
      <c r="AR233" s="20"/>
      <c r="AS233" s="20"/>
      <c r="AU233" s="20"/>
      <c r="AV233" s="20"/>
      <c r="AW233" s="20"/>
      <c r="AX233" s="20"/>
      <c r="AY233" s="20"/>
      <c r="AZ233" s="20"/>
      <c r="BA233" s="20"/>
    </row>
    <row r="234" spans="1:53" ht="33" customHeight="1" x14ac:dyDescent="0.25">
      <c r="C234" s="4"/>
    </row>
    <row r="236" spans="1:53" ht="33" customHeight="1" x14ac:dyDescent="0.25">
      <c r="B236" s="3"/>
      <c r="C236" s="4"/>
      <c r="D236" s="5"/>
      <c r="E236" s="5"/>
      <c r="F236" s="5"/>
      <c r="G236" s="5"/>
    </row>
    <row r="237" spans="1:53" ht="33" customHeight="1" x14ac:dyDescent="0.25">
      <c r="B237" s="3"/>
      <c r="C237" s="4"/>
      <c r="D237" s="5"/>
      <c r="E237" s="5"/>
      <c r="F237" s="5"/>
      <c r="G237" s="5"/>
    </row>
    <row r="238" spans="1:53" ht="33" customHeight="1" x14ac:dyDescent="0.25">
      <c r="B238" s="3"/>
      <c r="C238" s="6"/>
      <c r="D238" s="5"/>
      <c r="E238" s="5"/>
      <c r="F238" s="5"/>
    </row>
  </sheetData>
  <autoFilter ref="A7:BE28" xr:uid="{00000000-0009-0000-0000-000005000000}">
    <filterColumn colId="13" showButton="0"/>
    <filterColumn colId="24" showButton="0"/>
    <filterColumn colId="25" showButton="0"/>
    <filterColumn colId="26" showButton="0"/>
    <filterColumn colId="28" showButton="0"/>
    <filterColumn colId="29" showButton="0"/>
    <filterColumn colId="30" showButton="0"/>
    <filterColumn colId="32" showButton="0"/>
    <filterColumn colId="35" showButton="0"/>
    <filterColumn colId="36" showButton="0"/>
    <filterColumn colId="37" showButton="0"/>
    <filterColumn colId="39" showButton="0"/>
    <filterColumn colId="41" showButton="0"/>
    <filterColumn colId="47" showButton="0"/>
    <filterColumn colId="51" showButton="0"/>
    <filterColumn colId="52" showButton="0"/>
  </autoFilter>
  <mergeCells count="45">
    <mergeCell ref="BD7:BD8"/>
    <mergeCell ref="BE7:BE8"/>
    <mergeCell ref="D33:E33"/>
    <mergeCell ref="G33:H33"/>
    <mergeCell ref="G34:H34"/>
    <mergeCell ref="AU7:AU8"/>
    <mergeCell ref="AV7:AW7"/>
    <mergeCell ref="AX7:AX8"/>
    <mergeCell ref="AY7:AY8"/>
    <mergeCell ref="AZ7:BB7"/>
    <mergeCell ref="BC7:BC8"/>
    <mergeCell ref="AJ7:AM7"/>
    <mergeCell ref="AN7:AO7"/>
    <mergeCell ref="AP7:AQ7"/>
    <mergeCell ref="AR7:AR8"/>
    <mergeCell ref="AS7:AS8"/>
    <mergeCell ref="AT7:AT8"/>
    <mergeCell ref="W7:W8"/>
    <mergeCell ref="X7:X8"/>
    <mergeCell ref="Y7:AB7"/>
    <mergeCell ref="AC7:AF7"/>
    <mergeCell ref="AG7:AH7"/>
    <mergeCell ref="AI7:AI8"/>
    <mergeCell ref="Q7:Q8"/>
    <mergeCell ref="R7:R8"/>
    <mergeCell ref="S7:S8"/>
    <mergeCell ref="T7:T8"/>
    <mergeCell ref="U7:U8"/>
    <mergeCell ref="V7:V8"/>
    <mergeCell ref="J7:J8"/>
    <mergeCell ref="K7:K8"/>
    <mergeCell ref="L7:L8"/>
    <mergeCell ref="M7:M8"/>
    <mergeCell ref="N7:O7"/>
    <mergeCell ref="P7:P8"/>
    <mergeCell ref="A1:K6"/>
    <mergeCell ref="A7:A8"/>
    <mergeCell ref="B7:B8"/>
    <mergeCell ref="C7:C8"/>
    <mergeCell ref="D7:D8"/>
    <mergeCell ref="E7:E8"/>
    <mergeCell ref="F7:F8"/>
    <mergeCell ref="G7:G8"/>
    <mergeCell ref="H7:H8"/>
    <mergeCell ref="I7:I8"/>
  </mergeCells>
  <dataValidations count="1">
    <dataValidation allowBlank="1" showErrorMessage="1" promptTitle="Tipo de Vialidad" prompt="Seleccione el tipo de vialidad" sqref="F9:F15 F17:F19 F21:F1048576" xr:uid="{D1501FFD-5ED8-40F2-AAD4-05381C3EE0AB}"/>
  </dataValidations>
  <pageMargins left="0.7" right="0.7" top="0.75" bottom="0.75" header="0.3" footer="0.3"/>
  <pageSetup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6FCE0-F2D6-4AB8-A810-5C9793B1CB46}">
  <sheetPr>
    <tabColor rgb="FFE30D87"/>
  </sheetPr>
  <dimension ref="A1:BE228"/>
  <sheetViews>
    <sheetView topLeftCell="B1" zoomScale="70" zoomScaleNormal="70" workbookViewId="0">
      <pane ySplit="8" topLeftCell="A9" activePane="bottomLeft" state="frozen"/>
      <selection activeCell="A9" sqref="A9"/>
      <selection pane="bottomLeft" activeCell="A9" sqref="A9"/>
    </sheetView>
  </sheetViews>
  <sheetFormatPr baseColWidth="10" defaultRowHeight="33" customHeight="1" x14ac:dyDescent="0.25"/>
  <cols>
    <col min="2" max="2" width="23.140625" bestFit="1" customWidth="1"/>
    <col min="3" max="3" width="55" customWidth="1"/>
    <col min="4" max="4" width="31.140625" hidden="1" customWidth="1"/>
    <col min="5" max="5" width="33.5703125" customWidth="1"/>
    <col min="6" max="6" width="28.42578125" customWidth="1"/>
    <col min="7" max="7" width="38" customWidth="1"/>
    <col min="8" max="8" width="19" style="1" customWidth="1"/>
    <col min="9" max="9" width="21" style="1" customWidth="1"/>
    <col min="10" max="10" width="27" style="1" customWidth="1"/>
    <col min="11" max="12" width="17" style="2" customWidth="1"/>
    <col min="13" max="13" width="21.28515625" style="2" customWidth="1"/>
    <col min="14" max="15" width="17" style="2" customWidth="1"/>
    <col min="16" max="16" width="23.140625" style="2" customWidth="1"/>
    <col min="17" max="17" width="18.42578125" style="2" customWidth="1"/>
    <col min="18" max="18" width="20.140625" style="2" customWidth="1"/>
    <col min="19" max="19" width="21.42578125" style="2" customWidth="1"/>
    <col min="20" max="20" width="17" style="2" customWidth="1"/>
    <col min="21" max="21" width="20.5703125" style="2" customWidth="1"/>
    <col min="22" max="23" width="17.7109375" style="7" customWidth="1"/>
    <col min="24" max="24" width="22" style="7" customWidth="1"/>
    <col min="25" max="25" width="18.85546875" style="7" customWidth="1"/>
    <col min="26" max="26" width="17.7109375" style="7" customWidth="1"/>
    <col min="27" max="27" width="17.140625" style="8" customWidth="1"/>
    <col min="28" max="28" width="23.5703125" style="8" customWidth="1"/>
    <col min="29" max="29" width="19.85546875" customWidth="1"/>
    <col min="30" max="32" width="19.85546875" style="7" customWidth="1"/>
    <col min="33" max="33" width="27.5703125" style="7" customWidth="1"/>
    <col min="34" max="34" width="27" style="7" customWidth="1"/>
    <col min="35" max="35" width="16.7109375" customWidth="1"/>
    <col min="36" max="36" width="18.5703125" style="2" customWidth="1"/>
    <col min="37" max="37" width="19" style="2" customWidth="1"/>
    <col min="38" max="38" width="19.140625" style="2" customWidth="1"/>
    <col min="39" max="39" width="20.42578125" style="2" customWidth="1"/>
    <col min="40" max="40" width="18.5703125" customWidth="1"/>
    <col min="41" max="41" width="22" customWidth="1"/>
    <col min="42" max="42" width="26" customWidth="1"/>
    <col min="43" max="43" width="22" customWidth="1"/>
    <col min="44" max="45" width="26.42578125" customWidth="1"/>
    <col min="46" max="46" width="61.85546875" customWidth="1"/>
    <col min="47" max="48" width="19" customWidth="1"/>
    <col min="49" max="49" width="20.7109375" customWidth="1"/>
    <col min="50" max="50" width="23.42578125" customWidth="1"/>
    <col min="51" max="53" width="21.7109375" customWidth="1"/>
    <col min="54" max="54" width="18" customWidth="1"/>
    <col min="55" max="55" width="17.42578125" style="2" customWidth="1"/>
    <col min="56" max="57" width="17.42578125" customWidth="1"/>
  </cols>
  <sheetData>
    <row r="1" spans="1:57" ht="33" customHeight="1" x14ac:dyDescent="0.25">
      <c r="A1" s="609"/>
      <c r="B1" s="609"/>
      <c r="C1" s="609"/>
      <c r="D1" s="609"/>
      <c r="E1" s="609"/>
      <c r="F1" s="609"/>
      <c r="G1" s="609"/>
      <c r="H1" s="609"/>
      <c r="I1" s="609"/>
      <c r="J1" s="609"/>
      <c r="K1" s="609"/>
      <c r="L1" s="601"/>
      <c r="M1" s="599"/>
    </row>
    <row r="2" spans="1:57" ht="33" customHeight="1" x14ac:dyDescent="0.25">
      <c r="A2" s="609"/>
      <c r="B2" s="609"/>
      <c r="C2" s="609"/>
      <c r="D2" s="609"/>
      <c r="E2" s="609"/>
      <c r="F2" s="609"/>
      <c r="G2" s="609"/>
      <c r="H2" s="609"/>
      <c r="I2" s="609"/>
      <c r="J2" s="609"/>
      <c r="K2" s="609"/>
      <c r="L2" s="601"/>
      <c r="M2" s="599"/>
      <c r="N2" s="547"/>
      <c r="O2" s="547"/>
      <c r="P2" s="599"/>
    </row>
    <row r="3" spans="1:57" ht="33" customHeight="1" x14ac:dyDescent="0.25">
      <c r="A3" s="609"/>
      <c r="B3" s="609"/>
      <c r="C3" s="609"/>
      <c r="D3" s="609"/>
      <c r="E3" s="609"/>
      <c r="F3" s="609"/>
      <c r="G3" s="609"/>
      <c r="H3" s="609"/>
      <c r="I3" s="609"/>
      <c r="J3" s="609"/>
      <c r="K3" s="609"/>
      <c r="L3" s="601"/>
      <c r="M3" s="599"/>
    </row>
    <row r="4" spans="1:57" ht="33" customHeight="1" x14ac:dyDescent="0.25">
      <c r="A4" s="609"/>
      <c r="B4" s="609"/>
      <c r="C4" s="609"/>
      <c r="D4" s="609"/>
      <c r="E4" s="609"/>
      <c r="F4" s="609"/>
      <c r="G4" s="609"/>
      <c r="H4" s="609"/>
      <c r="I4" s="609"/>
      <c r="J4" s="609"/>
      <c r="K4" s="609"/>
      <c r="L4" s="600"/>
      <c r="M4" s="599"/>
      <c r="N4" s="548"/>
      <c r="O4" s="548"/>
    </row>
    <row r="5" spans="1:57" ht="33" customHeight="1" x14ac:dyDescent="0.25">
      <c r="A5" s="609"/>
      <c r="B5" s="609"/>
      <c r="C5" s="609"/>
      <c r="D5" s="609"/>
      <c r="E5" s="609"/>
      <c r="F5" s="609"/>
      <c r="G5" s="609"/>
      <c r="H5" s="609"/>
      <c r="I5" s="609"/>
      <c r="J5" s="609"/>
      <c r="K5" s="609"/>
      <c r="L5" s="600"/>
      <c r="M5" s="599"/>
    </row>
    <row r="6" spans="1:57" ht="33" customHeight="1" thickBot="1" x14ac:dyDescent="0.3">
      <c r="A6" s="610"/>
      <c r="B6" s="610"/>
      <c r="C6" s="610"/>
      <c r="D6" s="610"/>
      <c r="E6" s="610"/>
      <c r="F6" s="610"/>
      <c r="G6" s="610"/>
      <c r="H6" s="610"/>
      <c r="I6" s="610"/>
      <c r="J6" s="610"/>
      <c r="K6" s="610"/>
    </row>
    <row r="7" spans="1:57" s="9" customFormat="1" ht="38.25" customHeight="1" thickBot="1" x14ac:dyDescent="0.3">
      <c r="A7" s="617" t="s">
        <v>33</v>
      </c>
      <c r="B7" s="611" t="s">
        <v>4</v>
      </c>
      <c r="C7" s="625" t="s">
        <v>5</v>
      </c>
      <c r="D7" s="611" t="s">
        <v>0</v>
      </c>
      <c r="E7" s="625" t="s">
        <v>1</v>
      </c>
      <c r="F7" s="611" t="s">
        <v>6</v>
      </c>
      <c r="G7" s="625" t="s">
        <v>55</v>
      </c>
      <c r="H7" s="611" t="s">
        <v>7</v>
      </c>
      <c r="I7" s="625" t="s">
        <v>8</v>
      </c>
      <c r="J7" s="611" t="s">
        <v>9</v>
      </c>
      <c r="K7" s="611" t="s">
        <v>2</v>
      </c>
      <c r="L7" s="611" t="s">
        <v>3</v>
      </c>
      <c r="M7" s="625" t="s">
        <v>61</v>
      </c>
      <c r="N7" s="614" t="s">
        <v>27</v>
      </c>
      <c r="O7" s="615"/>
      <c r="P7" s="625" t="s">
        <v>10</v>
      </c>
      <c r="Q7" s="611" t="s">
        <v>14</v>
      </c>
      <c r="R7" s="611" t="s">
        <v>15</v>
      </c>
      <c r="S7" s="611" t="s">
        <v>24</v>
      </c>
      <c r="T7" s="611" t="s">
        <v>11</v>
      </c>
      <c r="U7" s="611" t="s">
        <v>108</v>
      </c>
      <c r="V7" s="611" t="s">
        <v>12</v>
      </c>
      <c r="W7" s="611" t="s">
        <v>16</v>
      </c>
      <c r="X7" s="611" t="s">
        <v>13</v>
      </c>
      <c r="Y7" s="616" t="s">
        <v>66</v>
      </c>
      <c r="Z7" s="616"/>
      <c r="AA7" s="616"/>
      <c r="AB7" s="615"/>
      <c r="AC7" s="614" t="s">
        <v>17</v>
      </c>
      <c r="AD7" s="616"/>
      <c r="AE7" s="616"/>
      <c r="AF7" s="615"/>
      <c r="AG7" s="622" t="s">
        <v>32</v>
      </c>
      <c r="AH7" s="623"/>
      <c r="AI7" s="611" t="s">
        <v>18</v>
      </c>
      <c r="AJ7" s="616" t="s">
        <v>51</v>
      </c>
      <c r="AK7" s="616"/>
      <c r="AL7" s="616"/>
      <c r="AM7" s="615"/>
      <c r="AN7" s="614" t="s">
        <v>26</v>
      </c>
      <c r="AO7" s="615"/>
      <c r="AP7" s="614" t="s">
        <v>44</v>
      </c>
      <c r="AQ7" s="615"/>
      <c r="AR7" s="607" t="s">
        <v>19</v>
      </c>
      <c r="AS7" s="607" t="s">
        <v>1970</v>
      </c>
      <c r="AT7" s="607" t="s">
        <v>25</v>
      </c>
      <c r="AU7" s="607" t="s">
        <v>23</v>
      </c>
      <c r="AV7" s="605" t="s">
        <v>64</v>
      </c>
      <c r="AW7" s="606"/>
      <c r="AX7" s="607" t="s">
        <v>20</v>
      </c>
      <c r="AY7" s="607" t="s">
        <v>21</v>
      </c>
      <c r="AZ7" s="605" t="s">
        <v>22</v>
      </c>
      <c r="BA7" s="605"/>
      <c r="BB7" s="606"/>
      <c r="BC7" s="607" t="s">
        <v>56</v>
      </c>
      <c r="BD7" s="607" t="s">
        <v>58</v>
      </c>
      <c r="BE7" s="607" t="s">
        <v>59</v>
      </c>
    </row>
    <row r="8" spans="1:57" s="9" customFormat="1" ht="44.25" customHeight="1" thickBot="1" x14ac:dyDescent="0.3">
      <c r="A8" s="618"/>
      <c r="B8" s="612"/>
      <c r="C8" s="627"/>
      <c r="D8" s="612"/>
      <c r="E8" s="627"/>
      <c r="F8" s="612"/>
      <c r="G8" s="627"/>
      <c r="H8" s="612"/>
      <c r="I8" s="627"/>
      <c r="J8" s="612"/>
      <c r="K8" s="612"/>
      <c r="L8" s="612"/>
      <c r="M8" s="626"/>
      <c r="N8" s="48" t="s">
        <v>28</v>
      </c>
      <c r="O8" s="49" t="s">
        <v>29</v>
      </c>
      <c r="P8" s="627"/>
      <c r="Q8" s="612"/>
      <c r="R8" s="612"/>
      <c r="S8" s="612"/>
      <c r="T8" s="612"/>
      <c r="U8" s="612"/>
      <c r="V8" s="624"/>
      <c r="W8" s="612"/>
      <c r="X8" s="612"/>
      <c r="Y8" s="49" t="s">
        <v>62</v>
      </c>
      <c r="Z8" s="49" t="s">
        <v>53</v>
      </c>
      <c r="AA8" s="49" t="s">
        <v>54</v>
      </c>
      <c r="AB8" s="49" t="s">
        <v>42</v>
      </c>
      <c r="AC8" s="49" t="s">
        <v>45</v>
      </c>
      <c r="AD8" s="49" t="s">
        <v>46</v>
      </c>
      <c r="AE8" s="49" t="s">
        <v>41</v>
      </c>
      <c r="AF8" s="49" t="s">
        <v>47</v>
      </c>
      <c r="AG8" s="49" t="s">
        <v>30</v>
      </c>
      <c r="AH8" s="49" t="s">
        <v>31</v>
      </c>
      <c r="AI8" s="612"/>
      <c r="AJ8" s="49" t="s">
        <v>52</v>
      </c>
      <c r="AK8" s="49" t="s">
        <v>50</v>
      </c>
      <c r="AL8" s="49" t="s">
        <v>48</v>
      </c>
      <c r="AM8" s="49" t="s">
        <v>49</v>
      </c>
      <c r="AN8" s="49" t="s">
        <v>34</v>
      </c>
      <c r="AO8" s="49" t="s">
        <v>43</v>
      </c>
      <c r="AP8" s="49" t="s">
        <v>41</v>
      </c>
      <c r="AQ8" s="49" t="s">
        <v>117</v>
      </c>
      <c r="AR8" s="608"/>
      <c r="AS8" s="608"/>
      <c r="AT8" s="608"/>
      <c r="AU8" s="608"/>
      <c r="AV8" s="50" t="s">
        <v>67</v>
      </c>
      <c r="AW8" s="50" t="s">
        <v>65</v>
      </c>
      <c r="AX8" s="608"/>
      <c r="AY8" s="608"/>
      <c r="AZ8" s="50" t="s">
        <v>63</v>
      </c>
      <c r="BA8" s="50" t="s">
        <v>60</v>
      </c>
      <c r="BB8" s="50" t="s">
        <v>57</v>
      </c>
      <c r="BC8" s="608"/>
      <c r="BD8" s="608"/>
      <c r="BE8" s="608"/>
    </row>
    <row r="9" spans="1:57" ht="33" customHeight="1" x14ac:dyDescent="0.25">
      <c r="A9" s="51">
        <v>1</v>
      </c>
      <c r="B9" s="65"/>
      <c r="C9" s="66"/>
      <c r="D9" s="65"/>
      <c r="E9" s="66"/>
      <c r="F9" s="66"/>
      <c r="G9" s="66"/>
      <c r="H9" s="68"/>
      <c r="I9" s="65"/>
      <c r="J9" s="65"/>
      <c r="K9" s="68"/>
      <c r="L9" s="68"/>
      <c r="M9" s="68"/>
      <c r="N9" s="68"/>
      <c r="O9" s="68"/>
      <c r="P9" s="68"/>
      <c r="Q9" s="65"/>
      <c r="R9" s="68"/>
      <c r="S9" s="68"/>
      <c r="T9" s="68"/>
      <c r="U9" s="56"/>
      <c r="V9" s="56"/>
      <c r="W9" s="56"/>
      <c r="X9" s="56"/>
      <c r="Y9" s="69"/>
      <c r="Z9" s="69"/>
      <c r="AA9" s="69"/>
      <c r="AB9" s="68"/>
      <c r="AC9" s="502"/>
      <c r="AD9" s="88"/>
      <c r="AE9" s="70"/>
      <c r="AF9" s="70"/>
      <c r="AG9" s="71"/>
      <c r="AH9" s="71"/>
      <c r="AI9" s="71"/>
      <c r="AJ9" s="68"/>
      <c r="AK9" s="68"/>
      <c r="AL9" s="68"/>
      <c r="AM9" s="68"/>
      <c r="AN9" s="72"/>
      <c r="AO9" s="56"/>
      <c r="AP9" s="67"/>
      <c r="AQ9" s="68"/>
      <c r="AR9" s="62"/>
      <c r="AS9" s="62"/>
      <c r="AT9" s="66"/>
      <c r="AU9" s="75"/>
      <c r="AV9" s="74"/>
      <c r="AW9" s="74"/>
      <c r="AX9" s="75"/>
      <c r="AY9" s="75"/>
      <c r="AZ9" s="75"/>
      <c r="BA9" s="75"/>
      <c r="BB9" s="66"/>
      <c r="BC9" s="68"/>
      <c r="BD9" s="66"/>
      <c r="BE9" s="66"/>
    </row>
    <row r="10" spans="1:57" ht="33" customHeight="1" x14ac:dyDescent="0.25">
      <c r="A10" s="63">
        <v>2</v>
      </c>
      <c r="B10" s="64"/>
      <c r="C10" s="65"/>
      <c r="D10" s="66"/>
      <c r="E10" s="66"/>
      <c r="F10" s="66"/>
      <c r="G10" s="66"/>
      <c r="H10" s="68"/>
      <c r="I10" s="65"/>
      <c r="J10" s="65"/>
      <c r="K10" s="68"/>
      <c r="L10" s="68"/>
      <c r="M10" s="68"/>
      <c r="N10" s="68"/>
      <c r="O10" s="68"/>
      <c r="P10" s="68"/>
      <c r="Q10" s="65"/>
      <c r="R10" s="68"/>
      <c r="S10" s="68"/>
      <c r="T10" s="68"/>
      <c r="U10" s="56"/>
      <c r="V10" s="56"/>
      <c r="W10" s="56"/>
      <c r="X10" s="56"/>
      <c r="Y10" s="69"/>
      <c r="Z10" s="69"/>
      <c r="AA10" s="69"/>
      <c r="AB10" s="68"/>
      <c r="AC10" s="502"/>
      <c r="AD10" s="88"/>
      <c r="AE10" s="70"/>
      <c r="AF10" s="70"/>
      <c r="AG10" s="71"/>
      <c r="AH10" s="71"/>
      <c r="AI10" s="71"/>
      <c r="AJ10" s="68"/>
      <c r="AK10" s="68"/>
      <c r="AL10" s="68"/>
      <c r="AM10" s="68"/>
      <c r="AN10" s="72"/>
      <c r="AO10" s="56"/>
      <c r="AP10" s="67"/>
      <c r="AQ10" s="68"/>
      <c r="AR10" s="62"/>
      <c r="AS10" s="62"/>
      <c r="AT10" s="66"/>
      <c r="AU10" s="75"/>
      <c r="AV10" s="74"/>
      <c r="AW10" s="74"/>
      <c r="AX10" s="75"/>
      <c r="AY10" s="75"/>
      <c r="AZ10" s="75"/>
      <c r="BA10" s="75"/>
      <c r="BB10" s="66"/>
      <c r="BC10" s="68"/>
      <c r="BD10" s="66"/>
      <c r="BE10" s="66"/>
    </row>
    <row r="11" spans="1:57" ht="33" customHeight="1" x14ac:dyDescent="0.25">
      <c r="A11" s="68">
        <v>3</v>
      </c>
      <c r="B11" s="65"/>
      <c r="C11" s="66"/>
      <c r="D11" s="65"/>
      <c r="E11" s="66"/>
      <c r="F11" s="66"/>
      <c r="G11" s="66"/>
      <c r="H11" s="68"/>
      <c r="I11" s="65"/>
      <c r="J11" s="65"/>
      <c r="K11" s="68"/>
      <c r="L11" s="68"/>
      <c r="M11" s="68"/>
      <c r="N11" s="68"/>
      <c r="O11" s="68"/>
      <c r="P11" s="68"/>
      <c r="Q11" s="65"/>
      <c r="R11" s="68"/>
      <c r="S11" s="68"/>
      <c r="T11" s="68"/>
      <c r="U11" s="56"/>
      <c r="V11" s="56"/>
      <c r="W11" s="56"/>
      <c r="X11" s="56"/>
      <c r="Y11" s="69"/>
      <c r="Z11" s="69"/>
      <c r="AA11" s="69"/>
      <c r="AB11" s="68"/>
      <c r="AC11" s="629"/>
      <c r="AD11" s="630"/>
      <c r="AE11" s="631"/>
      <c r="AF11" s="631"/>
      <c r="AG11" s="632"/>
      <c r="AH11" s="632"/>
      <c r="AI11" s="632"/>
      <c r="AJ11" s="68"/>
      <c r="AK11" s="68"/>
      <c r="AL11" s="68"/>
      <c r="AM11" s="68"/>
      <c r="AN11" s="72"/>
      <c r="AO11" s="56"/>
      <c r="AP11" s="67"/>
      <c r="AQ11" s="67"/>
      <c r="AR11" s="62"/>
      <c r="AS11" s="62"/>
      <c r="AT11" s="66"/>
      <c r="AU11" s="75"/>
      <c r="AV11" s="75"/>
      <c r="AW11" s="75"/>
      <c r="AX11" s="73"/>
      <c r="AY11" s="73"/>
      <c r="AZ11" s="73"/>
      <c r="BA11" s="73"/>
      <c r="BB11" s="66"/>
      <c r="BC11" s="68"/>
      <c r="BD11" s="66"/>
      <c r="BE11" s="66"/>
    </row>
    <row r="12" spans="1:57" ht="33" customHeight="1" x14ac:dyDescent="0.25">
      <c r="A12" s="68">
        <v>4</v>
      </c>
      <c r="B12" s="65"/>
      <c r="C12" s="66"/>
      <c r="D12" s="66"/>
      <c r="E12" s="66"/>
      <c r="F12" s="66"/>
      <c r="G12" s="66"/>
      <c r="H12" s="68"/>
      <c r="I12" s="65"/>
      <c r="J12" s="65"/>
      <c r="K12" s="68"/>
      <c r="L12" s="68"/>
      <c r="M12" s="68"/>
      <c r="N12" s="68"/>
      <c r="O12" s="68"/>
      <c r="P12" s="68"/>
      <c r="Q12" s="65"/>
      <c r="R12" s="68"/>
      <c r="S12" s="68"/>
      <c r="T12" s="68"/>
      <c r="U12" s="56"/>
      <c r="V12" s="56"/>
      <c r="W12" s="56"/>
      <c r="X12" s="56"/>
      <c r="Y12" s="69"/>
      <c r="Z12" s="69"/>
      <c r="AA12" s="69"/>
      <c r="AB12" s="68"/>
      <c r="AC12" s="502"/>
      <c r="AD12" s="88"/>
      <c r="AE12" s="70"/>
      <c r="AF12" s="70"/>
      <c r="AG12" s="71"/>
      <c r="AH12" s="71"/>
      <c r="AI12" s="71"/>
      <c r="AJ12" s="68"/>
      <c r="AK12" s="68"/>
      <c r="AL12" s="68"/>
      <c r="AM12" s="68"/>
      <c r="AN12" s="72"/>
      <c r="AO12" s="56"/>
      <c r="AP12" s="67"/>
      <c r="AQ12" s="68"/>
      <c r="AR12" s="74"/>
      <c r="AS12" s="74"/>
      <c r="AT12" s="66"/>
      <c r="AU12" s="77"/>
      <c r="AV12" s="77"/>
      <c r="AW12" s="77"/>
      <c r="AX12" s="73"/>
      <c r="AY12" s="73"/>
      <c r="AZ12" s="73"/>
      <c r="BA12" s="73"/>
      <c r="BB12" s="66"/>
      <c r="BC12" s="68"/>
      <c r="BD12" s="66"/>
      <c r="BE12" s="66"/>
    </row>
    <row r="13" spans="1:57" ht="33" customHeight="1" x14ac:dyDescent="0.25">
      <c r="A13" s="68">
        <v>5</v>
      </c>
      <c r="B13" s="65"/>
      <c r="C13" s="66"/>
      <c r="D13" s="65"/>
      <c r="E13" s="66"/>
      <c r="F13" s="66"/>
      <c r="G13" s="66"/>
      <c r="H13" s="68"/>
      <c r="I13" s="65"/>
      <c r="J13" s="65"/>
      <c r="K13" s="68"/>
      <c r="L13" s="68"/>
      <c r="M13" s="68"/>
      <c r="N13" s="68"/>
      <c r="O13" s="68"/>
      <c r="P13" s="68"/>
      <c r="Q13" s="65"/>
      <c r="R13" s="68"/>
      <c r="S13" s="68"/>
      <c r="T13" s="68"/>
      <c r="U13" s="56"/>
      <c r="V13" s="56"/>
      <c r="W13" s="56"/>
      <c r="X13" s="56"/>
      <c r="Y13" s="69"/>
      <c r="Z13" s="69"/>
      <c r="AA13" s="69"/>
      <c r="AB13" s="68"/>
      <c r="AC13" s="502"/>
      <c r="AD13" s="88"/>
      <c r="AE13" s="70"/>
      <c r="AF13" s="70"/>
      <c r="AG13" s="71"/>
      <c r="AH13" s="71"/>
      <c r="AI13" s="71"/>
      <c r="AJ13" s="68"/>
      <c r="AK13" s="68"/>
      <c r="AL13" s="68"/>
      <c r="AM13" s="68"/>
      <c r="AN13" s="72"/>
      <c r="AO13" s="56"/>
      <c r="AP13" s="67"/>
      <c r="AQ13" s="68"/>
      <c r="AR13" s="74"/>
      <c r="AS13" s="74"/>
      <c r="AT13" s="66"/>
      <c r="AU13" s="75"/>
      <c r="AV13" s="75"/>
      <c r="AW13" s="75"/>
      <c r="AX13" s="75"/>
      <c r="AY13" s="75"/>
      <c r="AZ13" s="75"/>
      <c r="BA13" s="75"/>
      <c r="BB13" s="66"/>
      <c r="BC13" s="68"/>
      <c r="BD13" s="66"/>
      <c r="BE13" s="66"/>
    </row>
    <row r="14" spans="1:57" ht="33" customHeight="1" x14ac:dyDescent="0.25">
      <c r="A14" s="68">
        <v>6</v>
      </c>
      <c r="B14" s="64"/>
      <c r="C14" s="65"/>
      <c r="D14" s="64"/>
      <c r="E14" s="66"/>
      <c r="F14" s="66"/>
      <c r="G14" s="66"/>
      <c r="H14" s="68"/>
      <c r="I14" s="65"/>
      <c r="J14" s="65"/>
      <c r="K14" s="68"/>
      <c r="L14" s="68"/>
      <c r="M14" s="68"/>
      <c r="N14" s="68"/>
      <c r="O14" s="68"/>
      <c r="P14" s="68"/>
      <c r="Q14" s="65"/>
      <c r="R14" s="68"/>
      <c r="S14" s="68"/>
      <c r="T14" s="68"/>
      <c r="U14" s="56"/>
      <c r="V14" s="56"/>
      <c r="W14" s="56"/>
      <c r="X14" s="56"/>
      <c r="Y14" s="69"/>
      <c r="Z14" s="69"/>
      <c r="AA14" s="69"/>
      <c r="AB14" s="68"/>
      <c r="AC14" s="502"/>
      <c r="AD14" s="88"/>
      <c r="AE14" s="70"/>
      <c r="AF14" s="70"/>
      <c r="AG14" s="71"/>
      <c r="AH14" s="71"/>
      <c r="AI14" s="71"/>
      <c r="AJ14" s="68"/>
      <c r="AK14" s="68"/>
      <c r="AL14" s="68"/>
      <c r="AM14" s="68"/>
      <c r="AN14" s="72"/>
      <c r="AO14" s="56"/>
      <c r="AP14" s="67"/>
      <c r="AQ14" s="68"/>
      <c r="AR14" s="74"/>
      <c r="AS14" s="74"/>
      <c r="AT14" s="66"/>
      <c r="AU14" s="75"/>
      <c r="AV14" s="74"/>
      <c r="AW14" s="74"/>
      <c r="AX14" s="75"/>
      <c r="AY14" s="75"/>
      <c r="AZ14" s="75"/>
      <c r="BA14" s="75"/>
      <c r="BB14" s="66"/>
      <c r="BC14" s="68"/>
      <c r="BD14" s="66"/>
      <c r="BE14" s="66"/>
    </row>
    <row r="15" spans="1:57" ht="33" customHeight="1" x14ac:dyDescent="0.25">
      <c r="A15" s="68">
        <v>7</v>
      </c>
      <c r="B15" s="65"/>
      <c r="C15" s="66"/>
      <c r="D15" s="65"/>
      <c r="E15" s="65"/>
      <c r="F15" s="66"/>
      <c r="G15" s="66"/>
      <c r="H15" s="68"/>
      <c r="I15" s="65"/>
      <c r="J15" s="65"/>
      <c r="K15" s="68"/>
      <c r="L15" s="68"/>
      <c r="M15" s="68"/>
      <c r="N15" s="68"/>
      <c r="O15" s="68"/>
      <c r="P15" s="68"/>
      <c r="Q15" s="65"/>
      <c r="R15" s="68"/>
      <c r="S15" s="68"/>
      <c r="T15" s="68"/>
      <c r="U15" s="56"/>
      <c r="V15" s="56"/>
      <c r="W15" s="56"/>
      <c r="X15" s="56"/>
      <c r="Y15" s="69"/>
      <c r="Z15" s="69"/>
      <c r="AA15" s="69"/>
      <c r="AB15" s="68"/>
      <c r="AC15" s="502"/>
      <c r="AD15" s="88"/>
      <c r="AE15" s="70"/>
      <c r="AF15" s="70"/>
      <c r="AG15" s="71"/>
      <c r="AH15" s="71"/>
      <c r="AI15" s="71"/>
      <c r="AJ15" s="68"/>
      <c r="AK15" s="68"/>
      <c r="AL15" s="68"/>
      <c r="AM15" s="68"/>
      <c r="AN15" s="72"/>
      <c r="AO15" s="56"/>
      <c r="AP15" s="67"/>
      <c r="AQ15" s="67"/>
      <c r="AR15" s="75"/>
      <c r="AS15" s="75"/>
      <c r="AT15" s="66"/>
      <c r="AU15" s="75"/>
      <c r="AV15" s="75"/>
      <c r="AW15" s="75"/>
      <c r="AX15" s="75"/>
      <c r="AY15" s="75"/>
      <c r="AZ15" s="75"/>
      <c r="BA15" s="75"/>
      <c r="BB15" s="66"/>
      <c r="BC15" s="68"/>
      <c r="BD15" s="66"/>
      <c r="BE15" s="66"/>
    </row>
    <row r="16" spans="1:57" ht="33" customHeight="1" x14ac:dyDescent="0.25">
      <c r="A16" s="68">
        <v>8</v>
      </c>
      <c r="B16" s="65"/>
      <c r="C16" s="66"/>
      <c r="D16" s="65"/>
      <c r="E16" s="66"/>
      <c r="F16" s="66"/>
      <c r="G16" s="66"/>
      <c r="H16" s="68"/>
      <c r="I16" s="65"/>
      <c r="J16" s="65"/>
      <c r="K16" s="68"/>
      <c r="L16" s="68"/>
      <c r="M16" s="68"/>
      <c r="N16" s="68"/>
      <c r="O16" s="68"/>
      <c r="P16" s="68"/>
      <c r="Q16" s="65"/>
      <c r="R16" s="68"/>
      <c r="S16" s="68"/>
      <c r="T16" s="68"/>
      <c r="U16" s="56"/>
      <c r="V16" s="56"/>
      <c r="W16" s="56"/>
      <c r="X16" s="56"/>
      <c r="Y16" s="69"/>
      <c r="Z16" s="69"/>
      <c r="AA16" s="69"/>
      <c r="AB16" s="68"/>
      <c r="AC16" s="502"/>
      <c r="AD16" s="88"/>
      <c r="AE16" s="70"/>
      <c r="AF16" s="70"/>
      <c r="AG16" s="71"/>
      <c r="AH16" s="71"/>
      <c r="AI16" s="71"/>
      <c r="AJ16" s="68"/>
      <c r="AK16" s="68"/>
      <c r="AL16" s="68"/>
      <c r="AM16" s="68"/>
      <c r="AN16" s="72"/>
      <c r="AO16" s="56"/>
      <c r="AP16" s="67"/>
      <c r="AQ16" s="68"/>
      <c r="AR16" s="74"/>
      <c r="AS16" s="74"/>
      <c r="AT16" s="66"/>
      <c r="AU16" s="75"/>
      <c r="AV16" s="75"/>
      <c r="AW16" s="75"/>
      <c r="AX16" s="75"/>
      <c r="AY16" s="75"/>
      <c r="AZ16" s="75"/>
      <c r="BA16" s="75"/>
      <c r="BB16" s="66"/>
      <c r="BC16" s="68"/>
      <c r="BD16" s="66"/>
      <c r="BE16" s="66"/>
    </row>
    <row r="17" spans="1:57" ht="33" customHeight="1" x14ac:dyDescent="0.25">
      <c r="A17" s="68">
        <v>9</v>
      </c>
      <c r="B17" s="65"/>
      <c r="C17" s="65"/>
      <c r="D17" s="65"/>
      <c r="E17" s="66"/>
      <c r="F17" s="66"/>
      <c r="G17" s="65"/>
      <c r="H17" s="68"/>
      <c r="I17" s="65"/>
      <c r="J17" s="65"/>
      <c r="K17" s="68"/>
      <c r="L17" s="68"/>
      <c r="M17" s="68"/>
      <c r="N17" s="68"/>
      <c r="O17" s="68"/>
      <c r="P17" s="68"/>
      <c r="Q17" s="65"/>
      <c r="R17" s="68"/>
      <c r="S17" s="68"/>
      <c r="T17" s="68"/>
      <c r="U17" s="56"/>
      <c r="V17" s="56"/>
      <c r="W17" s="56"/>
      <c r="X17" s="56"/>
      <c r="Y17" s="69"/>
      <c r="Z17" s="69"/>
      <c r="AA17" s="69"/>
      <c r="AB17" s="68"/>
      <c r="AC17" s="502"/>
      <c r="AD17" s="88"/>
      <c r="AE17" s="70"/>
      <c r="AF17" s="70"/>
      <c r="AG17" s="71"/>
      <c r="AH17" s="71"/>
      <c r="AI17" s="71"/>
      <c r="AJ17" s="68"/>
      <c r="AK17" s="68"/>
      <c r="AL17" s="68"/>
      <c r="AM17" s="68"/>
      <c r="AN17" s="72"/>
      <c r="AO17" s="56"/>
      <c r="AP17" s="67"/>
      <c r="AQ17" s="68"/>
      <c r="AR17" s="75"/>
      <c r="AS17" s="75"/>
      <c r="AT17" s="66"/>
      <c r="AU17" s="75"/>
      <c r="AV17" s="75"/>
      <c r="AW17" s="75"/>
      <c r="AX17" s="75"/>
      <c r="AY17" s="75"/>
      <c r="AZ17" s="75"/>
      <c r="BA17" s="75"/>
      <c r="BB17" s="66"/>
      <c r="BC17" s="68"/>
      <c r="BD17" s="66"/>
      <c r="BE17" s="66"/>
    </row>
    <row r="18" spans="1:57" ht="33" customHeight="1" x14ac:dyDescent="0.25">
      <c r="A18" s="68">
        <v>10</v>
      </c>
      <c r="B18" s="65"/>
      <c r="C18" s="65"/>
      <c r="D18" s="65"/>
      <c r="E18" s="66"/>
      <c r="F18" s="66"/>
      <c r="G18" s="66"/>
      <c r="H18" s="68"/>
      <c r="I18" s="65"/>
      <c r="J18" s="65"/>
      <c r="K18" s="68"/>
      <c r="L18" s="68"/>
      <c r="M18" s="68"/>
      <c r="N18" s="68"/>
      <c r="O18" s="68"/>
      <c r="P18" s="68"/>
      <c r="Q18" s="65"/>
      <c r="R18" s="68"/>
      <c r="S18" s="68"/>
      <c r="T18" s="68"/>
      <c r="U18" s="56"/>
      <c r="V18" s="56"/>
      <c r="W18" s="56"/>
      <c r="X18" s="56"/>
      <c r="Y18" s="69"/>
      <c r="Z18" s="69"/>
      <c r="AA18" s="69"/>
      <c r="AB18" s="68"/>
      <c r="AC18" s="502"/>
      <c r="AD18" s="88"/>
      <c r="AE18" s="70"/>
      <c r="AF18" s="70"/>
      <c r="AG18" s="71"/>
      <c r="AH18" s="71"/>
      <c r="AI18" s="71"/>
      <c r="AJ18" s="68"/>
      <c r="AK18" s="68"/>
      <c r="AL18" s="68"/>
      <c r="AM18" s="68"/>
      <c r="AN18" s="72"/>
      <c r="AO18" s="56"/>
      <c r="AP18" s="67"/>
      <c r="AQ18" s="68"/>
      <c r="AR18" s="75"/>
      <c r="AS18" s="75"/>
      <c r="AT18" s="66"/>
      <c r="AU18" s="75"/>
      <c r="AV18" s="75"/>
      <c r="AW18" s="75"/>
      <c r="AX18" s="75"/>
      <c r="AY18" s="75"/>
      <c r="AZ18" s="75"/>
      <c r="BA18" s="75"/>
      <c r="BB18" s="66"/>
      <c r="BC18" s="68"/>
      <c r="BD18" s="66"/>
      <c r="BE18" s="66"/>
    </row>
    <row r="19" spans="1:57" ht="33" customHeight="1" x14ac:dyDescent="0.25">
      <c r="A19" s="11"/>
      <c r="B19" s="11"/>
      <c r="C19" s="6"/>
      <c r="D19" s="5"/>
      <c r="E19" s="5"/>
      <c r="F19" s="5"/>
      <c r="G19" s="5"/>
      <c r="H19" s="12"/>
      <c r="I19" s="6"/>
      <c r="J19" s="6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4"/>
      <c r="W19" s="14"/>
      <c r="X19" s="14"/>
      <c r="Y19" s="14"/>
      <c r="Z19" s="14"/>
      <c r="AA19" s="15"/>
      <c r="AB19" s="15"/>
      <c r="AC19" s="505"/>
      <c r="AD19" s="16"/>
      <c r="AE19" s="16"/>
      <c r="AF19" s="16"/>
      <c r="AG19" s="17"/>
      <c r="AH19" s="18"/>
      <c r="AI19" s="487"/>
      <c r="AJ19" s="89"/>
      <c r="AK19" s="13"/>
      <c r="AL19" s="90"/>
      <c r="AM19" s="90"/>
      <c r="AN19" s="19"/>
      <c r="AO19" s="19"/>
      <c r="AP19" s="19"/>
      <c r="AQ19" s="19"/>
      <c r="AR19" s="20"/>
      <c r="AS19" s="20"/>
      <c r="AU19" s="20"/>
      <c r="AV19" s="20"/>
      <c r="AW19" s="20"/>
      <c r="AX19" s="20"/>
      <c r="AY19" s="20"/>
      <c r="AZ19" s="20"/>
      <c r="BA19" s="20"/>
    </row>
    <row r="20" spans="1:57" ht="33" customHeight="1" x14ac:dyDescent="0.25">
      <c r="A20" s="11"/>
      <c r="B20" s="11"/>
      <c r="C20" s="6"/>
      <c r="D20" s="5"/>
      <c r="E20" s="5"/>
      <c r="F20" s="5"/>
      <c r="G20" s="5"/>
      <c r="H20" s="12"/>
      <c r="I20" s="6"/>
      <c r="J20" s="6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14"/>
      <c r="W20" s="14"/>
      <c r="X20" s="14"/>
      <c r="Y20" s="14"/>
      <c r="Z20" s="14"/>
      <c r="AA20" s="15"/>
      <c r="AB20" s="15"/>
      <c r="AC20" s="505"/>
      <c r="AD20" s="16"/>
      <c r="AE20" s="16"/>
      <c r="AF20" s="16"/>
      <c r="AG20" s="17"/>
      <c r="AH20" s="18"/>
      <c r="AI20" s="487"/>
      <c r="AJ20" s="89"/>
      <c r="AK20" s="13"/>
      <c r="AL20" s="90"/>
      <c r="AM20" s="90"/>
      <c r="AN20" s="19"/>
      <c r="AO20" s="19"/>
      <c r="AP20" s="19"/>
      <c r="AQ20" s="19"/>
      <c r="AR20" s="20"/>
      <c r="AS20" s="20"/>
      <c r="AU20" s="20"/>
      <c r="AV20" s="20"/>
      <c r="AW20" s="20"/>
      <c r="AX20" s="20"/>
      <c r="AY20" s="20"/>
      <c r="AZ20" s="20"/>
      <c r="BA20" s="20"/>
    </row>
    <row r="21" spans="1:57" ht="33" customHeight="1" x14ac:dyDescent="0.25">
      <c r="A21" s="6"/>
      <c r="B21" s="6"/>
      <c r="C21" s="6"/>
      <c r="D21" s="5"/>
      <c r="E21" s="5"/>
      <c r="F21" s="5"/>
      <c r="G21" s="5"/>
      <c r="H21" s="12"/>
      <c r="I21" s="6"/>
      <c r="J21" s="6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14"/>
      <c r="W21" s="14"/>
      <c r="X21" s="14"/>
      <c r="Y21" s="14"/>
      <c r="Z21" s="14"/>
      <c r="AA21" s="15"/>
      <c r="AB21" s="15"/>
      <c r="AC21" s="505"/>
      <c r="AD21" s="16"/>
      <c r="AE21" s="16"/>
      <c r="AF21" s="16"/>
      <c r="AG21" s="17"/>
      <c r="AH21" s="18"/>
      <c r="AI21" s="487"/>
      <c r="AJ21" s="89"/>
      <c r="AK21" s="13"/>
      <c r="AL21" s="90"/>
      <c r="AM21" s="90"/>
      <c r="AN21" s="19"/>
      <c r="AO21" s="19"/>
      <c r="AP21" s="19"/>
      <c r="AQ21" s="19"/>
      <c r="AR21" s="20"/>
      <c r="AS21" s="20"/>
      <c r="AU21" s="20"/>
      <c r="AV21" s="20"/>
      <c r="AW21" s="20"/>
      <c r="AX21" s="20"/>
      <c r="AY21" s="20"/>
      <c r="AZ21" s="20"/>
      <c r="BA21" s="20"/>
    </row>
    <row r="22" spans="1:57" ht="33" customHeight="1" x14ac:dyDescent="0.25">
      <c r="A22" s="11"/>
      <c r="B22" s="11"/>
      <c r="C22" s="6"/>
      <c r="D22" s="5"/>
      <c r="E22" s="5"/>
      <c r="F22" s="5"/>
      <c r="G22" s="5"/>
      <c r="H22" s="12"/>
      <c r="I22" s="6"/>
      <c r="J22" s="6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14"/>
      <c r="W22" s="14"/>
      <c r="X22" s="14"/>
      <c r="Y22" s="14"/>
      <c r="Z22" s="14"/>
      <c r="AA22" s="15"/>
      <c r="AB22" s="15"/>
      <c r="AC22" s="505"/>
      <c r="AD22" s="16"/>
      <c r="AE22" s="16"/>
      <c r="AF22" s="16"/>
      <c r="AG22" s="17"/>
      <c r="AH22" s="18"/>
      <c r="AI22" s="487"/>
      <c r="AJ22" s="89"/>
      <c r="AK22" s="13"/>
      <c r="AL22" s="90"/>
      <c r="AM22" s="90"/>
      <c r="AN22" s="19"/>
      <c r="AO22" s="19"/>
      <c r="AP22" s="19"/>
      <c r="AQ22" s="19"/>
      <c r="AR22" s="20"/>
      <c r="AS22" s="20"/>
      <c r="AU22" s="20"/>
      <c r="AV22" s="20"/>
      <c r="AW22" s="20"/>
      <c r="AX22" s="20"/>
      <c r="AY22" s="20"/>
      <c r="AZ22" s="20"/>
      <c r="BA22" s="20"/>
    </row>
    <row r="23" spans="1:57" ht="33" customHeight="1" x14ac:dyDescent="0.25">
      <c r="A23" s="11"/>
      <c r="B23" s="11"/>
      <c r="C23" s="6"/>
      <c r="D23" s="613"/>
      <c r="E23" s="613"/>
      <c r="F23" s="5"/>
      <c r="G23" s="613"/>
      <c r="H23" s="613"/>
      <c r="I23" s="6"/>
      <c r="J23" s="6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14"/>
      <c r="W23" s="14"/>
      <c r="X23" s="14"/>
      <c r="Y23" s="14"/>
      <c r="Z23" s="14"/>
      <c r="AA23" s="15"/>
      <c r="AB23" s="15"/>
      <c r="AC23" s="505"/>
      <c r="AD23" s="16"/>
      <c r="AE23" s="16"/>
      <c r="AF23" s="16"/>
      <c r="AG23" s="17"/>
      <c r="AH23" s="18"/>
      <c r="AI23" s="487"/>
      <c r="AJ23" s="89"/>
      <c r="AK23" s="13"/>
      <c r="AL23" s="90"/>
      <c r="AM23" s="90"/>
      <c r="AN23" s="19"/>
      <c r="AO23" s="19"/>
      <c r="AP23" s="19"/>
      <c r="AQ23" s="19"/>
      <c r="AR23" s="20"/>
      <c r="AS23" s="20"/>
      <c r="AU23" s="20"/>
      <c r="AV23" s="20"/>
      <c r="AW23" s="20"/>
      <c r="AX23" s="20"/>
      <c r="AY23" s="20"/>
      <c r="AZ23" s="20"/>
      <c r="BA23" s="20"/>
    </row>
    <row r="24" spans="1:57" ht="33" customHeight="1" x14ac:dyDescent="0.25">
      <c r="A24" s="11"/>
      <c r="B24" s="11"/>
      <c r="C24" s="47"/>
      <c r="D24" s="13"/>
      <c r="E24" s="5"/>
      <c r="F24" s="5"/>
      <c r="G24" s="613"/>
      <c r="H24" s="613"/>
      <c r="I24" s="6"/>
      <c r="J24" s="6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14"/>
      <c r="W24" s="14"/>
      <c r="X24" s="14"/>
      <c r="Y24" s="14"/>
      <c r="Z24" s="14"/>
      <c r="AA24" s="15"/>
      <c r="AB24" s="15"/>
      <c r="AC24" s="505"/>
      <c r="AD24" s="16"/>
      <c r="AE24" s="16"/>
      <c r="AF24" s="16"/>
      <c r="AG24" s="17"/>
      <c r="AH24" s="18"/>
      <c r="AI24" s="487"/>
      <c r="AJ24" s="89"/>
      <c r="AK24" s="13"/>
      <c r="AL24" s="90"/>
      <c r="AM24" s="90"/>
      <c r="AN24" s="19"/>
      <c r="AO24" s="19"/>
      <c r="AP24" s="19"/>
      <c r="AQ24" s="19"/>
      <c r="AR24" s="20"/>
      <c r="AS24" s="20"/>
      <c r="AU24" s="20"/>
      <c r="AV24" s="20"/>
      <c r="AW24" s="20"/>
      <c r="AX24" s="20"/>
      <c r="AY24" s="20"/>
      <c r="AZ24" s="20"/>
      <c r="BA24" s="20"/>
    </row>
    <row r="25" spans="1:57" ht="33" customHeight="1" x14ac:dyDescent="0.25">
      <c r="A25" s="11"/>
      <c r="B25" s="6"/>
      <c r="C25" s="6"/>
      <c r="D25" s="5"/>
      <c r="E25" s="5"/>
      <c r="F25" s="5"/>
      <c r="G25" s="5"/>
      <c r="H25" s="12"/>
      <c r="I25" s="6"/>
      <c r="J25" s="6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4"/>
      <c r="W25" s="14"/>
      <c r="X25" s="14"/>
      <c r="Y25" s="14"/>
      <c r="Z25" s="14"/>
      <c r="AA25" s="15"/>
      <c r="AB25" s="15"/>
      <c r="AC25" s="505"/>
      <c r="AD25" s="16"/>
      <c r="AE25" s="16"/>
      <c r="AF25" s="16"/>
      <c r="AG25" s="22"/>
      <c r="AH25" s="23"/>
      <c r="AI25" s="22"/>
      <c r="AJ25" s="89"/>
      <c r="AK25" s="13"/>
      <c r="AL25" s="90"/>
      <c r="AM25" s="90"/>
      <c r="AN25" s="19"/>
      <c r="AO25" s="19"/>
      <c r="AP25" s="19"/>
      <c r="AQ25" s="19"/>
      <c r="AR25" s="20"/>
      <c r="AS25" s="20"/>
      <c r="AU25" s="20"/>
      <c r="AV25" s="20"/>
      <c r="AW25" s="20"/>
      <c r="AX25" s="20"/>
      <c r="AY25" s="20"/>
      <c r="AZ25" s="20"/>
      <c r="BA25" s="20"/>
    </row>
    <row r="26" spans="1:57" ht="33" customHeight="1" x14ac:dyDescent="0.25">
      <c r="A26" s="11"/>
      <c r="B26" s="6"/>
      <c r="C26" s="6"/>
      <c r="D26" s="5"/>
      <c r="E26" s="5"/>
      <c r="F26" s="5"/>
      <c r="G26" s="5"/>
      <c r="H26" s="12"/>
      <c r="I26" s="6"/>
      <c r="J26" s="6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4"/>
      <c r="W26" s="14"/>
      <c r="X26" s="14"/>
      <c r="Y26" s="14"/>
      <c r="Z26" s="14"/>
      <c r="AA26" s="15"/>
      <c r="AB26" s="15"/>
      <c r="AC26" s="505"/>
      <c r="AD26" s="16"/>
      <c r="AE26" s="16"/>
      <c r="AF26" s="16"/>
      <c r="AG26" s="22"/>
      <c r="AH26" s="23"/>
      <c r="AI26" s="22"/>
      <c r="AJ26" s="89"/>
      <c r="AK26" s="13"/>
      <c r="AL26" s="90"/>
      <c r="AM26" s="90"/>
      <c r="AN26" s="19"/>
      <c r="AO26" s="19"/>
      <c r="AP26" s="19"/>
      <c r="AQ26" s="19"/>
      <c r="AR26" s="24"/>
      <c r="AS26" s="24"/>
      <c r="AU26" s="24"/>
      <c r="AV26" s="24"/>
      <c r="AW26" s="24"/>
      <c r="AX26" s="24"/>
      <c r="AY26" s="24"/>
      <c r="AZ26" s="24"/>
      <c r="BA26" s="24"/>
    </row>
    <row r="27" spans="1:57" ht="33" customHeight="1" x14ac:dyDescent="0.25">
      <c r="A27" s="11"/>
      <c r="B27" s="6"/>
      <c r="C27" s="6"/>
      <c r="D27" s="5"/>
      <c r="E27" s="5"/>
      <c r="F27" s="5"/>
      <c r="G27" s="5"/>
      <c r="H27" s="12"/>
      <c r="I27" s="6"/>
      <c r="J27" s="6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4"/>
      <c r="W27" s="14"/>
      <c r="X27" s="14"/>
      <c r="Y27" s="14"/>
      <c r="Z27" s="14"/>
      <c r="AA27" s="15"/>
      <c r="AB27" s="15"/>
      <c r="AC27" s="505"/>
      <c r="AD27" s="16"/>
      <c r="AE27" s="16"/>
      <c r="AF27" s="16"/>
      <c r="AG27" s="22"/>
      <c r="AH27" s="23"/>
      <c r="AI27" s="22"/>
      <c r="AJ27" s="89"/>
      <c r="AK27" s="13"/>
      <c r="AL27" s="90"/>
      <c r="AM27" s="90"/>
      <c r="AN27" s="19"/>
      <c r="AO27" s="19"/>
      <c r="AP27" s="19"/>
      <c r="AQ27" s="19"/>
      <c r="AR27" s="20"/>
      <c r="AS27" s="20"/>
      <c r="AU27" s="20"/>
      <c r="AV27" s="20"/>
      <c r="AW27" s="20"/>
      <c r="AX27" s="20"/>
      <c r="AY27" s="20"/>
      <c r="AZ27" s="20"/>
      <c r="BA27" s="20"/>
    </row>
    <row r="28" spans="1:57" ht="33" customHeight="1" x14ac:dyDescent="0.25">
      <c r="A28" s="11"/>
      <c r="B28" s="6"/>
      <c r="C28" s="6"/>
      <c r="D28" s="5"/>
      <c r="E28" s="5"/>
      <c r="F28" s="5"/>
      <c r="G28" s="5"/>
      <c r="H28" s="12"/>
      <c r="I28" s="6"/>
      <c r="J28" s="6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4"/>
      <c r="W28" s="14"/>
      <c r="X28" s="14"/>
      <c r="Y28" s="14"/>
      <c r="Z28" s="14"/>
      <c r="AA28" s="15"/>
      <c r="AB28" s="15"/>
      <c r="AC28" s="505"/>
      <c r="AD28" s="16"/>
      <c r="AE28" s="16"/>
      <c r="AF28" s="16"/>
      <c r="AG28" s="22"/>
      <c r="AH28" s="23"/>
      <c r="AI28" s="22"/>
      <c r="AJ28" s="89"/>
      <c r="AK28" s="13"/>
      <c r="AL28" s="90"/>
      <c r="AM28" s="90"/>
      <c r="AN28" s="19"/>
      <c r="AO28" s="19"/>
      <c r="AP28" s="19"/>
      <c r="AQ28" s="19"/>
      <c r="AR28" s="20"/>
      <c r="AS28" s="20"/>
      <c r="AU28" s="20"/>
      <c r="AV28" s="20"/>
      <c r="AW28" s="20"/>
      <c r="AX28" s="20"/>
      <c r="AY28" s="20"/>
      <c r="AZ28" s="20"/>
      <c r="BA28" s="20"/>
    </row>
    <row r="29" spans="1:57" ht="33" customHeight="1" x14ac:dyDescent="0.25">
      <c r="A29" s="11"/>
      <c r="B29" s="6"/>
      <c r="C29" s="6"/>
      <c r="D29" s="5"/>
      <c r="E29" s="5"/>
      <c r="F29" s="5"/>
      <c r="G29" s="5"/>
      <c r="H29" s="12"/>
      <c r="I29" s="6"/>
      <c r="J29" s="6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4"/>
      <c r="W29" s="14"/>
      <c r="X29" s="14"/>
      <c r="Y29" s="14"/>
      <c r="Z29" s="14"/>
      <c r="AA29" s="15"/>
      <c r="AB29" s="15"/>
      <c r="AC29" s="505"/>
      <c r="AD29" s="16"/>
      <c r="AE29" s="16"/>
      <c r="AF29" s="16"/>
      <c r="AG29" s="22"/>
      <c r="AH29" s="23"/>
      <c r="AI29" s="22"/>
      <c r="AJ29" s="89"/>
      <c r="AK29" s="13"/>
      <c r="AL29" s="90"/>
      <c r="AM29" s="90"/>
      <c r="AN29" s="19"/>
      <c r="AO29" s="19"/>
      <c r="AP29" s="19"/>
      <c r="AQ29" s="19"/>
      <c r="AR29" s="20"/>
      <c r="AS29" s="20"/>
      <c r="AU29" s="20"/>
      <c r="AV29" s="20"/>
      <c r="AW29" s="20"/>
      <c r="AX29" s="20"/>
      <c r="AY29" s="20"/>
      <c r="AZ29" s="20"/>
      <c r="BA29" s="20"/>
    </row>
    <row r="30" spans="1:57" ht="33" customHeight="1" x14ac:dyDescent="0.25">
      <c r="A30" s="11"/>
      <c r="B30" s="6"/>
      <c r="C30" s="6"/>
      <c r="D30" s="5"/>
      <c r="E30" s="5"/>
      <c r="F30" s="5"/>
      <c r="G30" s="5"/>
      <c r="H30" s="12"/>
      <c r="I30" s="6"/>
      <c r="J30" s="6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4"/>
      <c r="W30" s="14"/>
      <c r="X30" s="14"/>
      <c r="Y30" s="14"/>
      <c r="Z30" s="14"/>
      <c r="AA30" s="15"/>
      <c r="AB30" s="15"/>
      <c r="AC30" s="505"/>
      <c r="AD30" s="16"/>
      <c r="AE30" s="16"/>
      <c r="AF30" s="16"/>
      <c r="AG30" s="25"/>
      <c r="AH30" s="23"/>
      <c r="AI30" s="22"/>
      <c r="AJ30" s="89"/>
      <c r="AK30" s="13"/>
      <c r="AL30" s="90"/>
      <c r="AM30" s="90"/>
      <c r="AN30" s="19"/>
      <c r="AO30" s="19"/>
      <c r="AP30" s="19"/>
      <c r="AQ30" s="19"/>
      <c r="AR30" s="20"/>
      <c r="AS30" s="20"/>
      <c r="AU30" s="20"/>
      <c r="AV30" s="20"/>
      <c r="AW30" s="20"/>
      <c r="AX30" s="20"/>
      <c r="AY30" s="20"/>
      <c r="AZ30" s="20"/>
      <c r="BA30" s="20"/>
    </row>
    <row r="31" spans="1:57" ht="33" customHeight="1" x14ac:dyDescent="0.25">
      <c r="A31" s="11"/>
      <c r="B31" s="6"/>
      <c r="C31" s="6"/>
      <c r="D31" s="5"/>
      <c r="E31" s="5"/>
      <c r="F31" s="5"/>
      <c r="G31" s="5"/>
      <c r="H31" s="12"/>
      <c r="I31" s="6"/>
      <c r="J31" s="6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4"/>
      <c r="W31" s="14"/>
      <c r="X31" s="14"/>
      <c r="Y31" s="14"/>
      <c r="Z31" s="14"/>
      <c r="AA31" s="15"/>
      <c r="AB31" s="15"/>
      <c r="AC31" s="505"/>
      <c r="AD31" s="16"/>
      <c r="AE31" s="16"/>
      <c r="AF31" s="16"/>
      <c r="AG31" s="22"/>
      <c r="AH31" s="23"/>
      <c r="AI31" s="22"/>
      <c r="AJ31" s="89"/>
      <c r="AK31" s="13"/>
      <c r="AL31" s="90"/>
      <c r="AM31" s="90"/>
      <c r="AN31" s="19"/>
      <c r="AO31" s="19"/>
      <c r="AP31" s="19"/>
      <c r="AQ31" s="19"/>
      <c r="AR31" s="20"/>
      <c r="AS31" s="20"/>
      <c r="AU31" s="20"/>
      <c r="AV31" s="20"/>
      <c r="AW31" s="20"/>
      <c r="AX31" s="20"/>
      <c r="AY31" s="20"/>
      <c r="AZ31" s="20"/>
      <c r="BA31" s="20"/>
    </row>
    <row r="32" spans="1:57" ht="33" customHeight="1" x14ac:dyDescent="0.25">
      <c r="A32" s="11"/>
      <c r="B32" s="6"/>
      <c r="C32" s="6"/>
      <c r="D32" s="5"/>
      <c r="E32" s="5"/>
      <c r="F32" s="5"/>
      <c r="G32" s="5"/>
      <c r="H32" s="12"/>
      <c r="I32" s="6"/>
      <c r="J32" s="6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4"/>
      <c r="W32" s="14"/>
      <c r="X32" s="14"/>
      <c r="Y32" s="14"/>
      <c r="Z32" s="14"/>
      <c r="AA32" s="15"/>
      <c r="AB32" s="15"/>
      <c r="AC32" s="505"/>
      <c r="AD32" s="16"/>
      <c r="AE32" s="16"/>
      <c r="AF32" s="16"/>
      <c r="AG32" s="22"/>
      <c r="AH32" s="23"/>
      <c r="AI32" s="22"/>
      <c r="AJ32" s="89"/>
      <c r="AK32" s="13"/>
      <c r="AL32" s="90"/>
      <c r="AM32" s="90"/>
      <c r="AN32" s="19"/>
      <c r="AO32" s="19"/>
      <c r="AP32" s="19"/>
      <c r="AQ32" s="19"/>
      <c r="AR32" s="20"/>
      <c r="AS32" s="20"/>
      <c r="AU32" s="20"/>
      <c r="AV32" s="20"/>
      <c r="AW32" s="20"/>
      <c r="AX32" s="26"/>
      <c r="AY32" s="26"/>
      <c r="AZ32" s="26"/>
      <c r="BA32" s="26"/>
    </row>
    <row r="33" spans="1:53" ht="33" customHeight="1" x14ac:dyDescent="0.25">
      <c r="A33" s="11"/>
      <c r="B33" s="11"/>
      <c r="C33" s="6"/>
      <c r="D33" s="5"/>
      <c r="E33" s="5"/>
      <c r="F33" s="5"/>
      <c r="G33" s="5"/>
      <c r="H33" s="12"/>
      <c r="I33" s="6"/>
      <c r="J33" s="6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14"/>
      <c r="W33" s="14"/>
      <c r="X33" s="14"/>
      <c r="Y33" s="14"/>
      <c r="Z33" s="14"/>
      <c r="AA33" s="15"/>
      <c r="AB33" s="15"/>
      <c r="AC33" s="505"/>
      <c r="AD33" s="16"/>
      <c r="AE33" s="16"/>
      <c r="AF33" s="16"/>
      <c r="AG33" s="22"/>
      <c r="AH33" s="23"/>
      <c r="AI33" s="22"/>
      <c r="AJ33" s="89"/>
      <c r="AK33" s="13"/>
      <c r="AL33" s="90"/>
      <c r="AM33" s="90"/>
      <c r="AN33" s="19"/>
      <c r="AO33" s="19"/>
      <c r="AP33" s="19"/>
      <c r="AQ33" s="19"/>
      <c r="AR33" s="20"/>
      <c r="AS33" s="20"/>
      <c r="AU33" s="20"/>
      <c r="AV33" s="20"/>
      <c r="AW33" s="20"/>
      <c r="AX33" s="20"/>
      <c r="AY33" s="20"/>
      <c r="AZ33" s="20"/>
      <c r="BA33" s="20"/>
    </row>
    <row r="34" spans="1:53" ht="33" customHeight="1" x14ac:dyDescent="0.25">
      <c r="A34" s="11"/>
      <c r="B34" s="11"/>
      <c r="C34" s="6"/>
      <c r="D34" s="5"/>
      <c r="E34" s="5"/>
      <c r="F34" s="5"/>
      <c r="G34" s="5"/>
      <c r="H34" s="12"/>
      <c r="I34" s="6"/>
      <c r="J34" s="6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4"/>
      <c r="W34" s="14"/>
      <c r="X34" s="14"/>
      <c r="Y34" s="14"/>
      <c r="Z34" s="14"/>
      <c r="AA34" s="15"/>
      <c r="AB34" s="15"/>
      <c r="AC34" s="505"/>
      <c r="AD34" s="16"/>
      <c r="AE34" s="16"/>
      <c r="AF34" s="16"/>
      <c r="AG34" s="22"/>
      <c r="AH34" s="23"/>
      <c r="AI34" s="22"/>
      <c r="AJ34" s="89"/>
      <c r="AK34" s="13"/>
      <c r="AL34" s="90"/>
      <c r="AM34" s="90"/>
      <c r="AN34" s="19"/>
      <c r="AO34" s="19"/>
      <c r="AP34" s="19"/>
      <c r="AQ34" s="19"/>
      <c r="AR34" s="20"/>
      <c r="AS34" s="20"/>
      <c r="AU34" s="20"/>
      <c r="AV34" s="20"/>
      <c r="AW34" s="20"/>
      <c r="AX34" s="20"/>
      <c r="AY34" s="20"/>
      <c r="AZ34" s="20"/>
      <c r="BA34" s="20"/>
    </row>
    <row r="35" spans="1:53" ht="33" customHeight="1" x14ac:dyDescent="0.25">
      <c r="A35" s="11"/>
      <c r="B35" s="11"/>
      <c r="C35" s="6"/>
      <c r="D35" s="5"/>
      <c r="E35" s="5"/>
      <c r="F35" s="5"/>
      <c r="G35" s="5"/>
      <c r="H35" s="12"/>
      <c r="I35" s="6"/>
      <c r="J35" s="6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4"/>
      <c r="W35" s="14"/>
      <c r="X35" s="14"/>
      <c r="Y35" s="14"/>
      <c r="Z35" s="14"/>
      <c r="AA35" s="15"/>
      <c r="AB35" s="15"/>
      <c r="AC35" s="505"/>
      <c r="AD35" s="16"/>
      <c r="AE35" s="16"/>
      <c r="AF35" s="16"/>
      <c r="AG35" s="22"/>
      <c r="AH35" s="23"/>
      <c r="AI35" s="22"/>
      <c r="AJ35" s="89"/>
      <c r="AK35" s="13"/>
      <c r="AL35" s="90"/>
      <c r="AM35" s="90"/>
      <c r="AN35" s="19"/>
      <c r="AO35" s="19"/>
      <c r="AP35" s="19"/>
      <c r="AQ35" s="19"/>
      <c r="AR35" s="20"/>
      <c r="AS35" s="20"/>
      <c r="AU35" s="20"/>
      <c r="AV35" s="20"/>
      <c r="AW35" s="20"/>
      <c r="AX35" s="20"/>
      <c r="AY35" s="20"/>
      <c r="AZ35" s="20"/>
      <c r="BA35" s="20"/>
    </row>
    <row r="36" spans="1:53" ht="33" customHeight="1" x14ac:dyDescent="0.25">
      <c r="A36" s="11"/>
      <c r="B36" s="6"/>
      <c r="C36" s="5"/>
      <c r="D36" s="5"/>
      <c r="E36" s="5"/>
      <c r="F36" s="5"/>
      <c r="G36" s="5"/>
      <c r="H36" s="12"/>
      <c r="I36" s="6"/>
      <c r="J36" s="6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4"/>
      <c r="W36" s="14"/>
      <c r="X36" s="14"/>
      <c r="Y36" s="14"/>
      <c r="Z36" s="14"/>
      <c r="AA36" s="15"/>
      <c r="AB36" s="15"/>
      <c r="AC36" s="505"/>
      <c r="AD36" s="16"/>
      <c r="AE36" s="16"/>
      <c r="AF36" s="16"/>
      <c r="AG36" s="22"/>
      <c r="AH36" s="23"/>
      <c r="AI36" s="22"/>
      <c r="AJ36" s="89"/>
      <c r="AK36" s="13"/>
      <c r="AL36" s="90"/>
      <c r="AM36" s="90"/>
      <c r="AN36" s="19"/>
      <c r="AO36" s="19"/>
      <c r="AP36" s="19"/>
      <c r="AQ36" s="19"/>
      <c r="AR36" s="20"/>
      <c r="AS36" s="20"/>
      <c r="AU36" s="20"/>
      <c r="AV36" s="20"/>
      <c r="AW36" s="20"/>
      <c r="AX36" s="20"/>
      <c r="AY36" s="20"/>
      <c r="AZ36" s="20"/>
      <c r="BA36" s="20"/>
    </row>
    <row r="37" spans="1:53" ht="33" customHeight="1" x14ac:dyDescent="0.25">
      <c r="A37" s="11"/>
      <c r="B37" s="6"/>
      <c r="C37" s="5"/>
      <c r="D37" s="5"/>
      <c r="E37" s="5"/>
      <c r="F37" s="5"/>
      <c r="G37" s="5"/>
      <c r="H37" s="12"/>
      <c r="I37" s="6"/>
      <c r="J37" s="6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4"/>
      <c r="W37" s="14"/>
      <c r="X37" s="14"/>
      <c r="Y37" s="14"/>
      <c r="Z37" s="14"/>
      <c r="AA37" s="15"/>
      <c r="AB37" s="15"/>
      <c r="AC37" s="505"/>
      <c r="AD37" s="16"/>
      <c r="AE37" s="16"/>
      <c r="AF37" s="16"/>
      <c r="AG37" s="22"/>
      <c r="AH37" s="23"/>
      <c r="AI37" s="22"/>
      <c r="AJ37" s="89"/>
      <c r="AK37" s="13"/>
      <c r="AL37" s="90"/>
      <c r="AM37" s="90"/>
      <c r="AN37" s="19"/>
      <c r="AO37" s="19"/>
      <c r="AP37" s="19"/>
      <c r="AQ37" s="19"/>
      <c r="AR37" s="20"/>
      <c r="AS37" s="20"/>
      <c r="AU37" s="20"/>
      <c r="AV37" s="20"/>
      <c r="AW37" s="20"/>
      <c r="AX37" s="20"/>
      <c r="AY37" s="20"/>
      <c r="AZ37" s="20"/>
      <c r="BA37" s="20"/>
    </row>
    <row r="38" spans="1:53" ht="33" customHeight="1" x14ac:dyDescent="0.25">
      <c r="A38" s="11"/>
      <c r="B38" s="6"/>
      <c r="C38" s="6"/>
      <c r="D38" s="5"/>
      <c r="E38" s="5"/>
      <c r="F38" s="5"/>
      <c r="G38" s="5"/>
      <c r="H38" s="12"/>
      <c r="I38" s="6"/>
      <c r="J38" s="6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4"/>
      <c r="W38" s="14"/>
      <c r="X38" s="14"/>
      <c r="Y38" s="14"/>
      <c r="Z38" s="14"/>
      <c r="AA38" s="15"/>
      <c r="AB38" s="15"/>
      <c r="AC38" s="505"/>
      <c r="AD38" s="16"/>
      <c r="AE38" s="16"/>
      <c r="AF38" s="16"/>
      <c r="AG38" s="22"/>
      <c r="AH38" s="23"/>
      <c r="AI38" s="22"/>
      <c r="AJ38" s="89"/>
      <c r="AK38" s="13"/>
      <c r="AL38" s="90"/>
      <c r="AM38" s="90"/>
      <c r="AN38" s="19"/>
      <c r="AO38" s="19"/>
      <c r="AP38" s="19"/>
      <c r="AQ38" s="19"/>
      <c r="AR38" s="20"/>
      <c r="AS38" s="20"/>
      <c r="AU38" s="20"/>
      <c r="AV38" s="20"/>
      <c r="AW38" s="20"/>
      <c r="AX38" s="20"/>
      <c r="AY38" s="20"/>
      <c r="AZ38" s="20"/>
      <c r="BA38" s="20"/>
    </row>
    <row r="39" spans="1:53" ht="33" customHeight="1" x14ac:dyDescent="0.25">
      <c r="A39" s="11"/>
      <c r="B39" s="11"/>
      <c r="C39" s="6"/>
      <c r="D39" s="5"/>
      <c r="E39" s="5"/>
      <c r="F39" s="5"/>
      <c r="G39" s="5"/>
      <c r="H39" s="12"/>
      <c r="I39" s="6"/>
      <c r="J39" s="6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4"/>
      <c r="W39" s="14"/>
      <c r="X39" s="14"/>
      <c r="Y39" s="14"/>
      <c r="Z39" s="14"/>
      <c r="AA39" s="15"/>
      <c r="AB39" s="15"/>
      <c r="AC39" s="505"/>
      <c r="AD39" s="16"/>
      <c r="AE39" s="16"/>
      <c r="AF39" s="16"/>
      <c r="AG39" s="22"/>
      <c r="AH39" s="23"/>
      <c r="AI39" s="22"/>
      <c r="AJ39" s="89"/>
      <c r="AK39" s="13"/>
      <c r="AL39" s="90"/>
      <c r="AM39" s="90"/>
      <c r="AN39" s="19"/>
      <c r="AO39" s="19"/>
      <c r="AP39" s="19"/>
      <c r="AQ39" s="19"/>
      <c r="AR39" s="20"/>
      <c r="AS39" s="20"/>
      <c r="AU39" s="20"/>
      <c r="AV39" s="20"/>
      <c r="AW39" s="20"/>
      <c r="AX39" s="20"/>
      <c r="AY39" s="20"/>
      <c r="AZ39" s="20"/>
      <c r="BA39" s="20"/>
    </row>
    <row r="40" spans="1:53" ht="33" customHeight="1" x14ac:dyDescent="0.25">
      <c r="A40" s="11"/>
      <c r="B40" s="11"/>
      <c r="C40" s="6"/>
      <c r="D40" s="5"/>
      <c r="E40" s="5"/>
      <c r="F40" s="5"/>
      <c r="G40" s="5"/>
      <c r="H40" s="12"/>
      <c r="I40" s="6"/>
      <c r="J40" s="6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4"/>
      <c r="W40" s="14"/>
      <c r="X40" s="14"/>
      <c r="Y40" s="14"/>
      <c r="Z40" s="14"/>
      <c r="AA40" s="15"/>
      <c r="AB40" s="15"/>
      <c r="AC40" s="505"/>
      <c r="AD40" s="16"/>
      <c r="AE40" s="16"/>
      <c r="AF40" s="16"/>
      <c r="AG40" s="22"/>
      <c r="AH40" s="23"/>
      <c r="AI40" s="22"/>
      <c r="AJ40" s="89"/>
      <c r="AK40" s="13"/>
      <c r="AL40" s="90"/>
      <c r="AM40" s="90"/>
      <c r="AN40" s="19"/>
      <c r="AO40" s="19"/>
      <c r="AP40" s="19"/>
      <c r="AQ40" s="19"/>
      <c r="AR40" s="20"/>
      <c r="AS40" s="20"/>
      <c r="AU40" s="20"/>
      <c r="AV40" s="20"/>
      <c r="AW40" s="20"/>
      <c r="AX40" s="20"/>
      <c r="AY40" s="20"/>
      <c r="AZ40" s="20"/>
      <c r="BA40" s="20"/>
    </row>
    <row r="41" spans="1:53" ht="33" customHeight="1" x14ac:dyDescent="0.25">
      <c r="A41" s="11"/>
      <c r="B41" s="6"/>
      <c r="C41" s="6"/>
      <c r="D41" s="5"/>
      <c r="E41" s="5"/>
      <c r="F41" s="5"/>
      <c r="G41" s="5"/>
      <c r="H41" s="12"/>
      <c r="I41" s="6"/>
      <c r="J41" s="6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4"/>
      <c r="W41" s="14"/>
      <c r="X41" s="14"/>
      <c r="Y41" s="14"/>
      <c r="Z41" s="14"/>
      <c r="AA41" s="15"/>
      <c r="AB41" s="15"/>
      <c r="AC41" s="505"/>
      <c r="AD41" s="16"/>
      <c r="AE41" s="16"/>
      <c r="AF41" s="16"/>
      <c r="AG41" s="22"/>
      <c r="AH41" s="23"/>
      <c r="AI41" s="22"/>
      <c r="AJ41" s="89"/>
      <c r="AK41" s="13"/>
      <c r="AL41" s="90"/>
      <c r="AM41" s="90"/>
      <c r="AN41" s="19"/>
      <c r="AO41" s="19"/>
      <c r="AP41" s="19"/>
      <c r="AQ41" s="19"/>
      <c r="AR41" s="20"/>
      <c r="AS41" s="20"/>
      <c r="AU41" s="20"/>
      <c r="AV41" s="20"/>
      <c r="AW41" s="20"/>
      <c r="AX41" s="20"/>
      <c r="AY41" s="20"/>
      <c r="AZ41" s="20"/>
      <c r="BA41" s="20"/>
    </row>
    <row r="42" spans="1:53" ht="33" customHeight="1" x14ac:dyDescent="0.25">
      <c r="A42" s="11"/>
      <c r="B42" s="6"/>
      <c r="C42" s="6"/>
      <c r="D42" s="5"/>
      <c r="E42" s="5"/>
      <c r="F42" s="5"/>
      <c r="G42" s="27"/>
      <c r="H42" s="28"/>
      <c r="I42" s="11"/>
      <c r="J42" s="11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30"/>
      <c r="W42" s="30"/>
      <c r="X42" s="30"/>
      <c r="Y42" s="30"/>
      <c r="Z42" s="30"/>
      <c r="AA42" s="31"/>
      <c r="AB42" s="31"/>
      <c r="AC42" s="505"/>
      <c r="AD42" s="16"/>
      <c r="AE42" s="16"/>
      <c r="AF42" s="16"/>
      <c r="AG42" s="22"/>
      <c r="AH42" s="23"/>
      <c r="AI42" s="22"/>
      <c r="AJ42" s="89"/>
      <c r="AK42" s="13"/>
      <c r="AL42" s="90"/>
      <c r="AM42" s="90"/>
      <c r="AN42" s="19"/>
      <c r="AO42" s="19"/>
      <c r="AP42" s="19"/>
      <c r="AQ42" s="19"/>
      <c r="AR42" s="20"/>
      <c r="AS42" s="20"/>
      <c r="AU42" s="20"/>
      <c r="AV42" s="20"/>
      <c r="AW42" s="20"/>
      <c r="AX42" s="20"/>
      <c r="AY42" s="20"/>
      <c r="AZ42" s="20"/>
      <c r="BA42" s="20"/>
    </row>
    <row r="43" spans="1:53" ht="33" customHeight="1" x14ac:dyDescent="0.25">
      <c r="A43" s="11"/>
      <c r="B43" s="6"/>
      <c r="C43" s="6"/>
      <c r="D43" s="5"/>
      <c r="E43" s="5"/>
      <c r="F43" s="5"/>
      <c r="G43" s="5"/>
      <c r="H43" s="12"/>
      <c r="I43" s="6"/>
      <c r="J43" s="6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4"/>
      <c r="W43" s="14"/>
      <c r="X43" s="14"/>
      <c r="Y43" s="14"/>
      <c r="Z43" s="14"/>
      <c r="AA43" s="15"/>
      <c r="AB43" s="15"/>
      <c r="AC43" s="505"/>
      <c r="AD43" s="16"/>
      <c r="AE43" s="16"/>
      <c r="AF43" s="16"/>
      <c r="AG43" s="22"/>
      <c r="AH43" s="23"/>
      <c r="AI43" s="22"/>
      <c r="AJ43" s="89"/>
      <c r="AK43" s="13"/>
      <c r="AL43" s="90"/>
      <c r="AM43" s="90"/>
      <c r="AN43" s="19"/>
      <c r="AO43" s="19"/>
      <c r="AP43" s="19"/>
      <c r="AQ43" s="19"/>
      <c r="AR43" s="32"/>
      <c r="AS43" s="32"/>
      <c r="AU43" s="32"/>
      <c r="AV43" s="32"/>
      <c r="AW43" s="32"/>
      <c r="AX43" s="32"/>
      <c r="AY43" s="32"/>
      <c r="AZ43" s="32"/>
      <c r="BA43" s="32"/>
    </row>
    <row r="44" spans="1:53" ht="33" customHeight="1" x14ac:dyDescent="0.25">
      <c r="A44" s="11"/>
      <c r="B44" s="6"/>
      <c r="C44" s="5"/>
      <c r="D44" s="5"/>
      <c r="E44" s="5"/>
      <c r="F44" s="5"/>
      <c r="G44" s="27"/>
      <c r="H44" s="28"/>
      <c r="I44" s="11"/>
      <c r="J44" s="11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30"/>
      <c r="W44" s="30"/>
      <c r="X44" s="30"/>
      <c r="Y44" s="30"/>
      <c r="Z44" s="30"/>
      <c r="AA44" s="31"/>
      <c r="AB44" s="31"/>
      <c r="AC44" s="505"/>
      <c r="AD44" s="16"/>
      <c r="AE44" s="16"/>
      <c r="AF44" s="16"/>
      <c r="AG44" s="22"/>
      <c r="AH44" s="23"/>
      <c r="AI44" s="22"/>
      <c r="AJ44" s="89"/>
      <c r="AK44" s="13"/>
      <c r="AL44" s="90"/>
      <c r="AM44" s="90"/>
      <c r="AN44" s="19"/>
      <c r="AO44" s="19"/>
      <c r="AP44" s="19"/>
      <c r="AQ44" s="19"/>
      <c r="AR44" s="20"/>
      <c r="AS44" s="20"/>
      <c r="AU44" s="20"/>
      <c r="AV44" s="20"/>
      <c r="AW44" s="20"/>
      <c r="AX44" s="20"/>
      <c r="AY44" s="20"/>
      <c r="AZ44" s="20"/>
      <c r="BA44" s="20"/>
    </row>
    <row r="45" spans="1:53" ht="33" customHeight="1" x14ac:dyDescent="0.25">
      <c r="A45" s="11"/>
      <c r="B45" s="6"/>
      <c r="C45" s="5"/>
      <c r="D45" s="5"/>
      <c r="E45" s="5"/>
      <c r="F45" s="5"/>
      <c r="G45" s="5"/>
      <c r="H45" s="12"/>
      <c r="I45" s="6"/>
      <c r="J45" s="6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4"/>
      <c r="W45" s="14"/>
      <c r="X45" s="14"/>
      <c r="Y45" s="14"/>
      <c r="Z45" s="14"/>
      <c r="AA45" s="15"/>
      <c r="AB45" s="15"/>
      <c r="AC45" s="505"/>
      <c r="AD45" s="16"/>
      <c r="AE45" s="16"/>
      <c r="AF45" s="16"/>
      <c r="AG45" s="22"/>
      <c r="AH45" s="23"/>
      <c r="AI45" s="22"/>
      <c r="AJ45" s="89"/>
      <c r="AK45" s="13"/>
      <c r="AL45" s="90"/>
      <c r="AM45" s="90"/>
      <c r="AN45" s="19"/>
      <c r="AO45" s="19"/>
      <c r="AP45" s="19"/>
      <c r="AQ45" s="19"/>
      <c r="AR45" s="20"/>
      <c r="AS45" s="20"/>
      <c r="AU45" s="20"/>
      <c r="AV45" s="20"/>
      <c r="AW45" s="20"/>
      <c r="AX45" s="20"/>
      <c r="AY45" s="20"/>
      <c r="AZ45" s="20"/>
      <c r="BA45" s="20"/>
    </row>
    <row r="46" spans="1:53" ht="33" customHeight="1" x14ac:dyDescent="0.25">
      <c r="A46" s="11"/>
      <c r="B46" s="6"/>
      <c r="C46" s="5"/>
      <c r="D46" s="5"/>
      <c r="E46" s="5"/>
      <c r="F46" s="5"/>
      <c r="G46" s="5"/>
      <c r="H46" s="12"/>
      <c r="I46" s="6"/>
      <c r="J46" s="6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4"/>
      <c r="W46" s="14"/>
      <c r="X46" s="14"/>
      <c r="Y46" s="14"/>
      <c r="Z46" s="14"/>
      <c r="AA46" s="15"/>
      <c r="AB46" s="15"/>
      <c r="AC46" s="505"/>
      <c r="AD46" s="16"/>
      <c r="AE46" s="16"/>
      <c r="AF46" s="16"/>
      <c r="AG46" s="22"/>
      <c r="AH46" s="23"/>
      <c r="AI46" s="22"/>
      <c r="AJ46" s="89"/>
      <c r="AK46" s="13"/>
      <c r="AL46" s="90"/>
      <c r="AM46" s="90"/>
      <c r="AN46" s="19"/>
      <c r="AO46" s="19"/>
      <c r="AP46" s="19"/>
      <c r="AQ46" s="19"/>
      <c r="AR46" s="20"/>
      <c r="AS46" s="20"/>
      <c r="AU46" s="20"/>
      <c r="AV46" s="20"/>
      <c r="AW46" s="20"/>
      <c r="AX46" s="20"/>
      <c r="AY46" s="20"/>
      <c r="AZ46" s="20"/>
      <c r="BA46" s="20"/>
    </row>
    <row r="47" spans="1:53" ht="33" customHeight="1" x14ac:dyDescent="0.25">
      <c r="A47" s="11"/>
      <c r="B47" s="6"/>
      <c r="C47" s="6"/>
      <c r="D47" s="5"/>
      <c r="E47" s="5"/>
      <c r="F47" s="5"/>
      <c r="G47" s="5"/>
      <c r="H47" s="12"/>
      <c r="I47" s="6"/>
      <c r="J47" s="6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4"/>
      <c r="W47" s="14"/>
      <c r="X47" s="14"/>
      <c r="Y47" s="14"/>
      <c r="Z47" s="14"/>
      <c r="AA47" s="15"/>
      <c r="AB47" s="15"/>
      <c r="AC47" s="505"/>
      <c r="AD47" s="16"/>
      <c r="AE47" s="16"/>
      <c r="AF47" s="16"/>
      <c r="AG47" s="22"/>
      <c r="AH47" s="23"/>
      <c r="AI47" s="22"/>
      <c r="AJ47" s="89"/>
      <c r="AK47" s="13"/>
      <c r="AL47" s="90"/>
      <c r="AM47" s="90"/>
      <c r="AN47" s="19"/>
      <c r="AO47" s="19"/>
      <c r="AP47" s="19"/>
      <c r="AQ47" s="19"/>
      <c r="AR47" s="20"/>
      <c r="AS47" s="20"/>
      <c r="AU47" s="20"/>
      <c r="AV47" s="20"/>
      <c r="AW47" s="20"/>
      <c r="AX47" s="20"/>
      <c r="AY47" s="20"/>
      <c r="AZ47" s="20"/>
      <c r="BA47" s="20"/>
    </row>
    <row r="48" spans="1:53" ht="33" customHeight="1" x14ac:dyDescent="0.25">
      <c r="A48" s="11"/>
      <c r="B48" s="6"/>
      <c r="C48" s="6"/>
      <c r="D48" s="5"/>
      <c r="E48" s="5"/>
      <c r="F48" s="5"/>
      <c r="G48" s="5"/>
      <c r="H48" s="12"/>
      <c r="I48" s="6"/>
      <c r="J48" s="6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4"/>
      <c r="W48" s="14"/>
      <c r="X48" s="14"/>
      <c r="Y48" s="14"/>
      <c r="Z48" s="14"/>
      <c r="AA48" s="15"/>
      <c r="AB48" s="15"/>
      <c r="AC48" s="505"/>
      <c r="AD48" s="16"/>
      <c r="AE48" s="16"/>
      <c r="AF48" s="16"/>
      <c r="AG48" s="22"/>
      <c r="AH48" s="23"/>
      <c r="AI48" s="22"/>
      <c r="AJ48" s="89"/>
      <c r="AK48" s="13"/>
      <c r="AL48" s="90"/>
      <c r="AM48" s="90"/>
      <c r="AN48" s="19"/>
      <c r="AO48" s="19"/>
      <c r="AP48" s="19"/>
      <c r="AQ48" s="19"/>
      <c r="AR48" s="20"/>
      <c r="AS48" s="20"/>
      <c r="AU48" s="20"/>
      <c r="AV48" s="20"/>
      <c r="AW48" s="20"/>
      <c r="AX48" s="20"/>
      <c r="AY48" s="20"/>
      <c r="AZ48" s="20"/>
      <c r="BA48" s="20"/>
    </row>
    <row r="49" spans="1:53" ht="33" customHeight="1" x14ac:dyDescent="0.25">
      <c r="A49" s="11"/>
      <c r="B49" s="6"/>
      <c r="C49" s="6"/>
      <c r="D49" s="5"/>
      <c r="E49" s="5"/>
      <c r="F49" s="5"/>
      <c r="G49" s="5"/>
      <c r="H49" s="12"/>
      <c r="I49" s="6"/>
      <c r="J49" s="6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4"/>
      <c r="W49" s="14"/>
      <c r="X49" s="14"/>
      <c r="Y49" s="14"/>
      <c r="Z49" s="14"/>
      <c r="AA49" s="15"/>
      <c r="AB49" s="15"/>
      <c r="AC49" s="505"/>
      <c r="AD49" s="16"/>
      <c r="AE49" s="16"/>
      <c r="AF49" s="16"/>
      <c r="AG49" s="22"/>
      <c r="AH49" s="23"/>
      <c r="AI49" s="22"/>
      <c r="AJ49" s="89"/>
      <c r="AK49" s="13"/>
      <c r="AL49" s="90"/>
      <c r="AM49" s="90"/>
      <c r="AN49" s="19"/>
      <c r="AO49" s="19"/>
      <c r="AP49" s="19"/>
      <c r="AQ49" s="19"/>
      <c r="AR49" s="20"/>
      <c r="AS49" s="20"/>
      <c r="AU49" s="20"/>
      <c r="AV49" s="20"/>
      <c r="AW49" s="20"/>
      <c r="AX49" s="20"/>
      <c r="AY49" s="20"/>
      <c r="AZ49" s="20"/>
      <c r="BA49" s="20"/>
    </row>
    <row r="50" spans="1:53" ht="33" customHeight="1" x14ac:dyDescent="0.25">
      <c r="A50" s="11"/>
      <c r="B50" s="6"/>
      <c r="C50" s="6"/>
      <c r="D50" s="5"/>
      <c r="E50" s="5"/>
      <c r="F50" s="5"/>
      <c r="G50" s="5"/>
      <c r="H50" s="12"/>
      <c r="I50" s="6"/>
      <c r="J50" s="6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4"/>
      <c r="W50" s="14"/>
      <c r="X50" s="14"/>
      <c r="Y50" s="14"/>
      <c r="Z50" s="14"/>
      <c r="AA50" s="15"/>
      <c r="AB50" s="15"/>
      <c r="AC50" s="505"/>
      <c r="AD50" s="16"/>
      <c r="AE50" s="16"/>
      <c r="AF50" s="16"/>
      <c r="AG50" s="25"/>
      <c r="AH50" s="23"/>
      <c r="AI50" s="22"/>
      <c r="AJ50" s="89"/>
      <c r="AK50" s="13"/>
      <c r="AL50" s="90"/>
      <c r="AM50" s="90"/>
      <c r="AN50" s="19"/>
      <c r="AO50" s="19"/>
      <c r="AP50" s="19"/>
      <c r="AQ50" s="19"/>
      <c r="AR50" s="20"/>
      <c r="AS50" s="20"/>
      <c r="AU50" s="20"/>
      <c r="AV50" s="20"/>
      <c r="AW50" s="20"/>
      <c r="AX50" s="20"/>
      <c r="AY50" s="20"/>
      <c r="AZ50" s="20"/>
      <c r="BA50" s="20"/>
    </row>
    <row r="51" spans="1:53" ht="33" customHeight="1" x14ac:dyDescent="0.25">
      <c r="A51" s="11"/>
      <c r="B51" s="6"/>
      <c r="C51" s="6"/>
      <c r="D51" s="5"/>
      <c r="E51" s="5"/>
      <c r="F51" s="5"/>
      <c r="G51" s="5"/>
      <c r="H51" s="33"/>
      <c r="V51" s="14"/>
      <c r="W51" s="14"/>
      <c r="X51" s="14"/>
      <c r="Y51" s="14"/>
      <c r="Z51" s="14"/>
      <c r="AA51" s="15"/>
      <c r="AB51" s="15"/>
      <c r="AC51" s="505"/>
      <c r="AD51" s="16"/>
      <c r="AE51" s="16"/>
      <c r="AF51" s="16"/>
      <c r="AG51" s="22"/>
      <c r="AH51" s="23"/>
      <c r="AI51" s="22"/>
      <c r="AJ51" s="89"/>
      <c r="AK51" s="13"/>
      <c r="AL51" s="90"/>
      <c r="AM51" s="90"/>
      <c r="AN51" s="19"/>
      <c r="AO51" s="19"/>
      <c r="AP51" s="19"/>
      <c r="AQ51" s="19"/>
      <c r="AR51" s="20"/>
      <c r="AS51" s="20"/>
      <c r="AU51" s="20"/>
      <c r="AV51" s="20"/>
      <c r="AW51" s="20"/>
      <c r="AX51" s="20"/>
      <c r="AY51" s="20"/>
      <c r="AZ51" s="20"/>
      <c r="BA51" s="20"/>
    </row>
    <row r="52" spans="1:53" ht="33" customHeight="1" x14ac:dyDescent="0.25">
      <c r="A52" s="11"/>
      <c r="B52" s="6"/>
      <c r="C52" s="6"/>
      <c r="D52" s="5"/>
      <c r="E52" s="5"/>
      <c r="F52" s="5"/>
      <c r="G52" s="5"/>
      <c r="H52" s="12"/>
      <c r="I52" s="6"/>
      <c r="J52" s="6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4"/>
      <c r="W52" s="14"/>
      <c r="X52" s="14"/>
      <c r="Y52" s="14"/>
      <c r="Z52" s="14"/>
      <c r="AA52" s="15"/>
      <c r="AB52" s="15"/>
      <c r="AC52" s="505"/>
      <c r="AD52" s="16"/>
      <c r="AE52" s="16"/>
      <c r="AF52" s="16"/>
      <c r="AG52" s="22"/>
      <c r="AH52" s="23"/>
      <c r="AI52" s="22"/>
      <c r="AJ52" s="89"/>
      <c r="AK52" s="13"/>
      <c r="AL52" s="90"/>
      <c r="AM52" s="90"/>
      <c r="AN52" s="19"/>
      <c r="AO52" s="19"/>
      <c r="AP52" s="19"/>
      <c r="AQ52" s="19"/>
      <c r="AR52" s="20"/>
      <c r="AS52" s="20"/>
      <c r="AU52" s="20"/>
      <c r="AV52" s="20"/>
      <c r="AW52" s="20"/>
      <c r="AX52" s="20"/>
      <c r="AY52" s="20"/>
      <c r="AZ52" s="20"/>
      <c r="BA52" s="20"/>
    </row>
    <row r="53" spans="1:53" ht="33" customHeight="1" x14ac:dyDescent="0.25">
      <c r="A53" s="11"/>
      <c r="B53" s="11"/>
      <c r="C53" s="6"/>
      <c r="D53" s="5"/>
      <c r="E53" s="5"/>
      <c r="F53" s="5"/>
      <c r="G53" s="5"/>
      <c r="H53" s="12"/>
      <c r="I53" s="6"/>
      <c r="J53" s="6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4"/>
      <c r="W53" s="14"/>
      <c r="X53" s="14"/>
      <c r="Y53" s="14"/>
      <c r="Z53" s="14"/>
      <c r="AA53" s="15"/>
      <c r="AB53" s="15"/>
      <c r="AC53" s="505"/>
      <c r="AD53" s="16"/>
      <c r="AE53" s="16"/>
      <c r="AF53" s="16"/>
      <c r="AG53" s="22"/>
      <c r="AH53" s="23"/>
      <c r="AI53" s="22"/>
      <c r="AJ53" s="89"/>
      <c r="AK53" s="13"/>
      <c r="AL53" s="90"/>
      <c r="AM53" s="90"/>
      <c r="AN53" s="19"/>
      <c r="AO53" s="19"/>
      <c r="AP53" s="19"/>
      <c r="AQ53" s="19"/>
      <c r="AR53" s="20"/>
      <c r="AS53" s="20"/>
      <c r="AU53" s="20"/>
      <c r="AV53" s="20"/>
      <c r="AW53" s="20"/>
      <c r="AX53" s="20"/>
      <c r="AY53" s="20"/>
      <c r="AZ53" s="20"/>
      <c r="BA53" s="20"/>
    </row>
    <row r="54" spans="1:53" ht="33" customHeight="1" x14ac:dyDescent="0.25">
      <c r="A54" s="11"/>
      <c r="B54" s="6"/>
      <c r="C54" s="6"/>
      <c r="D54" s="5"/>
      <c r="E54" s="5"/>
      <c r="F54" s="5"/>
      <c r="G54" s="5"/>
      <c r="H54" s="12"/>
      <c r="I54" s="6"/>
      <c r="J54" s="6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4"/>
      <c r="W54" s="14"/>
      <c r="X54" s="14"/>
      <c r="Y54" s="14"/>
      <c r="Z54" s="14"/>
      <c r="AA54" s="15"/>
      <c r="AB54" s="15"/>
      <c r="AC54" s="505"/>
      <c r="AD54" s="16"/>
      <c r="AE54" s="16"/>
      <c r="AF54" s="16"/>
      <c r="AG54" s="17"/>
      <c r="AH54" s="18"/>
      <c r="AI54" s="487"/>
      <c r="AJ54" s="89"/>
      <c r="AK54" s="13"/>
      <c r="AL54" s="90"/>
      <c r="AM54" s="90"/>
      <c r="AN54" s="19"/>
      <c r="AO54" s="19"/>
      <c r="AP54" s="19"/>
      <c r="AQ54" s="19"/>
      <c r="AR54" s="20"/>
      <c r="AS54" s="20"/>
      <c r="AU54" s="20"/>
      <c r="AV54" s="20"/>
      <c r="AW54" s="20"/>
      <c r="AX54" s="20"/>
      <c r="AY54" s="20"/>
      <c r="AZ54" s="20"/>
      <c r="BA54" s="20"/>
    </row>
    <row r="55" spans="1:53" ht="33" customHeight="1" x14ac:dyDescent="0.25">
      <c r="A55" s="11"/>
      <c r="B55" s="6"/>
      <c r="C55" s="6"/>
      <c r="D55" s="5"/>
      <c r="E55" s="5"/>
      <c r="F55" s="5"/>
      <c r="G55" s="5"/>
      <c r="H55" s="12"/>
      <c r="I55" s="6"/>
      <c r="J55" s="6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4"/>
      <c r="W55" s="14"/>
      <c r="X55" s="14"/>
      <c r="Y55" s="14"/>
      <c r="Z55" s="14"/>
      <c r="AA55" s="15"/>
      <c r="AB55" s="15"/>
      <c r="AC55" s="505"/>
      <c r="AD55" s="16"/>
      <c r="AE55" s="16"/>
      <c r="AF55" s="16"/>
      <c r="AG55" s="17"/>
      <c r="AH55" s="18"/>
      <c r="AI55" s="487"/>
      <c r="AJ55" s="89"/>
      <c r="AK55" s="13"/>
      <c r="AL55" s="90"/>
      <c r="AM55" s="90"/>
      <c r="AN55" s="19"/>
      <c r="AO55" s="19"/>
      <c r="AP55" s="19"/>
      <c r="AQ55" s="19"/>
      <c r="AR55" s="20"/>
      <c r="AS55" s="20"/>
      <c r="AU55" s="20"/>
      <c r="AV55" s="20"/>
      <c r="AW55" s="20"/>
      <c r="AX55" s="20"/>
      <c r="AY55" s="20"/>
      <c r="AZ55" s="20"/>
      <c r="BA55" s="20"/>
    </row>
    <row r="56" spans="1:53" ht="33" customHeight="1" x14ac:dyDescent="0.25">
      <c r="A56" s="11"/>
      <c r="B56" s="6"/>
      <c r="C56" s="6"/>
      <c r="D56" s="5"/>
      <c r="E56" s="5"/>
      <c r="F56" s="5"/>
      <c r="G56" s="5"/>
      <c r="H56" s="12"/>
      <c r="I56" s="6"/>
      <c r="J56" s="6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4"/>
      <c r="W56" s="14"/>
      <c r="X56" s="14"/>
      <c r="Y56" s="14"/>
      <c r="Z56" s="14"/>
      <c r="AA56" s="15"/>
      <c r="AB56" s="15"/>
      <c r="AC56" s="505"/>
      <c r="AD56" s="16"/>
      <c r="AE56" s="16"/>
      <c r="AF56" s="16"/>
      <c r="AG56" s="17"/>
      <c r="AH56" s="18"/>
      <c r="AI56" s="487"/>
      <c r="AJ56" s="89"/>
      <c r="AK56" s="13"/>
      <c r="AL56" s="90"/>
      <c r="AM56" s="90"/>
      <c r="AN56" s="19"/>
      <c r="AO56" s="19"/>
      <c r="AP56" s="19"/>
      <c r="AQ56" s="19"/>
      <c r="AR56" s="34"/>
      <c r="AS56" s="34"/>
      <c r="AU56" s="34"/>
      <c r="AV56" s="34"/>
      <c r="AW56" s="34"/>
      <c r="AX56" s="34"/>
      <c r="AY56" s="34"/>
      <c r="AZ56" s="34"/>
      <c r="BA56" s="34"/>
    </row>
    <row r="57" spans="1:53" ht="33" customHeight="1" x14ac:dyDescent="0.25">
      <c r="A57" s="11"/>
      <c r="B57" s="6"/>
      <c r="C57" s="6"/>
      <c r="D57" s="5"/>
      <c r="E57" s="5"/>
      <c r="F57" s="5"/>
      <c r="G57" s="5"/>
      <c r="H57" s="12"/>
      <c r="I57" s="6"/>
      <c r="J57" s="6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4"/>
      <c r="W57" s="14"/>
      <c r="X57" s="14"/>
      <c r="Y57" s="14"/>
      <c r="Z57" s="14"/>
      <c r="AA57" s="15"/>
      <c r="AB57" s="15"/>
      <c r="AC57" s="505"/>
      <c r="AD57" s="16"/>
      <c r="AE57" s="16"/>
      <c r="AF57" s="16"/>
      <c r="AG57" s="35"/>
      <c r="AH57" s="18"/>
      <c r="AI57" s="487"/>
      <c r="AJ57" s="89"/>
      <c r="AK57" s="13"/>
      <c r="AL57" s="90"/>
      <c r="AM57" s="90"/>
      <c r="AN57" s="19"/>
      <c r="AO57" s="19"/>
      <c r="AP57" s="19"/>
      <c r="AQ57" s="19"/>
      <c r="AR57" s="20"/>
      <c r="AS57" s="20"/>
      <c r="AU57" s="20"/>
      <c r="AV57" s="20"/>
      <c r="AW57" s="20"/>
      <c r="AX57" s="20"/>
      <c r="AY57" s="20"/>
      <c r="AZ57" s="20"/>
      <c r="BA57" s="20"/>
    </row>
    <row r="58" spans="1:53" ht="33" customHeight="1" x14ac:dyDescent="0.25">
      <c r="A58" s="11"/>
      <c r="B58" s="6"/>
      <c r="C58" s="6"/>
      <c r="D58" s="5"/>
      <c r="E58" s="5"/>
      <c r="F58" s="5"/>
      <c r="G58" s="5"/>
      <c r="H58" s="12"/>
      <c r="I58" s="6"/>
      <c r="J58" s="6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4"/>
      <c r="W58" s="14"/>
      <c r="X58" s="14"/>
      <c r="Y58" s="14"/>
      <c r="Z58" s="14"/>
      <c r="AA58" s="15"/>
      <c r="AB58" s="15"/>
      <c r="AC58" s="505"/>
      <c r="AD58" s="16"/>
      <c r="AE58" s="16"/>
      <c r="AF58" s="16"/>
      <c r="AG58" s="17"/>
      <c r="AH58" s="18"/>
      <c r="AI58" s="487"/>
      <c r="AJ58" s="89"/>
      <c r="AK58" s="13"/>
      <c r="AL58" s="90"/>
      <c r="AM58" s="90"/>
      <c r="AN58" s="19"/>
      <c r="AO58" s="19"/>
      <c r="AP58" s="19"/>
      <c r="AQ58" s="19"/>
      <c r="AR58" s="20"/>
      <c r="AS58" s="20"/>
      <c r="AU58" s="20"/>
      <c r="AV58" s="20"/>
      <c r="AW58" s="20"/>
      <c r="AX58" s="20"/>
      <c r="AY58" s="20"/>
      <c r="AZ58" s="20"/>
      <c r="BA58" s="20"/>
    </row>
    <row r="59" spans="1:53" ht="33" customHeight="1" x14ac:dyDescent="0.25">
      <c r="A59" s="11"/>
      <c r="B59" s="6"/>
      <c r="C59" s="6"/>
      <c r="D59" s="5"/>
      <c r="E59" s="5"/>
      <c r="F59" s="5"/>
      <c r="G59" s="5"/>
      <c r="H59" s="12"/>
      <c r="I59" s="6"/>
      <c r="J59" s="6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4"/>
      <c r="W59" s="14"/>
      <c r="X59" s="14"/>
      <c r="Y59" s="14"/>
      <c r="Z59" s="14"/>
      <c r="AA59" s="15"/>
      <c r="AB59" s="15"/>
      <c r="AC59" s="505"/>
      <c r="AD59" s="16"/>
      <c r="AE59" s="16"/>
      <c r="AF59" s="16"/>
      <c r="AG59" s="17"/>
      <c r="AH59" s="18"/>
      <c r="AI59" s="487"/>
      <c r="AJ59" s="89"/>
      <c r="AK59" s="13"/>
      <c r="AL59" s="90"/>
      <c r="AM59" s="90"/>
      <c r="AN59" s="19"/>
      <c r="AO59" s="19"/>
      <c r="AP59" s="19"/>
      <c r="AQ59" s="19"/>
      <c r="AR59" s="20"/>
      <c r="AS59" s="20"/>
      <c r="AU59" s="20"/>
      <c r="AV59" s="20"/>
      <c r="AW59" s="20"/>
      <c r="AX59" s="20"/>
      <c r="AY59" s="20"/>
      <c r="AZ59" s="20"/>
      <c r="BA59" s="20"/>
    </row>
    <row r="60" spans="1:53" ht="33" customHeight="1" x14ac:dyDescent="0.25">
      <c r="A60" s="11"/>
      <c r="B60" s="6"/>
      <c r="C60" s="6"/>
      <c r="D60" s="5"/>
      <c r="E60" s="5"/>
      <c r="F60" s="5"/>
      <c r="G60" s="5"/>
      <c r="H60" s="12"/>
      <c r="I60" s="6"/>
      <c r="J60" s="6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4"/>
      <c r="W60" s="14"/>
      <c r="X60" s="14"/>
      <c r="Y60" s="14"/>
      <c r="Z60" s="14"/>
      <c r="AA60" s="15"/>
      <c r="AB60" s="15"/>
      <c r="AC60" s="505"/>
      <c r="AD60" s="16"/>
      <c r="AE60" s="16"/>
      <c r="AF60" s="16"/>
      <c r="AG60" s="17"/>
      <c r="AH60" s="18"/>
      <c r="AI60" s="487"/>
      <c r="AJ60" s="89"/>
      <c r="AK60" s="13"/>
      <c r="AL60" s="90"/>
      <c r="AM60" s="90"/>
      <c r="AN60" s="19"/>
      <c r="AO60" s="19"/>
      <c r="AP60" s="19"/>
      <c r="AQ60" s="19"/>
      <c r="AR60" s="20"/>
      <c r="AS60" s="20"/>
      <c r="AU60" s="20"/>
      <c r="AV60" s="20"/>
      <c r="AW60" s="20"/>
      <c r="AX60" s="20"/>
      <c r="AY60" s="20"/>
      <c r="AZ60" s="20"/>
      <c r="BA60" s="20"/>
    </row>
    <row r="61" spans="1:53" ht="33" customHeight="1" x14ac:dyDescent="0.25">
      <c r="A61" s="11"/>
      <c r="B61" s="6"/>
      <c r="C61" s="6"/>
      <c r="D61" s="5"/>
      <c r="E61" s="5"/>
      <c r="F61" s="5"/>
      <c r="G61" s="5"/>
      <c r="H61" s="12"/>
      <c r="I61" s="6"/>
      <c r="J61" s="6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4"/>
      <c r="W61" s="14"/>
      <c r="X61" s="14"/>
      <c r="Y61" s="14"/>
      <c r="Z61" s="14"/>
      <c r="AA61" s="15"/>
      <c r="AB61" s="15"/>
      <c r="AC61" s="505"/>
      <c r="AD61" s="16"/>
      <c r="AE61" s="16"/>
      <c r="AF61" s="16"/>
      <c r="AG61" s="17"/>
      <c r="AH61" s="18"/>
      <c r="AI61" s="487"/>
      <c r="AJ61" s="89"/>
      <c r="AK61" s="13"/>
      <c r="AL61" s="90"/>
      <c r="AM61" s="90"/>
      <c r="AN61" s="19"/>
      <c r="AO61" s="19"/>
      <c r="AP61" s="19"/>
      <c r="AQ61" s="19"/>
      <c r="AR61" s="20"/>
      <c r="AS61" s="20"/>
      <c r="AU61" s="20"/>
      <c r="AV61" s="20"/>
      <c r="AW61" s="20"/>
      <c r="AX61" s="20"/>
      <c r="AY61" s="20"/>
      <c r="AZ61" s="20"/>
      <c r="BA61" s="20"/>
    </row>
    <row r="62" spans="1:53" ht="33" customHeight="1" x14ac:dyDescent="0.25">
      <c r="A62" s="11"/>
      <c r="B62" s="6"/>
      <c r="C62" s="6"/>
      <c r="D62" s="5"/>
      <c r="E62" s="5"/>
      <c r="F62" s="5"/>
      <c r="G62" s="5"/>
      <c r="H62" s="12"/>
      <c r="I62" s="6"/>
      <c r="J62" s="6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4"/>
      <c r="W62" s="14"/>
      <c r="X62" s="14"/>
      <c r="Y62" s="14"/>
      <c r="Z62" s="14"/>
      <c r="AA62" s="15"/>
      <c r="AB62" s="15"/>
      <c r="AC62" s="505"/>
      <c r="AD62" s="16"/>
      <c r="AE62" s="16"/>
      <c r="AF62" s="16"/>
      <c r="AG62" s="17"/>
      <c r="AH62" s="18"/>
      <c r="AI62" s="487"/>
      <c r="AJ62" s="89"/>
      <c r="AK62" s="13"/>
      <c r="AL62" s="90"/>
      <c r="AM62" s="90"/>
      <c r="AN62" s="19"/>
      <c r="AO62" s="19"/>
      <c r="AP62" s="19"/>
      <c r="AQ62" s="19"/>
      <c r="AR62" s="20"/>
      <c r="AS62" s="20"/>
      <c r="AU62" s="20"/>
      <c r="AV62" s="20"/>
      <c r="AW62" s="20"/>
      <c r="AX62" s="20"/>
      <c r="AY62" s="20"/>
      <c r="AZ62" s="20"/>
      <c r="BA62" s="20"/>
    </row>
    <row r="63" spans="1:53" ht="33" customHeight="1" x14ac:dyDescent="0.25">
      <c r="A63" s="11"/>
      <c r="B63" s="6"/>
      <c r="C63" s="6"/>
      <c r="D63" s="5"/>
      <c r="E63" s="5"/>
      <c r="F63" s="5"/>
      <c r="G63" s="5"/>
      <c r="H63" s="12"/>
      <c r="I63" s="6"/>
      <c r="J63" s="6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4"/>
      <c r="W63" s="14"/>
      <c r="X63" s="14"/>
      <c r="Y63" s="14"/>
      <c r="Z63" s="14"/>
      <c r="AA63" s="15"/>
      <c r="AB63" s="15"/>
      <c r="AC63" s="505"/>
      <c r="AD63" s="16"/>
      <c r="AE63" s="16"/>
      <c r="AF63" s="16"/>
      <c r="AG63" s="17"/>
      <c r="AH63" s="18"/>
      <c r="AI63" s="487"/>
      <c r="AJ63" s="89"/>
      <c r="AK63" s="13"/>
      <c r="AL63" s="90"/>
      <c r="AM63" s="90"/>
      <c r="AN63" s="19"/>
      <c r="AO63" s="19"/>
      <c r="AP63" s="19"/>
      <c r="AQ63" s="19"/>
      <c r="AR63" s="20"/>
      <c r="AS63" s="20"/>
      <c r="AU63" s="20"/>
      <c r="AV63" s="20"/>
      <c r="AW63" s="20"/>
      <c r="AX63" s="20"/>
      <c r="AY63" s="20"/>
      <c r="AZ63" s="20"/>
      <c r="BA63" s="20"/>
    </row>
    <row r="64" spans="1:53" ht="33" customHeight="1" x14ac:dyDescent="0.25">
      <c r="A64" s="11"/>
      <c r="B64" s="6"/>
      <c r="C64" s="6"/>
      <c r="D64" s="5"/>
      <c r="E64" s="5"/>
      <c r="F64" s="5"/>
      <c r="G64" s="5"/>
      <c r="H64" s="12"/>
      <c r="I64" s="6"/>
      <c r="J64" s="6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4"/>
      <c r="W64" s="14"/>
      <c r="X64" s="14"/>
      <c r="Y64" s="14"/>
      <c r="Z64" s="14"/>
      <c r="AA64" s="15"/>
      <c r="AB64" s="15"/>
      <c r="AC64" s="505"/>
      <c r="AD64" s="16"/>
      <c r="AE64" s="16"/>
      <c r="AF64" s="16"/>
      <c r="AG64" s="17"/>
      <c r="AH64" s="18"/>
      <c r="AI64" s="487"/>
      <c r="AJ64" s="89"/>
      <c r="AK64" s="13"/>
      <c r="AL64" s="90"/>
      <c r="AM64" s="90"/>
      <c r="AN64" s="19"/>
      <c r="AO64" s="19"/>
      <c r="AP64" s="19"/>
      <c r="AQ64" s="19"/>
      <c r="AR64" s="20"/>
      <c r="AS64" s="20"/>
      <c r="AU64" s="20"/>
      <c r="AV64" s="20"/>
      <c r="AW64" s="20"/>
      <c r="AX64" s="20"/>
      <c r="AY64" s="20"/>
      <c r="AZ64" s="20"/>
      <c r="BA64" s="20"/>
    </row>
    <row r="65" spans="1:53" ht="33" customHeight="1" x14ac:dyDescent="0.25">
      <c r="A65" s="11"/>
      <c r="B65" s="6"/>
      <c r="C65" s="6"/>
      <c r="D65" s="5"/>
      <c r="E65" s="5"/>
      <c r="F65" s="5"/>
      <c r="G65" s="5"/>
      <c r="H65" s="12"/>
      <c r="I65" s="6"/>
      <c r="J65" s="6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4"/>
      <c r="W65" s="14"/>
      <c r="X65" s="14"/>
      <c r="Y65" s="14"/>
      <c r="Z65" s="14"/>
      <c r="AA65" s="15"/>
      <c r="AB65" s="15"/>
      <c r="AC65" s="505"/>
      <c r="AD65" s="16"/>
      <c r="AE65" s="16"/>
      <c r="AF65" s="16"/>
      <c r="AG65" s="17"/>
      <c r="AH65" s="18"/>
      <c r="AI65" s="487"/>
      <c r="AJ65" s="89"/>
      <c r="AK65" s="13"/>
      <c r="AL65" s="90"/>
      <c r="AM65" s="90"/>
      <c r="AN65" s="19"/>
      <c r="AO65" s="19"/>
      <c r="AP65" s="19"/>
      <c r="AQ65" s="19"/>
      <c r="AR65" s="20"/>
      <c r="AS65" s="20"/>
      <c r="AU65" s="20"/>
      <c r="AV65" s="20"/>
      <c r="AW65" s="20"/>
      <c r="AX65" s="20"/>
      <c r="AY65" s="20"/>
      <c r="AZ65" s="20"/>
      <c r="BA65" s="20"/>
    </row>
    <row r="66" spans="1:53" ht="33" customHeight="1" x14ac:dyDescent="0.25">
      <c r="A66" s="11"/>
      <c r="B66" s="6"/>
      <c r="C66" s="6"/>
      <c r="D66" s="5"/>
      <c r="E66" s="5"/>
      <c r="F66" s="5"/>
      <c r="G66" s="5"/>
      <c r="H66" s="12"/>
      <c r="I66" s="6"/>
      <c r="J66" s="6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4"/>
      <c r="W66" s="14"/>
      <c r="X66" s="14"/>
      <c r="Y66" s="14"/>
      <c r="Z66" s="14"/>
      <c r="AA66" s="15"/>
      <c r="AB66" s="15"/>
      <c r="AC66" s="505"/>
      <c r="AD66" s="16"/>
      <c r="AE66" s="16"/>
      <c r="AF66" s="16"/>
      <c r="AG66" s="17"/>
      <c r="AH66" s="18"/>
      <c r="AI66" s="487"/>
      <c r="AJ66" s="89"/>
      <c r="AK66" s="13"/>
      <c r="AL66" s="90"/>
      <c r="AM66" s="90"/>
      <c r="AN66" s="19"/>
      <c r="AO66" s="19"/>
      <c r="AP66" s="19"/>
      <c r="AQ66" s="19"/>
      <c r="AR66" s="20"/>
      <c r="AS66" s="20"/>
      <c r="AU66" s="20"/>
      <c r="AV66" s="20"/>
      <c r="AW66" s="20"/>
      <c r="AX66" s="20"/>
      <c r="AY66" s="20"/>
      <c r="AZ66" s="20"/>
      <c r="BA66" s="20"/>
    </row>
    <row r="67" spans="1:53" ht="33" customHeight="1" x14ac:dyDescent="0.25">
      <c r="A67" s="11"/>
      <c r="B67" s="6"/>
      <c r="C67" s="6"/>
      <c r="D67" s="5"/>
      <c r="E67" s="5"/>
      <c r="F67" s="5"/>
      <c r="G67" s="5"/>
      <c r="H67" s="12"/>
      <c r="I67" s="6"/>
      <c r="J67" s="6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4"/>
      <c r="W67" s="14"/>
      <c r="X67" s="14"/>
      <c r="Y67" s="14"/>
      <c r="Z67" s="14"/>
      <c r="AA67" s="15"/>
      <c r="AB67" s="15"/>
      <c r="AC67" s="505"/>
      <c r="AD67" s="16"/>
      <c r="AE67" s="16"/>
      <c r="AF67" s="16"/>
      <c r="AG67" s="17"/>
      <c r="AH67" s="18"/>
      <c r="AI67" s="487"/>
      <c r="AJ67" s="89"/>
      <c r="AK67" s="13"/>
      <c r="AL67" s="90"/>
      <c r="AM67" s="90"/>
      <c r="AN67" s="19"/>
      <c r="AO67" s="19"/>
      <c r="AP67" s="19"/>
      <c r="AQ67" s="19"/>
      <c r="AR67" s="20"/>
      <c r="AS67" s="20"/>
      <c r="AU67" s="20"/>
      <c r="AV67" s="20"/>
      <c r="AW67" s="20"/>
      <c r="AX67" s="20"/>
      <c r="AY67" s="20"/>
      <c r="AZ67" s="20"/>
      <c r="BA67" s="20"/>
    </row>
    <row r="68" spans="1:53" ht="33" customHeight="1" x14ac:dyDescent="0.25">
      <c r="A68" s="11"/>
      <c r="B68" s="6"/>
      <c r="C68" s="6"/>
      <c r="D68" s="5"/>
      <c r="E68" s="5"/>
      <c r="F68" s="5"/>
      <c r="G68" s="5"/>
      <c r="H68" s="12"/>
      <c r="I68" s="6"/>
      <c r="J68" s="6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4"/>
      <c r="W68" s="14"/>
      <c r="X68" s="14"/>
      <c r="Y68" s="14"/>
      <c r="Z68" s="14"/>
      <c r="AA68" s="15"/>
      <c r="AB68" s="15"/>
      <c r="AC68" s="505"/>
      <c r="AD68" s="16"/>
      <c r="AE68" s="16"/>
      <c r="AF68" s="16"/>
      <c r="AG68" s="17"/>
      <c r="AH68" s="18"/>
      <c r="AI68" s="487"/>
      <c r="AJ68" s="89"/>
      <c r="AK68" s="13"/>
      <c r="AL68" s="90"/>
      <c r="AM68" s="90"/>
      <c r="AN68" s="19"/>
      <c r="AO68" s="19"/>
      <c r="AP68" s="19"/>
      <c r="AQ68" s="19"/>
      <c r="AR68" s="20"/>
      <c r="AS68" s="20"/>
      <c r="AU68" s="20"/>
      <c r="AV68" s="20"/>
      <c r="AW68" s="20"/>
      <c r="AX68" s="20"/>
      <c r="AY68" s="20"/>
      <c r="AZ68" s="20"/>
      <c r="BA68" s="20"/>
    </row>
    <row r="69" spans="1:53" ht="33" customHeight="1" x14ac:dyDescent="0.25">
      <c r="A69" s="11"/>
      <c r="B69" s="6"/>
      <c r="C69" s="6"/>
      <c r="D69" s="5"/>
      <c r="E69" s="5"/>
      <c r="F69" s="5"/>
      <c r="G69" s="5"/>
      <c r="H69" s="12"/>
      <c r="I69" s="6"/>
      <c r="J69" s="6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4"/>
      <c r="W69" s="14"/>
      <c r="X69" s="14"/>
      <c r="Y69" s="14"/>
      <c r="Z69" s="14"/>
      <c r="AA69" s="15"/>
      <c r="AB69" s="15"/>
      <c r="AC69" s="505"/>
      <c r="AD69" s="16"/>
      <c r="AE69" s="16"/>
      <c r="AF69" s="16"/>
      <c r="AG69" s="17"/>
      <c r="AH69" s="18"/>
      <c r="AI69" s="487"/>
      <c r="AJ69" s="89"/>
      <c r="AK69" s="13"/>
      <c r="AL69" s="90"/>
      <c r="AM69" s="90"/>
      <c r="AN69" s="19"/>
      <c r="AO69" s="19"/>
      <c r="AP69" s="19"/>
      <c r="AQ69" s="19"/>
      <c r="AR69" s="20"/>
      <c r="AS69" s="20"/>
      <c r="AU69" s="20"/>
      <c r="AV69" s="20"/>
      <c r="AW69" s="20"/>
      <c r="AX69" s="20"/>
      <c r="AY69" s="20"/>
      <c r="AZ69" s="20"/>
      <c r="BA69" s="20"/>
    </row>
    <row r="70" spans="1:53" ht="33" customHeight="1" x14ac:dyDescent="0.25">
      <c r="A70" s="11"/>
      <c r="B70" s="6"/>
      <c r="C70" s="6"/>
      <c r="D70" s="5"/>
      <c r="E70" s="5"/>
      <c r="F70" s="5"/>
      <c r="G70" s="5"/>
      <c r="H70" s="12"/>
      <c r="I70" s="6"/>
      <c r="J70" s="6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4"/>
      <c r="W70" s="14"/>
      <c r="X70" s="14"/>
      <c r="Y70" s="14"/>
      <c r="Z70" s="14"/>
      <c r="AA70" s="15"/>
      <c r="AB70" s="15"/>
      <c r="AC70" s="505"/>
      <c r="AD70" s="16"/>
      <c r="AE70" s="16"/>
      <c r="AF70" s="16"/>
      <c r="AG70" s="17"/>
      <c r="AH70" s="18"/>
      <c r="AI70" s="487"/>
      <c r="AJ70" s="89"/>
      <c r="AK70" s="13"/>
      <c r="AL70" s="90"/>
      <c r="AM70" s="90"/>
      <c r="AN70" s="19"/>
      <c r="AO70" s="19"/>
      <c r="AP70" s="19"/>
      <c r="AQ70" s="19"/>
      <c r="AR70" s="20"/>
      <c r="AS70" s="20"/>
      <c r="AU70" s="20"/>
      <c r="AV70" s="20"/>
      <c r="AW70" s="20"/>
      <c r="AX70" s="20"/>
      <c r="AY70" s="20"/>
      <c r="AZ70" s="20"/>
      <c r="BA70" s="20"/>
    </row>
    <row r="71" spans="1:53" ht="33" customHeight="1" x14ac:dyDescent="0.25">
      <c r="A71" s="11"/>
      <c r="B71" s="6"/>
      <c r="C71" s="6"/>
      <c r="D71" s="5"/>
      <c r="E71" s="5"/>
      <c r="F71" s="5"/>
      <c r="G71" s="5"/>
      <c r="H71" s="12"/>
      <c r="I71" s="6"/>
      <c r="J71" s="6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4"/>
      <c r="W71" s="14"/>
      <c r="X71" s="14"/>
      <c r="Y71" s="14"/>
      <c r="Z71" s="14"/>
      <c r="AA71" s="15"/>
      <c r="AB71" s="15"/>
      <c r="AC71" s="505"/>
      <c r="AD71" s="16"/>
      <c r="AE71" s="16"/>
      <c r="AF71" s="16"/>
      <c r="AG71" s="17"/>
      <c r="AH71" s="18"/>
      <c r="AI71" s="487"/>
      <c r="AJ71" s="89"/>
      <c r="AK71" s="13"/>
      <c r="AL71" s="90"/>
      <c r="AM71" s="90"/>
      <c r="AN71" s="19"/>
      <c r="AO71" s="19"/>
      <c r="AP71" s="19"/>
      <c r="AQ71" s="19"/>
      <c r="AR71" s="36"/>
      <c r="AS71" s="36"/>
      <c r="AU71" s="36"/>
      <c r="AV71" s="36"/>
      <c r="AW71" s="36"/>
      <c r="AX71" s="36"/>
      <c r="AY71" s="36"/>
      <c r="AZ71" s="36"/>
      <c r="BA71" s="36"/>
    </row>
    <row r="72" spans="1:53" ht="33" customHeight="1" x14ac:dyDescent="0.25">
      <c r="A72" s="11"/>
      <c r="B72" s="6"/>
      <c r="C72" s="6"/>
      <c r="D72" s="5"/>
      <c r="E72" s="5"/>
      <c r="F72" s="5"/>
      <c r="G72" s="5"/>
      <c r="H72" s="12"/>
      <c r="I72" s="6"/>
      <c r="J72" s="6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4"/>
      <c r="W72" s="14"/>
      <c r="X72" s="14"/>
      <c r="Y72" s="14"/>
      <c r="Z72" s="14"/>
      <c r="AA72" s="15"/>
      <c r="AB72" s="15"/>
      <c r="AC72" s="505"/>
      <c r="AD72" s="16"/>
      <c r="AE72" s="16"/>
      <c r="AF72" s="16"/>
      <c r="AG72" s="17"/>
      <c r="AH72" s="18"/>
      <c r="AI72" s="487"/>
      <c r="AJ72" s="89"/>
      <c r="AK72" s="13"/>
      <c r="AL72" s="90"/>
      <c r="AM72" s="90"/>
      <c r="AN72" s="19"/>
      <c r="AO72" s="19"/>
      <c r="AP72" s="19"/>
      <c r="AQ72" s="19"/>
      <c r="AR72" s="20"/>
      <c r="AS72" s="20"/>
      <c r="AU72" s="20"/>
      <c r="AV72" s="20"/>
      <c r="AW72" s="20"/>
      <c r="AX72" s="20"/>
      <c r="AY72" s="20"/>
      <c r="AZ72" s="20"/>
      <c r="BA72" s="20"/>
    </row>
    <row r="73" spans="1:53" ht="33" customHeight="1" x14ac:dyDescent="0.25">
      <c r="A73" s="11"/>
      <c r="B73" s="6"/>
      <c r="C73" s="6"/>
      <c r="D73" s="5"/>
      <c r="E73" s="5"/>
      <c r="F73" s="5"/>
      <c r="G73" s="5"/>
      <c r="H73" s="12"/>
      <c r="I73" s="6"/>
      <c r="J73" s="6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4"/>
      <c r="W73" s="14"/>
      <c r="X73" s="14"/>
      <c r="Y73" s="14"/>
      <c r="Z73" s="14"/>
      <c r="AA73" s="15"/>
      <c r="AB73" s="15"/>
      <c r="AC73" s="505"/>
      <c r="AD73" s="16"/>
      <c r="AE73" s="16"/>
      <c r="AF73" s="16"/>
      <c r="AG73" s="17"/>
      <c r="AH73" s="18"/>
      <c r="AI73" s="487"/>
      <c r="AJ73" s="89"/>
      <c r="AK73" s="13"/>
      <c r="AL73" s="90"/>
      <c r="AM73" s="90"/>
      <c r="AN73" s="19"/>
      <c r="AO73" s="19"/>
      <c r="AP73" s="19"/>
      <c r="AQ73" s="19"/>
      <c r="AR73" s="20"/>
      <c r="AS73" s="20"/>
      <c r="AU73" s="20"/>
      <c r="AV73" s="20"/>
      <c r="AW73" s="20"/>
      <c r="AX73" s="20"/>
      <c r="AY73" s="20"/>
      <c r="AZ73" s="20"/>
      <c r="BA73" s="20"/>
    </row>
    <row r="74" spans="1:53" ht="33" customHeight="1" x14ac:dyDescent="0.25">
      <c r="A74" s="11"/>
      <c r="B74" s="6"/>
      <c r="C74" s="6"/>
      <c r="D74" s="5"/>
      <c r="E74" s="5"/>
      <c r="F74" s="5"/>
      <c r="G74" s="5"/>
      <c r="H74" s="12"/>
      <c r="I74" s="6"/>
      <c r="J74" s="6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4"/>
      <c r="W74" s="14"/>
      <c r="X74" s="14"/>
      <c r="Y74" s="14"/>
      <c r="Z74" s="14"/>
      <c r="AA74" s="15"/>
      <c r="AB74" s="15"/>
      <c r="AC74" s="505"/>
      <c r="AD74" s="16"/>
      <c r="AE74" s="16"/>
      <c r="AF74" s="16"/>
      <c r="AG74" s="17"/>
      <c r="AH74" s="18"/>
      <c r="AI74" s="487"/>
      <c r="AJ74" s="89"/>
      <c r="AK74" s="13"/>
      <c r="AL74" s="90"/>
      <c r="AM74" s="90"/>
      <c r="AN74" s="19"/>
      <c r="AO74" s="19"/>
      <c r="AP74" s="19"/>
      <c r="AQ74" s="19"/>
      <c r="AR74" s="20"/>
      <c r="AS74" s="20"/>
      <c r="AU74" s="20"/>
      <c r="AV74" s="20"/>
      <c r="AW74" s="20"/>
      <c r="AX74" s="20"/>
      <c r="AY74" s="20"/>
      <c r="AZ74" s="20"/>
      <c r="BA74" s="20"/>
    </row>
    <row r="75" spans="1:53" ht="33" customHeight="1" x14ac:dyDescent="0.25">
      <c r="A75" s="11"/>
      <c r="B75" s="6"/>
      <c r="C75" s="6"/>
      <c r="D75" s="5"/>
      <c r="E75" s="5"/>
      <c r="F75" s="5"/>
      <c r="G75" s="5"/>
      <c r="H75" s="12"/>
      <c r="I75" s="6"/>
      <c r="J75" s="6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4"/>
      <c r="W75" s="14"/>
      <c r="X75" s="14"/>
      <c r="Y75" s="14"/>
      <c r="Z75" s="14"/>
      <c r="AA75" s="15"/>
      <c r="AB75" s="15"/>
      <c r="AC75" s="505"/>
      <c r="AD75" s="16"/>
      <c r="AE75" s="16"/>
      <c r="AF75" s="16"/>
      <c r="AG75" s="17"/>
      <c r="AH75" s="18"/>
      <c r="AI75" s="487"/>
      <c r="AJ75" s="89"/>
      <c r="AK75" s="13"/>
      <c r="AL75" s="90"/>
      <c r="AM75" s="90"/>
      <c r="AN75" s="19"/>
      <c r="AO75" s="19"/>
      <c r="AP75" s="19"/>
      <c r="AQ75" s="19"/>
      <c r="AR75" s="20"/>
      <c r="AS75" s="20"/>
      <c r="AU75" s="20"/>
      <c r="AV75" s="20"/>
      <c r="AW75" s="20"/>
      <c r="AX75" s="20"/>
      <c r="AY75" s="20"/>
      <c r="AZ75" s="20"/>
      <c r="BA75" s="20"/>
    </row>
    <row r="76" spans="1:53" ht="33" customHeight="1" x14ac:dyDescent="0.25">
      <c r="A76" s="11"/>
      <c r="B76" s="6"/>
      <c r="C76" s="6"/>
      <c r="D76" s="5"/>
      <c r="E76" s="5"/>
      <c r="F76" s="5"/>
      <c r="G76" s="5"/>
      <c r="H76" s="12"/>
      <c r="I76" s="6"/>
      <c r="J76" s="6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4"/>
      <c r="W76" s="14"/>
      <c r="X76" s="14"/>
      <c r="Y76" s="14"/>
      <c r="Z76" s="14"/>
      <c r="AA76" s="15"/>
      <c r="AB76" s="15"/>
      <c r="AC76" s="505"/>
      <c r="AD76" s="16"/>
      <c r="AE76" s="16"/>
      <c r="AF76" s="16"/>
      <c r="AG76" s="17"/>
      <c r="AH76" s="18"/>
      <c r="AI76" s="487"/>
      <c r="AJ76" s="89"/>
      <c r="AK76" s="13"/>
      <c r="AL76" s="90"/>
      <c r="AM76" s="90"/>
      <c r="AN76" s="19"/>
      <c r="AO76" s="19"/>
      <c r="AP76" s="19"/>
      <c r="AQ76" s="19"/>
      <c r="AR76" s="20"/>
      <c r="AS76" s="20"/>
      <c r="AU76" s="20"/>
      <c r="AV76" s="20"/>
      <c r="AW76" s="20"/>
      <c r="AX76" s="20"/>
      <c r="AY76" s="20"/>
      <c r="AZ76" s="20"/>
      <c r="BA76" s="20"/>
    </row>
    <row r="77" spans="1:53" ht="33" customHeight="1" x14ac:dyDescent="0.25">
      <c r="A77" s="11"/>
      <c r="B77" s="6"/>
      <c r="C77" s="6"/>
      <c r="D77" s="5"/>
      <c r="E77" s="5"/>
      <c r="F77" s="5"/>
      <c r="G77" s="5"/>
      <c r="H77" s="12"/>
      <c r="I77" s="6"/>
      <c r="J77" s="6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4"/>
      <c r="W77" s="14"/>
      <c r="X77" s="14"/>
      <c r="Y77" s="14"/>
      <c r="Z77" s="14"/>
      <c r="AA77" s="15"/>
      <c r="AB77" s="15"/>
      <c r="AC77" s="505"/>
      <c r="AD77" s="16"/>
      <c r="AE77" s="16"/>
      <c r="AF77" s="16"/>
      <c r="AG77" s="17"/>
      <c r="AH77" s="18"/>
      <c r="AI77" s="487"/>
      <c r="AJ77" s="89"/>
      <c r="AK77" s="13"/>
      <c r="AL77" s="90"/>
      <c r="AM77" s="90"/>
      <c r="AN77" s="19"/>
      <c r="AO77" s="19"/>
      <c r="AP77" s="19"/>
      <c r="AQ77" s="19"/>
      <c r="AR77" s="20"/>
      <c r="AS77" s="20"/>
      <c r="AU77" s="20"/>
      <c r="AV77" s="20"/>
      <c r="AW77" s="20"/>
      <c r="AX77" s="20"/>
      <c r="AY77" s="20"/>
      <c r="AZ77" s="20"/>
      <c r="BA77" s="20"/>
    </row>
    <row r="78" spans="1:53" ht="33" customHeight="1" x14ac:dyDescent="0.25">
      <c r="A78" s="11"/>
      <c r="B78" s="6"/>
      <c r="C78" s="6"/>
      <c r="D78" s="5"/>
      <c r="E78" s="5"/>
      <c r="F78" s="5"/>
      <c r="G78" s="5"/>
      <c r="H78" s="12"/>
      <c r="I78" s="6"/>
      <c r="J78" s="6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4"/>
      <c r="W78" s="14"/>
      <c r="X78" s="14"/>
      <c r="Y78" s="14"/>
      <c r="Z78" s="14"/>
      <c r="AA78" s="15"/>
      <c r="AB78" s="15"/>
      <c r="AC78" s="505"/>
      <c r="AD78" s="16"/>
      <c r="AE78" s="16"/>
      <c r="AF78" s="16"/>
      <c r="AG78" s="17"/>
      <c r="AH78" s="18"/>
      <c r="AI78" s="487"/>
      <c r="AJ78" s="89"/>
      <c r="AK78" s="13"/>
      <c r="AL78" s="90"/>
      <c r="AM78" s="90"/>
      <c r="AN78" s="19"/>
      <c r="AO78" s="19"/>
      <c r="AP78" s="19"/>
      <c r="AQ78" s="19"/>
      <c r="AR78" s="20"/>
      <c r="AS78" s="20"/>
      <c r="AU78" s="20"/>
      <c r="AV78" s="20"/>
      <c r="AW78" s="20"/>
      <c r="AX78" s="20"/>
      <c r="AY78" s="20"/>
      <c r="AZ78" s="20"/>
      <c r="BA78" s="20"/>
    </row>
    <row r="79" spans="1:53" ht="33" customHeight="1" x14ac:dyDescent="0.25">
      <c r="A79" s="11"/>
      <c r="B79" s="6"/>
      <c r="C79" s="6"/>
      <c r="D79" s="5"/>
      <c r="E79" s="5"/>
      <c r="F79" s="5"/>
      <c r="G79" s="5"/>
      <c r="H79" s="12"/>
      <c r="I79" s="6"/>
      <c r="J79" s="6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4"/>
      <c r="W79" s="14"/>
      <c r="X79" s="14"/>
      <c r="Y79" s="14"/>
      <c r="Z79" s="14"/>
      <c r="AA79" s="15"/>
      <c r="AB79" s="15"/>
      <c r="AC79" s="505"/>
      <c r="AD79" s="16"/>
      <c r="AE79" s="16"/>
      <c r="AF79" s="16"/>
      <c r="AG79" s="17"/>
      <c r="AH79" s="18"/>
      <c r="AI79" s="487"/>
      <c r="AJ79" s="89"/>
      <c r="AK79" s="13"/>
      <c r="AL79" s="90"/>
      <c r="AM79" s="90"/>
      <c r="AN79" s="19"/>
      <c r="AO79" s="19"/>
      <c r="AP79" s="19"/>
      <c r="AQ79" s="19"/>
      <c r="AR79" s="20"/>
      <c r="AS79" s="20"/>
      <c r="AU79" s="20"/>
      <c r="AV79" s="20"/>
      <c r="AW79" s="20"/>
      <c r="AX79" s="20"/>
      <c r="AY79" s="20"/>
      <c r="AZ79" s="20"/>
      <c r="BA79" s="20"/>
    </row>
    <row r="80" spans="1:53" ht="33" customHeight="1" x14ac:dyDescent="0.25">
      <c r="A80" s="11"/>
      <c r="B80" s="11"/>
      <c r="C80" s="6"/>
      <c r="D80" s="5"/>
      <c r="E80" s="5"/>
      <c r="F80" s="5"/>
      <c r="G80" s="5"/>
      <c r="H80" s="12"/>
      <c r="I80" s="6"/>
      <c r="J80" s="6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4"/>
      <c r="W80" s="14"/>
      <c r="X80" s="14"/>
      <c r="Y80" s="14"/>
      <c r="Z80" s="14"/>
      <c r="AA80" s="15"/>
      <c r="AB80" s="15"/>
      <c r="AC80" s="505"/>
      <c r="AD80" s="16"/>
      <c r="AE80" s="16"/>
      <c r="AF80" s="16"/>
      <c r="AG80" s="17"/>
      <c r="AH80" s="18"/>
      <c r="AI80" s="487"/>
      <c r="AJ80" s="89"/>
      <c r="AK80" s="13"/>
      <c r="AL80" s="90"/>
      <c r="AM80" s="90"/>
      <c r="AN80" s="19"/>
      <c r="AO80" s="19"/>
      <c r="AP80" s="19"/>
      <c r="AQ80" s="19"/>
      <c r="AR80" s="20"/>
      <c r="AS80" s="20"/>
      <c r="AU80" s="20"/>
      <c r="AV80" s="20"/>
      <c r="AW80" s="20"/>
      <c r="AX80" s="20"/>
      <c r="AY80" s="20"/>
      <c r="AZ80" s="20"/>
      <c r="BA80" s="20"/>
    </row>
    <row r="81" spans="1:53" ht="33" customHeight="1" x14ac:dyDescent="0.25">
      <c r="A81" s="11"/>
      <c r="B81" s="11"/>
      <c r="C81" s="6"/>
      <c r="D81" s="5"/>
      <c r="E81" s="5"/>
      <c r="F81" s="5"/>
      <c r="G81" s="5"/>
      <c r="H81" s="12"/>
      <c r="I81" s="6"/>
      <c r="J81" s="6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4"/>
      <c r="W81" s="14"/>
      <c r="X81" s="14"/>
      <c r="Y81" s="14"/>
      <c r="Z81" s="14"/>
      <c r="AA81" s="15"/>
      <c r="AB81" s="15"/>
      <c r="AC81" s="505"/>
      <c r="AD81" s="16"/>
      <c r="AE81" s="16"/>
      <c r="AF81" s="16"/>
      <c r="AG81" s="17"/>
      <c r="AH81" s="18"/>
      <c r="AI81" s="487"/>
      <c r="AJ81" s="89"/>
      <c r="AK81" s="13"/>
      <c r="AL81" s="90"/>
      <c r="AM81" s="90"/>
      <c r="AN81" s="19"/>
      <c r="AO81" s="19"/>
      <c r="AP81" s="19"/>
      <c r="AQ81" s="19"/>
      <c r="AR81" s="20"/>
      <c r="AS81" s="20"/>
      <c r="AU81" s="20"/>
      <c r="AV81" s="20"/>
      <c r="AW81" s="20"/>
      <c r="AX81" s="20"/>
      <c r="AY81" s="20"/>
      <c r="AZ81" s="20"/>
      <c r="BA81" s="20"/>
    </row>
    <row r="82" spans="1:53" ht="33" customHeight="1" x14ac:dyDescent="0.25">
      <c r="A82" s="11"/>
      <c r="B82" s="6"/>
      <c r="C82" s="5"/>
      <c r="D82" s="5"/>
      <c r="E82" s="5"/>
      <c r="F82" s="5"/>
      <c r="G82" s="5"/>
      <c r="H82" s="12"/>
      <c r="I82" s="6"/>
      <c r="J82" s="6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4"/>
      <c r="W82" s="14"/>
      <c r="X82" s="14"/>
      <c r="Y82" s="14"/>
      <c r="Z82" s="14"/>
      <c r="AA82" s="15"/>
      <c r="AB82" s="15"/>
      <c r="AC82" s="505"/>
      <c r="AD82" s="16"/>
      <c r="AE82" s="16"/>
      <c r="AF82" s="16"/>
      <c r="AG82" s="17"/>
      <c r="AH82" s="18"/>
      <c r="AI82" s="487"/>
      <c r="AJ82" s="89"/>
      <c r="AK82" s="13"/>
      <c r="AL82" s="90"/>
      <c r="AM82" s="90"/>
      <c r="AN82" s="19"/>
      <c r="AO82" s="19"/>
      <c r="AP82" s="19"/>
      <c r="AQ82" s="19"/>
      <c r="AR82" s="20"/>
      <c r="AS82" s="20"/>
      <c r="AU82" s="20"/>
      <c r="AV82" s="20"/>
      <c r="AW82" s="20"/>
      <c r="AX82" s="20"/>
      <c r="AY82" s="20"/>
      <c r="AZ82" s="20"/>
      <c r="BA82" s="20"/>
    </row>
    <row r="83" spans="1:53" ht="33" customHeight="1" x14ac:dyDescent="0.25">
      <c r="A83" s="11"/>
      <c r="B83" s="11"/>
      <c r="C83" s="6"/>
      <c r="D83" s="5"/>
      <c r="E83" s="5"/>
      <c r="F83" s="5"/>
      <c r="G83" s="5"/>
      <c r="H83" s="12"/>
      <c r="I83" s="6"/>
      <c r="J83" s="6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4"/>
      <c r="W83" s="14"/>
      <c r="X83" s="14"/>
      <c r="Y83" s="14"/>
      <c r="Z83" s="14"/>
      <c r="AA83" s="15"/>
      <c r="AB83" s="15"/>
      <c r="AC83" s="505"/>
      <c r="AD83" s="16"/>
      <c r="AE83" s="16"/>
      <c r="AF83" s="16"/>
      <c r="AG83" s="17"/>
      <c r="AH83" s="18"/>
      <c r="AI83" s="487"/>
      <c r="AJ83" s="89"/>
      <c r="AK83" s="13"/>
      <c r="AL83" s="90"/>
      <c r="AM83" s="90"/>
      <c r="AN83" s="19"/>
      <c r="AO83" s="19"/>
      <c r="AP83" s="19"/>
      <c r="AQ83" s="19"/>
      <c r="AR83" s="20"/>
      <c r="AS83" s="20"/>
      <c r="AU83" s="20"/>
      <c r="AV83" s="20"/>
      <c r="AW83" s="20"/>
      <c r="AX83" s="20"/>
      <c r="AY83" s="20"/>
      <c r="AZ83" s="20"/>
      <c r="BA83" s="20"/>
    </row>
    <row r="84" spans="1:53" ht="33" customHeight="1" x14ac:dyDescent="0.25">
      <c r="A84" s="11"/>
      <c r="B84" s="6"/>
      <c r="C84" s="5"/>
      <c r="D84" s="5"/>
      <c r="E84" s="5"/>
      <c r="F84" s="5"/>
      <c r="G84" s="5"/>
      <c r="H84" s="12"/>
      <c r="I84" s="6"/>
      <c r="J84" s="6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4"/>
      <c r="W84" s="14"/>
      <c r="X84" s="14"/>
      <c r="Y84" s="14"/>
      <c r="Z84" s="14"/>
      <c r="AA84" s="15"/>
      <c r="AB84" s="15"/>
      <c r="AC84" s="505"/>
      <c r="AD84" s="16"/>
      <c r="AE84" s="16"/>
      <c r="AF84" s="16"/>
      <c r="AG84" s="17"/>
      <c r="AH84" s="18"/>
      <c r="AI84" s="487"/>
      <c r="AJ84" s="89"/>
      <c r="AK84" s="13"/>
      <c r="AL84" s="90"/>
      <c r="AM84" s="90"/>
      <c r="AN84" s="19"/>
      <c r="AO84" s="19"/>
      <c r="AP84" s="19"/>
      <c r="AQ84" s="19"/>
      <c r="AR84" s="20"/>
      <c r="AS84" s="20"/>
      <c r="AU84" s="20"/>
      <c r="AV84" s="20"/>
      <c r="AW84" s="20"/>
      <c r="AX84" s="20"/>
      <c r="AY84" s="20"/>
      <c r="AZ84" s="20"/>
      <c r="BA84" s="20"/>
    </row>
    <row r="85" spans="1:53" ht="33" customHeight="1" x14ac:dyDescent="0.25">
      <c r="A85" s="11"/>
      <c r="B85" s="6"/>
      <c r="C85" s="5"/>
      <c r="D85" s="5"/>
      <c r="E85" s="5"/>
      <c r="F85" s="5"/>
      <c r="G85" s="5"/>
      <c r="H85" s="12"/>
      <c r="I85" s="6"/>
      <c r="J85" s="6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14"/>
      <c r="W85" s="14"/>
      <c r="X85" s="14"/>
      <c r="Y85" s="14"/>
      <c r="Z85" s="14"/>
      <c r="AA85" s="15"/>
      <c r="AB85" s="15"/>
      <c r="AC85" s="505"/>
      <c r="AD85" s="16"/>
      <c r="AE85" s="16"/>
      <c r="AF85" s="16"/>
      <c r="AG85" s="17"/>
      <c r="AH85" s="18"/>
      <c r="AI85" s="487"/>
      <c r="AJ85" s="89"/>
      <c r="AK85" s="13"/>
      <c r="AL85" s="90"/>
      <c r="AM85" s="90"/>
      <c r="AN85" s="19"/>
      <c r="AO85" s="19"/>
      <c r="AP85" s="19"/>
      <c r="AQ85" s="19"/>
      <c r="AR85" s="20"/>
      <c r="AS85" s="20"/>
      <c r="AU85" s="20"/>
      <c r="AV85" s="20"/>
      <c r="AW85" s="20"/>
      <c r="AX85" s="20"/>
      <c r="AY85" s="20"/>
      <c r="AZ85" s="20"/>
      <c r="BA85" s="20"/>
    </row>
    <row r="86" spans="1:53" ht="33" customHeight="1" x14ac:dyDescent="0.25">
      <c r="A86" s="11"/>
      <c r="B86" s="6"/>
      <c r="C86" s="5"/>
      <c r="D86" s="5"/>
      <c r="E86" s="5"/>
      <c r="F86" s="5"/>
      <c r="G86" s="5"/>
      <c r="H86" s="12"/>
      <c r="I86" s="6"/>
      <c r="J86" s="6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4"/>
      <c r="W86" s="14"/>
      <c r="X86" s="14"/>
      <c r="Y86" s="14"/>
      <c r="Z86" s="14"/>
      <c r="AA86" s="15"/>
      <c r="AB86" s="15"/>
      <c r="AC86" s="505"/>
      <c r="AD86" s="16"/>
      <c r="AE86" s="16"/>
      <c r="AF86" s="16"/>
      <c r="AG86" s="17"/>
      <c r="AH86" s="18"/>
      <c r="AI86" s="487"/>
      <c r="AJ86" s="89"/>
      <c r="AK86" s="13"/>
      <c r="AL86" s="90"/>
      <c r="AM86" s="90"/>
      <c r="AN86" s="19"/>
      <c r="AO86" s="19"/>
      <c r="AP86" s="19"/>
      <c r="AQ86" s="19"/>
      <c r="AR86" s="20"/>
      <c r="AS86" s="20"/>
      <c r="AU86" s="20"/>
      <c r="AV86" s="20"/>
      <c r="AW86" s="20"/>
      <c r="AX86" s="20"/>
      <c r="AY86" s="20"/>
      <c r="AZ86" s="20"/>
      <c r="BA86" s="20"/>
    </row>
    <row r="87" spans="1:53" ht="33" customHeight="1" x14ac:dyDescent="0.25">
      <c r="A87" s="11"/>
      <c r="B87" s="11"/>
      <c r="C87" s="6"/>
      <c r="D87" s="5"/>
      <c r="E87" s="5"/>
      <c r="F87" s="5"/>
      <c r="G87" s="6"/>
      <c r="H87" s="12"/>
      <c r="I87" s="6"/>
      <c r="J87" s="6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4"/>
      <c r="W87" s="14"/>
      <c r="X87" s="14"/>
      <c r="Y87" s="14"/>
      <c r="Z87" s="14"/>
      <c r="AA87" s="15"/>
      <c r="AB87" s="15"/>
      <c r="AC87" s="505"/>
      <c r="AD87" s="16"/>
      <c r="AE87" s="16"/>
      <c r="AF87" s="16"/>
      <c r="AG87" s="17"/>
      <c r="AH87" s="18"/>
      <c r="AI87" s="487"/>
      <c r="AJ87" s="89"/>
      <c r="AK87" s="13"/>
      <c r="AL87" s="90"/>
      <c r="AM87" s="90"/>
      <c r="AN87" s="19"/>
      <c r="AO87" s="19"/>
      <c r="AP87" s="19"/>
      <c r="AQ87" s="19"/>
      <c r="AR87" s="20"/>
      <c r="AS87" s="20"/>
      <c r="AU87" s="20"/>
      <c r="AV87" s="20"/>
      <c r="AW87" s="20"/>
      <c r="AX87" s="20"/>
      <c r="AY87" s="20"/>
      <c r="AZ87" s="20"/>
      <c r="BA87" s="20"/>
    </row>
    <row r="88" spans="1:53" ht="33" customHeight="1" x14ac:dyDescent="0.25">
      <c r="A88" s="11"/>
      <c r="B88" s="6"/>
      <c r="C88" s="6"/>
      <c r="D88" s="5"/>
      <c r="E88" s="5"/>
      <c r="F88" s="5"/>
      <c r="G88" s="5"/>
      <c r="H88" s="12"/>
      <c r="I88" s="6"/>
      <c r="J88" s="6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4"/>
      <c r="W88" s="14"/>
      <c r="X88" s="14"/>
      <c r="Y88" s="14"/>
      <c r="Z88" s="14"/>
      <c r="AA88" s="15"/>
      <c r="AB88" s="15"/>
      <c r="AC88" s="505"/>
      <c r="AD88" s="16"/>
      <c r="AE88" s="16"/>
      <c r="AF88" s="16"/>
      <c r="AG88" s="17"/>
      <c r="AH88" s="18"/>
      <c r="AI88" s="487"/>
      <c r="AJ88" s="89"/>
      <c r="AK88" s="13"/>
      <c r="AL88" s="90"/>
      <c r="AM88" s="90"/>
      <c r="AN88" s="19"/>
      <c r="AO88" s="19"/>
      <c r="AP88" s="19"/>
      <c r="AQ88" s="19"/>
      <c r="AR88" s="20"/>
      <c r="AS88" s="20"/>
      <c r="AU88" s="20"/>
      <c r="AV88" s="20"/>
      <c r="AW88" s="20"/>
      <c r="AX88" s="20"/>
      <c r="AY88" s="20"/>
      <c r="AZ88" s="20"/>
      <c r="BA88" s="20"/>
    </row>
    <row r="89" spans="1:53" ht="33" customHeight="1" x14ac:dyDescent="0.25">
      <c r="A89" s="11"/>
      <c r="B89" s="6"/>
      <c r="C89" s="6"/>
      <c r="D89" s="5"/>
      <c r="E89" s="5"/>
      <c r="F89" s="5"/>
      <c r="G89" s="5"/>
      <c r="H89" s="12"/>
      <c r="I89" s="6"/>
      <c r="J89" s="6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4"/>
      <c r="W89" s="14"/>
      <c r="X89" s="14"/>
      <c r="Y89" s="14"/>
      <c r="Z89" s="14"/>
      <c r="AA89" s="15"/>
      <c r="AB89" s="15"/>
      <c r="AC89" s="505"/>
      <c r="AD89" s="16"/>
      <c r="AE89" s="16"/>
      <c r="AF89" s="16"/>
      <c r="AG89" s="17"/>
      <c r="AH89" s="18"/>
      <c r="AI89" s="487"/>
      <c r="AJ89" s="89"/>
      <c r="AK89" s="13"/>
      <c r="AL89" s="90"/>
      <c r="AM89" s="90"/>
      <c r="AN89" s="19"/>
      <c r="AO89" s="19"/>
      <c r="AP89" s="19"/>
      <c r="AQ89" s="19"/>
      <c r="AR89" s="20"/>
      <c r="AS89" s="20"/>
      <c r="AU89" s="20"/>
      <c r="AV89" s="20"/>
      <c r="AW89" s="20"/>
      <c r="AX89" s="20"/>
      <c r="AY89" s="20"/>
      <c r="AZ89" s="20"/>
      <c r="BA89" s="20"/>
    </row>
    <row r="90" spans="1:53" ht="33" customHeight="1" x14ac:dyDescent="0.25">
      <c r="A90" s="11"/>
      <c r="B90" s="11"/>
      <c r="C90" s="6"/>
      <c r="D90" s="5"/>
      <c r="E90" s="5"/>
      <c r="F90" s="5"/>
      <c r="G90" s="5"/>
      <c r="H90" s="12"/>
      <c r="I90" s="6"/>
      <c r="J90" s="6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4"/>
      <c r="W90" s="14"/>
      <c r="X90" s="14"/>
      <c r="Y90" s="14"/>
      <c r="Z90" s="14"/>
      <c r="AA90" s="15"/>
      <c r="AB90" s="15"/>
      <c r="AC90" s="505"/>
      <c r="AD90" s="16"/>
      <c r="AE90" s="16"/>
      <c r="AF90" s="16"/>
      <c r="AG90" s="17"/>
      <c r="AH90" s="18"/>
      <c r="AI90" s="487"/>
      <c r="AJ90" s="89"/>
      <c r="AK90" s="13"/>
      <c r="AL90" s="90"/>
      <c r="AM90" s="90"/>
      <c r="AN90" s="19"/>
      <c r="AO90" s="19"/>
      <c r="AP90" s="19"/>
      <c r="AQ90" s="19"/>
      <c r="AR90" s="20"/>
      <c r="AS90" s="20"/>
      <c r="AU90" s="20"/>
      <c r="AV90" s="20"/>
      <c r="AW90" s="20"/>
      <c r="AX90" s="20"/>
      <c r="AY90" s="20"/>
      <c r="AZ90" s="20"/>
      <c r="BA90" s="20"/>
    </row>
    <row r="91" spans="1:53" ht="33" customHeight="1" x14ac:dyDescent="0.25">
      <c r="A91" s="11"/>
      <c r="B91" s="11"/>
      <c r="C91" s="6"/>
      <c r="D91" s="5"/>
      <c r="E91" s="5"/>
      <c r="F91" s="5"/>
      <c r="G91" s="5"/>
      <c r="H91" s="12"/>
      <c r="I91" s="6"/>
      <c r="J91" s="6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4"/>
      <c r="W91" s="14"/>
      <c r="X91" s="14"/>
      <c r="Y91" s="14"/>
      <c r="Z91" s="14"/>
      <c r="AA91" s="15"/>
      <c r="AB91" s="15"/>
      <c r="AC91" s="505"/>
      <c r="AD91" s="16"/>
      <c r="AE91" s="16"/>
      <c r="AF91" s="16"/>
      <c r="AG91" s="17"/>
      <c r="AH91" s="18"/>
      <c r="AI91" s="487"/>
      <c r="AJ91" s="89"/>
      <c r="AK91" s="13"/>
      <c r="AL91" s="90"/>
      <c r="AM91" s="90"/>
      <c r="AN91" s="19"/>
      <c r="AO91" s="19"/>
      <c r="AP91" s="19"/>
      <c r="AQ91" s="19"/>
      <c r="AR91" s="34"/>
      <c r="AS91" s="34"/>
      <c r="AU91" s="34"/>
      <c r="AV91" s="34"/>
      <c r="AW91" s="34"/>
      <c r="AX91" s="34"/>
      <c r="AY91" s="34"/>
      <c r="AZ91" s="34"/>
      <c r="BA91" s="34"/>
    </row>
    <row r="92" spans="1:53" ht="33" customHeight="1" x14ac:dyDescent="0.25">
      <c r="A92" s="11"/>
      <c r="B92" s="6"/>
      <c r="C92" s="6"/>
      <c r="D92" s="5"/>
      <c r="E92" s="5"/>
      <c r="F92" s="5"/>
      <c r="G92" s="5"/>
      <c r="H92" s="12"/>
      <c r="I92" s="6"/>
      <c r="J92" s="6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4"/>
      <c r="W92" s="14"/>
      <c r="X92" s="14"/>
      <c r="Y92" s="14"/>
      <c r="Z92" s="14"/>
      <c r="AA92" s="15"/>
      <c r="AB92" s="15"/>
      <c r="AC92" s="505"/>
      <c r="AD92" s="16"/>
      <c r="AE92" s="16"/>
      <c r="AF92" s="16"/>
      <c r="AG92" s="17"/>
      <c r="AH92" s="18"/>
      <c r="AI92" s="487"/>
      <c r="AJ92" s="89"/>
      <c r="AK92" s="13"/>
      <c r="AL92" s="90"/>
      <c r="AM92" s="90"/>
      <c r="AN92" s="19"/>
      <c r="AO92" s="19"/>
      <c r="AP92" s="19"/>
      <c r="AQ92" s="19"/>
      <c r="AR92" s="20"/>
      <c r="AS92" s="20"/>
      <c r="AU92" s="20"/>
      <c r="AV92" s="20"/>
      <c r="AW92" s="20"/>
      <c r="AX92" s="20"/>
      <c r="AY92" s="20"/>
      <c r="AZ92" s="20"/>
      <c r="BA92" s="20"/>
    </row>
    <row r="93" spans="1:53" ht="33" customHeight="1" x14ac:dyDescent="0.25">
      <c r="A93" s="11"/>
      <c r="B93" s="6"/>
      <c r="C93" s="5"/>
      <c r="D93" s="5"/>
      <c r="E93" s="5"/>
      <c r="F93" s="5"/>
      <c r="G93" s="5"/>
      <c r="H93" s="12"/>
      <c r="I93" s="6"/>
      <c r="J93" s="6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4"/>
      <c r="W93" s="14"/>
      <c r="X93" s="14"/>
      <c r="Y93" s="14"/>
      <c r="Z93" s="14"/>
      <c r="AA93" s="15"/>
      <c r="AB93" s="15"/>
      <c r="AC93" s="505"/>
      <c r="AD93" s="16"/>
      <c r="AE93" s="16"/>
      <c r="AF93" s="16"/>
      <c r="AG93" s="17"/>
      <c r="AH93" s="18"/>
      <c r="AI93" s="487"/>
      <c r="AJ93" s="89"/>
      <c r="AK93" s="13"/>
      <c r="AL93" s="90"/>
      <c r="AM93" s="90"/>
      <c r="AN93" s="19"/>
      <c r="AO93" s="19"/>
      <c r="AP93" s="19"/>
      <c r="AQ93" s="19"/>
      <c r="AR93" s="20"/>
      <c r="AS93" s="20"/>
      <c r="AU93" s="20"/>
      <c r="AV93" s="20"/>
      <c r="AW93" s="20"/>
      <c r="AX93" s="20"/>
      <c r="AY93" s="20"/>
      <c r="AZ93" s="20"/>
      <c r="BA93" s="20"/>
    </row>
    <row r="94" spans="1:53" ht="33" customHeight="1" x14ac:dyDescent="0.25">
      <c r="A94" s="6"/>
      <c r="B94" s="11"/>
      <c r="C94" s="6"/>
      <c r="D94" s="5"/>
      <c r="E94" s="5"/>
      <c r="F94" s="5"/>
      <c r="G94" s="5"/>
      <c r="H94" s="12"/>
      <c r="I94" s="6"/>
      <c r="J94" s="6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4"/>
      <c r="W94" s="14"/>
      <c r="X94" s="14"/>
      <c r="Y94" s="14"/>
      <c r="Z94" s="14"/>
      <c r="AA94" s="15"/>
      <c r="AB94" s="15"/>
      <c r="AC94" s="505"/>
      <c r="AD94" s="16"/>
      <c r="AE94" s="16"/>
      <c r="AF94" s="16"/>
      <c r="AG94" s="17"/>
      <c r="AH94" s="18"/>
      <c r="AI94" s="487"/>
      <c r="AJ94" s="89"/>
      <c r="AK94" s="13"/>
      <c r="AL94" s="90"/>
      <c r="AM94" s="90"/>
      <c r="AN94" s="19"/>
      <c r="AO94" s="19"/>
      <c r="AP94" s="19"/>
      <c r="AQ94" s="19"/>
      <c r="AR94" s="20"/>
      <c r="AS94" s="20"/>
      <c r="AU94" s="20"/>
      <c r="AV94" s="20"/>
      <c r="AW94" s="20"/>
      <c r="AX94" s="20"/>
      <c r="AY94" s="20"/>
      <c r="AZ94" s="20"/>
      <c r="BA94" s="20"/>
    </row>
    <row r="95" spans="1:53" ht="33" customHeight="1" x14ac:dyDescent="0.25">
      <c r="A95" s="6"/>
      <c r="B95" s="6"/>
      <c r="C95" s="5"/>
      <c r="D95" s="5"/>
      <c r="E95" s="5"/>
      <c r="F95" s="5"/>
      <c r="G95" s="5"/>
      <c r="H95" s="12"/>
      <c r="I95" s="6"/>
      <c r="J95" s="6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4"/>
      <c r="W95" s="14"/>
      <c r="X95" s="14"/>
      <c r="Y95" s="14"/>
      <c r="Z95" s="14"/>
      <c r="AA95" s="15"/>
      <c r="AB95" s="15"/>
      <c r="AC95" s="505"/>
      <c r="AD95" s="16"/>
      <c r="AE95" s="16"/>
      <c r="AF95" s="16"/>
      <c r="AG95" s="17"/>
      <c r="AH95" s="18"/>
      <c r="AI95" s="487"/>
      <c r="AJ95" s="89"/>
      <c r="AK95" s="13"/>
      <c r="AL95" s="90"/>
      <c r="AM95" s="90"/>
      <c r="AN95" s="19"/>
      <c r="AO95" s="19"/>
      <c r="AP95" s="19"/>
      <c r="AQ95" s="19"/>
      <c r="AR95" s="20"/>
      <c r="AS95" s="20"/>
      <c r="AU95" s="20"/>
      <c r="AV95" s="20"/>
      <c r="AW95" s="20"/>
      <c r="AX95" s="20"/>
      <c r="AY95" s="20"/>
      <c r="AZ95" s="20"/>
      <c r="BA95" s="20"/>
    </row>
    <row r="96" spans="1:53" ht="33" customHeight="1" x14ac:dyDescent="0.25">
      <c r="A96" s="6"/>
      <c r="B96" s="6"/>
      <c r="C96" s="6"/>
      <c r="D96" s="5"/>
      <c r="E96" s="5"/>
      <c r="F96" s="5"/>
      <c r="G96" s="5"/>
      <c r="H96" s="12"/>
      <c r="I96" s="6"/>
      <c r="J96" s="6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4"/>
      <c r="W96" s="14"/>
      <c r="X96" s="14"/>
      <c r="Y96" s="14"/>
      <c r="Z96" s="14"/>
      <c r="AA96" s="15"/>
      <c r="AB96" s="15"/>
      <c r="AC96" s="505"/>
      <c r="AD96" s="16"/>
      <c r="AE96" s="16"/>
      <c r="AF96" s="16"/>
      <c r="AG96" s="17"/>
      <c r="AH96" s="18"/>
      <c r="AI96" s="487"/>
      <c r="AJ96" s="89"/>
      <c r="AK96" s="13"/>
      <c r="AL96" s="90"/>
      <c r="AM96" s="90"/>
      <c r="AN96" s="19"/>
      <c r="AO96" s="19"/>
      <c r="AP96" s="19"/>
      <c r="AQ96" s="19"/>
      <c r="AR96" s="20"/>
      <c r="AS96" s="20"/>
      <c r="AU96" s="20"/>
      <c r="AV96" s="20"/>
      <c r="AW96" s="20"/>
      <c r="AX96" s="20"/>
      <c r="AY96" s="20"/>
      <c r="AZ96" s="20"/>
      <c r="BA96" s="20"/>
    </row>
    <row r="97" spans="1:53" ht="33" customHeight="1" x14ac:dyDescent="0.25">
      <c r="A97" s="6"/>
      <c r="B97" s="11"/>
      <c r="C97" s="6"/>
      <c r="D97" s="5"/>
      <c r="E97" s="5"/>
      <c r="F97" s="5"/>
      <c r="G97" s="5"/>
      <c r="H97" s="12"/>
      <c r="I97" s="6"/>
      <c r="J97" s="6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4"/>
      <c r="W97" s="14"/>
      <c r="X97" s="14"/>
      <c r="Y97" s="14"/>
      <c r="Z97" s="14"/>
      <c r="AA97" s="15"/>
      <c r="AB97" s="15"/>
      <c r="AC97" s="505"/>
      <c r="AD97" s="16"/>
      <c r="AE97" s="16"/>
      <c r="AF97" s="16"/>
      <c r="AG97" s="17"/>
      <c r="AH97" s="37"/>
      <c r="AI97" s="488"/>
      <c r="AJ97" s="89"/>
      <c r="AK97" s="13"/>
      <c r="AL97" s="90"/>
      <c r="AM97" s="90"/>
      <c r="AN97" s="19"/>
      <c r="AO97" s="19"/>
      <c r="AP97" s="19"/>
      <c r="AQ97" s="19"/>
      <c r="AR97" s="20"/>
      <c r="AS97" s="20"/>
      <c r="AU97" s="20"/>
      <c r="AV97" s="20"/>
      <c r="AW97" s="20"/>
      <c r="AX97" s="20"/>
      <c r="AY97" s="20"/>
      <c r="AZ97" s="20"/>
      <c r="BA97" s="20"/>
    </row>
    <row r="98" spans="1:53" ht="33" customHeight="1" x14ac:dyDescent="0.25">
      <c r="A98" s="6"/>
      <c r="B98" s="11"/>
      <c r="C98" s="6"/>
      <c r="D98" s="5"/>
      <c r="E98" s="5"/>
      <c r="F98" s="5"/>
      <c r="G98" s="5"/>
      <c r="H98" s="12"/>
      <c r="I98" s="6"/>
      <c r="J98" s="6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4"/>
      <c r="W98" s="14"/>
      <c r="X98" s="14"/>
      <c r="Y98" s="14"/>
      <c r="Z98" s="14"/>
      <c r="AA98" s="15"/>
      <c r="AB98" s="15"/>
      <c r="AC98" s="505"/>
      <c r="AD98" s="16"/>
      <c r="AE98" s="16"/>
      <c r="AF98" s="16"/>
      <c r="AG98" s="17"/>
      <c r="AH98" s="18"/>
      <c r="AI98" s="487"/>
      <c r="AJ98" s="89"/>
      <c r="AK98" s="13"/>
      <c r="AL98" s="90"/>
      <c r="AM98" s="90"/>
      <c r="AN98" s="19"/>
      <c r="AO98" s="19"/>
      <c r="AP98" s="19"/>
      <c r="AQ98" s="19"/>
      <c r="AR98" s="20"/>
      <c r="AS98" s="20"/>
      <c r="AU98" s="20"/>
      <c r="AV98" s="20"/>
      <c r="AW98" s="20"/>
      <c r="AX98" s="20"/>
      <c r="AY98" s="20"/>
      <c r="AZ98" s="20"/>
      <c r="BA98" s="20"/>
    </row>
    <row r="99" spans="1:53" ht="33" customHeight="1" x14ac:dyDescent="0.25">
      <c r="A99" s="6"/>
      <c r="B99" s="11"/>
      <c r="C99" s="6"/>
      <c r="D99" s="5"/>
      <c r="E99" s="5"/>
      <c r="F99" s="5"/>
      <c r="G99" s="5"/>
      <c r="H99" s="12"/>
      <c r="I99" s="6"/>
      <c r="J99" s="6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4"/>
      <c r="W99" s="14"/>
      <c r="X99" s="14"/>
      <c r="Y99" s="14"/>
      <c r="Z99" s="14"/>
      <c r="AA99" s="15"/>
      <c r="AB99" s="15"/>
      <c r="AC99" s="505"/>
      <c r="AD99" s="16"/>
      <c r="AE99" s="16"/>
      <c r="AF99" s="16"/>
      <c r="AG99" s="17"/>
      <c r="AH99" s="18"/>
      <c r="AI99" s="487"/>
      <c r="AJ99" s="89"/>
      <c r="AK99" s="13"/>
      <c r="AL99" s="90"/>
      <c r="AM99" s="90"/>
      <c r="AN99" s="19"/>
      <c r="AO99" s="19"/>
      <c r="AP99" s="19"/>
      <c r="AQ99" s="19"/>
      <c r="AR99" s="20"/>
      <c r="AS99" s="20"/>
      <c r="AU99" s="20"/>
      <c r="AV99" s="20"/>
      <c r="AW99" s="20"/>
      <c r="AX99" s="20"/>
      <c r="AY99" s="20"/>
      <c r="AZ99" s="20"/>
      <c r="BA99" s="20"/>
    </row>
    <row r="100" spans="1:53" ht="33" customHeight="1" x14ac:dyDescent="0.25">
      <c r="A100" s="6"/>
      <c r="B100" s="6"/>
      <c r="C100" s="6"/>
      <c r="D100" s="5"/>
      <c r="E100" s="5"/>
      <c r="F100" s="5"/>
      <c r="G100" s="5"/>
      <c r="H100" s="12"/>
      <c r="I100" s="6"/>
      <c r="J100" s="6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4"/>
      <c r="W100" s="14"/>
      <c r="X100" s="14"/>
      <c r="Y100" s="14"/>
      <c r="Z100" s="14"/>
      <c r="AA100" s="15"/>
      <c r="AB100" s="15"/>
      <c r="AC100" s="505"/>
      <c r="AD100" s="16"/>
      <c r="AE100" s="16"/>
      <c r="AF100" s="16"/>
      <c r="AG100" s="17"/>
      <c r="AH100" s="18"/>
      <c r="AI100" s="487"/>
      <c r="AJ100" s="89"/>
      <c r="AK100" s="13"/>
      <c r="AL100" s="90"/>
      <c r="AM100" s="90"/>
      <c r="AN100" s="19"/>
      <c r="AO100" s="19"/>
      <c r="AP100" s="19"/>
      <c r="AQ100" s="19"/>
      <c r="AR100" s="20"/>
      <c r="AS100" s="20"/>
      <c r="AU100" s="20"/>
      <c r="AV100" s="20"/>
      <c r="AW100" s="20"/>
      <c r="AX100" s="20"/>
      <c r="AY100" s="20"/>
      <c r="AZ100" s="20"/>
      <c r="BA100" s="20"/>
    </row>
    <row r="101" spans="1:53" ht="33" customHeight="1" x14ac:dyDescent="0.25">
      <c r="A101" s="6"/>
      <c r="B101" s="6"/>
      <c r="C101" s="6"/>
      <c r="D101" s="5"/>
      <c r="E101" s="5"/>
      <c r="F101" s="5"/>
      <c r="G101" s="5"/>
      <c r="H101" s="12"/>
      <c r="I101" s="6"/>
      <c r="J101" s="6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4"/>
      <c r="W101" s="14"/>
      <c r="X101" s="14"/>
      <c r="Y101" s="14"/>
      <c r="Z101" s="14"/>
      <c r="AA101" s="15"/>
      <c r="AB101" s="15"/>
      <c r="AC101" s="505"/>
      <c r="AD101" s="16"/>
      <c r="AE101" s="16"/>
      <c r="AF101" s="16"/>
      <c r="AG101" s="17"/>
      <c r="AH101" s="18"/>
      <c r="AI101" s="487"/>
      <c r="AJ101" s="89"/>
      <c r="AK101" s="13"/>
      <c r="AL101" s="90"/>
      <c r="AM101" s="90"/>
      <c r="AN101" s="19"/>
      <c r="AO101" s="19"/>
      <c r="AP101" s="19"/>
      <c r="AQ101" s="19"/>
      <c r="AR101" s="20"/>
      <c r="AS101" s="20"/>
      <c r="AU101" s="20"/>
      <c r="AV101" s="20"/>
      <c r="AW101" s="20"/>
      <c r="AX101" s="20"/>
      <c r="AY101" s="20"/>
      <c r="AZ101" s="20"/>
      <c r="BA101" s="20"/>
    </row>
    <row r="102" spans="1:53" ht="33" customHeight="1" x14ac:dyDescent="0.25">
      <c r="A102" s="6"/>
      <c r="B102" s="6"/>
      <c r="C102" s="5"/>
      <c r="D102" s="5"/>
      <c r="E102" s="5"/>
      <c r="F102" s="5"/>
      <c r="G102" s="5"/>
      <c r="H102" s="12"/>
      <c r="I102" s="6"/>
      <c r="J102" s="5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4"/>
      <c r="W102" s="14"/>
      <c r="X102" s="14"/>
      <c r="Y102" s="14"/>
      <c r="Z102" s="14"/>
      <c r="AA102" s="15"/>
      <c r="AB102" s="15"/>
      <c r="AC102" s="505"/>
      <c r="AD102" s="16"/>
      <c r="AE102" s="16"/>
      <c r="AF102" s="16"/>
      <c r="AG102" s="17"/>
      <c r="AH102" s="18"/>
      <c r="AI102" s="487"/>
      <c r="AJ102" s="89"/>
      <c r="AK102" s="13"/>
      <c r="AL102" s="90"/>
      <c r="AM102" s="90"/>
      <c r="AN102" s="19"/>
      <c r="AO102" s="19"/>
      <c r="AP102" s="19"/>
      <c r="AQ102" s="19"/>
      <c r="AR102" s="20"/>
      <c r="AS102" s="20"/>
      <c r="AU102" s="20"/>
      <c r="AV102" s="20"/>
      <c r="AW102" s="20"/>
      <c r="AX102" s="20"/>
      <c r="AY102" s="20"/>
      <c r="AZ102" s="20"/>
      <c r="BA102" s="20"/>
    </row>
    <row r="103" spans="1:53" ht="33" customHeight="1" x14ac:dyDescent="0.25">
      <c r="A103" s="6"/>
      <c r="B103" s="6"/>
      <c r="C103" s="6"/>
      <c r="D103" s="5"/>
      <c r="E103" s="5"/>
      <c r="F103" s="5"/>
      <c r="G103" s="5"/>
      <c r="H103" s="12"/>
      <c r="I103" s="6"/>
      <c r="J103" s="6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4"/>
      <c r="W103" s="14"/>
      <c r="X103" s="14"/>
      <c r="Y103" s="14"/>
      <c r="Z103" s="14"/>
      <c r="AA103" s="15"/>
      <c r="AB103" s="15"/>
      <c r="AC103" s="505"/>
      <c r="AD103" s="16"/>
      <c r="AE103" s="16"/>
      <c r="AF103" s="16"/>
      <c r="AG103" s="17"/>
      <c r="AH103" s="18"/>
      <c r="AI103" s="487"/>
      <c r="AJ103" s="89"/>
      <c r="AK103" s="13"/>
      <c r="AL103" s="90"/>
      <c r="AM103" s="90"/>
      <c r="AN103" s="19"/>
      <c r="AO103" s="19"/>
      <c r="AP103" s="19"/>
      <c r="AQ103" s="19"/>
      <c r="AR103" s="20"/>
      <c r="AS103" s="20"/>
      <c r="AU103" s="20"/>
      <c r="AV103" s="20"/>
      <c r="AW103" s="20"/>
      <c r="AX103" s="20"/>
      <c r="AY103" s="20"/>
      <c r="AZ103" s="20"/>
      <c r="BA103" s="20"/>
    </row>
    <row r="104" spans="1:53" ht="33" customHeight="1" x14ac:dyDescent="0.25">
      <c r="A104" s="6"/>
      <c r="B104" s="6"/>
      <c r="C104" s="6"/>
      <c r="D104" s="5"/>
      <c r="E104" s="5"/>
      <c r="F104" s="5"/>
      <c r="G104" s="5"/>
      <c r="H104" s="12"/>
      <c r="I104" s="6"/>
      <c r="J104" s="6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4"/>
      <c r="W104" s="14"/>
      <c r="X104" s="14"/>
      <c r="Y104" s="14"/>
      <c r="Z104" s="14"/>
      <c r="AA104" s="15"/>
      <c r="AB104" s="15"/>
      <c r="AC104" s="505"/>
      <c r="AD104" s="16"/>
      <c r="AE104" s="16"/>
      <c r="AF104" s="16"/>
      <c r="AG104" s="17"/>
      <c r="AH104" s="18"/>
      <c r="AI104" s="487"/>
      <c r="AJ104" s="89"/>
      <c r="AK104" s="13"/>
      <c r="AL104" s="90"/>
      <c r="AM104" s="90"/>
      <c r="AN104" s="19"/>
      <c r="AO104" s="19"/>
      <c r="AP104" s="19"/>
      <c r="AQ104" s="19"/>
      <c r="AR104" s="20"/>
      <c r="AS104" s="20"/>
      <c r="AU104" s="20"/>
      <c r="AV104" s="20"/>
      <c r="AW104" s="20"/>
      <c r="AX104" s="20"/>
      <c r="AY104" s="20"/>
      <c r="AZ104" s="20"/>
      <c r="BA104" s="20"/>
    </row>
    <row r="105" spans="1:53" ht="33" customHeight="1" x14ac:dyDescent="0.25">
      <c r="A105" s="6"/>
      <c r="B105" s="6"/>
      <c r="C105" s="6"/>
      <c r="D105" s="5"/>
      <c r="E105" s="5"/>
      <c r="F105" s="5"/>
      <c r="G105" s="5"/>
      <c r="H105" s="12"/>
      <c r="I105" s="6"/>
      <c r="J105" s="6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4"/>
      <c r="W105" s="14"/>
      <c r="X105" s="14"/>
      <c r="Y105" s="14"/>
      <c r="Z105" s="14"/>
      <c r="AA105" s="15"/>
      <c r="AB105" s="15"/>
      <c r="AC105" s="505"/>
      <c r="AD105" s="16"/>
      <c r="AE105" s="16"/>
      <c r="AF105" s="16"/>
      <c r="AG105" s="17"/>
      <c r="AH105" s="18"/>
      <c r="AI105" s="487"/>
      <c r="AJ105" s="89"/>
      <c r="AK105" s="13"/>
      <c r="AL105" s="90"/>
      <c r="AM105" s="90"/>
      <c r="AN105" s="19"/>
      <c r="AO105" s="19"/>
      <c r="AP105" s="19"/>
      <c r="AQ105" s="19"/>
      <c r="AR105" s="34"/>
      <c r="AS105" s="34"/>
      <c r="AU105" s="34"/>
      <c r="AV105" s="34"/>
      <c r="AW105" s="34"/>
      <c r="AX105" s="34"/>
      <c r="AY105" s="34"/>
      <c r="AZ105" s="34"/>
      <c r="BA105" s="34"/>
    </row>
    <row r="106" spans="1:53" ht="33" customHeight="1" x14ac:dyDescent="0.25">
      <c r="A106" s="6"/>
      <c r="B106" s="6"/>
      <c r="C106" s="5"/>
      <c r="D106" s="5"/>
      <c r="E106" s="5"/>
      <c r="F106" s="5"/>
      <c r="G106" s="5"/>
      <c r="H106" s="12"/>
      <c r="I106" s="6"/>
      <c r="J106" s="6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4"/>
      <c r="W106" s="14"/>
      <c r="X106" s="14"/>
      <c r="Y106" s="14"/>
      <c r="Z106" s="14"/>
      <c r="AA106" s="15"/>
      <c r="AB106" s="15"/>
      <c r="AC106" s="505"/>
      <c r="AD106" s="16"/>
      <c r="AE106" s="16"/>
      <c r="AF106" s="16"/>
      <c r="AG106" s="17"/>
      <c r="AH106" s="18"/>
      <c r="AI106" s="487"/>
      <c r="AJ106" s="89"/>
      <c r="AK106" s="13"/>
      <c r="AL106" s="90"/>
      <c r="AM106" s="90"/>
      <c r="AN106" s="19"/>
      <c r="AO106" s="19"/>
      <c r="AP106" s="19"/>
      <c r="AQ106" s="19"/>
      <c r="AR106" s="34"/>
      <c r="AS106" s="34"/>
      <c r="AU106" s="34"/>
      <c r="AV106" s="34"/>
      <c r="AW106" s="34"/>
      <c r="AX106" s="34"/>
      <c r="AY106" s="34"/>
      <c r="AZ106" s="34"/>
      <c r="BA106" s="34"/>
    </row>
    <row r="107" spans="1:53" ht="33" customHeight="1" x14ac:dyDescent="0.25">
      <c r="A107" s="6"/>
      <c r="B107" s="6"/>
      <c r="C107" s="5"/>
      <c r="D107" s="5"/>
      <c r="E107" s="5"/>
      <c r="F107" s="5"/>
      <c r="G107" s="5"/>
      <c r="H107" s="12"/>
      <c r="I107" s="6"/>
      <c r="J107" s="6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4"/>
      <c r="W107" s="14"/>
      <c r="X107" s="14"/>
      <c r="Y107" s="14"/>
      <c r="Z107" s="14"/>
      <c r="AA107" s="15"/>
      <c r="AB107" s="15"/>
      <c r="AC107" s="505"/>
      <c r="AD107" s="16"/>
      <c r="AE107" s="16"/>
      <c r="AF107" s="16"/>
      <c r="AG107" s="17"/>
      <c r="AH107" s="18"/>
      <c r="AI107" s="487"/>
      <c r="AJ107" s="89"/>
      <c r="AK107" s="13"/>
      <c r="AL107" s="90"/>
      <c r="AM107" s="90"/>
      <c r="AN107" s="19"/>
      <c r="AO107" s="19"/>
      <c r="AP107" s="19"/>
      <c r="AQ107" s="19"/>
      <c r="AR107" s="20"/>
      <c r="AS107" s="20"/>
      <c r="AU107" s="20"/>
      <c r="AV107" s="20"/>
      <c r="AW107" s="20"/>
      <c r="AX107" s="20"/>
      <c r="AY107" s="20"/>
      <c r="AZ107" s="20"/>
      <c r="BA107" s="20"/>
    </row>
    <row r="108" spans="1:53" ht="33" customHeight="1" x14ac:dyDescent="0.25">
      <c r="A108" s="6"/>
      <c r="B108" s="6"/>
      <c r="C108" s="6"/>
      <c r="D108" s="5"/>
      <c r="E108" s="5"/>
      <c r="F108" s="5"/>
      <c r="G108" s="5"/>
      <c r="H108" s="12"/>
      <c r="I108" s="6"/>
      <c r="J108" s="6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4"/>
      <c r="W108" s="14"/>
      <c r="X108" s="14"/>
      <c r="Y108" s="14"/>
      <c r="Z108" s="14"/>
      <c r="AA108" s="15"/>
      <c r="AB108" s="15"/>
      <c r="AC108" s="505"/>
      <c r="AD108" s="16"/>
      <c r="AE108" s="16"/>
      <c r="AF108" s="16"/>
      <c r="AG108" s="17"/>
      <c r="AH108" s="18"/>
      <c r="AI108" s="487"/>
      <c r="AJ108" s="89"/>
      <c r="AK108" s="13"/>
      <c r="AL108" s="90"/>
      <c r="AM108" s="90"/>
      <c r="AN108" s="19"/>
      <c r="AO108" s="19"/>
      <c r="AP108" s="19"/>
      <c r="AQ108" s="19"/>
      <c r="AR108" s="20"/>
      <c r="AS108" s="20"/>
      <c r="AU108" s="20"/>
      <c r="AV108" s="20"/>
      <c r="AW108" s="20"/>
      <c r="AX108" s="20"/>
      <c r="AY108" s="20"/>
      <c r="AZ108" s="20"/>
      <c r="BA108" s="20"/>
    </row>
    <row r="109" spans="1:53" ht="33" customHeight="1" x14ac:dyDescent="0.25">
      <c r="A109" s="6"/>
      <c r="B109" s="6"/>
      <c r="C109" s="6"/>
      <c r="D109" s="5"/>
      <c r="E109" s="5"/>
      <c r="F109" s="5"/>
      <c r="G109" s="5"/>
      <c r="H109" s="12"/>
      <c r="I109" s="6"/>
      <c r="J109" s="6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4"/>
      <c r="W109" s="14"/>
      <c r="X109" s="14"/>
      <c r="Y109" s="14"/>
      <c r="Z109" s="14"/>
      <c r="AA109" s="15"/>
      <c r="AB109" s="15"/>
      <c r="AC109" s="505"/>
      <c r="AD109" s="16"/>
      <c r="AE109" s="16"/>
      <c r="AF109" s="16"/>
      <c r="AG109" s="17"/>
      <c r="AH109" s="18"/>
      <c r="AI109" s="487"/>
      <c r="AJ109" s="89"/>
      <c r="AK109" s="13"/>
      <c r="AL109" s="90"/>
      <c r="AM109" s="90"/>
      <c r="AN109" s="19"/>
      <c r="AO109" s="19"/>
      <c r="AP109" s="19"/>
      <c r="AQ109" s="19"/>
      <c r="AR109" s="20"/>
      <c r="AS109" s="20"/>
      <c r="AU109" s="20"/>
      <c r="AV109" s="20"/>
      <c r="AW109" s="20"/>
      <c r="AX109" s="20"/>
      <c r="AY109" s="20"/>
      <c r="AZ109" s="20"/>
      <c r="BA109" s="20"/>
    </row>
    <row r="110" spans="1:53" ht="33" customHeight="1" x14ac:dyDescent="0.25">
      <c r="A110" s="6"/>
      <c r="B110" s="11"/>
      <c r="C110" s="6"/>
      <c r="D110" s="5"/>
      <c r="E110" s="5"/>
      <c r="F110" s="5"/>
      <c r="G110" s="5"/>
      <c r="H110" s="12"/>
      <c r="I110" s="6"/>
      <c r="J110" s="6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4"/>
      <c r="W110" s="14"/>
      <c r="X110" s="14"/>
      <c r="Y110" s="14"/>
      <c r="Z110" s="14"/>
      <c r="AA110" s="15"/>
      <c r="AB110" s="15"/>
      <c r="AC110" s="505"/>
      <c r="AD110" s="16"/>
      <c r="AE110" s="16"/>
      <c r="AF110" s="16"/>
      <c r="AG110" s="17"/>
      <c r="AH110" s="18"/>
      <c r="AI110" s="487"/>
      <c r="AJ110" s="89"/>
      <c r="AK110" s="13"/>
      <c r="AL110" s="90"/>
      <c r="AM110" s="90"/>
      <c r="AN110" s="19"/>
      <c r="AO110" s="19"/>
      <c r="AP110" s="19"/>
      <c r="AQ110" s="19"/>
      <c r="AR110" s="20"/>
      <c r="AS110" s="20"/>
      <c r="AU110" s="20"/>
      <c r="AV110" s="20"/>
      <c r="AW110" s="20"/>
      <c r="AX110" s="20"/>
      <c r="AY110" s="20"/>
      <c r="AZ110" s="20"/>
      <c r="BA110" s="20"/>
    </row>
    <row r="111" spans="1:53" ht="33" customHeight="1" x14ac:dyDescent="0.25">
      <c r="A111" s="6"/>
      <c r="B111" s="11"/>
      <c r="C111" s="6"/>
      <c r="D111" s="5"/>
      <c r="E111" s="5"/>
      <c r="F111" s="5"/>
      <c r="G111" s="5"/>
      <c r="H111" s="12"/>
      <c r="I111" s="6"/>
      <c r="J111" s="6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4"/>
      <c r="W111" s="14"/>
      <c r="X111" s="14"/>
      <c r="Y111" s="14"/>
      <c r="Z111" s="14"/>
      <c r="AA111" s="15"/>
      <c r="AB111" s="15"/>
      <c r="AC111" s="505"/>
      <c r="AD111" s="16"/>
      <c r="AE111" s="16"/>
      <c r="AF111" s="16"/>
      <c r="AG111" s="17"/>
      <c r="AH111" s="18"/>
      <c r="AI111" s="487"/>
      <c r="AJ111" s="89"/>
      <c r="AK111" s="13"/>
      <c r="AL111" s="90"/>
      <c r="AM111" s="90"/>
      <c r="AN111" s="19"/>
      <c r="AO111" s="19"/>
      <c r="AP111" s="19"/>
      <c r="AQ111" s="19"/>
      <c r="AR111" s="20"/>
      <c r="AS111" s="20"/>
      <c r="AU111" s="20"/>
      <c r="AV111" s="20"/>
      <c r="AW111" s="20"/>
      <c r="AX111" s="20"/>
      <c r="AY111" s="20"/>
      <c r="AZ111" s="20"/>
      <c r="BA111" s="20"/>
    </row>
    <row r="112" spans="1:53" ht="33" customHeight="1" x14ac:dyDescent="0.25">
      <c r="A112" s="6"/>
      <c r="B112" s="6"/>
      <c r="C112" s="5"/>
      <c r="D112" s="5"/>
      <c r="E112" s="5"/>
      <c r="F112" s="5"/>
      <c r="G112" s="5"/>
      <c r="H112" s="12"/>
      <c r="I112" s="6"/>
      <c r="J112" s="6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4"/>
      <c r="W112" s="14"/>
      <c r="X112" s="14"/>
      <c r="Y112" s="14"/>
      <c r="Z112" s="14"/>
      <c r="AA112" s="15"/>
      <c r="AB112" s="15"/>
      <c r="AC112" s="505"/>
      <c r="AD112" s="16"/>
      <c r="AE112" s="16"/>
      <c r="AF112" s="16"/>
      <c r="AG112" s="17"/>
      <c r="AH112" s="18"/>
      <c r="AI112" s="487"/>
      <c r="AJ112" s="89"/>
      <c r="AK112" s="13"/>
      <c r="AL112" s="90"/>
      <c r="AM112" s="90"/>
      <c r="AN112" s="19"/>
      <c r="AO112" s="19"/>
      <c r="AP112" s="19"/>
      <c r="AQ112" s="19"/>
      <c r="AR112" s="20"/>
      <c r="AS112" s="20"/>
      <c r="AU112" s="20"/>
      <c r="AV112" s="20"/>
      <c r="AW112" s="20"/>
      <c r="AX112" s="20"/>
      <c r="AY112" s="20"/>
      <c r="AZ112" s="20"/>
      <c r="BA112" s="20"/>
    </row>
    <row r="113" spans="1:53" ht="33" customHeight="1" x14ac:dyDescent="0.25">
      <c r="A113" s="6"/>
      <c r="B113" s="6"/>
      <c r="C113" s="6"/>
      <c r="D113" s="5"/>
      <c r="E113" s="5"/>
      <c r="F113" s="5"/>
      <c r="G113" s="5"/>
      <c r="H113" s="12"/>
      <c r="I113" s="6"/>
      <c r="J113" s="6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4"/>
      <c r="W113" s="14"/>
      <c r="X113" s="14"/>
      <c r="Y113" s="14"/>
      <c r="Z113" s="14"/>
      <c r="AA113" s="15"/>
      <c r="AB113" s="15"/>
      <c r="AC113" s="505"/>
      <c r="AD113" s="16"/>
      <c r="AE113" s="16"/>
      <c r="AF113" s="16"/>
      <c r="AG113" s="17"/>
      <c r="AH113" s="18"/>
      <c r="AI113" s="487"/>
      <c r="AJ113" s="89"/>
      <c r="AK113" s="13"/>
      <c r="AL113" s="90"/>
      <c r="AM113" s="90"/>
      <c r="AN113" s="19"/>
      <c r="AO113" s="19"/>
      <c r="AP113" s="19"/>
      <c r="AQ113" s="19"/>
      <c r="AR113" s="20"/>
      <c r="AS113" s="20"/>
      <c r="AU113" s="20"/>
      <c r="AV113" s="20"/>
      <c r="AW113" s="20"/>
      <c r="AX113" s="20"/>
      <c r="AY113" s="20"/>
      <c r="AZ113" s="20"/>
      <c r="BA113" s="20"/>
    </row>
    <row r="114" spans="1:53" ht="33" customHeight="1" x14ac:dyDescent="0.25">
      <c r="A114" s="6"/>
      <c r="B114" s="6"/>
      <c r="C114" s="6"/>
      <c r="D114" s="5"/>
      <c r="E114" s="5"/>
      <c r="F114" s="5"/>
      <c r="G114" s="5"/>
      <c r="H114" s="12"/>
      <c r="I114" s="6"/>
      <c r="J114" s="6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4"/>
      <c r="W114" s="14"/>
      <c r="X114" s="14"/>
      <c r="Y114" s="14"/>
      <c r="Z114" s="14"/>
      <c r="AA114" s="15"/>
      <c r="AB114" s="15"/>
      <c r="AC114" s="505"/>
      <c r="AD114" s="16"/>
      <c r="AE114" s="16"/>
      <c r="AF114" s="16"/>
      <c r="AG114" s="17"/>
      <c r="AH114" s="18"/>
      <c r="AI114" s="487"/>
      <c r="AJ114" s="89"/>
      <c r="AK114" s="13"/>
      <c r="AL114" s="90"/>
      <c r="AM114" s="90"/>
      <c r="AN114" s="19"/>
      <c r="AO114" s="19"/>
      <c r="AP114" s="19"/>
      <c r="AQ114" s="19"/>
      <c r="AR114" s="20"/>
      <c r="AS114" s="20"/>
      <c r="AU114" s="20"/>
      <c r="AV114" s="20"/>
      <c r="AW114" s="20"/>
      <c r="AX114" s="20"/>
      <c r="AY114" s="20"/>
      <c r="AZ114" s="20"/>
      <c r="BA114" s="20"/>
    </row>
    <row r="115" spans="1:53" ht="33" customHeight="1" x14ac:dyDescent="0.25">
      <c r="A115" s="6"/>
      <c r="B115" s="6"/>
      <c r="C115" s="6"/>
      <c r="D115" s="5"/>
      <c r="E115" s="5"/>
      <c r="F115" s="5"/>
      <c r="G115" s="5"/>
      <c r="H115" s="33"/>
      <c r="V115" s="14"/>
      <c r="W115" s="14"/>
      <c r="X115" s="14"/>
      <c r="Y115" s="14"/>
      <c r="Z115" s="14"/>
      <c r="AA115" s="15"/>
      <c r="AB115" s="15"/>
      <c r="AC115" s="505"/>
      <c r="AD115" s="16"/>
      <c r="AE115" s="16"/>
      <c r="AF115" s="16"/>
      <c r="AG115" s="17"/>
      <c r="AH115" s="18"/>
      <c r="AI115" s="487"/>
      <c r="AJ115" s="89"/>
      <c r="AK115" s="13"/>
      <c r="AL115" s="90"/>
      <c r="AM115" s="90"/>
      <c r="AN115" s="19"/>
      <c r="AO115" s="19"/>
      <c r="AP115" s="19"/>
      <c r="AQ115" s="19"/>
      <c r="AR115" s="20"/>
      <c r="AS115" s="20"/>
      <c r="AU115" s="20"/>
      <c r="AV115" s="20"/>
      <c r="AW115" s="20"/>
      <c r="AX115" s="20"/>
      <c r="AY115" s="20"/>
      <c r="AZ115" s="20"/>
      <c r="BA115" s="20"/>
    </row>
    <row r="116" spans="1:53" ht="33" customHeight="1" x14ac:dyDescent="0.25">
      <c r="A116" s="6"/>
      <c r="B116" s="6"/>
      <c r="C116" s="6"/>
      <c r="D116" s="5"/>
      <c r="E116" s="5"/>
      <c r="F116" s="5"/>
      <c r="G116" s="5"/>
      <c r="H116" s="12"/>
      <c r="I116" s="6"/>
      <c r="J116" s="6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4"/>
      <c r="W116" s="14"/>
      <c r="X116" s="14"/>
      <c r="Y116" s="14"/>
      <c r="Z116" s="14"/>
      <c r="AA116" s="15"/>
      <c r="AB116" s="15"/>
      <c r="AC116" s="505"/>
      <c r="AD116" s="16"/>
      <c r="AE116" s="16"/>
      <c r="AF116" s="16"/>
      <c r="AG116" s="17"/>
      <c r="AH116" s="18"/>
      <c r="AI116" s="487"/>
      <c r="AJ116" s="89"/>
      <c r="AK116" s="13"/>
      <c r="AL116" s="90"/>
      <c r="AM116" s="90"/>
      <c r="AN116" s="19"/>
      <c r="AO116" s="19"/>
      <c r="AP116" s="19"/>
      <c r="AQ116" s="19"/>
      <c r="AR116" s="20"/>
      <c r="AS116" s="20"/>
      <c r="AU116" s="20"/>
      <c r="AV116" s="20"/>
      <c r="AW116" s="20"/>
      <c r="AX116" s="20"/>
      <c r="AY116" s="20"/>
      <c r="AZ116" s="20"/>
      <c r="BA116" s="20"/>
    </row>
    <row r="117" spans="1:53" ht="33" customHeight="1" x14ac:dyDescent="0.25">
      <c r="A117" s="6"/>
      <c r="B117" s="11"/>
      <c r="C117" s="6"/>
      <c r="D117" s="5"/>
      <c r="E117" s="5"/>
      <c r="F117" s="5"/>
      <c r="G117" s="5"/>
      <c r="H117" s="12"/>
      <c r="I117" s="6"/>
      <c r="J117" s="6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4"/>
      <c r="W117" s="14"/>
      <c r="X117" s="14"/>
      <c r="Y117" s="14"/>
      <c r="Z117" s="14"/>
      <c r="AA117" s="15"/>
      <c r="AB117" s="15"/>
      <c r="AC117" s="505"/>
      <c r="AD117" s="16"/>
      <c r="AE117" s="16"/>
      <c r="AF117" s="16"/>
      <c r="AG117" s="17"/>
      <c r="AH117" s="18"/>
      <c r="AI117" s="487"/>
      <c r="AJ117" s="89"/>
      <c r="AK117" s="13"/>
      <c r="AL117" s="90"/>
      <c r="AM117" s="90"/>
      <c r="AN117" s="19"/>
      <c r="AO117" s="19"/>
      <c r="AP117" s="19"/>
      <c r="AQ117" s="19"/>
      <c r="AR117" s="20"/>
      <c r="AS117" s="20"/>
      <c r="AU117" s="20"/>
      <c r="AV117" s="20"/>
      <c r="AW117" s="20"/>
      <c r="AX117" s="20"/>
      <c r="AY117" s="20"/>
      <c r="AZ117" s="20"/>
      <c r="BA117" s="20"/>
    </row>
    <row r="118" spans="1:53" ht="33" customHeight="1" x14ac:dyDescent="0.25">
      <c r="A118" s="6"/>
      <c r="B118" s="11"/>
      <c r="C118" s="6"/>
      <c r="D118" s="5"/>
      <c r="E118" s="5"/>
      <c r="F118" s="5"/>
      <c r="G118" s="5"/>
      <c r="H118" s="12"/>
      <c r="I118" s="6"/>
      <c r="J118" s="6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4"/>
      <c r="W118" s="14"/>
      <c r="X118" s="14"/>
      <c r="Y118" s="14"/>
      <c r="Z118" s="14"/>
      <c r="AA118" s="15"/>
      <c r="AB118" s="15"/>
      <c r="AC118" s="505"/>
      <c r="AD118" s="16"/>
      <c r="AE118" s="16"/>
      <c r="AF118" s="16"/>
      <c r="AG118" s="17"/>
      <c r="AH118" s="18"/>
      <c r="AI118" s="487"/>
      <c r="AJ118" s="89"/>
      <c r="AK118" s="13"/>
      <c r="AL118" s="90"/>
      <c r="AM118" s="90"/>
      <c r="AN118" s="19"/>
      <c r="AO118" s="19"/>
      <c r="AP118" s="19"/>
      <c r="AQ118" s="19"/>
      <c r="AR118" s="20"/>
      <c r="AS118" s="20"/>
      <c r="AU118" s="20"/>
      <c r="AV118" s="20"/>
      <c r="AW118" s="20"/>
      <c r="AX118" s="20"/>
      <c r="AY118" s="20"/>
      <c r="AZ118" s="20"/>
      <c r="BA118" s="20"/>
    </row>
    <row r="119" spans="1:53" ht="33" customHeight="1" x14ac:dyDescent="0.25">
      <c r="A119" s="6"/>
      <c r="B119" s="11"/>
      <c r="C119" s="6"/>
      <c r="D119" s="5"/>
      <c r="E119" s="5"/>
      <c r="F119" s="5"/>
      <c r="G119" s="5"/>
      <c r="H119" s="12"/>
      <c r="I119" s="6"/>
      <c r="J119" s="6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4"/>
      <c r="W119" s="14"/>
      <c r="X119" s="14"/>
      <c r="Y119" s="14"/>
      <c r="Z119" s="14"/>
      <c r="AA119" s="15"/>
      <c r="AB119" s="15"/>
      <c r="AC119" s="505"/>
      <c r="AD119" s="16"/>
      <c r="AE119" s="16"/>
      <c r="AF119" s="16"/>
      <c r="AG119" s="17"/>
      <c r="AH119" s="18"/>
      <c r="AI119" s="487"/>
      <c r="AJ119" s="89"/>
      <c r="AK119" s="13"/>
      <c r="AL119" s="90"/>
      <c r="AM119" s="90"/>
      <c r="AN119" s="19"/>
      <c r="AO119" s="19"/>
      <c r="AP119" s="19"/>
      <c r="AQ119" s="19"/>
      <c r="AR119" s="20"/>
      <c r="AS119" s="20"/>
      <c r="AU119" s="20"/>
      <c r="AV119" s="20"/>
      <c r="AW119" s="20"/>
      <c r="AX119" s="20"/>
      <c r="AY119" s="20"/>
      <c r="AZ119" s="20"/>
      <c r="BA119" s="20"/>
    </row>
    <row r="120" spans="1:53" ht="33" customHeight="1" x14ac:dyDescent="0.25">
      <c r="A120" s="6"/>
      <c r="B120" s="11"/>
      <c r="C120" s="6"/>
      <c r="D120" s="5"/>
      <c r="E120" s="5"/>
      <c r="F120" s="5"/>
      <c r="G120" s="5"/>
      <c r="H120" s="12"/>
      <c r="I120" s="6"/>
      <c r="J120" s="6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4"/>
      <c r="W120" s="14"/>
      <c r="X120" s="14"/>
      <c r="Y120" s="14"/>
      <c r="Z120" s="14"/>
      <c r="AA120" s="15"/>
      <c r="AB120" s="15"/>
      <c r="AC120" s="505"/>
      <c r="AD120" s="16"/>
      <c r="AE120" s="16"/>
      <c r="AF120" s="16"/>
      <c r="AG120" s="17"/>
      <c r="AH120" s="18"/>
      <c r="AI120" s="487"/>
      <c r="AJ120" s="89"/>
      <c r="AK120" s="13"/>
      <c r="AL120" s="90"/>
      <c r="AM120" s="90"/>
      <c r="AN120" s="19"/>
      <c r="AO120" s="19"/>
      <c r="AP120" s="19"/>
      <c r="AQ120" s="19"/>
      <c r="AR120" s="20"/>
      <c r="AS120" s="20"/>
      <c r="AU120" s="20"/>
      <c r="AV120" s="20"/>
      <c r="AW120" s="20"/>
      <c r="AX120" s="20"/>
      <c r="AY120" s="20"/>
      <c r="AZ120" s="20"/>
      <c r="BA120" s="20"/>
    </row>
    <row r="121" spans="1:53" ht="33" customHeight="1" x14ac:dyDescent="0.25">
      <c r="A121" s="6"/>
      <c r="B121" s="6"/>
      <c r="C121" s="6"/>
      <c r="D121" s="5"/>
      <c r="E121" s="5"/>
      <c r="F121" s="5"/>
      <c r="G121" s="5"/>
      <c r="H121" s="12"/>
      <c r="I121" s="6"/>
      <c r="J121" s="6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4"/>
      <c r="W121" s="14"/>
      <c r="X121" s="14"/>
      <c r="Y121" s="14"/>
      <c r="Z121" s="14"/>
      <c r="AA121" s="15"/>
      <c r="AB121" s="15"/>
      <c r="AC121" s="505"/>
      <c r="AD121" s="16"/>
      <c r="AE121" s="16"/>
      <c r="AF121" s="16"/>
      <c r="AG121" s="17"/>
      <c r="AH121" s="18"/>
      <c r="AI121" s="487"/>
      <c r="AJ121" s="89"/>
      <c r="AK121" s="13"/>
      <c r="AL121" s="90"/>
      <c r="AM121" s="90"/>
      <c r="AN121" s="19"/>
      <c r="AO121" s="19"/>
      <c r="AP121" s="19"/>
      <c r="AQ121" s="19"/>
      <c r="AR121" s="20"/>
      <c r="AS121" s="20"/>
      <c r="AU121" s="20"/>
      <c r="AV121" s="20"/>
      <c r="AW121" s="20"/>
      <c r="AX121" s="20"/>
      <c r="AY121" s="20"/>
      <c r="AZ121" s="20"/>
      <c r="BA121" s="20"/>
    </row>
    <row r="122" spans="1:53" ht="33" customHeight="1" x14ac:dyDescent="0.25">
      <c r="A122" s="6"/>
      <c r="B122" s="6"/>
      <c r="C122" s="6"/>
      <c r="D122" s="5"/>
      <c r="E122" s="5"/>
      <c r="F122" s="5"/>
      <c r="G122" s="5"/>
      <c r="H122" s="12"/>
      <c r="I122" s="6"/>
      <c r="J122" s="6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4"/>
      <c r="W122" s="14"/>
      <c r="X122" s="14"/>
      <c r="Y122" s="14"/>
      <c r="Z122" s="14"/>
      <c r="AA122" s="15"/>
      <c r="AB122" s="15"/>
      <c r="AC122" s="505"/>
      <c r="AD122" s="16"/>
      <c r="AE122" s="16"/>
      <c r="AF122" s="16"/>
      <c r="AG122" s="17"/>
      <c r="AH122" s="18"/>
      <c r="AI122" s="487"/>
      <c r="AJ122" s="89"/>
      <c r="AK122" s="13"/>
      <c r="AL122" s="90"/>
      <c r="AM122" s="90"/>
      <c r="AN122" s="19"/>
      <c r="AO122" s="19"/>
      <c r="AP122" s="19"/>
      <c r="AQ122" s="19"/>
      <c r="AR122" s="20"/>
      <c r="AS122" s="20"/>
      <c r="AU122" s="20"/>
      <c r="AV122" s="20"/>
      <c r="AW122" s="20"/>
      <c r="AX122" s="20"/>
      <c r="AY122" s="20"/>
      <c r="AZ122" s="20"/>
      <c r="BA122" s="20"/>
    </row>
    <row r="123" spans="1:53" ht="33" customHeight="1" x14ac:dyDescent="0.25">
      <c r="A123" s="6"/>
      <c r="B123" s="6"/>
      <c r="C123" s="6"/>
      <c r="D123" s="5"/>
      <c r="E123" s="5"/>
      <c r="F123" s="5"/>
      <c r="G123" s="5"/>
      <c r="H123" s="12"/>
      <c r="I123" s="6"/>
      <c r="J123" s="6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4"/>
      <c r="W123" s="14"/>
      <c r="X123" s="14"/>
      <c r="Y123" s="14"/>
      <c r="Z123" s="14"/>
      <c r="AA123" s="15"/>
      <c r="AB123" s="15"/>
      <c r="AC123" s="505"/>
      <c r="AD123" s="16"/>
      <c r="AE123" s="16"/>
      <c r="AF123" s="16"/>
      <c r="AG123" s="17"/>
      <c r="AH123" s="18"/>
      <c r="AI123" s="487"/>
      <c r="AJ123" s="89"/>
      <c r="AK123" s="13"/>
      <c r="AL123" s="90"/>
      <c r="AM123" s="90"/>
      <c r="AN123" s="19"/>
      <c r="AO123" s="19"/>
      <c r="AP123" s="19"/>
      <c r="AQ123" s="19"/>
      <c r="AR123" s="20"/>
      <c r="AS123" s="20"/>
      <c r="AU123" s="20"/>
      <c r="AV123" s="20"/>
      <c r="AW123" s="20"/>
      <c r="AX123" s="20"/>
      <c r="AY123" s="20"/>
      <c r="AZ123" s="20"/>
      <c r="BA123" s="20"/>
    </row>
    <row r="124" spans="1:53" ht="33" customHeight="1" x14ac:dyDescent="0.25">
      <c r="A124" s="6"/>
      <c r="B124" s="6"/>
      <c r="C124" s="6"/>
      <c r="D124" s="5"/>
      <c r="E124" s="5"/>
      <c r="F124" s="5"/>
      <c r="G124" s="5"/>
      <c r="H124" s="12"/>
      <c r="I124" s="6"/>
      <c r="J124" s="6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4"/>
      <c r="W124" s="14"/>
      <c r="X124" s="14"/>
      <c r="Y124" s="14"/>
      <c r="Z124" s="14"/>
      <c r="AA124" s="15"/>
      <c r="AB124" s="15"/>
      <c r="AC124" s="505"/>
      <c r="AD124" s="16"/>
      <c r="AE124" s="16"/>
      <c r="AF124" s="16"/>
      <c r="AG124" s="17"/>
      <c r="AH124" s="18"/>
      <c r="AI124" s="487"/>
      <c r="AJ124" s="89"/>
      <c r="AK124" s="13"/>
      <c r="AL124" s="90"/>
      <c r="AM124" s="90"/>
      <c r="AN124" s="19"/>
      <c r="AO124" s="19"/>
      <c r="AP124" s="19"/>
      <c r="AQ124" s="19"/>
      <c r="AR124" s="20"/>
      <c r="AS124" s="20"/>
      <c r="AU124" s="20"/>
      <c r="AV124" s="20"/>
      <c r="AW124" s="20"/>
      <c r="AX124" s="20"/>
      <c r="AY124" s="20"/>
      <c r="AZ124" s="20"/>
      <c r="BA124" s="20"/>
    </row>
    <row r="125" spans="1:53" ht="33" customHeight="1" x14ac:dyDescent="0.25">
      <c r="A125" s="6"/>
      <c r="B125" s="6"/>
      <c r="C125" s="6"/>
      <c r="D125" s="5"/>
      <c r="E125" s="5"/>
      <c r="F125" s="5"/>
      <c r="G125" s="5"/>
      <c r="H125" s="12"/>
      <c r="I125" s="6"/>
      <c r="J125" s="6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4"/>
      <c r="W125" s="14"/>
      <c r="X125" s="14"/>
      <c r="Y125" s="14"/>
      <c r="Z125" s="14"/>
      <c r="AA125" s="15"/>
      <c r="AB125" s="15"/>
      <c r="AC125" s="505"/>
      <c r="AD125" s="16"/>
      <c r="AE125" s="16"/>
      <c r="AF125" s="16"/>
      <c r="AG125" s="17"/>
      <c r="AH125" s="18"/>
      <c r="AI125" s="487"/>
      <c r="AJ125" s="89"/>
      <c r="AK125" s="13"/>
      <c r="AL125" s="90"/>
      <c r="AM125" s="90"/>
      <c r="AN125" s="19"/>
      <c r="AO125" s="19"/>
      <c r="AP125" s="19"/>
      <c r="AQ125" s="19"/>
      <c r="AR125" s="20"/>
      <c r="AS125" s="20"/>
      <c r="AU125" s="20"/>
      <c r="AV125" s="20"/>
      <c r="AW125" s="20"/>
      <c r="AX125" s="20"/>
      <c r="AY125" s="20"/>
      <c r="AZ125" s="20"/>
      <c r="BA125" s="20"/>
    </row>
    <row r="126" spans="1:53" ht="33" customHeight="1" x14ac:dyDescent="0.25">
      <c r="A126" s="6"/>
      <c r="B126" s="6"/>
      <c r="C126" s="6"/>
      <c r="D126" s="5"/>
      <c r="E126" s="5"/>
      <c r="F126" s="5"/>
      <c r="G126" s="5"/>
      <c r="H126" s="12"/>
      <c r="I126" s="6"/>
      <c r="J126" s="6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4"/>
      <c r="W126" s="14"/>
      <c r="X126" s="14"/>
      <c r="Y126" s="14"/>
      <c r="Z126" s="14"/>
      <c r="AA126" s="15"/>
      <c r="AB126" s="15"/>
      <c r="AC126" s="505"/>
      <c r="AD126" s="16"/>
      <c r="AE126" s="16"/>
      <c r="AF126" s="16"/>
      <c r="AG126" s="17"/>
      <c r="AH126" s="18"/>
      <c r="AI126" s="487"/>
      <c r="AJ126" s="89"/>
      <c r="AK126" s="13"/>
      <c r="AL126" s="90"/>
      <c r="AM126" s="90"/>
      <c r="AN126" s="19"/>
      <c r="AO126" s="19"/>
      <c r="AP126" s="19"/>
      <c r="AQ126" s="19"/>
      <c r="AR126" s="20"/>
      <c r="AS126" s="20"/>
      <c r="AU126" s="20"/>
      <c r="AV126" s="20"/>
      <c r="AW126" s="20"/>
      <c r="AX126" s="20"/>
      <c r="AY126" s="20"/>
      <c r="AZ126" s="20"/>
      <c r="BA126" s="20"/>
    </row>
    <row r="127" spans="1:53" ht="33" customHeight="1" x14ac:dyDescent="0.25">
      <c r="A127" s="6"/>
      <c r="B127" s="6"/>
      <c r="C127" s="5"/>
      <c r="D127" s="5"/>
      <c r="E127" s="5"/>
      <c r="F127" s="5"/>
      <c r="G127" s="5"/>
      <c r="H127" s="12"/>
      <c r="I127" s="6"/>
      <c r="J127" s="6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4"/>
      <c r="W127" s="14"/>
      <c r="X127" s="14"/>
      <c r="Y127" s="14"/>
      <c r="Z127" s="14"/>
      <c r="AA127" s="15"/>
      <c r="AB127" s="15"/>
      <c r="AC127" s="505"/>
      <c r="AD127" s="16"/>
      <c r="AE127" s="16"/>
      <c r="AF127" s="16"/>
      <c r="AG127" s="17"/>
      <c r="AH127" s="18"/>
      <c r="AI127" s="487"/>
      <c r="AJ127" s="89"/>
      <c r="AK127" s="13"/>
      <c r="AL127" s="90"/>
      <c r="AM127" s="90"/>
      <c r="AN127" s="19"/>
      <c r="AO127" s="19"/>
      <c r="AP127" s="19"/>
      <c r="AQ127" s="19"/>
      <c r="AR127" s="20"/>
      <c r="AS127" s="20"/>
      <c r="AU127" s="20"/>
      <c r="AV127" s="20"/>
      <c r="AW127" s="20"/>
      <c r="AX127" s="20"/>
      <c r="AY127" s="20"/>
      <c r="AZ127" s="20"/>
      <c r="BA127" s="20"/>
    </row>
    <row r="128" spans="1:53" ht="33" customHeight="1" x14ac:dyDescent="0.25">
      <c r="A128" s="6"/>
      <c r="B128" s="6"/>
      <c r="C128" s="6"/>
      <c r="D128" s="5"/>
      <c r="E128" s="5"/>
      <c r="F128" s="5"/>
      <c r="G128" s="5"/>
      <c r="H128" s="12"/>
      <c r="I128" s="6"/>
      <c r="J128" s="6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4"/>
      <c r="W128" s="14"/>
      <c r="X128" s="14"/>
      <c r="Y128" s="14"/>
      <c r="Z128" s="14"/>
      <c r="AA128" s="15"/>
      <c r="AB128" s="15"/>
      <c r="AC128" s="505"/>
      <c r="AD128" s="16"/>
      <c r="AE128" s="16"/>
      <c r="AF128" s="16"/>
      <c r="AG128" s="17"/>
      <c r="AH128" s="18"/>
      <c r="AI128" s="487"/>
      <c r="AJ128" s="89"/>
      <c r="AK128" s="13"/>
      <c r="AL128" s="90"/>
      <c r="AM128" s="90"/>
      <c r="AN128" s="19"/>
      <c r="AO128" s="19"/>
      <c r="AP128" s="19"/>
      <c r="AQ128" s="19"/>
      <c r="AR128" s="20"/>
      <c r="AS128" s="20"/>
      <c r="AU128" s="20"/>
      <c r="AV128" s="20"/>
      <c r="AW128" s="20"/>
      <c r="AX128" s="20"/>
      <c r="AY128" s="20"/>
      <c r="AZ128" s="20"/>
      <c r="BA128" s="20"/>
    </row>
    <row r="129" spans="1:53" ht="33" customHeight="1" x14ac:dyDescent="0.25">
      <c r="A129" s="6"/>
      <c r="B129" s="6"/>
      <c r="C129" s="5"/>
      <c r="D129" s="5"/>
      <c r="E129" s="5"/>
      <c r="F129" s="5"/>
      <c r="G129" s="5"/>
      <c r="H129" s="12"/>
      <c r="I129" s="6"/>
      <c r="J129" s="6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4"/>
      <c r="W129" s="14"/>
      <c r="X129" s="14"/>
      <c r="Y129" s="14"/>
      <c r="Z129" s="14"/>
      <c r="AA129" s="15"/>
      <c r="AB129" s="15"/>
      <c r="AC129" s="505"/>
      <c r="AD129" s="16"/>
      <c r="AE129" s="16"/>
      <c r="AF129" s="16"/>
      <c r="AG129" s="17"/>
      <c r="AH129" s="18"/>
      <c r="AI129" s="487"/>
      <c r="AJ129" s="89"/>
      <c r="AK129" s="13"/>
      <c r="AL129" s="90"/>
      <c r="AM129" s="90"/>
      <c r="AN129" s="19"/>
      <c r="AO129" s="19"/>
      <c r="AP129" s="19"/>
      <c r="AQ129" s="19"/>
      <c r="AR129" s="20"/>
      <c r="AS129" s="20"/>
      <c r="AU129" s="20"/>
      <c r="AV129" s="20"/>
      <c r="AW129" s="20"/>
      <c r="AX129" s="20"/>
      <c r="AY129" s="20"/>
      <c r="AZ129" s="20"/>
      <c r="BA129" s="20"/>
    </row>
    <row r="130" spans="1:53" ht="33" customHeight="1" x14ac:dyDescent="0.25">
      <c r="A130" s="6"/>
      <c r="B130" s="11"/>
      <c r="C130" s="6"/>
      <c r="D130" s="5"/>
      <c r="E130" s="5"/>
      <c r="F130" s="5"/>
      <c r="G130" s="5"/>
      <c r="H130" s="12"/>
      <c r="I130" s="6"/>
      <c r="J130" s="6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4"/>
      <c r="W130" s="14"/>
      <c r="X130" s="14"/>
      <c r="Y130" s="14"/>
      <c r="Z130" s="14"/>
      <c r="AA130" s="15"/>
      <c r="AB130" s="15"/>
      <c r="AC130" s="505"/>
      <c r="AD130" s="16"/>
      <c r="AE130" s="16"/>
      <c r="AF130" s="16"/>
      <c r="AG130" s="17"/>
      <c r="AH130" s="18"/>
      <c r="AI130" s="487"/>
      <c r="AJ130" s="89"/>
      <c r="AK130" s="13"/>
      <c r="AL130" s="90"/>
      <c r="AM130" s="90"/>
      <c r="AN130" s="19"/>
      <c r="AO130" s="19"/>
      <c r="AP130" s="19"/>
      <c r="AQ130" s="19"/>
      <c r="AR130" s="20"/>
      <c r="AS130" s="20"/>
      <c r="AU130" s="20"/>
      <c r="AV130" s="20"/>
      <c r="AW130" s="20"/>
      <c r="AX130" s="20"/>
      <c r="AY130" s="20"/>
      <c r="AZ130" s="20"/>
      <c r="BA130" s="20"/>
    </row>
    <row r="131" spans="1:53" ht="33" customHeight="1" x14ac:dyDescent="0.25">
      <c r="A131" s="6"/>
      <c r="B131" s="6"/>
      <c r="C131" s="6"/>
      <c r="D131" s="5"/>
      <c r="E131" s="5"/>
      <c r="F131" s="5"/>
      <c r="G131" s="5"/>
      <c r="H131" s="12"/>
      <c r="I131" s="6"/>
      <c r="J131" s="6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4"/>
      <c r="W131" s="14"/>
      <c r="X131" s="14"/>
      <c r="Y131" s="14"/>
      <c r="Z131" s="14"/>
      <c r="AA131" s="15"/>
      <c r="AB131" s="15"/>
      <c r="AC131" s="505"/>
      <c r="AD131" s="16"/>
      <c r="AE131" s="16"/>
      <c r="AF131" s="16"/>
      <c r="AG131" s="17"/>
      <c r="AH131" s="18"/>
      <c r="AI131" s="487"/>
      <c r="AJ131" s="89"/>
      <c r="AK131" s="13"/>
      <c r="AL131" s="90"/>
      <c r="AM131" s="90"/>
      <c r="AN131" s="19"/>
      <c r="AO131" s="19"/>
      <c r="AP131" s="19"/>
      <c r="AQ131" s="19"/>
      <c r="AR131" s="20"/>
      <c r="AS131" s="20"/>
      <c r="AU131" s="20"/>
      <c r="AV131" s="20"/>
      <c r="AW131" s="20"/>
      <c r="AX131" s="20"/>
      <c r="AY131" s="20"/>
      <c r="AZ131" s="20"/>
      <c r="BA131" s="20"/>
    </row>
    <row r="132" spans="1:53" ht="33" customHeight="1" x14ac:dyDescent="0.25">
      <c r="A132" s="6"/>
      <c r="B132" s="6"/>
      <c r="C132" s="6"/>
      <c r="D132" s="5"/>
      <c r="E132" s="5"/>
      <c r="F132" s="5"/>
      <c r="G132" s="5"/>
      <c r="H132" s="12"/>
      <c r="I132" s="6"/>
      <c r="J132" s="6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4"/>
      <c r="W132" s="14"/>
      <c r="X132" s="14"/>
      <c r="Y132" s="14"/>
      <c r="Z132" s="14"/>
      <c r="AA132" s="15"/>
      <c r="AB132" s="15"/>
      <c r="AC132" s="505"/>
      <c r="AD132" s="16"/>
      <c r="AE132" s="16"/>
      <c r="AF132" s="16"/>
      <c r="AG132" s="17"/>
      <c r="AH132" s="18"/>
      <c r="AI132" s="487"/>
      <c r="AJ132" s="89"/>
      <c r="AK132" s="13"/>
      <c r="AL132" s="90"/>
      <c r="AM132" s="90"/>
      <c r="AN132" s="19"/>
      <c r="AO132" s="19"/>
      <c r="AP132" s="19"/>
      <c r="AQ132" s="19"/>
      <c r="AR132" s="20"/>
      <c r="AS132" s="20"/>
      <c r="AU132" s="20"/>
      <c r="AV132" s="20"/>
      <c r="AW132" s="20"/>
      <c r="AX132" s="20"/>
      <c r="AY132" s="20"/>
      <c r="AZ132" s="20"/>
      <c r="BA132" s="20"/>
    </row>
    <row r="133" spans="1:53" ht="33" customHeight="1" x14ac:dyDescent="0.25">
      <c r="A133" s="6"/>
      <c r="B133" s="6"/>
      <c r="C133" s="6"/>
      <c r="D133" s="5"/>
      <c r="E133" s="5"/>
      <c r="F133" s="5"/>
      <c r="G133" s="5"/>
      <c r="H133" s="12"/>
      <c r="I133" s="6"/>
      <c r="J133" s="6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4"/>
      <c r="W133" s="14"/>
      <c r="X133" s="14"/>
      <c r="Y133" s="14"/>
      <c r="Z133" s="14"/>
      <c r="AA133" s="15"/>
      <c r="AB133" s="15"/>
      <c r="AC133" s="505"/>
      <c r="AD133" s="16"/>
      <c r="AE133" s="16"/>
      <c r="AF133" s="16"/>
      <c r="AG133" s="17"/>
      <c r="AH133" s="18"/>
      <c r="AI133" s="487"/>
      <c r="AJ133" s="89"/>
      <c r="AK133" s="13"/>
      <c r="AL133" s="90"/>
      <c r="AM133" s="90"/>
      <c r="AN133" s="19"/>
      <c r="AO133" s="19"/>
      <c r="AP133" s="19"/>
      <c r="AQ133" s="19"/>
      <c r="AR133" s="20"/>
      <c r="AS133" s="20"/>
      <c r="AU133" s="20"/>
      <c r="AV133" s="20"/>
      <c r="AW133" s="20"/>
      <c r="AX133" s="20"/>
      <c r="AY133" s="20"/>
      <c r="AZ133" s="20"/>
      <c r="BA133" s="20"/>
    </row>
    <row r="134" spans="1:53" ht="33" customHeight="1" x14ac:dyDescent="0.25">
      <c r="A134" s="6"/>
      <c r="B134" s="6"/>
      <c r="C134" s="6"/>
      <c r="D134" s="5"/>
      <c r="E134" s="5"/>
      <c r="F134" s="5"/>
      <c r="G134" s="5"/>
      <c r="H134" s="12"/>
      <c r="I134" s="6"/>
      <c r="J134" s="6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4"/>
      <c r="W134" s="14"/>
      <c r="X134" s="14"/>
      <c r="Y134" s="14"/>
      <c r="Z134" s="14"/>
      <c r="AA134" s="15"/>
      <c r="AB134" s="15"/>
      <c r="AC134" s="505"/>
      <c r="AD134" s="16"/>
      <c r="AE134" s="16"/>
      <c r="AF134" s="16"/>
      <c r="AG134" s="17"/>
      <c r="AH134" s="18"/>
      <c r="AI134" s="487"/>
      <c r="AJ134" s="89"/>
      <c r="AK134" s="13"/>
      <c r="AL134" s="90"/>
      <c r="AM134" s="90"/>
      <c r="AN134" s="19"/>
      <c r="AO134" s="19"/>
      <c r="AP134" s="19"/>
      <c r="AQ134" s="19"/>
      <c r="AR134" s="20"/>
      <c r="AS134" s="20"/>
      <c r="AU134" s="20"/>
      <c r="AV134" s="20"/>
      <c r="AW134" s="20"/>
      <c r="AX134" s="20"/>
      <c r="AY134" s="20"/>
      <c r="AZ134" s="20"/>
      <c r="BA134" s="20"/>
    </row>
    <row r="135" spans="1:53" ht="33" customHeight="1" x14ac:dyDescent="0.25">
      <c r="A135" s="6"/>
      <c r="B135" s="11"/>
      <c r="C135" s="6"/>
      <c r="D135" s="5"/>
      <c r="E135" s="5"/>
      <c r="F135" s="5"/>
      <c r="G135" s="5"/>
      <c r="H135" s="12"/>
      <c r="I135" s="6"/>
      <c r="J135" s="6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4"/>
      <c r="W135" s="14"/>
      <c r="X135" s="14"/>
      <c r="Y135" s="14"/>
      <c r="Z135" s="14"/>
      <c r="AA135" s="15"/>
      <c r="AB135" s="15"/>
      <c r="AC135" s="505"/>
      <c r="AD135" s="16"/>
      <c r="AE135" s="16"/>
      <c r="AF135" s="16"/>
      <c r="AG135" s="17"/>
      <c r="AH135" s="18"/>
      <c r="AI135" s="487"/>
      <c r="AJ135" s="89"/>
      <c r="AK135" s="13"/>
      <c r="AL135" s="90"/>
      <c r="AM135" s="90"/>
      <c r="AN135" s="19"/>
      <c r="AO135" s="19"/>
      <c r="AP135" s="19"/>
      <c r="AQ135" s="19"/>
      <c r="AR135" s="20"/>
      <c r="AS135" s="20"/>
      <c r="AU135" s="20"/>
      <c r="AV135" s="20"/>
      <c r="AW135" s="20"/>
      <c r="AX135" s="26"/>
      <c r="AY135" s="26"/>
      <c r="AZ135" s="26"/>
      <c r="BA135" s="26"/>
    </row>
    <row r="136" spans="1:53" ht="33" customHeight="1" x14ac:dyDescent="0.25">
      <c r="A136" s="6"/>
      <c r="B136" s="11"/>
      <c r="C136" s="6"/>
      <c r="D136" s="5"/>
      <c r="E136" s="5"/>
      <c r="F136" s="5"/>
      <c r="G136" s="5"/>
      <c r="H136" s="12"/>
      <c r="I136" s="6"/>
      <c r="J136" s="6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4"/>
      <c r="W136" s="14"/>
      <c r="X136" s="14"/>
      <c r="Y136" s="14"/>
      <c r="Z136" s="14"/>
      <c r="AA136" s="15"/>
      <c r="AB136" s="15"/>
      <c r="AC136" s="505"/>
      <c r="AD136" s="16"/>
      <c r="AE136" s="16"/>
      <c r="AF136" s="16"/>
      <c r="AG136" s="17"/>
      <c r="AH136" s="18"/>
      <c r="AI136" s="487"/>
      <c r="AJ136" s="89"/>
      <c r="AK136" s="13"/>
      <c r="AL136" s="90"/>
      <c r="AM136" s="90"/>
      <c r="AN136" s="19"/>
      <c r="AO136" s="19"/>
      <c r="AP136" s="19"/>
      <c r="AQ136" s="19"/>
      <c r="AR136" s="20"/>
      <c r="AS136" s="20"/>
      <c r="AU136" s="20"/>
      <c r="AV136" s="20"/>
      <c r="AW136" s="20"/>
      <c r="AX136" s="20"/>
      <c r="AY136" s="20"/>
      <c r="AZ136" s="20"/>
      <c r="BA136" s="20"/>
    </row>
    <row r="137" spans="1:53" ht="33" customHeight="1" x14ac:dyDescent="0.25">
      <c r="A137" s="6"/>
      <c r="B137" s="11"/>
      <c r="C137" s="6"/>
      <c r="D137" s="5"/>
      <c r="E137" s="5"/>
      <c r="F137" s="5"/>
      <c r="G137" s="5"/>
      <c r="H137" s="12"/>
      <c r="I137" s="6"/>
      <c r="J137" s="6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4"/>
      <c r="W137" s="14"/>
      <c r="X137" s="14"/>
      <c r="Y137" s="14"/>
      <c r="Z137" s="14"/>
      <c r="AA137" s="15"/>
      <c r="AB137" s="15"/>
      <c r="AC137" s="505"/>
      <c r="AD137" s="16"/>
      <c r="AE137" s="16"/>
      <c r="AF137" s="16"/>
      <c r="AG137" s="17"/>
      <c r="AH137" s="18"/>
      <c r="AI137" s="487"/>
      <c r="AJ137" s="89"/>
      <c r="AK137" s="13"/>
      <c r="AL137" s="90"/>
      <c r="AM137" s="90"/>
      <c r="AN137" s="19"/>
      <c r="AO137" s="19"/>
      <c r="AP137" s="19"/>
      <c r="AQ137" s="19"/>
      <c r="AR137" s="20"/>
      <c r="AS137" s="20"/>
      <c r="AU137" s="20"/>
      <c r="AV137" s="20"/>
      <c r="AW137" s="20"/>
      <c r="AX137" s="20"/>
      <c r="AY137" s="20"/>
      <c r="AZ137" s="20"/>
      <c r="BA137" s="20"/>
    </row>
    <row r="138" spans="1:53" ht="33" customHeight="1" x14ac:dyDescent="0.25">
      <c r="A138" s="6"/>
      <c r="B138" s="6"/>
      <c r="C138" s="6"/>
      <c r="D138" s="5"/>
      <c r="E138" s="5"/>
      <c r="F138" s="5"/>
      <c r="G138" s="5"/>
      <c r="H138" s="12"/>
      <c r="I138" s="6"/>
      <c r="J138" s="6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4"/>
      <c r="W138" s="14"/>
      <c r="X138" s="14"/>
      <c r="Y138" s="14"/>
      <c r="Z138" s="14"/>
      <c r="AA138" s="15"/>
      <c r="AB138" s="15"/>
      <c r="AC138" s="505"/>
      <c r="AD138" s="16"/>
      <c r="AE138" s="16"/>
      <c r="AF138" s="16"/>
      <c r="AG138" s="38"/>
      <c r="AH138" s="18"/>
      <c r="AI138" s="487"/>
      <c r="AJ138" s="89"/>
      <c r="AK138" s="13"/>
      <c r="AL138" s="90"/>
      <c r="AM138" s="90"/>
      <c r="AN138" s="19"/>
      <c r="AO138" s="19"/>
      <c r="AP138" s="19"/>
      <c r="AQ138" s="19"/>
      <c r="AR138" s="20"/>
      <c r="AS138" s="20"/>
      <c r="AU138" s="20"/>
      <c r="AV138" s="20"/>
      <c r="AW138" s="20"/>
      <c r="AX138" s="20"/>
      <c r="AY138" s="20"/>
      <c r="AZ138" s="20"/>
      <c r="BA138" s="20"/>
    </row>
    <row r="139" spans="1:53" ht="33" customHeight="1" x14ac:dyDescent="0.25">
      <c r="A139" s="6"/>
      <c r="B139" s="11"/>
      <c r="C139" s="6"/>
      <c r="D139" s="5"/>
      <c r="E139" s="5"/>
      <c r="F139" s="5"/>
      <c r="G139" s="5"/>
      <c r="H139" s="12"/>
      <c r="I139" s="6"/>
      <c r="J139" s="6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4"/>
      <c r="W139" s="14"/>
      <c r="X139" s="14"/>
      <c r="Y139" s="14"/>
      <c r="Z139" s="14"/>
      <c r="AA139" s="15"/>
      <c r="AB139" s="15"/>
      <c r="AC139" s="505"/>
      <c r="AD139" s="16"/>
      <c r="AE139" s="16"/>
      <c r="AF139" s="16"/>
      <c r="AG139" s="17"/>
      <c r="AH139" s="18"/>
      <c r="AI139" s="487"/>
      <c r="AJ139" s="89"/>
      <c r="AK139" s="13"/>
      <c r="AL139" s="90"/>
      <c r="AM139" s="90"/>
      <c r="AN139" s="19"/>
      <c r="AO139" s="19"/>
      <c r="AP139" s="19"/>
      <c r="AQ139" s="19"/>
      <c r="AR139" s="20"/>
      <c r="AS139" s="20"/>
      <c r="AU139" s="20"/>
      <c r="AV139" s="20"/>
      <c r="AW139" s="20"/>
      <c r="AX139" s="20"/>
      <c r="AY139" s="20"/>
      <c r="AZ139" s="20"/>
      <c r="BA139" s="20"/>
    </row>
    <row r="140" spans="1:53" ht="33" customHeight="1" x14ac:dyDescent="0.25">
      <c r="A140" s="6"/>
      <c r="B140" s="6"/>
      <c r="C140" s="6"/>
      <c r="D140" s="5"/>
      <c r="E140" s="5"/>
      <c r="F140" s="5"/>
      <c r="G140" s="5"/>
      <c r="H140" s="12"/>
      <c r="I140" s="6"/>
      <c r="J140" s="6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4"/>
      <c r="W140" s="14"/>
      <c r="X140" s="14"/>
      <c r="Y140" s="14"/>
      <c r="Z140" s="14"/>
      <c r="AA140" s="15"/>
      <c r="AB140" s="15"/>
      <c r="AC140" s="505"/>
      <c r="AD140" s="16"/>
      <c r="AE140" s="16"/>
      <c r="AF140" s="16"/>
      <c r="AG140" s="17"/>
      <c r="AH140" s="18"/>
      <c r="AI140" s="487"/>
      <c r="AJ140" s="89"/>
      <c r="AK140" s="13"/>
      <c r="AL140" s="90"/>
      <c r="AM140" s="90"/>
      <c r="AN140" s="19"/>
      <c r="AO140" s="19"/>
      <c r="AP140" s="19"/>
      <c r="AQ140" s="19"/>
      <c r="AR140" s="20"/>
      <c r="AS140" s="20"/>
      <c r="AU140" s="20"/>
      <c r="AV140" s="20"/>
      <c r="AW140" s="20"/>
      <c r="AX140" s="20"/>
      <c r="AY140" s="20"/>
      <c r="AZ140" s="20"/>
      <c r="BA140" s="20"/>
    </row>
    <row r="141" spans="1:53" ht="33" customHeight="1" x14ac:dyDescent="0.25">
      <c r="A141" s="6"/>
      <c r="B141" s="6"/>
      <c r="C141" s="5"/>
      <c r="D141" s="5"/>
      <c r="E141" s="5"/>
      <c r="F141" s="5"/>
      <c r="G141" s="5"/>
      <c r="H141" s="12"/>
      <c r="I141" s="6"/>
      <c r="J141" s="6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4"/>
      <c r="W141" s="14"/>
      <c r="X141" s="14"/>
      <c r="Y141" s="14"/>
      <c r="Z141" s="14"/>
      <c r="AA141" s="15"/>
      <c r="AB141" s="15"/>
      <c r="AC141" s="505"/>
      <c r="AD141" s="16"/>
      <c r="AE141" s="16"/>
      <c r="AF141" s="16"/>
      <c r="AG141" s="17"/>
      <c r="AH141" s="18"/>
      <c r="AI141" s="487"/>
      <c r="AJ141" s="89"/>
      <c r="AK141" s="13"/>
      <c r="AL141" s="90"/>
      <c r="AM141" s="90"/>
      <c r="AN141" s="19"/>
      <c r="AO141" s="19"/>
      <c r="AP141" s="19"/>
      <c r="AQ141" s="19"/>
      <c r="AR141" s="20"/>
      <c r="AS141" s="20"/>
      <c r="AU141" s="20"/>
      <c r="AV141" s="20"/>
      <c r="AW141" s="20"/>
      <c r="AX141" s="20"/>
      <c r="AY141" s="20"/>
      <c r="AZ141" s="20"/>
      <c r="BA141" s="20"/>
    </row>
    <row r="142" spans="1:53" ht="33" customHeight="1" x14ac:dyDescent="0.25">
      <c r="A142" s="6"/>
      <c r="B142" s="6"/>
      <c r="C142" s="5"/>
      <c r="D142" s="5"/>
      <c r="E142" s="5"/>
      <c r="F142" s="5"/>
      <c r="G142" s="5"/>
      <c r="H142" s="12"/>
      <c r="I142" s="6"/>
      <c r="J142" s="6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4"/>
      <c r="W142" s="14"/>
      <c r="X142" s="14"/>
      <c r="Y142" s="14"/>
      <c r="Z142" s="14"/>
      <c r="AA142" s="15"/>
      <c r="AB142" s="15"/>
      <c r="AC142" s="505"/>
      <c r="AD142" s="16"/>
      <c r="AE142" s="16"/>
      <c r="AF142" s="16"/>
      <c r="AG142" s="17"/>
      <c r="AH142" s="18"/>
      <c r="AI142" s="487"/>
      <c r="AJ142" s="89"/>
      <c r="AK142" s="13"/>
      <c r="AL142" s="90"/>
      <c r="AM142" s="90"/>
      <c r="AN142" s="19"/>
      <c r="AO142" s="19"/>
      <c r="AP142" s="19"/>
      <c r="AQ142" s="19"/>
      <c r="AR142" s="20"/>
      <c r="AS142" s="20"/>
      <c r="AU142" s="20"/>
      <c r="AV142" s="20"/>
      <c r="AW142" s="20"/>
      <c r="AX142" s="20"/>
      <c r="AY142" s="20"/>
      <c r="AZ142" s="20"/>
      <c r="BA142" s="20"/>
    </row>
    <row r="143" spans="1:53" ht="33" customHeight="1" x14ac:dyDescent="0.25">
      <c r="A143" s="6"/>
      <c r="B143" s="6"/>
      <c r="C143" s="5"/>
      <c r="D143" s="5"/>
      <c r="E143" s="5"/>
      <c r="F143" s="5"/>
      <c r="G143" s="5"/>
      <c r="H143" s="12"/>
      <c r="I143" s="6"/>
      <c r="J143" s="6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4"/>
      <c r="W143" s="14"/>
      <c r="X143" s="14"/>
      <c r="Y143" s="14"/>
      <c r="Z143" s="14"/>
      <c r="AA143" s="15"/>
      <c r="AB143" s="15"/>
      <c r="AC143" s="505"/>
      <c r="AD143" s="16"/>
      <c r="AE143" s="16"/>
      <c r="AF143" s="16"/>
      <c r="AG143" s="17"/>
      <c r="AH143" s="18"/>
      <c r="AI143" s="487"/>
      <c r="AJ143" s="89"/>
      <c r="AK143" s="13"/>
      <c r="AL143" s="90"/>
      <c r="AM143" s="90"/>
      <c r="AN143" s="19"/>
      <c r="AO143" s="19"/>
      <c r="AP143" s="19"/>
      <c r="AQ143" s="19"/>
      <c r="AR143" s="20"/>
      <c r="AS143" s="20"/>
      <c r="AU143" s="20"/>
      <c r="AV143" s="20"/>
      <c r="AW143" s="20"/>
      <c r="AX143" s="20"/>
      <c r="AY143" s="20"/>
      <c r="AZ143" s="20"/>
      <c r="BA143" s="20"/>
    </row>
    <row r="144" spans="1:53" ht="33" customHeight="1" x14ac:dyDescent="0.25">
      <c r="A144" s="6"/>
      <c r="B144" s="6"/>
      <c r="C144" s="6"/>
      <c r="D144" s="5"/>
      <c r="E144" s="5"/>
      <c r="F144" s="5"/>
      <c r="G144" s="6"/>
      <c r="H144" s="12"/>
      <c r="I144" s="6"/>
      <c r="J144" s="6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4"/>
      <c r="W144" s="14"/>
      <c r="X144" s="14"/>
      <c r="Y144" s="14"/>
      <c r="Z144" s="14"/>
      <c r="AA144" s="15"/>
      <c r="AB144" s="15"/>
      <c r="AC144" s="505"/>
      <c r="AD144" s="16"/>
      <c r="AE144" s="16"/>
      <c r="AF144" s="16"/>
      <c r="AG144" s="17"/>
      <c r="AH144" s="18"/>
      <c r="AI144" s="487"/>
      <c r="AJ144" s="89"/>
      <c r="AK144" s="13"/>
      <c r="AL144" s="90"/>
      <c r="AM144" s="90"/>
      <c r="AN144" s="19"/>
      <c r="AO144" s="19"/>
      <c r="AP144" s="19"/>
      <c r="AQ144" s="19"/>
      <c r="AR144" s="20"/>
      <c r="AS144" s="20"/>
      <c r="AU144" s="20"/>
      <c r="AV144" s="20"/>
      <c r="AW144" s="20"/>
      <c r="AX144" s="20"/>
      <c r="AY144" s="20"/>
      <c r="AZ144" s="20"/>
      <c r="BA144" s="20"/>
    </row>
    <row r="145" spans="1:53" ht="33" customHeight="1" x14ac:dyDescent="0.25">
      <c r="A145" s="6"/>
      <c r="B145" s="11"/>
      <c r="C145" s="6"/>
      <c r="D145" s="5"/>
      <c r="E145" s="5"/>
      <c r="F145" s="5"/>
      <c r="G145" s="5"/>
      <c r="H145" s="12"/>
      <c r="I145" s="6"/>
      <c r="J145" s="6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4"/>
      <c r="W145" s="14"/>
      <c r="X145" s="14"/>
      <c r="Y145" s="14"/>
      <c r="Z145" s="14"/>
      <c r="AA145" s="15"/>
      <c r="AB145" s="15"/>
      <c r="AC145" s="505"/>
      <c r="AD145" s="16"/>
      <c r="AE145" s="16"/>
      <c r="AF145" s="16"/>
      <c r="AG145" s="17"/>
      <c r="AH145" s="18"/>
      <c r="AI145" s="487"/>
      <c r="AJ145" s="89"/>
      <c r="AK145" s="13"/>
      <c r="AL145" s="90"/>
      <c r="AM145" s="90"/>
      <c r="AN145" s="19"/>
      <c r="AO145" s="19"/>
      <c r="AP145" s="19"/>
      <c r="AQ145" s="19"/>
      <c r="AR145" s="20"/>
      <c r="AS145" s="20"/>
      <c r="AU145" s="20"/>
      <c r="AV145" s="20"/>
      <c r="AW145" s="20"/>
      <c r="AX145" s="20"/>
      <c r="AY145" s="20"/>
      <c r="AZ145" s="20"/>
      <c r="BA145" s="20"/>
    </row>
    <row r="146" spans="1:53" ht="33" customHeight="1" x14ac:dyDescent="0.25">
      <c r="A146" s="6"/>
      <c r="B146" s="6"/>
      <c r="C146" s="6"/>
      <c r="D146" s="5"/>
      <c r="E146" s="5"/>
      <c r="F146" s="5"/>
      <c r="G146" s="5"/>
      <c r="H146" s="12"/>
      <c r="I146" s="6"/>
      <c r="J146" s="6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4"/>
      <c r="W146" s="14"/>
      <c r="X146" s="14"/>
      <c r="Y146" s="14"/>
      <c r="Z146" s="14"/>
      <c r="AA146" s="15"/>
      <c r="AB146" s="15"/>
      <c r="AC146" s="505"/>
      <c r="AD146" s="16"/>
      <c r="AE146" s="16"/>
      <c r="AF146" s="16"/>
      <c r="AG146" s="38"/>
      <c r="AH146" s="18"/>
      <c r="AI146" s="487"/>
      <c r="AJ146" s="89"/>
      <c r="AK146" s="13"/>
      <c r="AL146" s="90"/>
      <c r="AM146" s="90"/>
      <c r="AN146" s="19"/>
      <c r="AO146" s="19"/>
      <c r="AP146" s="19"/>
      <c r="AQ146" s="19"/>
      <c r="AR146" s="20"/>
      <c r="AS146" s="20"/>
      <c r="AU146" s="20"/>
      <c r="AV146" s="20"/>
      <c r="AW146" s="20"/>
      <c r="AX146" s="20"/>
      <c r="AY146" s="20"/>
      <c r="AZ146" s="20"/>
      <c r="BA146" s="20"/>
    </row>
    <row r="147" spans="1:53" ht="33" customHeight="1" x14ac:dyDescent="0.25">
      <c r="A147" s="6"/>
      <c r="B147" s="6"/>
      <c r="C147" s="5"/>
      <c r="D147" s="5"/>
      <c r="E147" s="5"/>
      <c r="F147" s="5"/>
      <c r="G147" s="5"/>
      <c r="H147" s="12"/>
      <c r="I147" s="6"/>
      <c r="J147" s="6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14"/>
      <c r="W147" s="14"/>
      <c r="X147" s="14"/>
      <c r="Y147" s="14"/>
      <c r="Z147" s="14"/>
      <c r="AA147" s="15"/>
      <c r="AB147" s="15"/>
      <c r="AC147" s="505"/>
      <c r="AD147" s="16"/>
      <c r="AE147" s="16"/>
      <c r="AF147" s="16"/>
      <c r="AG147" s="17"/>
      <c r="AH147" s="18"/>
      <c r="AI147" s="487"/>
      <c r="AJ147" s="89"/>
      <c r="AK147" s="13"/>
      <c r="AL147" s="90"/>
      <c r="AM147" s="90"/>
      <c r="AN147" s="19"/>
      <c r="AO147" s="19"/>
      <c r="AP147" s="19"/>
      <c r="AQ147" s="19"/>
      <c r="AR147" s="20"/>
      <c r="AS147" s="20"/>
      <c r="AU147" s="20"/>
      <c r="AV147" s="20"/>
      <c r="AW147" s="20"/>
      <c r="AX147" s="20"/>
      <c r="AY147" s="20"/>
      <c r="AZ147" s="20"/>
      <c r="BA147" s="20"/>
    </row>
    <row r="148" spans="1:53" ht="33" customHeight="1" x14ac:dyDescent="0.25">
      <c r="A148" s="6"/>
      <c r="B148" s="6"/>
      <c r="C148" s="6"/>
      <c r="D148" s="5"/>
      <c r="E148" s="5"/>
      <c r="F148" s="5"/>
      <c r="G148" s="5"/>
      <c r="H148" s="12"/>
      <c r="I148" s="6"/>
      <c r="J148" s="6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4"/>
      <c r="W148" s="14"/>
      <c r="X148" s="14"/>
      <c r="Y148" s="14"/>
      <c r="Z148" s="14"/>
      <c r="AA148" s="15"/>
      <c r="AB148" s="15"/>
      <c r="AC148" s="505"/>
      <c r="AD148" s="16"/>
      <c r="AE148" s="16"/>
      <c r="AF148" s="16"/>
      <c r="AG148" s="17"/>
      <c r="AH148" s="18"/>
      <c r="AI148" s="487"/>
      <c r="AJ148" s="89"/>
      <c r="AK148" s="13"/>
      <c r="AL148" s="90"/>
      <c r="AM148" s="90"/>
      <c r="AN148" s="19"/>
      <c r="AO148" s="19"/>
      <c r="AP148" s="19"/>
      <c r="AQ148" s="19"/>
      <c r="AR148" s="20"/>
      <c r="AS148" s="20"/>
      <c r="AU148" s="20"/>
      <c r="AV148" s="20"/>
      <c r="AW148" s="20"/>
      <c r="AX148" s="20"/>
      <c r="AY148" s="20"/>
      <c r="AZ148" s="20"/>
      <c r="BA148" s="20"/>
    </row>
    <row r="149" spans="1:53" ht="33" customHeight="1" x14ac:dyDescent="0.25">
      <c r="A149" s="6"/>
      <c r="B149" s="11"/>
      <c r="C149" s="6"/>
      <c r="D149" s="5"/>
      <c r="E149" s="5"/>
      <c r="F149" s="5"/>
      <c r="G149" s="5"/>
      <c r="H149" s="12"/>
      <c r="I149" s="6"/>
      <c r="J149" s="6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4"/>
      <c r="W149" s="14"/>
      <c r="X149" s="14"/>
      <c r="Y149" s="14"/>
      <c r="Z149" s="14"/>
      <c r="AA149" s="15"/>
      <c r="AB149" s="15"/>
      <c r="AC149" s="505"/>
      <c r="AD149" s="16"/>
      <c r="AE149" s="16"/>
      <c r="AF149" s="16"/>
      <c r="AG149" s="17"/>
      <c r="AH149" s="18"/>
      <c r="AI149" s="487"/>
      <c r="AJ149" s="89"/>
      <c r="AK149" s="13"/>
      <c r="AL149" s="90"/>
      <c r="AM149" s="90"/>
      <c r="AN149" s="19"/>
      <c r="AO149" s="19"/>
      <c r="AP149" s="19"/>
      <c r="AQ149" s="19"/>
      <c r="AR149" s="20"/>
      <c r="AS149" s="20"/>
      <c r="AU149" s="20"/>
      <c r="AV149" s="20"/>
      <c r="AW149" s="20"/>
      <c r="AX149" s="20"/>
      <c r="AY149" s="20"/>
      <c r="AZ149" s="20"/>
      <c r="BA149" s="20"/>
    </row>
    <row r="150" spans="1:53" ht="33" customHeight="1" x14ac:dyDescent="0.25">
      <c r="A150" s="6"/>
      <c r="B150" s="11"/>
      <c r="C150" s="6"/>
      <c r="D150" s="5"/>
      <c r="E150" s="5"/>
      <c r="F150" s="5"/>
      <c r="G150" s="5"/>
      <c r="H150" s="12"/>
      <c r="I150" s="6"/>
      <c r="J150" s="6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4"/>
      <c r="W150" s="14"/>
      <c r="X150" s="14"/>
      <c r="Y150" s="14"/>
      <c r="Z150" s="14"/>
      <c r="AA150" s="15"/>
      <c r="AB150" s="15"/>
      <c r="AC150" s="505"/>
      <c r="AD150" s="16"/>
      <c r="AE150" s="16"/>
      <c r="AF150" s="16"/>
      <c r="AG150" s="17"/>
      <c r="AH150" s="18"/>
      <c r="AI150" s="487"/>
      <c r="AJ150" s="89"/>
      <c r="AK150" s="13"/>
      <c r="AL150" s="90"/>
      <c r="AM150" s="90"/>
      <c r="AN150" s="19"/>
      <c r="AO150" s="19"/>
      <c r="AP150" s="19"/>
      <c r="AQ150" s="19"/>
      <c r="AR150" s="20"/>
      <c r="AS150" s="20"/>
      <c r="AU150" s="20"/>
      <c r="AV150" s="20"/>
      <c r="AW150" s="20"/>
      <c r="AX150" s="20"/>
      <c r="AY150" s="20"/>
      <c r="AZ150" s="20"/>
      <c r="BA150" s="20"/>
    </row>
    <row r="151" spans="1:53" ht="33" customHeight="1" x14ac:dyDescent="0.25">
      <c r="A151" s="6"/>
      <c r="B151" s="6"/>
      <c r="C151" s="6"/>
      <c r="D151" s="5"/>
      <c r="E151" s="5"/>
      <c r="F151" s="5"/>
      <c r="G151" s="5"/>
      <c r="H151" s="12"/>
      <c r="I151" s="6"/>
      <c r="J151" s="6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4"/>
      <c r="W151" s="14"/>
      <c r="X151" s="14"/>
      <c r="Y151" s="14"/>
      <c r="Z151" s="14"/>
      <c r="AA151" s="15"/>
      <c r="AB151" s="15"/>
      <c r="AC151" s="505"/>
      <c r="AD151" s="16"/>
      <c r="AE151" s="16"/>
      <c r="AF151" s="16"/>
      <c r="AG151" s="17"/>
      <c r="AH151" s="18"/>
      <c r="AI151" s="487"/>
      <c r="AJ151" s="89"/>
      <c r="AK151" s="13"/>
      <c r="AL151" s="90"/>
      <c r="AM151" s="90"/>
      <c r="AN151" s="19"/>
      <c r="AO151" s="19"/>
      <c r="AP151" s="19"/>
      <c r="AQ151" s="19"/>
      <c r="AR151" s="20"/>
      <c r="AS151" s="20"/>
      <c r="AU151" s="20"/>
      <c r="AV151" s="20"/>
      <c r="AW151" s="20"/>
      <c r="AX151" s="20"/>
      <c r="AY151" s="20"/>
      <c r="AZ151" s="20"/>
      <c r="BA151" s="20"/>
    </row>
    <row r="152" spans="1:53" ht="33" customHeight="1" x14ac:dyDescent="0.25">
      <c r="A152" s="6"/>
      <c r="B152" s="6"/>
      <c r="C152" s="6"/>
      <c r="D152" s="5"/>
      <c r="E152" s="5"/>
      <c r="F152" s="5"/>
      <c r="G152" s="5"/>
      <c r="H152" s="12"/>
      <c r="I152" s="6"/>
      <c r="J152" s="6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4"/>
      <c r="W152" s="14"/>
      <c r="X152" s="14"/>
      <c r="Y152" s="14"/>
      <c r="Z152" s="14"/>
      <c r="AA152" s="15"/>
      <c r="AB152" s="15"/>
      <c r="AC152" s="505"/>
      <c r="AD152" s="16"/>
      <c r="AE152" s="16"/>
      <c r="AF152" s="16"/>
      <c r="AG152" s="17"/>
      <c r="AH152" s="18"/>
      <c r="AI152" s="487"/>
      <c r="AJ152" s="89"/>
      <c r="AK152" s="13"/>
      <c r="AL152" s="90"/>
      <c r="AM152" s="90"/>
      <c r="AN152" s="19"/>
      <c r="AO152" s="19"/>
      <c r="AP152" s="19"/>
      <c r="AQ152" s="19"/>
      <c r="AR152" s="20"/>
      <c r="AS152" s="20"/>
      <c r="AU152" s="20"/>
      <c r="AV152" s="20"/>
      <c r="AW152" s="20"/>
      <c r="AX152" s="20"/>
      <c r="AY152" s="20"/>
      <c r="AZ152" s="20"/>
      <c r="BA152" s="20"/>
    </row>
    <row r="153" spans="1:53" ht="33" customHeight="1" x14ac:dyDescent="0.25">
      <c r="A153" s="6"/>
      <c r="B153" s="6"/>
      <c r="C153" s="6"/>
      <c r="D153" s="5"/>
      <c r="E153" s="5"/>
      <c r="F153" s="5"/>
      <c r="G153" s="5"/>
      <c r="H153" s="12"/>
      <c r="I153" s="6"/>
      <c r="J153" s="6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4"/>
      <c r="W153" s="14"/>
      <c r="X153" s="14"/>
      <c r="Y153" s="14"/>
      <c r="Z153" s="14"/>
      <c r="AA153" s="15"/>
      <c r="AB153" s="15"/>
      <c r="AC153" s="505"/>
      <c r="AD153" s="16"/>
      <c r="AE153" s="16"/>
      <c r="AF153" s="16"/>
      <c r="AG153" s="17"/>
      <c r="AH153" s="18"/>
      <c r="AI153" s="487"/>
      <c r="AJ153" s="89"/>
      <c r="AK153" s="13"/>
      <c r="AL153" s="90"/>
      <c r="AM153" s="90"/>
      <c r="AN153" s="19"/>
      <c r="AO153" s="19"/>
      <c r="AP153" s="19"/>
      <c r="AQ153" s="19"/>
      <c r="AR153" s="20"/>
      <c r="AS153" s="20"/>
      <c r="AU153" s="20"/>
      <c r="AV153" s="20"/>
      <c r="AW153" s="20"/>
      <c r="AX153" s="20"/>
      <c r="AY153" s="20"/>
      <c r="AZ153" s="20"/>
      <c r="BA153" s="20"/>
    </row>
    <row r="154" spans="1:53" ht="33" customHeight="1" x14ac:dyDescent="0.25">
      <c r="A154" s="6"/>
      <c r="B154" s="11"/>
      <c r="C154" s="6"/>
      <c r="D154" s="5"/>
      <c r="E154" s="5"/>
      <c r="F154" s="5"/>
      <c r="G154" s="5"/>
      <c r="H154" s="12"/>
      <c r="I154" s="6"/>
      <c r="J154" s="6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4"/>
      <c r="W154" s="14"/>
      <c r="X154" s="14"/>
      <c r="Y154" s="14"/>
      <c r="Z154" s="14"/>
      <c r="AA154" s="15"/>
      <c r="AB154" s="15"/>
      <c r="AC154" s="505"/>
      <c r="AD154" s="16"/>
      <c r="AE154" s="16"/>
      <c r="AF154" s="16"/>
      <c r="AG154" s="17"/>
      <c r="AH154" s="18"/>
      <c r="AI154" s="487"/>
      <c r="AJ154" s="89"/>
      <c r="AK154" s="13"/>
      <c r="AL154" s="90"/>
      <c r="AM154" s="90"/>
      <c r="AN154" s="19"/>
      <c r="AO154" s="19"/>
      <c r="AP154" s="19"/>
      <c r="AQ154" s="19"/>
      <c r="AR154" s="20"/>
      <c r="AS154" s="20"/>
      <c r="AU154" s="20"/>
      <c r="AV154" s="20"/>
      <c r="AW154" s="20"/>
      <c r="AX154" s="20"/>
      <c r="AY154" s="20"/>
      <c r="AZ154" s="20"/>
      <c r="BA154" s="20"/>
    </row>
    <row r="155" spans="1:53" ht="33" customHeight="1" x14ac:dyDescent="0.25">
      <c r="A155" s="6"/>
      <c r="B155" s="11"/>
      <c r="C155" s="6"/>
      <c r="D155" s="5"/>
      <c r="E155" s="5"/>
      <c r="F155" s="5"/>
      <c r="G155" s="5"/>
      <c r="H155" s="12"/>
      <c r="I155" s="6"/>
      <c r="J155" s="6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4"/>
      <c r="W155" s="14"/>
      <c r="X155" s="14"/>
      <c r="Y155" s="14"/>
      <c r="Z155" s="14"/>
      <c r="AA155" s="15"/>
      <c r="AB155" s="15"/>
      <c r="AC155" s="505"/>
      <c r="AD155" s="16"/>
      <c r="AE155" s="16"/>
      <c r="AF155" s="16"/>
      <c r="AG155" s="17"/>
      <c r="AH155" s="18"/>
      <c r="AI155" s="487"/>
      <c r="AJ155" s="89"/>
      <c r="AK155" s="13"/>
      <c r="AL155" s="90"/>
      <c r="AM155" s="90"/>
      <c r="AN155" s="19"/>
      <c r="AO155" s="19"/>
      <c r="AP155" s="19"/>
      <c r="AQ155" s="19"/>
      <c r="AR155" s="20"/>
      <c r="AS155" s="20"/>
      <c r="AU155" s="20"/>
      <c r="AV155" s="20"/>
      <c r="AW155" s="20"/>
      <c r="AX155" s="20"/>
      <c r="AY155" s="20"/>
      <c r="AZ155" s="20"/>
      <c r="BA155" s="20"/>
    </row>
    <row r="156" spans="1:53" ht="33" customHeight="1" x14ac:dyDescent="0.25">
      <c r="A156" s="6"/>
      <c r="B156" s="11"/>
      <c r="C156" s="6"/>
      <c r="D156" s="5"/>
      <c r="E156" s="5"/>
      <c r="F156" s="5"/>
      <c r="G156" s="5"/>
      <c r="H156" s="12"/>
      <c r="I156" s="6"/>
      <c r="J156" s="6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4"/>
      <c r="W156" s="14"/>
      <c r="X156" s="14"/>
      <c r="Y156" s="14"/>
      <c r="Z156" s="14"/>
      <c r="AA156" s="15"/>
      <c r="AB156" s="15"/>
      <c r="AC156" s="505"/>
      <c r="AD156" s="16"/>
      <c r="AE156" s="16"/>
      <c r="AF156" s="16"/>
      <c r="AG156" s="17"/>
      <c r="AH156" s="18"/>
      <c r="AI156" s="487"/>
      <c r="AJ156" s="89"/>
      <c r="AK156" s="13"/>
      <c r="AL156" s="90"/>
      <c r="AM156" s="90"/>
      <c r="AN156" s="19"/>
      <c r="AO156" s="19"/>
      <c r="AP156" s="19"/>
      <c r="AQ156" s="19"/>
      <c r="AR156" s="34"/>
      <c r="AS156" s="34"/>
      <c r="AU156" s="34"/>
      <c r="AV156" s="34"/>
      <c r="AW156" s="34"/>
      <c r="AX156" s="34"/>
      <c r="AY156" s="34"/>
      <c r="AZ156" s="34"/>
      <c r="BA156" s="34"/>
    </row>
    <row r="157" spans="1:53" ht="33" customHeight="1" x14ac:dyDescent="0.25">
      <c r="A157" s="6"/>
      <c r="B157" s="6"/>
      <c r="C157" s="6"/>
      <c r="D157" s="5"/>
      <c r="E157" s="5"/>
      <c r="F157" s="5"/>
      <c r="G157" s="5"/>
      <c r="H157" s="12"/>
      <c r="I157" s="6"/>
      <c r="J157" s="6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4"/>
      <c r="W157" s="14"/>
      <c r="X157" s="14"/>
      <c r="Y157" s="14"/>
      <c r="Z157" s="14"/>
      <c r="AA157" s="15"/>
      <c r="AB157" s="15"/>
      <c r="AC157" s="505"/>
      <c r="AD157" s="16"/>
      <c r="AE157" s="16"/>
      <c r="AF157" s="16"/>
      <c r="AG157" s="17"/>
      <c r="AH157" s="18"/>
      <c r="AI157" s="487"/>
      <c r="AJ157" s="89"/>
      <c r="AK157" s="13"/>
      <c r="AL157" s="90"/>
      <c r="AM157" s="90"/>
      <c r="AN157" s="19"/>
      <c r="AO157" s="19"/>
      <c r="AP157" s="19"/>
      <c r="AQ157" s="19"/>
      <c r="AR157" s="20"/>
      <c r="AS157" s="20"/>
      <c r="AU157" s="20"/>
      <c r="AV157" s="20"/>
      <c r="AW157" s="20"/>
      <c r="AX157" s="20"/>
      <c r="AY157" s="20"/>
      <c r="AZ157" s="20"/>
      <c r="BA157" s="20"/>
    </row>
    <row r="158" spans="1:53" ht="33" customHeight="1" x14ac:dyDescent="0.25">
      <c r="A158" s="6"/>
      <c r="B158" s="6"/>
      <c r="C158" s="5"/>
      <c r="D158" s="5"/>
      <c r="E158" s="5"/>
      <c r="F158" s="5"/>
      <c r="G158" s="5"/>
      <c r="H158" s="12"/>
      <c r="I158" s="6"/>
      <c r="J158" s="6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4"/>
      <c r="W158" s="14"/>
      <c r="X158" s="14"/>
      <c r="Y158" s="14"/>
      <c r="Z158" s="14"/>
      <c r="AA158" s="15"/>
      <c r="AB158" s="15"/>
      <c r="AC158" s="505"/>
      <c r="AD158" s="16"/>
      <c r="AE158" s="16"/>
      <c r="AF158" s="16"/>
      <c r="AG158" s="17"/>
      <c r="AH158" s="18"/>
      <c r="AI158" s="487"/>
      <c r="AJ158" s="89"/>
      <c r="AK158" s="13"/>
      <c r="AL158" s="90"/>
      <c r="AM158" s="90"/>
      <c r="AN158" s="19"/>
      <c r="AO158" s="19"/>
      <c r="AP158" s="19"/>
      <c r="AQ158" s="19"/>
      <c r="AR158" s="20"/>
      <c r="AS158" s="20"/>
      <c r="AU158" s="20"/>
      <c r="AV158" s="20"/>
      <c r="AW158" s="20"/>
      <c r="AX158" s="20"/>
      <c r="AY158" s="20"/>
      <c r="AZ158" s="20"/>
      <c r="BA158" s="20"/>
    </row>
    <row r="159" spans="1:53" ht="33" customHeight="1" x14ac:dyDescent="0.25">
      <c r="A159" s="6"/>
      <c r="B159" s="6"/>
      <c r="C159" s="5"/>
      <c r="D159" s="5"/>
      <c r="E159" s="5"/>
      <c r="F159" s="5"/>
      <c r="G159" s="5"/>
      <c r="H159" s="12"/>
      <c r="I159" s="6"/>
      <c r="J159" s="6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4"/>
      <c r="W159" s="14"/>
      <c r="X159" s="14"/>
      <c r="Y159" s="14"/>
      <c r="Z159" s="14"/>
      <c r="AA159" s="15"/>
      <c r="AB159" s="15"/>
      <c r="AC159" s="505"/>
      <c r="AD159" s="16"/>
      <c r="AE159" s="16"/>
      <c r="AF159" s="16"/>
      <c r="AG159" s="17"/>
      <c r="AH159" s="18"/>
      <c r="AI159" s="487"/>
      <c r="AJ159" s="89"/>
      <c r="AK159" s="13"/>
      <c r="AL159" s="90"/>
      <c r="AM159" s="90"/>
      <c r="AN159" s="19"/>
      <c r="AO159" s="19"/>
      <c r="AP159" s="19"/>
      <c r="AQ159" s="19"/>
      <c r="AR159" s="20"/>
      <c r="AS159" s="20"/>
      <c r="AU159" s="20"/>
      <c r="AV159" s="20"/>
      <c r="AW159" s="20"/>
      <c r="AX159" s="20"/>
      <c r="AY159" s="20"/>
      <c r="AZ159" s="20"/>
      <c r="BA159" s="20"/>
    </row>
    <row r="160" spans="1:53" ht="33" customHeight="1" x14ac:dyDescent="0.25">
      <c r="A160" s="6"/>
      <c r="B160" s="6"/>
      <c r="C160" s="5"/>
      <c r="D160" s="5"/>
      <c r="E160" s="5"/>
      <c r="F160" s="5"/>
      <c r="G160" s="5"/>
      <c r="H160" s="12"/>
      <c r="I160" s="6"/>
      <c r="J160" s="6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4"/>
      <c r="W160" s="14"/>
      <c r="X160" s="14"/>
      <c r="Y160" s="14"/>
      <c r="Z160" s="14"/>
      <c r="AA160" s="15"/>
      <c r="AB160" s="15"/>
      <c r="AC160" s="505"/>
      <c r="AD160" s="16"/>
      <c r="AE160" s="16"/>
      <c r="AF160" s="16"/>
      <c r="AG160" s="17"/>
      <c r="AH160" s="18"/>
      <c r="AI160" s="487"/>
      <c r="AJ160" s="89"/>
      <c r="AK160" s="13"/>
      <c r="AL160" s="90"/>
      <c r="AM160" s="90"/>
      <c r="AN160" s="19"/>
      <c r="AO160" s="19"/>
      <c r="AP160" s="19"/>
      <c r="AQ160" s="19"/>
      <c r="AR160" s="20"/>
      <c r="AS160" s="20"/>
      <c r="AU160" s="20"/>
      <c r="AV160" s="20"/>
      <c r="AW160" s="20"/>
      <c r="AX160" s="20"/>
      <c r="AY160" s="20"/>
      <c r="AZ160" s="20"/>
      <c r="BA160" s="20"/>
    </row>
    <row r="161" spans="1:53" ht="33" customHeight="1" x14ac:dyDescent="0.25">
      <c r="A161" s="6"/>
      <c r="B161" s="6"/>
      <c r="C161" s="5"/>
      <c r="D161" s="5"/>
      <c r="E161" s="5"/>
      <c r="F161" s="5"/>
      <c r="G161" s="5"/>
      <c r="H161" s="12"/>
      <c r="I161" s="6"/>
      <c r="J161" s="6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4"/>
      <c r="W161" s="14"/>
      <c r="X161" s="14"/>
      <c r="Y161" s="14"/>
      <c r="Z161" s="14"/>
      <c r="AA161" s="15"/>
      <c r="AB161" s="15"/>
      <c r="AC161" s="505"/>
      <c r="AD161" s="16"/>
      <c r="AE161" s="16"/>
      <c r="AF161" s="16"/>
      <c r="AG161" s="17"/>
      <c r="AH161" s="18"/>
      <c r="AI161" s="487"/>
      <c r="AJ161" s="89"/>
      <c r="AK161" s="13"/>
      <c r="AL161" s="90"/>
      <c r="AM161" s="90"/>
      <c r="AN161" s="19"/>
      <c r="AO161" s="19"/>
      <c r="AP161" s="19"/>
      <c r="AQ161" s="19"/>
      <c r="AR161" s="20"/>
      <c r="AS161" s="20"/>
      <c r="AU161" s="20"/>
      <c r="AV161" s="20"/>
      <c r="AW161" s="20"/>
      <c r="AX161" s="26"/>
      <c r="AY161" s="26"/>
      <c r="AZ161" s="26"/>
      <c r="BA161" s="26"/>
    </row>
    <row r="162" spans="1:53" ht="33" customHeight="1" x14ac:dyDescent="0.25">
      <c r="A162" s="6"/>
      <c r="B162" s="6"/>
      <c r="C162" s="6"/>
      <c r="D162" s="5"/>
      <c r="E162" s="5"/>
      <c r="F162" s="5"/>
      <c r="G162" s="5"/>
      <c r="H162" s="33"/>
      <c r="V162" s="14"/>
      <c r="W162" s="14"/>
      <c r="X162" s="14"/>
      <c r="Y162" s="14"/>
      <c r="Z162" s="14"/>
      <c r="AA162" s="15"/>
      <c r="AB162" s="15"/>
      <c r="AC162" s="505"/>
      <c r="AD162" s="16"/>
      <c r="AE162" s="16"/>
      <c r="AF162" s="16"/>
      <c r="AG162" s="17"/>
      <c r="AH162" s="18"/>
      <c r="AI162" s="487"/>
      <c r="AJ162" s="89"/>
      <c r="AK162" s="13"/>
      <c r="AL162" s="90"/>
      <c r="AM162" s="90"/>
      <c r="AN162" s="19"/>
      <c r="AO162" s="19"/>
      <c r="AP162" s="19"/>
      <c r="AQ162" s="19"/>
      <c r="AR162" s="20"/>
      <c r="AS162" s="20"/>
      <c r="AU162" s="20"/>
      <c r="AV162" s="20"/>
      <c r="AW162" s="20"/>
      <c r="AX162" s="20"/>
      <c r="AY162" s="20"/>
      <c r="AZ162" s="20"/>
      <c r="BA162" s="20"/>
    </row>
    <row r="163" spans="1:53" ht="33" customHeight="1" x14ac:dyDescent="0.25">
      <c r="A163" s="6"/>
      <c r="B163" s="6"/>
      <c r="C163" s="6"/>
      <c r="D163" s="5"/>
      <c r="E163" s="5"/>
      <c r="F163" s="5"/>
      <c r="G163" s="5"/>
      <c r="H163" s="12"/>
      <c r="I163" s="6"/>
      <c r="J163" s="6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4"/>
      <c r="W163" s="14"/>
      <c r="X163" s="14"/>
      <c r="Y163" s="14"/>
      <c r="Z163" s="14"/>
      <c r="AA163" s="15"/>
      <c r="AB163" s="15"/>
      <c r="AC163" s="505"/>
      <c r="AD163" s="16"/>
      <c r="AE163" s="16"/>
      <c r="AF163" s="16"/>
      <c r="AG163" s="17"/>
      <c r="AH163" s="18"/>
      <c r="AI163" s="487"/>
      <c r="AJ163" s="89"/>
      <c r="AK163" s="13"/>
      <c r="AL163" s="90"/>
      <c r="AM163" s="90"/>
      <c r="AN163" s="19"/>
      <c r="AO163" s="19"/>
      <c r="AP163" s="19"/>
      <c r="AQ163" s="19"/>
      <c r="AR163" s="20"/>
      <c r="AS163" s="20"/>
      <c r="AU163" s="20"/>
      <c r="AV163" s="20"/>
      <c r="AW163" s="20"/>
      <c r="AX163" s="20"/>
      <c r="AY163" s="20"/>
      <c r="AZ163" s="20"/>
      <c r="BA163" s="20"/>
    </row>
    <row r="164" spans="1:53" ht="33" customHeight="1" x14ac:dyDescent="0.25">
      <c r="A164" s="6"/>
      <c r="B164" s="6"/>
      <c r="C164" s="6"/>
      <c r="D164" s="5"/>
      <c r="E164" s="5"/>
      <c r="F164" s="5"/>
      <c r="G164" s="5"/>
      <c r="H164" s="12"/>
      <c r="I164" s="6"/>
      <c r="J164" s="6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4"/>
      <c r="W164" s="14"/>
      <c r="X164" s="14"/>
      <c r="Y164" s="14"/>
      <c r="Z164" s="14"/>
      <c r="AA164" s="15"/>
      <c r="AB164" s="15"/>
      <c r="AC164" s="505"/>
      <c r="AD164" s="16"/>
      <c r="AE164" s="16"/>
      <c r="AF164" s="16"/>
      <c r="AG164" s="17"/>
      <c r="AH164" s="18"/>
      <c r="AI164" s="487"/>
      <c r="AJ164" s="89"/>
      <c r="AK164" s="13"/>
      <c r="AL164" s="90"/>
      <c r="AM164" s="90"/>
      <c r="AN164" s="19"/>
      <c r="AO164" s="19"/>
      <c r="AP164" s="19"/>
      <c r="AQ164" s="19"/>
      <c r="AR164" s="20"/>
      <c r="AS164" s="20"/>
      <c r="AU164" s="20"/>
      <c r="AV164" s="20"/>
      <c r="AW164" s="20"/>
      <c r="AX164" s="20"/>
      <c r="AY164" s="20"/>
      <c r="AZ164" s="20"/>
      <c r="BA164" s="20"/>
    </row>
    <row r="165" spans="1:53" ht="33" customHeight="1" x14ac:dyDescent="0.25">
      <c r="A165" s="6"/>
      <c r="B165" s="6"/>
      <c r="C165" s="6"/>
      <c r="D165" s="5"/>
      <c r="E165" s="5"/>
      <c r="F165" s="5"/>
      <c r="G165" s="5"/>
      <c r="H165" s="12"/>
      <c r="I165" s="6"/>
      <c r="J165" s="6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4"/>
      <c r="W165" s="14"/>
      <c r="X165" s="14"/>
      <c r="Y165" s="14"/>
      <c r="Z165" s="14"/>
      <c r="AA165" s="15"/>
      <c r="AB165" s="15"/>
      <c r="AC165" s="505"/>
      <c r="AD165" s="16"/>
      <c r="AE165" s="16"/>
      <c r="AF165" s="16"/>
      <c r="AG165" s="17"/>
      <c r="AH165" s="18"/>
      <c r="AI165" s="487"/>
      <c r="AJ165" s="89"/>
      <c r="AK165" s="13"/>
      <c r="AL165" s="90"/>
      <c r="AM165" s="90"/>
      <c r="AN165" s="19"/>
      <c r="AO165" s="19"/>
      <c r="AP165" s="19"/>
      <c r="AQ165" s="19"/>
      <c r="AR165" s="20"/>
      <c r="AS165" s="20"/>
      <c r="AU165" s="20"/>
      <c r="AV165" s="20"/>
      <c r="AW165" s="20"/>
      <c r="AX165" s="20"/>
      <c r="AY165" s="20"/>
      <c r="AZ165" s="20"/>
      <c r="BA165" s="20"/>
    </row>
    <row r="166" spans="1:53" ht="33" customHeight="1" x14ac:dyDescent="0.25">
      <c r="A166" s="6"/>
      <c r="B166" s="6"/>
      <c r="C166" s="6"/>
      <c r="D166" s="5"/>
      <c r="E166" s="5"/>
      <c r="F166" s="5"/>
      <c r="G166" s="5"/>
      <c r="H166" s="12"/>
      <c r="I166" s="6"/>
      <c r="J166" s="6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4"/>
      <c r="W166" s="14"/>
      <c r="X166" s="14"/>
      <c r="Y166" s="14"/>
      <c r="Z166" s="14"/>
      <c r="AA166" s="15"/>
      <c r="AB166" s="15"/>
      <c r="AC166" s="505"/>
      <c r="AD166" s="16"/>
      <c r="AE166" s="16"/>
      <c r="AF166" s="16"/>
      <c r="AG166" s="17"/>
      <c r="AH166" s="18"/>
      <c r="AI166" s="487"/>
      <c r="AJ166" s="89"/>
      <c r="AK166" s="13"/>
      <c r="AL166" s="90"/>
      <c r="AM166" s="90"/>
      <c r="AN166" s="19"/>
      <c r="AO166" s="19"/>
      <c r="AP166" s="19"/>
      <c r="AQ166" s="19"/>
      <c r="AR166" s="20"/>
      <c r="AS166" s="20"/>
      <c r="AU166" s="20"/>
      <c r="AV166" s="20"/>
      <c r="AW166" s="20"/>
      <c r="AX166" s="20"/>
      <c r="AY166" s="20"/>
      <c r="AZ166" s="20"/>
      <c r="BA166" s="20"/>
    </row>
    <row r="167" spans="1:53" ht="33" customHeight="1" x14ac:dyDescent="0.25">
      <c r="A167" s="6"/>
      <c r="B167" s="6"/>
      <c r="C167" s="6"/>
      <c r="D167" s="5"/>
      <c r="E167" s="5"/>
      <c r="F167" s="5"/>
      <c r="G167" s="1"/>
      <c r="H167" s="33"/>
      <c r="V167" s="14"/>
      <c r="W167" s="14"/>
      <c r="X167" s="14"/>
      <c r="Y167" s="14"/>
      <c r="Z167" s="14"/>
      <c r="AA167" s="15"/>
      <c r="AB167" s="15"/>
      <c r="AC167" s="505"/>
      <c r="AD167" s="16"/>
      <c r="AE167" s="16"/>
      <c r="AF167" s="16"/>
      <c r="AG167" s="17"/>
      <c r="AH167" s="18"/>
      <c r="AI167" s="487"/>
      <c r="AJ167" s="89"/>
      <c r="AK167" s="13"/>
      <c r="AL167" s="90"/>
      <c r="AM167" s="90"/>
      <c r="AN167" s="19"/>
      <c r="AO167" s="19"/>
      <c r="AP167" s="19"/>
      <c r="AQ167" s="19"/>
      <c r="AR167" s="20"/>
      <c r="AS167" s="20"/>
      <c r="AU167" s="20"/>
      <c r="AV167" s="20"/>
      <c r="AW167" s="20"/>
      <c r="AX167" s="20"/>
      <c r="AY167" s="20"/>
      <c r="AZ167" s="20"/>
      <c r="BA167" s="20"/>
    </row>
    <row r="168" spans="1:53" ht="33" customHeight="1" x14ac:dyDescent="0.25">
      <c r="A168" s="6"/>
      <c r="B168" s="6"/>
      <c r="C168" s="6"/>
      <c r="D168" s="5"/>
      <c r="E168" s="5"/>
      <c r="F168" s="5"/>
      <c r="G168" s="5"/>
      <c r="H168" s="12"/>
      <c r="I168" s="6"/>
      <c r="J168" s="6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4"/>
      <c r="W168" s="14"/>
      <c r="X168" s="14"/>
      <c r="Y168" s="14"/>
      <c r="Z168" s="14"/>
      <c r="AA168" s="15"/>
      <c r="AB168" s="15"/>
      <c r="AC168" s="505"/>
      <c r="AD168" s="16"/>
      <c r="AE168" s="16"/>
      <c r="AF168" s="16"/>
      <c r="AG168" s="17"/>
      <c r="AH168" s="18"/>
      <c r="AI168" s="487"/>
      <c r="AJ168" s="89"/>
      <c r="AK168" s="13"/>
      <c r="AL168" s="90"/>
      <c r="AM168" s="90"/>
      <c r="AN168" s="19"/>
      <c r="AO168" s="19"/>
      <c r="AP168" s="19"/>
      <c r="AQ168" s="19"/>
      <c r="AR168" s="34"/>
      <c r="AS168" s="34"/>
      <c r="AU168" s="34"/>
      <c r="AV168" s="34"/>
      <c r="AW168" s="34"/>
      <c r="AX168" s="20"/>
      <c r="AY168" s="20"/>
      <c r="AZ168" s="20"/>
      <c r="BA168" s="20"/>
    </row>
    <row r="169" spans="1:53" ht="33" customHeight="1" x14ac:dyDescent="0.25">
      <c r="A169" s="6"/>
      <c r="B169" s="11"/>
      <c r="C169" s="6"/>
      <c r="D169" s="5"/>
      <c r="E169" s="5"/>
      <c r="F169" s="5"/>
      <c r="G169" s="5"/>
      <c r="H169" s="12"/>
      <c r="I169" s="6"/>
      <c r="J169" s="6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4"/>
      <c r="W169" s="14"/>
      <c r="X169" s="14"/>
      <c r="Y169" s="14"/>
      <c r="Z169" s="14"/>
      <c r="AA169" s="15"/>
      <c r="AB169" s="15"/>
      <c r="AC169" s="505"/>
      <c r="AD169" s="16"/>
      <c r="AE169" s="16"/>
      <c r="AF169" s="16"/>
      <c r="AG169" s="17"/>
      <c r="AH169" s="18"/>
      <c r="AI169" s="487"/>
      <c r="AJ169" s="89"/>
      <c r="AK169" s="13"/>
      <c r="AL169" s="90"/>
      <c r="AM169" s="90"/>
      <c r="AN169" s="19"/>
      <c r="AO169" s="19"/>
      <c r="AP169" s="19"/>
      <c r="AQ169" s="19"/>
      <c r="AR169" s="20"/>
      <c r="AS169" s="20"/>
      <c r="AU169" s="20"/>
      <c r="AV169" s="20"/>
      <c r="AW169" s="20"/>
      <c r="AX169" s="20"/>
      <c r="AY169" s="20"/>
      <c r="AZ169" s="20"/>
      <c r="BA169" s="20"/>
    </row>
    <row r="170" spans="1:53" ht="33" customHeight="1" x14ac:dyDescent="0.25">
      <c r="A170" s="6"/>
      <c r="B170" s="11"/>
      <c r="C170" s="6"/>
      <c r="D170" s="5"/>
      <c r="E170" s="5"/>
      <c r="F170" s="5"/>
      <c r="G170" s="5"/>
      <c r="H170" s="12"/>
      <c r="I170" s="6"/>
      <c r="J170" s="6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4"/>
      <c r="W170" s="14"/>
      <c r="X170" s="14"/>
      <c r="Y170" s="14"/>
      <c r="Z170" s="14"/>
      <c r="AA170" s="15"/>
      <c r="AB170" s="15"/>
      <c r="AC170" s="505"/>
      <c r="AD170" s="16"/>
      <c r="AE170" s="16"/>
      <c r="AF170" s="16"/>
      <c r="AG170" s="17"/>
      <c r="AH170" s="18"/>
      <c r="AI170" s="487"/>
      <c r="AJ170" s="89"/>
      <c r="AK170" s="13"/>
      <c r="AL170" s="90"/>
      <c r="AM170" s="90"/>
      <c r="AN170" s="19"/>
      <c r="AO170" s="19"/>
      <c r="AP170" s="19"/>
      <c r="AQ170" s="19"/>
      <c r="AR170" s="20"/>
      <c r="AS170" s="20"/>
      <c r="AU170" s="20"/>
      <c r="AV170" s="20"/>
      <c r="AW170" s="20"/>
      <c r="AX170" s="20"/>
      <c r="AY170" s="20"/>
      <c r="AZ170" s="20"/>
      <c r="BA170" s="20"/>
    </row>
    <row r="171" spans="1:53" ht="33" customHeight="1" x14ac:dyDescent="0.25">
      <c r="A171" s="6"/>
      <c r="B171" s="11"/>
      <c r="C171" s="6"/>
      <c r="D171" s="5"/>
      <c r="E171" s="5"/>
      <c r="F171" s="5"/>
      <c r="G171" s="5"/>
      <c r="H171" s="12"/>
      <c r="I171" s="6"/>
      <c r="J171" s="6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4"/>
      <c r="W171" s="14"/>
      <c r="X171" s="14"/>
      <c r="Y171" s="14"/>
      <c r="Z171" s="14"/>
      <c r="AA171" s="15"/>
      <c r="AB171" s="15"/>
      <c r="AC171" s="505"/>
      <c r="AD171" s="16"/>
      <c r="AE171" s="16"/>
      <c r="AF171" s="16"/>
      <c r="AG171" s="17"/>
      <c r="AH171" s="18"/>
      <c r="AI171" s="487"/>
      <c r="AJ171" s="89"/>
      <c r="AK171" s="13"/>
      <c r="AL171" s="90"/>
      <c r="AM171" s="90"/>
      <c r="AN171" s="19"/>
      <c r="AO171" s="19"/>
      <c r="AP171" s="19"/>
      <c r="AQ171" s="19"/>
      <c r="AR171" s="39"/>
      <c r="AS171" s="39"/>
      <c r="AU171" s="39"/>
      <c r="AV171" s="39"/>
      <c r="AW171" s="39"/>
      <c r="AX171" s="39"/>
      <c r="AY171" s="39"/>
      <c r="AZ171" s="39"/>
      <c r="BA171" s="39"/>
    </row>
    <row r="172" spans="1:53" ht="33" customHeight="1" x14ac:dyDescent="0.25">
      <c r="A172" s="6"/>
      <c r="B172" s="11"/>
      <c r="C172" s="6"/>
      <c r="D172" s="5"/>
      <c r="E172" s="5"/>
      <c r="F172" s="5"/>
      <c r="G172" s="5"/>
      <c r="H172" s="12"/>
      <c r="I172" s="6"/>
      <c r="J172" s="6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4"/>
      <c r="W172" s="14"/>
      <c r="X172" s="14"/>
      <c r="Y172" s="14"/>
      <c r="Z172" s="14"/>
      <c r="AA172" s="15"/>
      <c r="AB172" s="15"/>
      <c r="AC172" s="505"/>
      <c r="AD172" s="16"/>
      <c r="AE172" s="16"/>
      <c r="AF172" s="16"/>
      <c r="AG172" s="17"/>
      <c r="AH172" s="18"/>
      <c r="AI172" s="487"/>
      <c r="AJ172" s="89"/>
      <c r="AK172" s="13"/>
      <c r="AL172" s="90"/>
      <c r="AM172" s="90"/>
      <c r="AN172" s="19"/>
      <c r="AO172" s="19"/>
      <c r="AP172" s="19"/>
      <c r="AQ172" s="19"/>
      <c r="AR172" s="20"/>
      <c r="AS172" s="20"/>
      <c r="AU172" s="20"/>
      <c r="AV172" s="20"/>
      <c r="AW172" s="20"/>
      <c r="AX172" s="20"/>
      <c r="AY172" s="20"/>
      <c r="AZ172" s="20"/>
      <c r="BA172" s="20"/>
    </row>
    <row r="173" spans="1:53" ht="33" customHeight="1" x14ac:dyDescent="0.25">
      <c r="A173" s="6"/>
      <c r="B173" s="11"/>
      <c r="C173" s="6"/>
      <c r="D173" s="5"/>
      <c r="E173" s="5"/>
      <c r="F173" s="5"/>
      <c r="G173" s="5"/>
      <c r="H173" s="12"/>
      <c r="I173" s="6"/>
      <c r="J173" s="6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4"/>
      <c r="W173" s="14"/>
      <c r="X173" s="14"/>
      <c r="Y173" s="14"/>
      <c r="Z173" s="14"/>
      <c r="AA173" s="15"/>
      <c r="AB173" s="15"/>
      <c r="AC173" s="505"/>
      <c r="AD173" s="16"/>
      <c r="AE173" s="16"/>
      <c r="AF173" s="16"/>
      <c r="AG173" s="17"/>
      <c r="AH173" s="18"/>
      <c r="AI173" s="487"/>
      <c r="AJ173" s="89"/>
      <c r="AK173" s="13"/>
      <c r="AL173" s="90"/>
      <c r="AM173" s="90"/>
      <c r="AN173" s="19"/>
      <c r="AO173" s="19"/>
      <c r="AP173" s="19"/>
      <c r="AQ173" s="19"/>
      <c r="AR173" s="20"/>
      <c r="AS173" s="20"/>
      <c r="AU173" s="20"/>
      <c r="AV173" s="20"/>
      <c r="AW173" s="20"/>
      <c r="AX173" s="20"/>
      <c r="AY173" s="20"/>
      <c r="AZ173" s="20"/>
      <c r="BA173" s="20"/>
    </row>
    <row r="174" spans="1:53" ht="33" customHeight="1" x14ac:dyDescent="0.25">
      <c r="A174" s="6"/>
      <c r="B174" s="6"/>
      <c r="C174" s="6"/>
      <c r="D174" s="5"/>
      <c r="E174" s="5"/>
      <c r="F174" s="5"/>
      <c r="G174" s="5"/>
      <c r="H174" s="12"/>
      <c r="I174" s="6"/>
      <c r="J174" s="6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4"/>
      <c r="W174" s="14"/>
      <c r="X174" s="14"/>
      <c r="Y174" s="14"/>
      <c r="Z174" s="14"/>
      <c r="AA174" s="15"/>
      <c r="AB174" s="15"/>
      <c r="AC174" s="505"/>
      <c r="AD174" s="16"/>
      <c r="AE174" s="16"/>
      <c r="AF174" s="16"/>
      <c r="AG174" s="17"/>
      <c r="AH174" s="18"/>
      <c r="AI174" s="487"/>
      <c r="AJ174" s="89"/>
      <c r="AK174" s="13"/>
      <c r="AL174" s="90"/>
      <c r="AM174" s="90"/>
      <c r="AN174" s="19"/>
      <c r="AO174" s="19"/>
      <c r="AP174" s="19"/>
      <c r="AQ174" s="19"/>
      <c r="AR174" s="20"/>
      <c r="AS174" s="20"/>
      <c r="AU174" s="20"/>
      <c r="AV174" s="20"/>
      <c r="AW174" s="20"/>
      <c r="AX174" s="20"/>
      <c r="AY174" s="20"/>
      <c r="AZ174" s="20"/>
      <c r="BA174" s="20"/>
    </row>
    <row r="175" spans="1:53" ht="33" customHeight="1" x14ac:dyDescent="0.25">
      <c r="A175" s="6"/>
      <c r="B175" s="6"/>
      <c r="C175" s="6"/>
      <c r="D175" s="5"/>
      <c r="E175" s="5"/>
      <c r="F175" s="5"/>
      <c r="G175" s="5"/>
      <c r="H175" s="12"/>
      <c r="I175" s="6"/>
      <c r="J175" s="6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4"/>
      <c r="W175" s="14"/>
      <c r="X175" s="14"/>
      <c r="Y175" s="14"/>
      <c r="Z175" s="14"/>
      <c r="AA175" s="15"/>
      <c r="AB175" s="15"/>
      <c r="AC175" s="505"/>
      <c r="AD175" s="16"/>
      <c r="AE175" s="16"/>
      <c r="AF175" s="16"/>
      <c r="AG175" s="17"/>
      <c r="AH175" s="18"/>
      <c r="AI175" s="487"/>
      <c r="AJ175" s="89"/>
      <c r="AK175" s="13"/>
      <c r="AL175" s="90"/>
      <c r="AM175" s="90"/>
      <c r="AN175" s="19"/>
      <c r="AO175" s="19"/>
      <c r="AP175" s="19"/>
      <c r="AQ175" s="19"/>
      <c r="AR175" s="20"/>
      <c r="AS175" s="20"/>
      <c r="AU175" s="20"/>
      <c r="AV175" s="20"/>
      <c r="AW175" s="20"/>
      <c r="AX175" s="20"/>
      <c r="AY175" s="20"/>
      <c r="AZ175" s="20"/>
      <c r="BA175" s="20"/>
    </row>
    <row r="176" spans="1:53" ht="33" customHeight="1" x14ac:dyDescent="0.25">
      <c r="A176" s="6"/>
      <c r="B176" s="6"/>
      <c r="C176" s="5"/>
      <c r="D176" s="5"/>
      <c r="E176" s="5"/>
      <c r="F176" s="5"/>
      <c r="G176" s="5"/>
      <c r="H176" s="12"/>
      <c r="I176" s="6"/>
      <c r="J176" s="6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4"/>
      <c r="W176" s="14"/>
      <c r="X176" s="14"/>
      <c r="Y176" s="14"/>
      <c r="Z176" s="14"/>
      <c r="AA176" s="15"/>
      <c r="AB176" s="15"/>
      <c r="AC176" s="505"/>
      <c r="AD176" s="16"/>
      <c r="AE176" s="16"/>
      <c r="AF176" s="16"/>
      <c r="AG176" s="17"/>
      <c r="AH176" s="18"/>
      <c r="AI176" s="487"/>
      <c r="AJ176" s="89"/>
      <c r="AK176" s="13"/>
      <c r="AL176" s="90"/>
      <c r="AM176" s="90"/>
      <c r="AN176" s="19"/>
      <c r="AO176" s="19"/>
      <c r="AP176" s="19"/>
      <c r="AQ176" s="19"/>
      <c r="AR176" s="20"/>
      <c r="AS176" s="20"/>
      <c r="AU176" s="20"/>
      <c r="AV176" s="20"/>
      <c r="AW176" s="20"/>
      <c r="AX176" s="20"/>
      <c r="AY176" s="20"/>
      <c r="AZ176" s="20"/>
      <c r="BA176" s="20"/>
    </row>
    <row r="177" spans="1:53" ht="33" customHeight="1" x14ac:dyDescent="0.25">
      <c r="A177" s="6"/>
      <c r="B177" s="6"/>
      <c r="C177" s="5"/>
      <c r="D177" s="5"/>
      <c r="E177" s="5"/>
      <c r="F177" s="5"/>
      <c r="G177" s="5"/>
      <c r="H177" s="12"/>
      <c r="I177" s="6"/>
      <c r="J177" s="6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4"/>
      <c r="W177" s="14"/>
      <c r="X177" s="14"/>
      <c r="Y177" s="14"/>
      <c r="Z177" s="14"/>
      <c r="AA177" s="15"/>
      <c r="AB177" s="15"/>
      <c r="AC177" s="505"/>
      <c r="AD177" s="16"/>
      <c r="AE177" s="16"/>
      <c r="AF177" s="16"/>
      <c r="AG177" s="40"/>
      <c r="AH177" s="37"/>
      <c r="AI177" s="488"/>
      <c r="AJ177" s="89"/>
      <c r="AK177" s="13"/>
      <c r="AL177" s="90"/>
      <c r="AM177" s="90"/>
      <c r="AN177" s="19"/>
      <c r="AO177" s="19"/>
      <c r="AP177" s="19"/>
      <c r="AQ177" s="19"/>
      <c r="AR177" s="20"/>
      <c r="AS177" s="20"/>
      <c r="AU177" s="20"/>
      <c r="AV177" s="20"/>
      <c r="AW177" s="20"/>
      <c r="AX177" s="20"/>
      <c r="AY177" s="20"/>
      <c r="AZ177" s="20"/>
      <c r="BA177" s="20"/>
    </row>
    <row r="178" spans="1:53" ht="33" customHeight="1" x14ac:dyDescent="0.25">
      <c r="A178" s="6"/>
      <c r="B178" s="6"/>
      <c r="C178" s="5"/>
      <c r="D178" s="5"/>
      <c r="E178" s="5"/>
      <c r="F178" s="5"/>
      <c r="G178" s="5"/>
      <c r="H178" s="12"/>
      <c r="I178" s="6"/>
      <c r="J178" s="6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14"/>
      <c r="W178" s="14"/>
      <c r="X178" s="14"/>
      <c r="Y178" s="14"/>
      <c r="Z178" s="14"/>
      <c r="AA178" s="15"/>
      <c r="AB178" s="15"/>
      <c r="AC178" s="505"/>
      <c r="AD178" s="16"/>
      <c r="AE178" s="16"/>
      <c r="AF178" s="16"/>
      <c r="AG178" s="17"/>
      <c r="AH178" s="18"/>
      <c r="AI178" s="487"/>
      <c r="AJ178" s="89"/>
      <c r="AK178" s="13"/>
      <c r="AL178" s="90"/>
      <c r="AM178" s="90"/>
      <c r="AN178" s="19"/>
      <c r="AO178" s="19"/>
      <c r="AP178" s="19"/>
      <c r="AQ178" s="19"/>
      <c r="AR178" s="20"/>
      <c r="AS178" s="20"/>
      <c r="AU178" s="20"/>
      <c r="AV178" s="20"/>
      <c r="AW178" s="20"/>
      <c r="AX178" s="20"/>
      <c r="AY178" s="20"/>
      <c r="AZ178" s="20"/>
      <c r="BA178" s="20"/>
    </row>
    <row r="179" spans="1:53" ht="33" customHeight="1" x14ac:dyDescent="0.25">
      <c r="A179" s="6"/>
      <c r="B179" s="6"/>
      <c r="C179" s="5"/>
      <c r="D179" s="5"/>
      <c r="E179" s="5"/>
      <c r="F179" s="5"/>
      <c r="G179" s="5"/>
      <c r="H179" s="12"/>
      <c r="I179" s="6"/>
      <c r="J179" s="6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4"/>
      <c r="W179" s="14"/>
      <c r="X179" s="14"/>
      <c r="Y179" s="14"/>
      <c r="Z179" s="14"/>
      <c r="AA179" s="15"/>
      <c r="AB179" s="15"/>
      <c r="AC179" s="505"/>
      <c r="AD179" s="16"/>
      <c r="AE179" s="16"/>
      <c r="AF179" s="16"/>
      <c r="AG179" s="17"/>
      <c r="AH179" s="18"/>
      <c r="AI179" s="487"/>
      <c r="AJ179" s="89"/>
      <c r="AK179" s="13"/>
      <c r="AL179" s="90"/>
      <c r="AM179" s="90"/>
      <c r="AN179" s="19"/>
      <c r="AO179" s="19"/>
      <c r="AP179" s="19"/>
      <c r="AQ179" s="19"/>
      <c r="AR179" s="39"/>
      <c r="AS179" s="39"/>
      <c r="AU179" s="39"/>
      <c r="AV179" s="39"/>
      <c r="AW179" s="39"/>
      <c r="AX179" s="20"/>
      <c r="AY179" s="20"/>
      <c r="AZ179" s="20"/>
      <c r="BA179" s="20"/>
    </row>
    <row r="180" spans="1:53" ht="33" customHeight="1" x14ac:dyDescent="0.25">
      <c r="A180" s="6"/>
      <c r="B180" s="6"/>
      <c r="C180" s="5"/>
      <c r="D180" s="5"/>
      <c r="E180" s="5"/>
      <c r="F180" s="5"/>
      <c r="G180" s="5"/>
      <c r="H180" s="12"/>
      <c r="I180" s="6"/>
      <c r="J180" s="6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4"/>
      <c r="W180" s="14"/>
      <c r="X180" s="14"/>
      <c r="Y180" s="14"/>
      <c r="Z180" s="14"/>
      <c r="AA180" s="15"/>
      <c r="AB180" s="15"/>
      <c r="AC180" s="505"/>
      <c r="AD180" s="16"/>
      <c r="AE180" s="16"/>
      <c r="AF180" s="16"/>
      <c r="AG180" s="17"/>
      <c r="AH180" s="18"/>
      <c r="AI180" s="487"/>
      <c r="AJ180" s="89"/>
      <c r="AK180" s="13"/>
      <c r="AL180" s="90"/>
      <c r="AM180" s="90"/>
      <c r="AN180" s="19"/>
      <c r="AO180" s="19"/>
      <c r="AP180" s="19"/>
      <c r="AQ180" s="19"/>
      <c r="AR180" s="20"/>
      <c r="AS180" s="20"/>
      <c r="AU180" s="20"/>
      <c r="AV180" s="20"/>
      <c r="AW180" s="20"/>
      <c r="AX180" s="20"/>
      <c r="AY180" s="20"/>
      <c r="AZ180" s="20"/>
      <c r="BA180" s="20"/>
    </row>
    <row r="181" spans="1:53" ht="33" customHeight="1" x14ac:dyDescent="0.25">
      <c r="A181" s="6"/>
      <c r="B181" s="6"/>
      <c r="C181" s="6"/>
      <c r="D181" s="5"/>
      <c r="E181" s="5"/>
      <c r="F181" s="5"/>
      <c r="G181" s="5"/>
      <c r="H181" s="12"/>
      <c r="I181" s="6"/>
      <c r="J181" s="6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4"/>
      <c r="W181" s="14"/>
      <c r="X181" s="14"/>
      <c r="Y181" s="14"/>
      <c r="Z181" s="14"/>
      <c r="AA181" s="15"/>
      <c r="AB181" s="15"/>
      <c r="AC181" s="505"/>
      <c r="AD181" s="16"/>
      <c r="AE181" s="16"/>
      <c r="AF181" s="16"/>
      <c r="AG181" s="17"/>
      <c r="AH181" s="18"/>
      <c r="AI181" s="487"/>
      <c r="AJ181" s="89"/>
      <c r="AK181" s="13"/>
      <c r="AL181" s="90"/>
      <c r="AM181" s="90"/>
      <c r="AN181" s="19"/>
      <c r="AO181" s="19"/>
      <c r="AP181" s="19"/>
      <c r="AQ181" s="19"/>
      <c r="AR181" s="20"/>
      <c r="AS181" s="20"/>
      <c r="AU181" s="20"/>
      <c r="AV181" s="20"/>
      <c r="AW181" s="20"/>
      <c r="AX181" s="20"/>
      <c r="AY181" s="20"/>
      <c r="AZ181" s="20"/>
      <c r="BA181" s="20"/>
    </row>
    <row r="182" spans="1:53" ht="33" customHeight="1" x14ac:dyDescent="0.25">
      <c r="A182" s="6"/>
      <c r="B182" s="6"/>
      <c r="C182" s="6"/>
      <c r="D182" s="5"/>
      <c r="E182" s="5"/>
      <c r="F182" s="5"/>
      <c r="G182" s="5"/>
      <c r="H182" s="12"/>
      <c r="I182" s="6"/>
      <c r="J182" s="6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4"/>
      <c r="W182" s="14"/>
      <c r="X182" s="14"/>
      <c r="Y182" s="14"/>
      <c r="Z182" s="14"/>
      <c r="AA182" s="15"/>
      <c r="AB182" s="15"/>
      <c r="AC182" s="505"/>
      <c r="AD182" s="16"/>
      <c r="AE182" s="16"/>
      <c r="AF182" s="16"/>
      <c r="AG182" s="17"/>
      <c r="AH182" s="18"/>
      <c r="AI182" s="487"/>
      <c r="AJ182" s="89"/>
      <c r="AK182" s="13"/>
      <c r="AL182" s="90"/>
      <c r="AM182" s="90"/>
      <c r="AN182" s="19"/>
      <c r="AO182" s="19"/>
      <c r="AP182" s="19"/>
      <c r="AQ182" s="19"/>
      <c r="AR182" s="20"/>
      <c r="AS182" s="20"/>
      <c r="AU182" s="20"/>
      <c r="AV182" s="20"/>
      <c r="AW182" s="20"/>
      <c r="AX182" s="20"/>
      <c r="AY182" s="20"/>
      <c r="AZ182" s="20"/>
      <c r="BA182" s="20"/>
    </row>
    <row r="183" spans="1:53" ht="33" customHeight="1" x14ac:dyDescent="0.25">
      <c r="A183" s="6"/>
      <c r="B183" s="6"/>
      <c r="C183" s="6"/>
      <c r="D183" s="5"/>
      <c r="E183" s="5"/>
      <c r="F183" s="5"/>
      <c r="G183" s="5"/>
      <c r="H183" s="12"/>
      <c r="I183" s="6"/>
      <c r="J183" s="6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4"/>
      <c r="W183" s="14"/>
      <c r="X183" s="14"/>
      <c r="Y183" s="14"/>
      <c r="Z183" s="14"/>
      <c r="AA183" s="15"/>
      <c r="AB183" s="15"/>
      <c r="AC183" s="505"/>
      <c r="AD183" s="16"/>
      <c r="AE183" s="16"/>
      <c r="AF183" s="16"/>
      <c r="AG183" s="17"/>
      <c r="AH183" s="18"/>
      <c r="AI183" s="487"/>
      <c r="AJ183" s="89"/>
      <c r="AK183" s="13"/>
      <c r="AL183" s="90"/>
      <c r="AM183" s="90"/>
      <c r="AN183" s="19"/>
      <c r="AO183" s="19"/>
      <c r="AP183" s="19"/>
      <c r="AQ183" s="19"/>
      <c r="AR183" s="20"/>
      <c r="AS183" s="20"/>
      <c r="AU183" s="20"/>
      <c r="AV183" s="20"/>
      <c r="AW183" s="20"/>
      <c r="AX183" s="20"/>
      <c r="AY183" s="20"/>
      <c r="AZ183" s="20"/>
      <c r="BA183" s="20"/>
    </row>
    <row r="184" spans="1:53" ht="33" customHeight="1" x14ac:dyDescent="0.25">
      <c r="A184" s="6"/>
      <c r="B184" s="6"/>
      <c r="C184" s="6"/>
      <c r="D184" s="5"/>
      <c r="E184" s="5"/>
      <c r="F184" s="5"/>
      <c r="G184" s="5"/>
      <c r="H184" s="12"/>
      <c r="I184" s="6"/>
      <c r="J184" s="6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4"/>
      <c r="W184" s="14"/>
      <c r="X184" s="14"/>
      <c r="Y184" s="14"/>
      <c r="Z184" s="14"/>
      <c r="AA184" s="15"/>
      <c r="AB184" s="15"/>
      <c r="AC184" s="505"/>
      <c r="AD184" s="16"/>
      <c r="AE184" s="16"/>
      <c r="AF184" s="16"/>
      <c r="AG184" s="17"/>
      <c r="AH184" s="18"/>
      <c r="AI184" s="487"/>
      <c r="AJ184" s="89"/>
      <c r="AK184" s="13"/>
      <c r="AL184" s="90"/>
      <c r="AM184" s="90"/>
      <c r="AN184" s="19"/>
      <c r="AO184" s="19"/>
      <c r="AP184" s="19"/>
      <c r="AQ184" s="19"/>
      <c r="AR184" s="20"/>
      <c r="AS184" s="20"/>
      <c r="AU184" s="20"/>
      <c r="AV184" s="20"/>
      <c r="AW184" s="20"/>
      <c r="AX184" s="20"/>
      <c r="AY184" s="20"/>
      <c r="AZ184" s="20"/>
      <c r="BA184" s="20"/>
    </row>
    <row r="185" spans="1:53" ht="33" customHeight="1" x14ac:dyDescent="0.25">
      <c r="A185" s="6"/>
      <c r="B185" s="6"/>
      <c r="C185" s="6"/>
      <c r="D185" s="5"/>
      <c r="E185" s="5"/>
      <c r="F185" s="5"/>
      <c r="G185" s="5"/>
      <c r="H185" s="12"/>
      <c r="I185" s="6"/>
      <c r="J185" s="6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4"/>
      <c r="W185" s="14"/>
      <c r="X185" s="14"/>
      <c r="Y185" s="14"/>
      <c r="Z185" s="14"/>
      <c r="AA185" s="15"/>
      <c r="AB185" s="15"/>
      <c r="AC185" s="505"/>
      <c r="AD185" s="16"/>
      <c r="AE185" s="16"/>
      <c r="AF185" s="16"/>
      <c r="AG185" s="17"/>
      <c r="AH185" s="18"/>
      <c r="AI185" s="487"/>
      <c r="AJ185" s="89"/>
      <c r="AK185" s="13"/>
      <c r="AL185" s="90"/>
      <c r="AM185" s="90"/>
      <c r="AN185" s="19"/>
      <c r="AO185" s="19"/>
      <c r="AP185" s="19"/>
      <c r="AQ185" s="19"/>
      <c r="AR185" s="20"/>
      <c r="AS185" s="20"/>
      <c r="AU185" s="20"/>
      <c r="AV185" s="20"/>
      <c r="AW185" s="20"/>
      <c r="AX185" s="20"/>
      <c r="AY185" s="20"/>
      <c r="AZ185" s="20"/>
      <c r="BA185" s="20"/>
    </row>
    <row r="186" spans="1:53" ht="33" customHeight="1" x14ac:dyDescent="0.25">
      <c r="A186" s="6"/>
      <c r="B186" s="11"/>
      <c r="C186" s="6"/>
      <c r="D186" s="5"/>
      <c r="E186" s="5"/>
      <c r="F186" s="5"/>
      <c r="G186" s="5"/>
      <c r="H186" s="12"/>
      <c r="I186" s="6"/>
      <c r="J186" s="6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4"/>
      <c r="W186" s="14"/>
      <c r="X186" s="14"/>
      <c r="Y186" s="14"/>
      <c r="Z186" s="14"/>
      <c r="AA186" s="15"/>
      <c r="AB186" s="15"/>
      <c r="AC186" s="505"/>
      <c r="AD186" s="16"/>
      <c r="AE186" s="16"/>
      <c r="AF186" s="16"/>
      <c r="AG186" s="17"/>
      <c r="AH186" s="18"/>
      <c r="AI186" s="487"/>
      <c r="AJ186" s="89"/>
      <c r="AK186" s="13"/>
      <c r="AL186" s="90"/>
      <c r="AM186" s="90"/>
      <c r="AN186" s="19"/>
      <c r="AO186" s="19"/>
      <c r="AP186" s="19"/>
      <c r="AQ186" s="19"/>
      <c r="AR186" s="20"/>
      <c r="AS186" s="20"/>
      <c r="AU186" s="20"/>
      <c r="AV186" s="20"/>
      <c r="AW186" s="20"/>
      <c r="AX186" s="20"/>
      <c r="AY186" s="20"/>
      <c r="AZ186" s="20"/>
      <c r="BA186" s="20"/>
    </row>
    <row r="187" spans="1:53" ht="33" customHeight="1" x14ac:dyDescent="0.25">
      <c r="A187" s="6"/>
      <c r="B187" s="11"/>
      <c r="C187" s="6"/>
      <c r="D187" s="5"/>
      <c r="E187" s="5"/>
      <c r="F187" s="5"/>
      <c r="G187" s="5"/>
      <c r="H187" s="12"/>
      <c r="I187" s="6"/>
      <c r="J187" s="6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4"/>
      <c r="W187" s="14"/>
      <c r="X187" s="14"/>
      <c r="Y187" s="14"/>
      <c r="Z187" s="14"/>
      <c r="AA187" s="15"/>
      <c r="AB187" s="15"/>
      <c r="AC187" s="505"/>
      <c r="AD187" s="16"/>
      <c r="AE187" s="16"/>
      <c r="AF187" s="16"/>
      <c r="AG187" s="17"/>
      <c r="AH187" s="18"/>
      <c r="AI187" s="487"/>
      <c r="AJ187" s="89"/>
      <c r="AK187" s="13"/>
      <c r="AL187" s="90"/>
      <c r="AM187" s="90"/>
      <c r="AN187" s="19"/>
      <c r="AO187" s="19"/>
      <c r="AP187" s="19"/>
      <c r="AQ187" s="19"/>
      <c r="AR187" s="20"/>
      <c r="AS187" s="20"/>
      <c r="AU187" s="20"/>
      <c r="AV187" s="20"/>
      <c r="AW187" s="20"/>
      <c r="AX187" s="20"/>
      <c r="AY187" s="20"/>
      <c r="AZ187" s="20"/>
      <c r="BA187" s="20"/>
    </row>
    <row r="188" spans="1:53" ht="33" customHeight="1" x14ac:dyDescent="0.25">
      <c r="A188" s="6"/>
      <c r="B188" s="6"/>
      <c r="C188" s="6"/>
      <c r="D188" s="5"/>
      <c r="E188" s="5"/>
      <c r="F188" s="5"/>
      <c r="G188" s="5"/>
      <c r="H188" s="12"/>
      <c r="I188" s="6"/>
      <c r="J188" s="6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4"/>
      <c r="W188" s="14"/>
      <c r="X188" s="14"/>
      <c r="Y188" s="14"/>
      <c r="Z188" s="14"/>
      <c r="AA188" s="15"/>
      <c r="AB188" s="15"/>
      <c r="AC188" s="505"/>
      <c r="AD188" s="16"/>
      <c r="AE188" s="16"/>
      <c r="AF188" s="16"/>
      <c r="AG188" s="17"/>
      <c r="AH188" s="18"/>
      <c r="AI188" s="487"/>
      <c r="AJ188" s="89"/>
      <c r="AK188" s="13"/>
      <c r="AL188" s="90"/>
      <c r="AM188" s="90"/>
      <c r="AN188" s="19"/>
      <c r="AO188" s="19"/>
      <c r="AP188" s="19"/>
      <c r="AQ188" s="19"/>
      <c r="AR188" s="20"/>
      <c r="AS188" s="20"/>
      <c r="AU188" s="20"/>
      <c r="AV188" s="20"/>
      <c r="AW188" s="20"/>
      <c r="AX188" s="20"/>
      <c r="AY188" s="20"/>
      <c r="AZ188" s="20"/>
      <c r="BA188" s="20"/>
    </row>
    <row r="189" spans="1:53" ht="33" customHeight="1" x14ac:dyDescent="0.25">
      <c r="A189" s="6"/>
      <c r="B189" s="6"/>
      <c r="C189" s="5"/>
      <c r="D189" s="5"/>
      <c r="E189" s="5"/>
      <c r="F189" s="5"/>
      <c r="G189" s="5"/>
      <c r="H189" s="12"/>
      <c r="I189" s="6"/>
      <c r="J189" s="6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4"/>
      <c r="W189" s="14"/>
      <c r="X189" s="14"/>
      <c r="Y189" s="14"/>
      <c r="Z189" s="14"/>
      <c r="AA189" s="15"/>
      <c r="AB189" s="15"/>
      <c r="AC189" s="505"/>
      <c r="AD189" s="16"/>
      <c r="AE189" s="16"/>
      <c r="AF189" s="16"/>
      <c r="AG189" s="17"/>
      <c r="AH189" s="18"/>
      <c r="AI189" s="487"/>
      <c r="AJ189" s="89"/>
      <c r="AK189" s="13"/>
      <c r="AL189" s="90"/>
      <c r="AM189" s="90"/>
      <c r="AN189" s="19"/>
      <c r="AO189" s="19"/>
      <c r="AP189" s="19"/>
      <c r="AQ189" s="19"/>
      <c r="AR189" s="20"/>
      <c r="AS189" s="20"/>
      <c r="AU189" s="20"/>
      <c r="AV189" s="20"/>
      <c r="AW189" s="20"/>
      <c r="AX189" s="20"/>
      <c r="AY189" s="20"/>
      <c r="AZ189" s="20"/>
      <c r="BA189" s="20"/>
    </row>
    <row r="190" spans="1:53" ht="33" customHeight="1" x14ac:dyDescent="0.25">
      <c r="A190" s="6"/>
      <c r="B190" s="6"/>
      <c r="C190" s="5"/>
      <c r="D190" s="5"/>
      <c r="E190" s="5"/>
      <c r="F190" s="5"/>
      <c r="G190" s="5"/>
      <c r="H190" s="12"/>
      <c r="I190" s="6"/>
      <c r="J190" s="6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4"/>
      <c r="W190" s="14"/>
      <c r="X190" s="14"/>
      <c r="Y190" s="14"/>
      <c r="Z190" s="14"/>
      <c r="AA190" s="15"/>
      <c r="AB190" s="15"/>
      <c r="AC190" s="505"/>
      <c r="AD190" s="16"/>
      <c r="AE190" s="16"/>
      <c r="AF190" s="16"/>
      <c r="AG190" s="17"/>
      <c r="AH190" s="18"/>
      <c r="AI190" s="487"/>
      <c r="AJ190" s="89"/>
      <c r="AK190" s="13"/>
      <c r="AL190" s="90"/>
      <c r="AM190" s="90"/>
      <c r="AN190" s="19" t="s">
        <v>34</v>
      </c>
      <c r="AO190" s="19" t="s">
        <v>35</v>
      </c>
      <c r="AP190" s="19"/>
      <c r="AQ190" s="19"/>
      <c r="AR190" s="20"/>
      <c r="AS190" s="20"/>
      <c r="AU190" s="20"/>
      <c r="AV190" s="20"/>
      <c r="AW190" s="20"/>
      <c r="AX190" s="20"/>
      <c r="AY190" s="20"/>
      <c r="AZ190" s="20"/>
      <c r="BA190" s="20"/>
    </row>
    <row r="191" spans="1:53" ht="33" customHeight="1" x14ac:dyDescent="0.25">
      <c r="A191" s="6"/>
      <c r="B191" s="11"/>
      <c r="C191" s="6"/>
      <c r="D191" s="5"/>
      <c r="E191" s="5"/>
      <c r="F191" s="5"/>
      <c r="G191" s="5"/>
      <c r="H191" s="12"/>
      <c r="I191" s="6"/>
      <c r="J191" s="6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4"/>
      <c r="W191" s="14"/>
      <c r="X191" s="14"/>
      <c r="Y191" s="14"/>
      <c r="Z191" s="14"/>
      <c r="AA191" s="15"/>
      <c r="AB191" s="15"/>
      <c r="AC191" s="505"/>
      <c r="AD191" s="16"/>
      <c r="AE191" s="16"/>
      <c r="AF191" s="16"/>
      <c r="AG191" s="41"/>
      <c r="AH191" s="42"/>
      <c r="AI191" s="489"/>
      <c r="AJ191" s="89"/>
      <c r="AK191" s="13"/>
      <c r="AL191" s="90"/>
      <c r="AM191" s="90"/>
      <c r="AN191" s="19"/>
      <c r="AO191" s="19"/>
      <c r="AP191" s="19"/>
      <c r="AQ191" s="19"/>
      <c r="AR191" s="39"/>
      <c r="AS191" s="39"/>
      <c r="AU191" s="39"/>
      <c r="AV191" s="39"/>
      <c r="AW191" s="39"/>
      <c r="AX191" s="39"/>
      <c r="AY191" s="39"/>
      <c r="AZ191" s="39"/>
      <c r="BA191" s="39"/>
    </row>
    <row r="192" spans="1:53" ht="33" customHeight="1" x14ac:dyDescent="0.25">
      <c r="A192" s="6"/>
      <c r="B192" s="11"/>
      <c r="C192" s="6"/>
      <c r="D192" s="5"/>
      <c r="E192" s="5"/>
      <c r="F192" s="5"/>
      <c r="G192" s="6"/>
      <c r="H192" s="12"/>
      <c r="I192" s="6"/>
      <c r="J192" s="6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4"/>
      <c r="W192" s="14"/>
      <c r="X192" s="14"/>
      <c r="Y192" s="14"/>
      <c r="Z192" s="14"/>
      <c r="AA192" s="15"/>
      <c r="AB192" s="15"/>
      <c r="AC192" s="505"/>
      <c r="AD192" s="16"/>
      <c r="AE192" s="16"/>
      <c r="AF192" s="16"/>
      <c r="AG192" s="17"/>
      <c r="AH192" s="18"/>
      <c r="AI192" s="487"/>
      <c r="AJ192" s="89"/>
      <c r="AK192" s="13"/>
      <c r="AL192" s="90"/>
      <c r="AM192" s="90"/>
      <c r="AN192" s="19"/>
      <c r="AO192" s="19"/>
      <c r="AP192" s="19"/>
      <c r="AQ192" s="19"/>
      <c r="AR192" s="24"/>
      <c r="AS192" s="24"/>
      <c r="AU192" s="24"/>
      <c r="AV192" s="24"/>
      <c r="AW192" s="24"/>
      <c r="AX192" s="24"/>
      <c r="AY192" s="24"/>
      <c r="AZ192" s="24"/>
      <c r="BA192" s="24"/>
    </row>
    <row r="193" spans="1:53" ht="33" customHeight="1" x14ac:dyDescent="0.25">
      <c r="A193" s="6"/>
      <c r="B193" s="6"/>
      <c r="C193" s="6"/>
      <c r="D193" s="5"/>
      <c r="E193" s="5"/>
      <c r="F193" s="5"/>
      <c r="G193" s="5"/>
      <c r="H193" s="12"/>
      <c r="I193" s="6"/>
      <c r="J193" s="6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4"/>
      <c r="W193" s="14"/>
      <c r="X193" s="14"/>
      <c r="Y193" s="14"/>
      <c r="Z193" s="14"/>
      <c r="AA193" s="15"/>
      <c r="AB193" s="15"/>
      <c r="AC193" s="505"/>
      <c r="AD193" s="16"/>
      <c r="AE193" s="16"/>
      <c r="AF193" s="16"/>
      <c r="AG193" s="17"/>
      <c r="AH193" s="18"/>
      <c r="AI193" s="487"/>
      <c r="AJ193" s="89"/>
      <c r="AK193" s="13"/>
      <c r="AL193" s="90"/>
      <c r="AM193" s="90"/>
      <c r="AN193" s="19"/>
      <c r="AO193" s="19"/>
      <c r="AP193" s="19"/>
      <c r="AQ193" s="19"/>
      <c r="AR193" s="20"/>
      <c r="AS193" s="20"/>
      <c r="AU193" s="20"/>
      <c r="AV193" s="20"/>
      <c r="AW193" s="20"/>
      <c r="AX193" s="20"/>
      <c r="AY193" s="20"/>
      <c r="AZ193" s="20"/>
      <c r="BA193" s="20"/>
    </row>
    <row r="194" spans="1:53" ht="33" customHeight="1" x14ac:dyDescent="0.25">
      <c r="A194" s="6"/>
      <c r="B194" s="6"/>
      <c r="C194" s="6"/>
      <c r="D194" s="5"/>
      <c r="E194" s="5"/>
      <c r="F194" s="5"/>
      <c r="G194" s="5"/>
      <c r="H194" s="12"/>
      <c r="I194" s="6"/>
      <c r="J194" s="6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4"/>
      <c r="W194" s="14"/>
      <c r="X194" s="14"/>
      <c r="Y194" s="14"/>
      <c r="Z194" s="14"/>
      <c r="AA194" s="15"/>
      <c r="AB194" s="15"/>
      <c r="AC194" s="505"/>
      <c r="AD194" s="16"/>
      <c r="AE194" s="16"/>
      <c r="AF194" s="16"/>
      <c r="AG194" s="17"/>
      <c r="AH194" s="18"/>
      <c r="AI194" s="487"/>
      <c r="AJ194" s="89"/>
      <c r="AK194" s="13"/>
      <c r="AL194" s="90"/>
      <c r="AM194" s="90"/>
      <c r="AN194" s="19"/>
      <c r="AO194" s="19"/>
      <c r="AP194" s="19"/>
      <c r="AQ194" s="19"/>
      <c r="AR194" s="20"/>
      <c r="AS194" s="20"/>
      <c r="AU194" s="20"/>
      <c r="AV194" s="20"/>
      <c r="AW194" s="20"/>
      <c r="AX194" s="20"/>
      <c r="AY194" s="20"/>
      <c r="AZ194" s="20"/>
      <c r="BA194" s="20"/>
    </row>
    <row r="195" spans="1:53" ht="33" customHeight="1" x14ac:dyDescent="0.25">
      <c r="A195" s="6"/>
      <c r="B195" s="11"/>
      <c r="C195" s="6"/>
      <c r="D195" s="5"/>
      <c r="E195" s="5"/>
      <c r="F195" s="5"/>
      <c r="G195" s="5"/>
      <c r="H195" s="12"/>
      <c r="I195" s="6"/>
      <c r="J195" s="6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4"/>
      <c r="W195" s="14"/>
      <c r="X195" s="14"/>
      <c r="Y195" s="14"/>
      <c r="Z195" s="14"/>
      <c r="AA195" s="15"/>
      <c r="AB195" s="15"/>
      <c r="AC195" s="505"/>
      <c r="AD195" s="16"/>
      <c r="AE195" s="16"/>
      <c r="AF195" s="16"/>
      <c r="AG195" s="17"/>
      <c r="AH195" s="18"/>
      <c r="AI195" s="487"/>
      <c r="AJ195" s="89"/>
      <c r="AK195" s="13"/>
      <c r="AL195" s="90"/>
      <c r="AM195" s="90"/>
      <c r="AN195" s="19"/>
      <c r="AO195" s="19"/>
      <c r="AP195" s="19"/>
      <c r="AQ195" s="19"/>
      <c r="AR195" s="20"/>
      <c r="AS195" s="20"/>
      <c r="AU195" s="20"/>
      <c r="AV195" s="20"/>
      <c r="AW195" s="20"/>
      <c r="AX195" s="20"/>
      <c r="AY195" s="20"/>
      <c r="AZ195" s="20"/>
      <c r="BA195" s="20"/>
    </row>
    <row r="196" spans="1:53" ht="33" customHeight="1" x14ac:dyDescent="0.25">
      <c r="A196" s="6"/>
      <c r="B196" s="11"/>
      <c r="C196" s="6"/>
      <c r="D196" s="5"/>
      <c r="E196" s="5"/>
      <c r="F196" s="5"/>
      <c r="G196" s="5"/>
      <c r="H196" s="12"/>
      <c r="I196" s="6"/>
      <c r="J196" s="6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4"/>
      <c r="W196" s="14"/>
      <c r="X196" s="14"/>
      <c r="Y196" s="14"/>
      <c r="Z196" s="14"/>
      <c r="AA196" s="15"/>
      <c r="AB196" s="15"/>
      <c r="AC196" s="505"/>
      <c r="AD196" s="16"/>
      <c r="AE196" s="16"/>
      <c r="AF196" s="16"/>
      <c r="AG196" s="17"/>
      <c r="AH196" s="18"/>
      <c r="AI196" s="487"/>
      <c r="AJ196" s="89"/>
      <c r="AK196" s="13"/>
      <c r="AL196" s="90"/>
      <c r="AM196" s="90"/>
      <c r="AN196" s="19"/>
      <c r="AO196" s="19"/>
      <c r="AP196" s="19"/>
      <c r="AQ196" s="19"/>
      <c r="AR196" s="20"/>
      <c r="AS196" s="20"/>
      <c r="AU196" s="20"/>
      <c r="AV196" s="20"/>
      <c r="AW196" s="20"/>
      <c r="AX196" s="20"/>
      <c r="AY196" s="20"/>
      <c r="AZ196" s="20"/>
      <c r="BA196" s="20"/>
    </row>
    <row r="197" spans="1:53" ht="33" customHeight="1" x14ac:dyDescent="0.25">
      <c r="A197" s="6"/>
      <c r="B197" s="11"/>
      <c r="C197" s="6"/>
      <c r="D197" s="5"/>
      <c r="E197" s="5"/>
      <c r="F197" s="5"/>
      <c r="G197" s="5"/>
      <c r="H197" s="12"/>
      <c r="I197" s="6"/>
      <c r="J197" s="6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4"/>
      <c r="W197" s="14"/>
      <c r="X197" s="14"/>
      <c r="Y197" s="14"/>
      <c r="Z197" s="14"/>
      <c r="AA197" s="15"/>
      <c r="AB197" s="15"/>
      <c r="AC197" s="505"/>
      <c r="AD197" s="16"/>
      <c r="AE197" s="16"/>
      <c r="AF197" s="16"/>
      <c r="AG197" s="17"/>
      <c r="AH197" s="18"/>
      <c r="AI197" s="487"/>
      <c r="AJ197" s="89"/>
      <c r="AK197" s="13"/>
      <c r="AL197" s="90"/>
      <c r="AM197" s="90"/>
      <c r="AN197" s="19"/>
      <c r="AO197" s="19"/>
      <c r="AP197" s="19"/>
      <c r="AQ197" s="19"/>
      <c r="AR197" s="20"/>
      <c r="AS197" s="20"/>
      <c r="AU197" s="20"/>
      <c r="AV197" s="20"/>
      <c r="AW197" s="20"/>
      <c r="AX197" s="20"/>
      <c r="AY197" s="20"/>
      <c r="AZ197" s="20"/>
      <c r="BA197" s="20"/>
    </row>
    <row r="198" spans="1:53" ht="33" customHeight="1" x14ac:dyDescent="0.25">
      <c r="A198" s="6"/>
      <c r="B198" s="11"/>
      <c r="C198" s="6"/>
      <c r="D198" s="5"/>
      <c r="E198" s="5"/>
      <c r="F198" s="5"/>
      <c r="G198" s="5"/>
      <c r="H198" s="12"/>
      <c r="I198" s="6"/>
      <c r="J198" s="6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4"/>
      <c r="W198" s="14"/>
      <c r="X198" s="14"/>
      <c r="Y198" s="14"/>
      <c r="Z198" s="14"/>
      <c r="AA198" s="15"/>
      <c r="AB198" s="15"/>
      <c r="AC198" s="505"/>
      <c r="AD198" s="16"/>
      <c r="AE198" s="16"/>
      <c r="AF198" s="16"/>
      <c r="AG198" s="17"/>
      <c r="AH198" s="18"/>
      <c r="AI198" s="487"/>
      <c r="AJ198" s="89"/>
      <c r="AK198" s="13"/>
      <c r="AL198" s="90"/>
      <c r="AM198" s="90"/>
      <c r="AN198" s="19"/>
      <c r="AO198" s="19"/>
      <c r="AP198" s="19"/>
      <c r="AQ198" s="19"/>
      <c r="AR198" s="34"/>
      <c r="AS198" s="34"/>
      <c r="AU198" s="34"/>
      <c r="AV198" s="34"/>
      <c r="AW198" s="34"/>
      <c r="AX198" s="34"/>
      <c r="AY198" s="34"/>
      <c r="AZ198" s="34"/>
      <c r="BA198" s="34"/>
    </row>
    <row r="199" spans="1:53" ht="33" customHeight="1" x14ac:dyDescent="0.25">
      <c r="A199" s="6"/>
      <c r="B199" s="11"/>
      <c r="C199" s="6"/>
      <c r="D199" s="5"/>
      <c r="E199" s="5"/>
      <c r="F199" s="5"/>
      <c r="G199" s="5"/>
      <c r="H199" s="12"/>
      <c r="I199" s="6"/>
      <c r="J199" s="6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4"/>
      <c r="W199" s="14"/>
      <c r="X199" s="14"/>
      <c r="Y199" s="14"/>
      <c r="Z199" s="14"/>
      <c r="AA199" s="15"/>
      <c r="AB199" s="15"/>
      <c r="AC199" s="505"/>
      <c r="AD199" s="16"/>
      <c r="AE199" s="16"/>
      <c r="AF199" s="16"/>
      <c r="AG199" s="17"/>
      <c r="AH199" s="18"/>
      <c r="AI199" s="487"/>
      <c r="AJ199" s="89"/>
      <c r="AK199" s="13"/>
      <c r="AL199" s="90"/>
      <c r="AM199" s="90"/>
      <c r="AN199" s="19"/>
      <c r="AO199" s="19"/>
      <c r="AP199" s="19"/>
      <c r="AQ199" s="19"/>
      <c r="AR199" s="20"/>
      <c r="AS199" s="20"/>
      <c r="AU199" s="20"/>
      <c r="AV199" s="20"/>
      <c r="AW199" s="20"/>
      <c r="AX199" s="20"/>
      <c r="AY199" s="20"/>
      <c r="AZ199" s="20"/>
      <c r="BA199" s="20"/>
    </row>
    <row r="200" spans="1:53" ht="33" customHeight="1" x14ac:dyDescent="0.25">
      <c r="A200" s="6"/>
      <c r="B200" s="6"/>
      <c r="C200" s="6"/>
      <c r="D200" s="5"/>
      <c r="E200" s="5"/>
      <c r="F200" s="5"/>
      <c r="G200" s="5"/>
      <c r="H200" s="12"/>
      <c r="I200" s="6"/>
      <c r="J200" s="6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4"/>
      <c r="W200" s="14"/>
      <c r="X200" s="14"/>
      <c r="Y200" s="14"/>
      <c r="Z200" s="14"/>
      <c r="AA200" s="15"/>
      <c r="AB200" s="15"/>
      <c r="AC200" s="505"/>
      <c r="AD200" s="16"/>
      <c r="AE200" s="16"/>
      <c r="AF200" s="16"/>
      <c r="AG200" s="17"/>
      <c r="AH200" s="18"/>
      <c r="AI200" s="487"/>
      <c r="AJ200" s="89"/>
      <c r="AK200" s="13"/>
      <c r="AL200" s="90"/>
      <c r="AM200" s="90"/>
      <c r="AN200" s="19"/>
      <c r="AO200" s="19"/>
      <c r="AP200" s="19"/>
      <c r="AQ200" s="19"/>
      <c r="AR200" s="20"/>
      <c r="AS200" s="20"/>
      <c r="AU200" s="20"/>
      <c r="AV200" s="20"/>
      <c r="AW200" s="20"/>
      <c r="AX200" s="20"/>
      <c r="AY200" s="20"/>
      <c r="AZ200" s="20"/>
      <c r="BA200" s="20"/>
    </row>
    <row r="201" spans="1:53" ht="33" customHeight="1" x14ac:dyDescent="0.25">
      <c r="A201" s="6"/>
      <c r="B201" s="6"/>
      <c r="C201" s="6"/>
      <c r="D201" s="5"/>
      <c r="E201" s="5"/>
      <c r="F201" s="5"/>
      <c r="G201" s="5"/>
      <c r="H201" s="12"/>
      <c r="I201" s="6"/>
      <c r="J201" s="6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4"/>
      <c r="W201" s="14"/>
      <c r="X201" s="14"/>
      <c r="Y201" s="14"/>
      <c r="Z201" s="14"/>
      <c r="AA201" s="15"/>
      <c r="AB201" s="15"/>
      <c r="AC201" s="505"/>
      <c r="AD201" s="16"/>
      <c r="AE201" s="16"/>
      <c r="AF201" s="16"/>
      <c r="AG201" s="17"/>
      <c r="AH201" s="18"/>
      <c r="AI201" s="487"/>
      <c r="AJ201" s="89"/>
      <c r="AK201" s="13"/>
      <c r="AL201" s="90"/>
      <c r="AM201" s="90"/>
      <c r="AN201" s="19"/>
      <c r="AO201" s="19"/>
      <c r="AP201" s="19"/>
      <c r="AQ201" s="19"/>
      <c r="AR201" s="20"/>
      <c r="AS201" s="20"/>
      <c r="AU201" s="20"/>
      <c r="AV201" s="20"/>
      <c r="AW201" s="20"/>
      <c r="AX201" s="20"/>
      <c r="AY201" s="20"/>
      <c r="AZ201" s="20"/>
      <c r="BA201" s="20"/>
    </row>
    <row r="202" spans="1:53" ht="33" customHeight="1" x14ac:dyDescent="0.25">
      <c r="A202" s="6"/>
      <c r="B202" s="6"/>
      <c r="C202" s="6"/>
      <c r="D202" s="5"/>
      <c r="E202" s="5"/>
      <c r="F202" s="5"/>
      <c r="G202" s="5"/>
      <c r="H202" s="12"/>
      <c r="I202" s="6"/>
      <c r="J202" s="6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4"/>
      <c r="W202" s="14"/>
      <c r="X202" s="14"/>
      <c r="Y202" s="14"/>
      <c r="Z202" s="14"/>
      <c r="AA202" s="15"/>
      <c r="AB202" s="15"/>
      <c r="AC202" s="505"/>
      <c r="AD202" s="16"/>
      <c r="AE202" s="16"/>
      <c r="AF202" s="16"/>
      <c r="AG202" s="17"/>
      <c r="AH202" s="18"/>
      <c r="AI202" s="487"/>
      <c r="AJ202" s="89"/>
      <c r="AK202" s="13"/>
      <c r="AL202" s="90"/>
      <c r="AM202" s="90"/>
      <c r="AN202" s="19"/>
      <c r="AO202" s="19"/>
      <c r="AP202" s="19"/>
      <c r="AQ202" s="19"/>
      <c r="AR202" s="20"/>
      <c r="AS202" s="20"/>
      <c r="AU202" s="20"/>
      <c r="AV202" s="20"/>
      <c r="AW202" s="20"/>
      <c r="AX202" s="20"/>
      <c r="AY202" s="20"/>
      <c r="AZ202" s="20"/>
      <c r="BA202" s="20"/>
    </row>
    <row r="203" spans="1:53" ht="33" customHeight="1" x14ac:dyDescent="0.25">
      <c r="A203" s="6"/>
      <c r="B203" s="6"/>
      <c r="C203" s="6"/>
      <c r="D203" s="5"/>
      <c r="E203" s="5"/>
      <c r="F203" s="5"/>
      <c r="G203" s="5"/>
      <c r="H203" s="12"/>
      <c r="I203" s="6"/>
      <c r="J203" s="6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4"/>
      <c r="W203" s="14"/>
      <c r="X203" s="14"/>
      <c r="Y203" s="14"/>
      <c r="Z203" s="14"/>
      <c r="AA203" s="15"/>
      <c r="AB203" s="15"/>
      <c r="AC203" s="505"/>
      <c r="AD203" s="16"/>
      <c r="AE203" s="16"/>
      <c r="AF203" s="16"/>
      <c r="AG203" s="17"/>
      <c r="AH203" s="18"/>
      <c r="AI203" s="487"/>
      <c r="AJ203" s="89"/>
      <c r="AK203" s="13"/>
      <c r="AL203" s="90"/>
      <c r="AM203" s="90"/>
      <c r="AN203" s="19"/>
      <c r="AO203" s="19"/>
      <c r="AP203" s="19"/>
      <c r="AQ203" s="19"/>
      <c r="AR203" s="20"/>
      <c r="AS203" s="20"/>
      <c r="AU203" s="20"/>
      <c r="AV203" s="20"/>
      <c r="AW203" s="20"/>
      <c r="AX203" s="20"/>
      <c r="AY203" s="20"/>
      <c r="AZ203" s="20"/>
      <c r="BA203" s="20"/>
    </row>
    <row r="204" spans="1:53" ht="33" customHeight="1" x14ac:dyDescent="0.25">
      <c r="A204" s="6"/>
      <c r="B204" s="6"/>
      <c r="C204" s="6"/>
      <c r="D204" s="5"/>
      <c r="E204" s="5"/>
      <c r="F204" s="5"/>
      <c r="G204" s="5"/>
      <c r="H204" s="12"/>
      <c r="I204" s="6"/>
      <c r="J204" s="6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4"/>
      <c r="W204" s="14"/>
      <c r="X204" s="14"/>
      <c r="Y204" s="14"/>
      <c r="Z204" s="14"/>
      <c r="AA204" s="15"/>
      <c r="AB204" s="15"/>
      <c r="AC204" s="505"/>
      <c r="AD204" s="16"/>
      <c r="AE204" s="16"/>
      <c r="AF204" s="16"/>
      <c r="AG204" s="17"/>
      <c r="AH204" s="18"/>
      <c r="AI204" s="487"/>
      <c r="AJ204" s="89"/>
      <c r="AK204" s="13"/>
      <c r="AL204" s="90"/>
      <c r="AM204" s="90"/>
      <c r="AN204" s="19"/>
      <c r="AO204" s="19"/>
      <c r="AP204" s="19"/>
      <c r="AQ204" s="19"/>
      <c r="AR204" s="20"/>
      <c r="AS204" s="20"/>
      <c r="AU204" s="20"/>
      <c r="AV204" s="20"/>
      <c r="AW204" s="20"/>
      <c r="AX204" s="26"/>
      <c r="AY204" s="26"/>
      <c r="AZ204" s="26"/>
      <c r="BA204" s="26"/>
    </row>
    <row r="205" spans="1:53" ht="33" customHeight="1" x14ac:dyDescent="0.25">
      <c r="A205" s="6"/>
      <c r="B205" s="6"/>
      <c r="C205" s="6"/>
      <c r="D205" s="5"/>
      <c r="E205" s="5"/>
      <c r="F205" s="5"/>
      <c r="G205" s="5"/>
      <c r="H205" s="12"/>
      <c r="I205" s="6"/>
      <c r="J205" s="6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4"/>
      <c r="W205" s="14"/>
      <c r="X205" s="14"/>
      <c r="Y205" s="14"/>
      <c r="Z205" s="14"/>
      <c r="AA205" s="15"/>
      <c r="AB205" s="15"/>
      <c r="AC205" s="505"/>
      <c r="AD205" s="16"/>
      <c r="AE205" s="16"/>
      <c r="AF205" s="16"/>
      <c r="AG205" s="17"/>
      <c r="AH205" s="18"/>
      <c r="AI205" s="487"/>
      <c r="AJ205" s="89"/>
      <c r="AK205" s="13"/>
      <c r="AL205" s="90"/>
      <c r="AM205" s="90"/>
      <c r="AN205" s="19"/>
      <c r="AO205" s="19"/>
      <c r="AP205" s="19"/>
      <c r="AQ205" s="19"/>
      <c r="AR205" s="20"/>
      <c r="AS205" s="20"/>
      <c r="AU205" s="20"/>
      <c r="AV205" s="20"/>
      <c r="AW205" s="20"/>
      <c r="AX205" s="20"/>
      <c r="AY205" s="20"/>
      <c r="AZ205" s="20"/>
      <c r="BA205" s="20"/>
    </row>
    <row r="206" spans="1:53" ht="33" customHeight="1" x14ac:dyDescent="0.25">
      <c r="A206" s="6"/>
      <c r="B206" s="11"/>
      <c r="C206" s="6"/>
      <c r="D206" s="5"/>
      <c r="E206" s="5"/>
      <c r="F206" s="5"/>
      <c r="G206" s="6"/>
      <c r="H206" s="12"/>
      <c r="I206" s="6"/>
      <c r="J206" s="6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4"/>
      <c r="W206" s="14"/>
      <c r="X206" s="14"/>
      <c r="Y206" s="14"/>
      <c r="Z206" s="14"/>
      <c r="AA206" s="15"/>
      <c r="AB206" s="15"/>
      <c r="AC206" s="505"/>
      <c r="AD206" s="16"/>
      <c r="AE206" s="16"/>
      <c r="AF206" s="16"/>
      <c r="AG206" s="17"/>
      <c r="AH206" s="18"/>
      <c r="AI206" s="487"/>
      <c r="AJ206" s="89"/>
      <c r="AK206" s="13"/>
      <c r="AL206" s="90"/>
      <c r="AM206" s="90"/>
      <c r="AN206" s="19"/>
      <c r="AO206" s="19"/>
      <c r="AP206" s="19"/>
      <c r="AQ206" s="19"/>
      <c r="AR206" s="20"/>
      <c r="AS206" s="20"/>
      <c r="AU206" s="20"/>
      <c r="AV206" s="20"/>
      <c r="AW206" s="20"/>
      <c r="AX206" s="20"/>
      <c r="AY206" s="20"/>
      <c r="AZ206" s="20"/>
      <c r="BA206" s="20"/>
    </row>
    <row r="207" spans="1:53" ht="33" customHeight="1" x14ac:dyDescent="0.25">
      <c r="A207" s="6"/>
      <c r="B207" s="11"/>
      <c r="C207" s="6"/>
      <c r="D207" s="5"/>
      <c r="E207" s="5"/>
      <c r="F207" s="5"/>
      <c r="G207" s="5"/>
      <c r="H207" s="12"/>
      <c r="I207" s="6"/>
      <c r="J207" s="6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4"/>
      <c r="W207" s="14"/>
      <c r="X207" s="14"/>
      <c r="Y207" s="14"/>
      <c r="Z207" s="14"/>
      <c r="AA207" s="15"/>
      <c r="AB207" s="15"/>
      <c r="AC207" s="505"/>
      <c r="AD207" s="16"/>
      <c r="AE207" s="16"/>
      <c r="AF207" s="16"/>
      <c r="AG207" s="17"/>
      <c r="AH207" s="18"/>
      <c r="AI207" s="487"/>
      <c r="AJ207" s="89"/>
      <c r="AK207" s="13"/>
      <c r="AL207" s="90"/>
      <c r="AM207" s="90"/>
      <c r="AN207" s="19"/>
      <c r="AO207" s="19"/>
      <c r="AP207" s="19"/>
      <c r="AQ207" s="19"/>
      <c r="AR207" s="20"/>
      <c r="AS207" s="20"/>
      <c r="AU207" s="20"/>
      <c r="AV207" s="20"/>
      <c r="AW207" s="20"/>
      <c r="AX207" s="20"/>
      <c r="AY207" s="20"/>
      <c r="AZ207" s="20"/>
      <c r="BA207" s="20"/>
    </row>
    <row r="208" spans="1:53" ht="33" customHeight="1" x14ac:dyDescent="0.25">
      <c r="A208" s="6"/>
      <c r="B208" s="6"/>
      <c r="C208" s="6"/>
      <c r="D208" s="5"/>
      <c r="E208" s="5"/>
      <c r="F208" s="5"/>
      <c r="G208" s="5"/>
      <c r="H208" s="12"/>
      <c r="I208" s="6"/>
      <c r="J208" s="6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4"/>
      <c r="W208" s="14"/>
      <c r="X208" s="14"/>
      <c r="Y208" s="14"/>
      <c r="Z208" s="14"/>
      <c r="AA208" s="15"/>
      <c r="AB208" s="15"/>
      <c r="AC208" s="505"/>
      <c r="AD208" s="16"/>
      <c r="AE208" s="16"/>
      <c r="AF208" s="16"/>
      <c r="AG208" s="17"/>
      <c r="AH208" s="18"/>
      <c r="AI208" s="487"/>
      <c r="AJ208" s="89"/>
      <c r="AK208" s="13"/>
      <c r="AL208" s="90"/>
      <c r="AM208" s="90"/>
      <c r="AN208" s="19"/>
      <c r="AO208" s="19"/>
      <c r="AP208" s="19"/>
      <c r="AQ208" s="19"/>
      <c r="AR208" s="20"/>
      <c r="AS208" s="20"/>
      <c r="AU208" s="20"/>
      <c r="AV208" s="20"/>
      <c r="AW208" s="20"/>
      <c r="AX208" s="20"/>
      <c r="AY208" s="20"/>
      <c r="AZ208" s="20"/>
      <c r="BA208" s="20"/>
    </row>
    <row r="209" spans="1:53" ht="33" customHeight="1" x14ac:dyDescent="0.25">
      <c r="A209" s="6"/>
      <c r="B209" s="6"/>
      <c r="C209" s="6"/>
      <c r="D209" s="5"/>
      <c r="E209" s="5"/>
      <c r="F209" s="5"/>
      <c r="G209" s="5"/>
      <c r="H209" s="12"/>
      <c r="I209" s="6"/>
      <c r="J209" s="6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4"/>
      <c r="W209" s="14"/>
      <c r="X209" s="14"/>
      <c r="Y209" s="14"/>
      <c r="Z209" s="14"/>
      <c r="AA209" s="15"/>
      <c r="AB209" s="15"/>
      <c r="AC209" s="505"/>
      <c r="AD209" s="16"/>
      <c r="AE209" s="16"/>
      <c r="AF209" s="16"/>
      <c r="AG209" s="17"/>
      <c r="AH209" s="18"/>
      <c r="AI209" s="487"/>
      <c r="AJ209" s="89"/>
      <c r="AK209" s="13"/>
      <c r="AL209" s="90"/>
      <c r="AM209" s="90"/>
      <c r="AN209" s="19"/>
      <c r="AO209" s="19"/>
      <c r="AP209" s="19"/>
      <c r="AQ209" s="19"/>
      <c r="AR209" s="20"/>
      <c r="AS209" s="20"/>
      <c r="AU209" s="20"/>
      <c r="AV209" s="20"/>
      <c r="AW209" s="20"/>
      <c r="AX209" s="20"/>
      <c r="AY209" s="20"/>
      <c r="AZ209" s="20"/>
      <c r="BA209" s="20"/>
    </row>
    <row r="210" spans="1:53" ht="33" customHeight="1" x14ac:dyDescent="0.25">
      <c r="A210" s="6"/>
      <c r="B210" s="6"/>
      <c r="C210" s="5"/>
      <c r="D210" s="5"/>
      <c r="E210" s="5"/>
      <c r="F210" s="5"/>
      <c r="G210" s="5"/>
      <c r="H210" s="12"/>
      <c r="I210" s="6"/>
      <c r="J210" s="6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14"/>
      <c r="W210" s="14"/>
      <c r="X210" s="14"/>
      <c r="Y210" s="14"/>
      <c r="Z210" s="14"/>
      <c r="AA210" s="15"/>
      <c r="AB210" s="15"/>
      <c r="AC210" s="505"/>
      <c r="AD210" s="16"/>
      <c r="AE210" s="16"/>
      <c r="AF210" s="16"/>
      <c r="AG210" s="17"/>
      <c r="AH210" s="18"/>
      <c r="AI210" s="487"/>
      <c r="AJ210" s="89"/>
      <c r="AK210" s="13"/>
      <c r="AL210" s="90"/>
      <c r="AM210" s="90"/>
      <c r="AN210" s="19"/>
      <c r="AO210" s="19"/>
      <c r="AP210" s="19"/>
      <c r="AQ210" s="19"/>
      <c r="AR210" s="20"/>
      <c r="AS210" s="20"/>
      <c r="AU210" s="20"/>
      <c r="AV210" s="20"/>
      <c r="AW210" s="20"/>
      <c r="AX210" s="20"/>
      <c r="AY210" s="20"/>
      <c r="AZ210" s="20"/>
      <c r="BA210" s="20"/>
    </row>
    <row r="211" spans="1:53" ht="33" customHeight="1" x14ac:dyDescent="0.25">
      <c r="A211" s="6"/>
      <c r="B211" s="6"/>
      <c r="C211" s="5"/>
      <c r="D211" s="5"/>
      <c r="E211" s="5"/>
      <c r="F211" s="5"/>
      <c r="G211" s="5"/>
      <c r="H211" s="12"/>
      <c r="I211" s="6"/>
      <c r="J211" s="6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4"/>
      <c r="W211" s="14"/>
      <c r="X211" s="14"/>
      <c r="Y211" s="14"/>
      <c r="Z211" s="14"/>
      <c r="AA211" s="15"/>
      <c r="AB211" s="15"/>
      <c r="AC211" s="505"/>
      <c r="AD211" s="16"/>
      <c r="AE211" s="16"/>
      <c r="AF211" s="16"/>
      <c r="AG211" s="17"/>
      <c r="AH211" s="18"/>
      <c r="AI211" s="487"/>
      <c r="AJ211" s="89"/>
      <c r="AK211" s="13"/>
      <c r="AL211" s="90"/>
      <c r="AM211" s="90"/>
      <c r="AN211" s="19"/>
      <c r="AO211" s="19"/>
      <c r="AP211" s="19"/>
      <c r="AQ211" s="19"/>
      <c r="AR211" s="20"/>
      <c r="AS211" s="20"/>
      <c r="AU211" s="20"/>
      <c r="AV211" s="20"/>
      <c r="AW211" s="20"/>
      <c r="AX211" s="20"/>
      <c r="AY211" s="20"/>
      <c r="AZ211" s="20"/>
      <c r="BA211" s="20"/>
    </row>
    <row r="212" spans="1:53" ht="33" customHeight="1" x14ac:dyDescent="0.25">
      <c r="A212" s="6"/>
      <c r="B212" s="6"/>
      <c r="C212" s="5"/>
      <c r="D212" s="5"/>
      <c r="E212" s="5"/>
      <c r="F212" s="5"/>
      <c r="G212" s="5"/>
      <c r="H212" s="12"/>
      <c r="I212" s="6"/>
      <c r="J212" s="6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4"/>
      <c r="W212" s="14"/>
      <c r="X212" s="14"/>
      <c r="Y212" s="14"/>
      <c r="Z212" s="14"/>
      <c r="AA212" s="15"/>
      <c r="AB212" s="15"/>
      <c r="AC212" s="505"/>
      <c r="AD212" s="16"/>
      <c r="AE212" s="16"/>
      <c r="AF212" s="16"/>
      <c r="AG212" s="17"/>
      <c r="AH212" s="18"/>
      <c r="AI212" s="487"/>
      <c r="AJ212" s="89"/>
      <c r="AK212" s="13"/>
      <c r="AL212" s="90"/>
      <c r="AM212" s="90"/>
      <c r="AN212" s="19"/>
      <c r="AO212" s="19"/>
      <c r="AP212" s="19"/>
      <c r="AQ212" s="19"/>
      <c r="AR212" s="20"/>
      <c r="AS212" s="20"/>
      <c r="AU212" s="20"/>
      <c r="AV212" s="20"/>
      <c r="AW212" s="20"/>
      <c r="AX212" s="20"/>
      <c r="AY212" s="20"/>
      <c r="AZ212" s="20"/>
      <c r="BA212" s="20"/>
    </row>
    <row r="213" spans="1:53" ht="33" customHeight="1" x14ac:dyDescent="0.25">
      <c r="A213" s="6"/>
      <c r="B213" s="11"/>
      <c r="C213" s="6"/>
      <c r="D213" s="5"/>
      <c r="E213" s="5"/>
      <c r="F213" s="5"/>
      <c r="G213" s="5"/>
      <c r="H213" s="12"/>
      <c r="I213" s="6"/>
      <c r="J213" s="6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4"/>
      <c r="W213" s="14"/>
      <c r="X213" s="14"/>
      <c r="Y213" s="14"/>
      <c r="Z213" s="14"/>
      <c r="AA213" s="15"/>
      <c r="AB213" s="15"/>
      <c r="AC213" s="505"/>
      <c r="AD213" s="16"/>
      <c r="AE213" s="16"/>
      <c r="AF213" s="16"/>
      <c r="AG213" s="17"/>
      <c r="AH213" s="18"/>
      <c r="AI213" s="487"/>
      <c r="AJ213" s="89"/>
      <c r="AK213" s="13"/>
      <c r="AL213" s="90"/>
      <c r="AM213" s="90"/>
      <c r="AN213" s="19"/>
      <c r="AO213" s="19"/>
      <c r="AP213" s="19"/>
      <c r="AQ213" s="19"/>
      <c r="AR213" s="20"/>
      <c r="AS213" s="20"/>
      <c r="AU213" s="20"/>
      <c r="AV213" s="20"/>
      <c r="AW213" s="20"/>
      <c r="AX213" s="20"/>
      <c r="AY213" s="20"/>
      <c r="AZ213" s="20"/>
      <c r="BA213" s="20"/>
    </row>
    <row r="214" spans="1:53" ht="33" customHeight="1" x14ac:dyDescent="0.25">
      <c r="A214" s="6"/>
      <c r="B214" s="6"/>
      <c r="C214" s="6"/>
      <c r="D214" s="5"/>
      <c r="E214" s="5"/>
      <c r="F214" s="5"/>
      <c r="G214" s="5"/>
      <c r="H214" s="12"/>
      <c r="I214" s="6"/>
      <c r="J214" s="6"/>
      <c r="K214" s="21"/>
      <c r="L214" s="21"/>
      <c r="M214" s="21"/>
      <c r="N214" s="43" t="s">
        <v>28</v>
      </c>
      <c r="O214" s="43" t="s">
        <v>29</v>
      </c>
      <c r="P214" s="21"/>
      <c r="Q214" s="21"/>
      <c r="R214" s="21"/>
      <c r="S214" s="21"/>
      <c r="T214" s="21"/>
      <c r="U214" s="21"/>
      <c r="V214" s="14"/>
      <c r="W214" s="14"/>
      <c r="X214" s="14"/>
      <c r="Y214" s="14"/>
      <c r="Z214" s="14"/>
      <c r="AA214" s="15"/>
      <c r="AB214" s="15"/>
      <c r="AC214" s="43" t="s">
        <v>36</v>
      </c>
      <c r="AD214" s="43" t="s">
        <v>37</v>
      </c>
      <c r="AE214" s="43" t="s">
        <v>38</v>
      </c>
      <c r="AF214" s="43" t="s">
        <v>39</v>
      </c>
      <c r="AG214" s="17"/>
      <c r="AH214" s="18"/>
      <c r="AI214" s="487"/>
      <c r="AJ214" s="89"/>
      <c r="AK214" s="13"/>
      <c r="AL214" s="90"/>
      <c r="AM214" s="90"/>
      <c r="AN214" s="44" t="s">
        <v>34</v>
      </c>
      <c r="AO214" s="44" t="s">
        <v>40</v>
      </c>
      <c r="AP214" s="44"/>
      <c r="AQ214" s="44"/>
      <c r="AR214" s="20"/>
      <c r="AS214" s="20"/>
      <c r="AU214" s="20"/>
      <c r="AV214" s="20"/>
      <c r="AW214" s="20"/>
      <c r="AX214" s="20"/>
      <c r="AY214" s="20"/>
      <c r="AZ214" s="20"/>
      <c r="BA214" s="20"/>
    </row>
    <row r="215" spans="1:53" ht="33" customHeight="1" x14ac:dyDescent="0.25">
      <c r="A215" s="6"/>
      <c r="B215" s="6"/>
      <c r="C215" s="6"/>
      <c r="D215" s="5"/>
      <c r="E215" s="5"/>
      <c r="F215" s="5"/>
      <c r="G215" s="5"/>
      <c r="H215" s="12"/>
      <c r="I215" s="6"/>
      <c r="J215" s="6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14"/>
      <c r="W215" s="14"/>
      <c r="X215" s="14"/>
      <c r="Y215" s="14"/>
      <c r="Z215" s="14"/>
      <c r="AA215" s="15"/>
      <c r="AB215" s="15"/>
      <c r="AC215" s="505"/>
      <c r="AD215" s="16"/>
      <c r="AE215" s="16"/>
      <c r="AF215" s="16"/>
      <c r="AG215" s="17"/>
      <c r="AH215" s="18"/>
      <c r="AI215" s="487"/>
      <c r="AJ215" s="89"/>
      <c r="AK215" s="13"/>
      <c r="AL215" s="90"/>
      <c r="AM215" s="90"/>
      <c r="AN215" s="19"/>
      <c r="AO215" s="19"/>
      <c r="AP215" s="19"/>
      <c r="AQ215" s="19"/>
      <c r="AR215" s="20"/>
      <c r="AS215" s="20"/>
      <c r="AU215" s="20"/>
      <c r="AV215" s="20"/>
      <c r="AW215" s="20"/>
      <c r="AX215" s="20"/>
      <c r="AY215" s="20"/>
      <c r="AZ215" s="20"/>
      <c r="BA215" s="20"/>
    </row>
    <row r="216" spans="1:53" ht="33" customHeight="1" x14ac:dyDescent="0.25">
      <c r="A216" s="6"/>
      <c r="B216" s="6"/>
      <c r="C216" s="6"/>
      <c r="D216" s="5"/>
      <c r="E216" s="5"/>
      <c r="F216" s="5"/>
      <c r="G216" s="5"/>
      <c r="H216" s="12"/>
      <c r="I216" s="6"/>
      <c r="J216" s="6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14"/>
      <c r="W216" s="14"/>
      <c r="X216" s="14"/>
      <c r="Y216" s="14"/>
      <c r="Z216" s="14"/>
      <c r="AA216" s="15"/>
      <c r="AB216" s="15"/>
      <c r="AC216" s="505"/>
      <c r="AD216" s="16"/>
      <c r="AE216" s="16"/>
      <c r="AF216" s="16"/>
      <c r="AG216" s="17"/>
      <c r="AH216" s="18"/>
      <c r="AI216" s="487"/>
      <c r="AJ216" s="89"/>
      <c r="AK216" s="13"/>
      <c r="AL216" s="90"/>
      <c r="AM216" s="90"/>
      <c r="AN216" s="19"/>
      <c r="AO216" s="19"/>
      <c r="AP216" s="19"/>
      <c r="AQ216" s="19"/>
      <c r="AR216" s="20"/>
      <c r="AS216" s="20"/>
      <c r="AU216" s="20"/>
      <c r="AV216" s="20"/>
      <c r="AW216" s="20"/>
      <c r="AX216" s="20"/>
      <c r="AY216" s="20"/>
      <c r="AZ216" s="20"/>
      <c r="BA216" s="20"/>
    </row>
    <row r="217" spans="1:53" ht="33" customHeight="1" x14ac:dyDescent="0.25">
      <c r="A217" s="6"/>
      <c r="B217" s="5"/>
      <c r="C217" s="6"/>
      <c r="D217" s="5"/>
      <c r="E217" s="5"/>
      <c r="F217" s="5"/>
      <c r="G217" s="5"/>
      <c r="H217" s="12"/>
      <c r="I217" s="6"/>
      <c r="J217" s="6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4"/>
      <c r="W217" s="14"/>
      <c r="X217" s="14"/>
      <c r="Y217" s="14"/>
      <c r="Z217" s="14"/>
      <c r="AA217" s="15"/>
      <c r="AB217" s="15"/>
      <c r="AC217" s="505"/>
      <c r="AD217" s="16"/>
      <c r="AE217" s="16"/>
      <c r="AF217" s="16"/>
      <c r="AG217" s="17"/>
      <c r="AH217" s="18"/>
      <c r="AI217" s="487"/>
      <c r="AJ217" s="89"/>
      <c r="AK217" s="13"/>
      <c r="AL217" s="90"/>
      <c r="AM217" s="90"/>
      <c r="AN217" s="19"/>
      <c r="AO217" s="19"/>
      <c r="AP217" s="19"/>
      <c r="AQ217" s="19"/>
      <c r="AR217" s="20"/>
      <c r="AS217" s="20"/>
      <c r="AU217" s="20"/>
      <c r="AV217" s="20"/>
      <c r="AW217" s="20"/>
      <c r="AX217" s="20"/>
      <c r="AY217" s="20"/>
      <c r="AZ217" s="20"/>
      <c r="BA217" s="20"/>
    </row>
    <row r="218" spans="1:53" ht="33" customHeight="1" x14ac:dyDescent="0.25">
      <c r="A218" s="6"/>
      <c r="B218" s="6"/>
      <c r="C218" s="5"/>
      <c r="D218" s="5"/>
      <c r="E218" s="5"/>
      <c r="F218" s="5"/>
      <c r="G218" s="5"/>
      <c r="H218" s="12"/>
      <c r="I218" s="6"/>
      <c r="J218" s="6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14"/>
      <c r="W218" s="14"/>
      <c r="X218" s="14"/>
      <c r="Y218" s="14"/>
      <c r="Z218" s="14"/>
      <c r="AA218" s="15"/>
      <c r="AB218" s="15"/>
      <c r="AC218" s="505"/>
      <c r="AD218" s="16"/>
      <c r="AE218" s="16"/>
      <c r="AF218" s="16"/>
      <c r="AG218" s="17"/>
      <c r="AH218" s="18"/>
      <c r="AI218" s="487"/>
      <c r="AJ218" s="89"/>
      <c r="AK218" s="13"/>
      <c r="AL218" s="90"/>
      <c r="AM218" s="90"/>
      <c r="AN218" s="19"/>
      <c r="AO218" s="19"/>
      <c r="AP218" s="19"/>
      <c r="AQ218" s="19"/>
      <c r="AR218" s="20"/>
      <c r="AS218" s="20"/>
      <c r="AU218" s="20"/>
      <c r="AV218" s="20"/>
      <c r="AW218" s="20"/>
      <c r="AX218" s="20"/>
      <c r="AY218" s="20"/>
      <c r="AZ218" s="20"/>
      <c r="BA218" s="20"/>
    </row>
    <row r="219" spans="1:53" ht="33" customHeight="1" x14ac:dyDescent="0.25">
      <c r="A219" s="6"/>
      <c r="B219" s="6"/>
      <c r="C219" s="5"/>
      <c r="D219" s="5"/>
      <c r="E219" s="5"/>
      <c r="F219" s="5"/>
      <c r="G219" s="5"/>
      <c r="H219" s="12"/>
      <c r="I219" s="6"/>
      <c r="J219" s="6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14"/>
      <c r="W219" s="14"/>
      <c r="X219" s="14"/>
      <c r="Y219" s="14"/>
      <c r="Z219" s="14"/>
      <c r="AA219" s="15"/>
      <c r="AB219" s="15"/>
      <c r="AC219" s="505"/>
      <c r="AD219" s="16"/>
      <c r="AE219" s="16"/>
      <c r="AF219" s="16"/>
      <c r="AG219" s="38"/>
      <c r="AH219" s="18"/>
      <c r="AI219" s="487"/>
      <c r="AJ219" s="89"/>
      <c r="AK219" s="13"/>
      <c r="AL219" s="90"/>
      <c r="AM219" s="90"/>
      <c r="AN219" s="19"/>
      <c r="AO219" s="19"/>
      <c r="AP219" s="19"/>
      <c r="AQ219" s="19"/>
      <c r="AR219" s="20"/>
      <c r="AS219" s="20"/>
      <c r="AU219" s="20"/>
      <c r="AV219" s="20"/>
      <c r="AW219" s="20"/>
      <c r="AX219" s="20"/>
      <c r="AY219" s="20"/>
      <c r="AZ219" s="20"/>
      <c r="BA219" s="20"/>
    </row>
    <row r="220" spans="1:53" ht="33" customHeight="1" x14ac:dyDescent="0.25">
      <c r="A220" s="6"/>
      <c r="B220" s="6"/>
      <c r="C220" s="6"/>
      <c r="D220" s="5"/>
      <c r="E220" s="5"/>
      <c r="F220" s="5"/>
      <c r="G220" s="5"/>
      <c r="H220" s="12"/>
      <c r="I220" s="6"/>
      <c r="J220" s="6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14"/>
      <c r="W220" s="14"/>
      <c r="X220" s="14"/>
      <c r="Y220" s="14"/>
      <c r="Z220" s="14"/>
      <c r="AA220" s="15"/>
      <c r="AB220" s="15"/>
      <c r="AC220" s="505"/>
      <c r="AD220" s="16"/>
      <c r="AE220" s="16"/>
      <c r="AF220" s="16"/>
      <c r="AG220" s="45"/>
      <c r="AH220" s="18"/>
      <c r="AI220" s="487"/>
      <c r="AJ220" s="89"/>
      <c r="AK220" s="13"/>
      <c r="AL220" s="90"/>
      <c r="AM220" s="90"/>
      <c r="AN220" s="19"/>
      <c r="AO220" s="19"/>
      <c r="AP220" s="19"/>
      <c r="AQ220" s="19"/>
      <c r="AR220" s="20"/>
      <c r="AS220" s="20"/>
      <c r="AU220" s="20"/>
      <c r="AV220" s="20"/>
      <c r="AW220" s="20"/>
      <c r="AX220" s="20"/>
      <c r="AY220" s="20"/>
      <c r="AZ220" s="20"/>
      <c r="BA220" s="20"/>
    </row>
    <row r="221" spans="1:53" ht="33" customHeight="1" x14ac:dyDescent="0.25">
      <c r="A221" s="6"/>
      <c r="B221" s="11"/>
      <c r="C221" s="6"/>
      <c r="D221" s="5"/>
      <c r="E221" s="5"/>
      <c r="F221" s="5"/>
      <c r="G221" s="5"/>
      <c r="H221" s="12"/>
      <c r="I221" s="6"/>
      <c r="J221" s="6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14"/>
      <c r="W221" s="14"/>
      <c r="X221" s="14"/>
      <c r="Y221" s="14"/>
      <c r="Z221" s="14"/>
      <c r="AA221" s="15"/>
      <c r="AB221" s="15"/>
      <c r="AC221" s="505"/>
      <c r="AD221" s="16"/>
      <c r="AE221" s="16"/>
      <c r="AF221" s="16"/>
      <c r="AG221" s="17"/>
      <c r="AH221" s="17"/>
      <c r="AI221" s="487"/>
      <c r="AJ221" s="89"/>
      <c r="AK221" s="13"/>
      <c r="AL221" s="90"/>
      <c r="AM221" s="90"/>
      <c r="AN221" s="19"/>
      <c r="AO221" s="19"/>
      <c r="AP221" s="19"/>
      <c r="AQ221" s="19"/>
      <c r="AR221" s="36"/>
      <c r="AS221" s="36"/>
      <c r="AU221" s="36"/>
      <c r="AV221" s="36"/>
      <c r="AW221" s="36"/>
      <c r="AX221" s="36"/>
      <c r="AY221" s="36"/>
      <c r="AZ221" s="36"/>
      <c r="BA221" s="36"/>
    </row>
    <row r="222" spans="1:53" ht="33" customHeight="1" x14ac:dyDescent="0.25">
      <c r="A222" s="6"/>
      <c r="B222" s="11"/>
      <c r="C222" s="6"/>
      <c r="D222" s="5"/>
      <c r="E222" s="5"/>
      <c r="F222" s="5"/>
      <c r="G222" s="5"/>
      <c r="H222" s="12"/>
      <c r="I222" s="6"/>
      <c r="J222" s="6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14"/>
      <c r="W222" s="14"/>
      <c r="X222" s="14"/>
      <c r="Y222" s="14"/>
      <c r="Z222" s="14"/>
      <c r="AA222" s="15"/>
      <c r="AB222" s="15"/>
      <c r="AC222" s="505"/>
      <c r="AD222" s="16"/>
      <c r="AE222" s="16"/>
      <c r="AF222" s="16"/>
      <c r="AG222" s="38"/>
      <c r="AH222" s="18"/>
      <c r="AI222" s="487"/>
      <c r="AJ222" s="89"/>
      <c r="AK222" s="13"/>
      <c r="AL222" s="90"/>
      <c r="AM222" s="90"/>
      <c r="AN222" s="19"/>
      <c r="AO222" s="19"/>
      <c r="AP222" s="19"/>
      <c r="AQ222" s="19"/>
      <c r="AR222" s="20"/>
      <c r="AS222" s="20"/>
      <c r="AU222" s="20"/>
      <c r="AV222" s="20"/>
      <c r="AW222" s="20"/>
      <c r="AX222" s="20"/>
      <c r="AY222" s="20"/>
      <c r="AZ222" s="20"/>
      <c r="BA222" s="20"/>
    </row>
    <row r="223" spans="1:53" ht="33" customHeight="1" x14ac:dyDescent="0.25">
      <c r="A223" s="6"/>
      <c r="B223" s="6"/>
      <c r="C223" s="6"/>
      <c r="D223" s="5"/>
      <c r="E223" s="5"/>
      <c r="F223" s="5"/>
      <c r="G223" s="5"/>
      <c r="H223" s="12"/>
      <c r="I223" s="6"/>
      <c r="J223" s="6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14"/>
      <c r="W223" s="14"/>
      <c r="X223" s="14"/>
      <c r="Y223" s="14"/>
      <c r="Z223" s="14"/>
      <c r="AA223" s="15"/>
      <c r="AB223" s="15"/>
      <c r="AC223" s="505"/>
      <c r="AD223" s="16"/>
      <c r="AE223" s="16"/>
      <c r="AF223" s="16"/>
      <c r="AG223" s="17"/>
      <c r="AH223" s="37"/>
      <c r="AI223" s="488"/>
      <c r="AJ223" s="89"/>
      <c r="AK223" s="13"/>
      <c r="AL223" s="90"/>
      <c r="AM223" s="90"/>
      <c r="AN223" s="19"/>
      <c r="AO223" s="19"/>
      <c r="AP223" s="19"/>
      <c r="AQ223" s="19"/>
      <c r="AR223" s="20"/>
      <c r="AS223" s="20"/>
      <c r="AU223" s="20"/>
      <c r="AV223" s="20"/>
      <c r="AW223" s="20"/>
      <c r="AX223" s="20"/>
      <c r="AY223" s="20"/>
      <c r="AZ223" s="20"/>
      <c r="BA223" s="20"/>
    </row>
    <row r="224" spans="1:53" ht="33" customHeight="1" x14ac:dyDescent="0.25">
      <c r="C224" s="4"/>
    </row>
    <row r="226" spans="2:7" ht="33" customHeight="1" x14ac:dyDescent="0.25">
      <c r="B226" s="3"/>
      <c r="C226" s="4"/>
      <c r="D226" s="5"/>
      <c r="E226" s="5"/>
      <c r="F226" s="5"/>
      <c r="G226" s="5"/>
    </row>
    <row r="227" spans="2:7" ht="33" customHeight="1" x14ac:dyDescent="0.25">
      <c r="B227" s="3"/>
      <c r="C227" s="4"/>
      <c r="D227" s="5"/>
      <c r="E227" s="5"/>
      <c r="F227" s="5"/>
      <c r="G227" s="5"/>
    </row>
    <row r="228" spans="2:7" ht="33" customHeight="1" x14ac:dyDescent="0.25">
      <c r="B228" s="3"/>
      <c r="C228" s="6"/>
      <c r="D228" s="5"/>
      <c r="E228" s="5"/>
      <c r="F228" s="5"/>
    </row>
  </sheetData>
  <autoFilter ref="A7:BE18" xr:uid="{00000000-0009-0000-0000-000007000000}">
    <filterColumn colId="13" showButton="0"/>
    <filterColumn colId="24" showButton="0"/>
    <filterColumn colId="25" showButton="0"/>
    <filterColumn colId="26" showButton="0"/>
    <filterColumn colId="28" showButton="0"/>
    <filterColumn colId="29" showButton="0"/>
    <filterColumn colId="30" showButton="0"/>
    <filterColumn colId="32" showButton="0"/>
    <filterColumn colId="35" showButton="0"/>
    <filterColumn colId="36" showButton="0"/>
    <filterColumn colId="37" showButton="0"/>
    <filterColumn colId="39" showButton="0"/>
    <filterColumn colId="41" showButton="0"/>
    <filterColumn colId="47" showButton="0"/>
    <filterColumn colId="51" showButton="0"/>
    <filterColumn colId="52" showButton="0"/>
  </autoFilter>
  <mergeCells count="45">
    <mergeCell ref="BD7:BD8"/>
    <mergeCell ref="BE7:BE8"/>
    <mergeCell ref="D23:E23"/>
    <mergeCell ref="G23:H23"/>
    <mergeCell ref="G24:H24"/>
    <mergeCell ref="AU7:AU8"/>
    <mergeCell ref="AV7:AW7"/>
    <mergeCell ref="AX7:AX8"/>
    <mergeCell ref="AY7:AY8"/>
    <mergeCell ref="AZ7:BB7"/>
    <mergeCell ref="BC7:BC8"/>
    <mergeCell ref="AJ7:AM7"/>
    <mergeCell ref="AN7:AO7"/>
    <mergeCell ref="AP7:AQ7"/>
    <mergeCell ref="AR7:AR8"/>
    <mergeCell ref="AS7:AS8"/>
    <mergeCell ref="AT7:AT8"/>
    <mergeCell ref="W7:W8"/>
    <mergeCell ref="X7:X8"/>
    <mergeCell ref="Y7:AB7"/>
    <mergeCell ref="AC7:AF7"/>
    <mergeCell ref="AG7:AH7"/>
    <mergeCell ref="AI7:AI8"/>
    <mergeCell ref="Q7:Q8"/>
    <mergeCell ref="R7:R8"/>
    <mergeCell ref="S7:S8"/>
    <mergeCell ref="T7:T8"/>
    <mergeCell ref="U7:U8"/>
    <mergeCell ref="V7:V8"/>
    <mergeCell ref="J7:J8"/>
    <mergeCell ref="K7:K8"/>
    <mergeCell ref="L7:L8"/>
    <mergeCell ref="M7:M8"/>
    <mergeCell ref="N7:O7"/>
    <mergeCell ref="P7:P8"/>
    <mergeCell ref="A1:K6"/>
    <mergeCell ref="A7:A8"/>
    <mergeCell ref="B7:B8"/>
    <mergeCell ref="C7:C8"/>
    <mergeCell ref="D7:D8"/>
    <mergeCell ref="E7:E8"/>
    <mergeCell ref="F7:F8"/>
    <mergeCell ref="G7:G8"/>
    <mergeCell ref="H7:H8"/>
    <mergeCell ref="I7:I8"/>
  </mergeCells>
  <dataValidations count="1">
    <dataValidation allowBlank="1" showErrorMessage="1" promptTitle="Tipo de Vialidad" prompt="Seleccione el tipo de vialidad" sqref="F9:F1048576" xr:uid="{CAC69D6D-B3D5-480A-9696-CECE03748200}"/>
  </dataValidations>
  <pageMargins left="0.7" right="0.7" top="0.75" bottom="0.75" header="0.3" footer="0.3"/>
  <pageSetup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EEAFF-4963-4743-96DD-7B1C29D88E84}">
  <sheetPr>
    <tabColor rgb="FFE30D87"/>
  </sheetPr>
  <dimension ref="A1:BE225"/>
  <sheetViews>
    <sheetView zoomScale="70" zoomScaleNormal="70" workbookViewId="0">
      <pane ySplit="8" topLeftCell="A9" activePane="bottomLeft" state="frozen"/>
      <selection activeCell="A9" sqref="A9"/>
      <selection pane="bottomLeft" activeCell="A9" sqref="A9"/>
    </sheetView>
  </sheetViews>
  <sheetFormatPr baseColWidth="10" defaultRowHeight="33" customHeight="1" x14ac:dyDescent="0.25"/>
  <cols>
    <col min="2" max="2" width="23.140625" bestFit="1" customWidth="1"/>
    <col min="3" max="3" width="55" customWidth="1"/>
    <col min="4" max="4" width="31.140625" hidden="1" customWidth="1"/>
    <col min="5" max="5" width="33.5703125" customWidth="1"/>
    <col min="6" max="6" width="28.42578125" customWidth="1"/>
    <col min="7" max="7" width="38" customWidth="1"/>
    <col min="8" max="8" width="19" style="1" customWidth="1"/>
    <col min="9" max="9" width="21" style="1" customWidth="1"/>
    <col min="10" max="10" width="27" style="1" customWidth="1"/>
    <col min="11" max="12" width="17" style="2" customWidth="1"/>
    <col min="13" max="13" width="21.28515625" style="2" customWidth="1"/>
    <col min="14" max="15" width="17" style="2" customWidth="1"/>
    <col min="16" max="16" width="23.140625" style="2" customWidth="1"/>
    <col min="17" max="17" width="18.42578125" style="2" customWidth="1"/>
    <col min="18" max="18" width="20.140625" style="2" customWidth="1"/>
    <col min="19" max="19" width="21.42578125" style="2" customWidth="1"/>
    <col min="20" max="20" width="17" style="2" customWidth="1"/>
    <col min="21" max="21" width="20.5703125" style="2" customWidth="1"/>
    <col min="22" max="23" width="17.7109375" style="7" customWidth="1"/>
    <col min="24" max="24" width="22" style="7" customWidth="1"/>
    <col min="25" max="25" width="18.85546875" style="7" customWidth="1"/>
    <col min="26" max="26" width="17.7109375" style="7" customWidth="1"/>
    <col min="27" max="27" width="17.140625" style="8" customWidth="1"/>
    <col min="28" max="28" width="23.5703125" style="8" customWidth="1"/>
    <col min="29" max="29" width="19.85546875" customWidth="1"/>
    <col min="30" max="32" width="19.85546875" style="7" customWidth="1"/>
    <col min="33" max="33" width="27.5703125" style="7" customWidth="1"/>
    <col min="34" max="34" width="27" style="7" customWidth="1"/>
    <col min="35" max="35" width="16.7109375" customWidth="1"/>
    <col min="36" max="36" width="18.5703125" style="2" customWidth="1"/>
    <col min="37" max="37" width="19" style="2" customWidth="1"/>
    <col min="38" max="38" width="19.140625" style="2" customWidth="1"/>
    <col min="39" max="39" width="20.42578125" style="2" customWidth="1"/>
    <col min="40" max="40" width="18.5703125" customWidth="1"/>
    <col min="41" max="41" width="22" customWidth="1"/>
    <col min="42" max="42" width="26" customWidth="1"/>
    <col min="43" max="43" width="22" customWidth="1"/>
    <col min="44" max="45" width="26.42578125" customWidth="1"/>
    <col min="46" max="46" width="61.85546875" customWidth="1"/>
    <col min="47" max="48" width="19" customWidth="1"/>
    <col min="49" max="49" width="20.7109375" customWidth="1"/>
    <col min="50" max="50" width="23.42578125" customWidth="1"/>
    <col min="51" max="53" width="21.7109375" customWidth="1"/>
    <col min="54" max="54" width="18" customWidth="1"/>
    <col min="55" max="55" width="17.42578125" style="2" customWidth="1"/>
    <col min="56" max="57" width="17.42578125" customWidth="1"/>
  </cols>
  <sheetData>
    <row r="1" spans="1:57" ht="33" customHeight="1" x14ac:dyDescent="0.25">
      <c r="A1" s="609"/>
      <c r="B1" s="609"/>
      <c r="C1" s="609"/>
      <c r="D1" s="609"/>
      <c r="E1" s="609"/>
      <c r="F1" s="609"/>
      <c r="G1" s="609"/>
      <c r="H1" s="609"/>
      <c r="I1" s="609"/>
      <c r="J1" s="609"/>
      <c r="K1" s="609"/>
      <c r="L1" s="601"/>
      <c r="M1" s="599"/>
    </row>
    <row r="2" spans="1:57" ht="33" customHeight="1" x14ac:dyDescent="0.25">
      <c r="A2" s="609"/>
      <c r="B2" s="609"/>
      <c r="C2" s="609"/>
      <c r="D2" s="609"/>
      <c r="E2" s="609"/>
      <c r="F2" s="609"/>
      <c r="G2" s="609"/>
      <c r="H2" s="609"/>
      <c r="I2" s="609"/>
      <c r="J2" s="609"/>
      <c r="K2" s="609"/>
      <c r="L2" s="601"/>
      <c r="M2" s="599"/>
      <c r="N2" s="547"/>
      <c r="O2" s="547"/>
      <c r="P2" s="599"/>
    </row>
    <row r="3" spans="1:57" ht="33" customHeight="1" x14ac:dyDescent="0.25">
      <c r="A3" s="609"/>
      <c r="B3" s="609"/>
      <c r="C3" s="609"/>
      <c r="D3" s="609"/>
      <c r="E3" s="609"/>
      <c r="F3" s="609"/>
      <c r="G3" s="609"/>
      <c r="H3" s="609"/>
      <c r="I3" s="609"/>
      <c r="J3" s="609"/>
      <c r="K3" s="609"/>
      <c r="L3" s="601"/>
      <c r="M3" s="599"/>
    </row>
    <row r="4" spans="1:57" ht="33" customHeight="1" x14ac:dyDescent="0.25">
      <c r="A4" s="609"/>
      <c r="B4" s="609"/>
      <c r="C4" s="609"/>
      <c r="D4" s="609"/>
      <c r="E4" s="609"/>
      <c r="F4" s="609"/>
      <c r="G4" s="609"/>
      <c r="H4" s="609"/>
      <c r="I4" s="609"/>
      <c r="J4" s="609"/>
      <c r="K4" s="609"/>
      <c r="L4" s="600"/>
      <c r="M4" s="599"/>
      <c r="N4" s="548"/>
      <c r="O4" s="548"/>
    </row>
    <row r="5" spans="1:57" ht="33" customHeight="1" x14ac:dyDescent="0.25">
      <c r="A5" s="609"/>
      <c r="B5" s="609"/>
      <c r="C5" s="609"/>
      <c r="D5" s="609"/>
      <c r="E5" s="609"/>
      <c r="F5" s="609"/>
      <c r="G5" s="609"/>
      <c r="H5" s="609"/>
      <c r="I5" s="609"/>
      <c r="J5" s="609"/>
      <c r="K5" s="609"/>
      <c r="L5" s="600"/>
      <c r="M5" s="599"/>
    </row>
    <row r="6" spans="1:57" ht="33" customHeight="1" thickBot="1" x14ac:dyDescent="0.3">
      <c r="A6" s="610"/>
      <c r="B6" s="610"/>
      <c r="C6" s="610"/>
      <c r="D6" s="610"/>
      <c r="E6" s="610"/>
      <c r="F6" s="610"/>
      <c r="G6" s="610"/>
      <c r="H6" s="610"/>
      <c r="I6" s="610"/>
      <c r="J6" s="610"/>
      <c r="K6" s="610"/>
    </row>
    <row r="7" spans="1:57" s="9" customFormat="1" ht="38.25" customHeight="1" thickBot="1" x14ac:dyDescent="0.3">
      <c r="A7" s="617" t="s">
        <v>33</v>
      </c>
      <c r="B7" s="611" t="s">
        <v>4</v>
      </c>
      <c r="C7" s="625" t="s">
        <v>5</v>
      </c>
      <c r="D7" s="611" t="s">
        <v>0</v>
      </c>
      <c r="E7" s="625" t="s">
        <v>1</v>
      </c>
      <c r="F7" s="611" t="s">
        <v>6</v>
      </c>
      <c r="G7" s="625" t="s">
        <v>55</v>
      </c>
      <c r="H7" s="611" t="s">
        <v>7</v>
      </c>
      <c r="I7" s="625" t="s">
        <v>8</v>
      </c>
      <c r="J7" s="611" t="s">
        <v>9</v>
      </c>
      <c r="K7" s="611" t="s">
        <v>2</v>
      </c>
      <c r="L7" s="611" t="s">
        <v>3</v>
      </c>
      <c r="M7" s="625" t="s">
        <v>61</v>
      </c>
      <c r="N7" s="614" t="s">
        <v>27</v>
      </c>
      <c r="O7" s="615"/>
      <c r="P7" s="625" t="s">
        <v>10</v>
      </c>
      <c r="Q7" s="611" t="s">
        <v>14</v>
      </c>
      <c r="R7" s="611" t="s">
        <v>15</v>
      </c>
      <c r="S7" s="611" t="s">
        <v>24</v>
      </c>
      <c r="T7" s="611" t="s">
        <v>11</v>
      </c>
      <c r="U7" s="611" t="s">
        <v>108</v>
      </c>
      <c r="V7" s="611" t="s">
        <v>12</v>
      </c>
      <c r="W7" s="611" t="s">
        <v>16</v>
      </c>
      <c r="X7" s="611" t="s">
        <v>13</v>
      </c>
      <c r="Y7" s="616" t="s">
        <v>66</v>
      </c>
      <c r="Z7" s="616"/>
      <c r="AA7" s="616"/>
      <c r="AB7" s="615"/>
      <c r="AC7" s="614" t="s">
        <v>17</v>
      </c>
      <c r="AD7" s="616"/>
      <c r="AE7" s="616"/>
      <c r="AF7" s="615"/>
      <c r="AG7" s="622" t="s">
        <v>32</v>
      </c>
      <c r="AH7" s="623"/>
      <c r="AI7" s="611" t="s">
        <v>18</v>
      </c>
      <c r="AJ7" s="616" t="s">
        <v>51</v>
      </c>
      <c r="AK7" s="616"/>
      <c r="AL7" s="616"/>
      <c r="AM7" s="615"/>
      <c r="AN7" s="614" t="s">
        <v>26</v>
      </c>
      <c r="AO7" s="615"/>
      <c r="AP7" s="614" t="s">
        <v>44</v>
      </c>
      <c r="AQ7" s="615"/>
      <c r="AR7" s="607" t="s">
        <v>19</v>
      </c>
      <c r="AS7" s="607" t="s">
        <v>1970</v>
      </c>
      <c r="AT7" s="607" t="s">
        <v>25</v>
      </c>
      <c r="AU7" s="607" t="s">
        <v>23</v>
      </c>
      <c r="AV7" s="605" t="s">
        <v>64</v>
      </c>
      <c r="AW7" s="606"/>
      <c r="AX7" s="607" t="s">
        <v>20</v>
      </c>
      <c r="AY7" s="607" t="s">
        <v>21</v>
      </c>
      <c r="AZ7" s="605" t="s">
        <v>22</v>
      </c>
      <c r="BA7" s="605"/>
      <c r="BB7" s="606"/>
      <c r="BC7" s="607" t="s">
        <v>56</v>
      </c>
      <c r="BD7" s="607" t="s">
        <v>58</v>
      </c>
      <c r="BE7" s="607" t="s">
        <v>59</v>
      </c>
    </row>
    <row r="8" spans="1:57" s="9" customFormat="1" ht="44.25" customHeight="1" thickBot="1" x14ac:dyDescent="0.3">
      <c r="A8" s="618"/>
      <c r="B8" s="612"/>
      <c r="C8" s="627"/>
      <c r="D8" s="612"/>
      <c r="E8" s="627"/>
      <c r="F8" s="612"/>
      <c r="G8" s="627"/>
      <c r="H8" s="612"/>
      <c r="I8" s="627"/>
      <c r="J8" s="612"/>
      <c r="K8" s="612"/>
      <c r="L8" s="612"/>
      <c r="M8" s="626"/>
      <c r="N8" s="48" t="s">
        <v>28</v>
      </c>
      <c r="O8" s="49" t="s">
        <v>29</v>
      </c>
      <c r="P8" s="627"/>
      <c r="Q8" s="612"/>
      <c r="R8" s="612"/>
      <c r="S8" s="612"/>
      <c r="T8" s="612"/>
      <c r="U8" s="612"/>
      <c r="V8" s="624"/>
      <c r="W8" s="612"/>
      <c r="X8" s="612"/>
      <c r="Y8" s="49" t="s">
        <v>62</v>
      </c>
      <c r="Z8" s="49" t="s">
        <v>53</v>
      </c>
      <c r="AA8" s="49" t="s">
        <v>54</v>
      </c>
      <c r="AB8" s="49" t="s">
        <v>42</v>
      </c>
      <c r="AC8" s="49" t="s">
        <v>45</v>
      </c>
      <c r="AD8" s="49" t="s">
        <v>46</v>
      </c>
      <c r="AE8" s="49" t="s">
        <v>41</v>
      </c>
      <c r="AF8" s="49" t="s">
        <v>47</v>
      </c>
      <c r="AG8" s="49" t="s">
        <v>30</v>
      </c>
      <c r="AH8" s="49" t="s">
        <v>31</v>
      </c>
      <c r="AI8" s="612"/>
      <c r="AJ8" s="49" t="s">
        <v>52</v>
      </c>
      <c r="AK8" s="49" t="s">
        <v>50</v>
      </c>
      <c r="AL8" s="49" t="s">
        <v>48</v>
      </c>
      <c r="AM8" s="49" t="s">
        <v>49</v>
      </c>
      <c r="AN8" s="49" t="s">
        <v>34</v>
      </c>
      <c r="AO8" s="49" t="s">
        <v>43</v>
      </c>
      <c r="AP8" s="49" t="s">
        <v>41</v>
      </c>
      <c r="AQ8" s="49" t="s">
        <v>117</v>
      </c>
      <c r="AR8" s="608"/>
      <c r="AS8" s="608"/>
      <c r="AT8" s="608"/>
      <c r="AU8" s="608"/>
      <c r="AV8" s="50" t="s">
        <v>67</v>
      </c>
      <c r="AW8" s="50" t="s">
        <v>65</v>
      </c>
      <c r="AX8" s="608"/>
      <c r="AY8" s="608"/>
      <c r="AZ8" s="50" t="s">
        <v>63</v>
      </c>
      <c r="BA8" s="50" t="s">
        <v>60</v>
      </c>
      <c r="BB8" s="50" t="s">
        <v>57</v>
      </c>
      <c r="BC8" s="608"/>
      <c r="BD8" s="608"/>
      <c r="BE8" s="608"/>
    </row>
    <row r="9" spans="1:57" ht="33" customHeight="1" x14ac:dyDescent="0.25">
      <c r="A9" s="63">
        <v>1</v>
      </c>
      <c r="B9" s="65" t="s">
        <v>1046</v>
      </c>
      <c r="C9" s="66" t="s">
        <v>687</v>
      </c>
      <c r="D9" s="65" t="s">
        <v>1046</v>
      </c>
      <c r="E9" s="66" t="s">
        <v>763</v>
      </c>
      <c r="F9" s="66" t="s">
        <v>82</v>
      </c>
      <c r="G9" s="66" t="s">
        <v>1047</v>
      </c>
      <c r="H9" s="68">
        <v>34</v>
      </c>
      <c r="I9" s="65" t="s">
        <v>85</v>
      </c>
      <c r="J9" s="65" t="s">
        <v>1048</v>
      </c>
      <c r="K9" s="68">
        <v>60300</v>
      </c>
      <c r="L9" s="68">
        <v>1</v>
      </c>
      <c r="M9" s="68">
        <v>0</v>
      </c>
      <c r="N9" s="68">
        <v>175303</v>
      </c>
      <c r="O9" s="68">
        <v>310203</v>
      </c>
      <c r="P9" s="68"/>
      <c r="Q9" s="65" t="s">
        <v>1061</v>
      </c>
      <c r="R9" s="68" t="s">
        <v>1062</v>
      </c>
      <c r="S9" s="68"/>
      <c r="T9" s="68"/>
      <c r="U9" s="56">
        <v>30000</v>
      </c>
      <c r="V9" s="56">
        <f t="shared" ref="V9:V15" si="0">U9*1.16</f>
        <v>34800</v>
      </c>
      <c r="W9" s="56">
        <f t="shared" ref="W9:W15" si="1">U9/AA9</f>
        <v>20.550901157015737</v>
      </c>
      <c r="X9" s="56">
        <f t="shared" ref="X9:X15" si="2">V9*12</f>
        <v>417600</v>
      </c>
      <c r="Y9" s="69">
        <v>2177.77</v>
      </c>
      <c r="Z9" s="69">
        <v>1533.44</v>
      </c>
      <c r="AA9" s="69">
        <v>1459.79</v>
      </c>
      <c r="AB9" s="68">
        <v>0</v>
      </c>
      <c r="AC9" s="502"/>
      <c r="AD9" s="88" t="s">
        <v>1075</v>
      </c>
      <c r="AE9" s="70" t="s">
        <v>1076</v>
      </c>
      <c r="AF9" s="70">
        <v>44300</v>
      </c>
      <c r="AG9" s="71">
        <v>19.593236000000001</v>
      </c>
      <c r="AH9" s="71">
        <v>-102.46900599999999</v>
      </c>
      <c r="AI9" s="71" t="s">
        <v>1084</v>
      </c>
      <c r="AJ9" s="68">
        <v>57767</v>
      </c>
      <c r="AK9" s="68"/>
      <c r="AL9" s="68">
        <v>23411</v>
      </c>
      <c r="AM9" s="68"/>
      <c r="AN9" s="72">
        <v>45627</v>
      </c>
      <c r="AO9" s="56">
        <v>30000</v>
      </c>
      <c r="AP9" s="67" t="s">
        <v>140</v>
      </c>
      <c r="AQ9" s="68" t="s">
        <v>140</v>
      </c>
      <c r="AR9" s="74" t="s">
        <v>188</v>
      </c>
      <c r="AS9" s="74"/>
      <c r="AT9" s="66"/>
      <c r="AU9" s="75">
        <v>2953</v>
      </c>
      <c r="AV9" s="75"/>
      <c r="AW9" s="75"/>
      <c r="AX9" s="73"/>
      <c r="AY9" s="73"/>
      <c r="AZ9" s="73"/>
      <c r="BA9" s="73"/>
      <c r="BB9" s="66"/>
      <c r="BC9" s="68"/>
      <c r="BD9" s="66"/>
      <c r="BE9" s="66"/>
    </row>
    <row r="10" spans="1:57" ht="33" customHeight="1" x14ac:dyDescent="0.25">
      <c r="A10" s="68">
        <v>2</v>
      </c>
      <c r="B10" s="65" t="s">
        <v>1127</v>
      </c>
      <c r="C10" s="65" t="s">
        <v>687</v>
      </c>
      <c r="D10" s="65" t="s">
        <v>1127</v>
      </c>
      <c r="E10" s="66" t="s">
        <v>1130</v>
      </c>
      <c r="F10" s="66" t="s">
        <v>90</v>
      </c>
      <c r="G10" s="66" t="s">
        <v>1131</v>
      </c>
      <c r="H10" s="68">
        <v>2000</v>
      </c>
      <c r="I10" s="65" t="s">
        <v>80</v>
      </c>
      <c r="J10" s="65" t="s">
        <v>1132</v>
      </c>
      <c r="K10" s="68">
        <v>67150</v>
      </c>
      <c r="L10" s="68">
        <v>2</v>
      </c>
      <c r="M10" s="68">
        <v>33</v>
      </c>
      <c r="N10" s="68">
        <v>205307</v>
      </c>
      <c r="O10" s="68">
        <v>310203</v>
      </c>
      <c r="P10" s="68"/>
      <c r="Q10" s="65" t="s">
        <v>1143</v>
      </c>
      <c r="R10" s="68" t="s">
        <v>1144</v>
      </c>
      <c r="S10" s="68"/>
      <c r="T10" s="68"/>
      <c r="U10" s="56">
        <v>33327.839999999997</v>
      </c>
      <c r="V10" s="56">
        <f t="shared" si="0"/>
        <v>38660.294399999992</v>
      </c>
      <c r="W10" s="56">
        <f t="shared" si="1"/>
        <v>37.786666666666662</v>
      </c>
      <c r="X10" s="56">
        <f t="shared" si="2"/>
        <v>463923.53279999993</v>
      </c>
      <c r="Y10" s="69">
        <v>477.43</v>
      </c>
      <c r="Z10" s="69">
        <v>882</v>
      </c>
      <c r="AA10" s="69">
        <v>882</v>
      </c>
      <c r="AB10" s="68">
        <v>6</v>
      </c>
      <c r="AC10" s="502"/>
      <c r="AD10" s="88">
        <v>9332</v>
      </c>
      <c r="AE10" s="70" t="s">
        <v>1153</v>
      </c>
      <c r="AF10" s="70">
        <v>126249</v>
      </c>
      <c r="AG10" s="71">
        <v>25.678855120000001</v>
      </c>
      <c r="AH10" s="71">
        <v>-100.2421188</v>
      </c>
      <c r="AI10" s="71" t="s">
        <v>1159</v>
      </c>
      <c r="AJ10" s="68">
        <v>58213</v>
      </c>
      <c r="AK10" s="68"/>
      <c r="AL10" s="68">
        <v>23866</v>
      </c>
      <c r="AM10" s="68"/>
      <c r="AN10" s="72">
        <v>35977</v>
      </c>
      <c r="AO10" s="56">
        <v>11550</v>
      </c>
      <c r="AP10" s="67">
        <v>2021</v>
      </c>
      <c r="AQ10" s="68">
        <v>68</v>
      </c>
      <c r="AR10" s="74" t="s">
        <v>189</v>
      </c>
      <c r="AS10" s="74"/>
      <c r="AT10" s="66"/>
      <c r="AU10" s="75" t="s">
        <v>2793</v>
      </c>
      <c r="AV10" s="74"/>
      <c r="AW10" s="74"/>
      <c r="AX10" s="75"/>
      <c r="AY10" s="75"/>
      <c r="AZ10" s="75"/>
      <c r="BA10" s="75"/>
      <c r="BB10" s="66"/>
      <c r="BC10" s="68"/>
      <c r="BD10" s="66"/>
      <c r="BE10" s="66"/>
    </row>
    <row r="11" spans="1:57" ht="33" customHeight="1" x14ac:dyDescent="0.25">
      <c r="A11" s="63">
        <v>3</v>
      </c>
      <c r="B11" s="65" t="s">
        <v>1165</v>
      </c>
      <c r="C11" s="65" t="s">
        <v>687</v>
      </c>
      <c r="D11" s="65" t="s">
        <v>1165</v>
      </c>
      <c r="E11" s="66" t="s">
        <v>1280</v>
      </c>
      <c r="F11" s="66" t="s">
        <v>82</v>
      </c>
      <c r="G11" s="66" t="s">
        <v>1171</v>
      </c>
      <c r="H11" s="68">
        <v>703</v>
      </c>
      <c r="I11" s="65" t="s">
        <v>85</v>
      </c>
      <c r="J11" s="65" t="s">
        <v>805</v>
      </c>
      <c r="K11" s="68">
        <v>68050</v>
      </c>
      <c r="L11" s="68">
        <v>3</v>
      </c>
      <c r="M11" s="68">
        <v>40</v>
      </c>
      <c r="N11" s="68">
        <v>215301</v>
      </c>
      <c r="O11" s="68" t="s">
        <v>1186</v>
      </c>
      <c r="P11" s="68"/>
      <c r="Q11" s="65" t="s">
        <v>1193</v>
      </c>
      <c r="R11" s="68" t="s">
        <v>1194</v>
      </c>
      <c r="S11" s="68"/>
      <c r="T11" s="68"/>
      <c r="U11" s="56">
        <v>75709.84</v>
      </c>
      <c r="V11" s="56">
        <f t="shared" si="0"/>
        <v>87823.414399999994</v>
      </c>
      <c r="W11" s="56">
        <f t="shared" si="1"/>
        <v>105.10000555277917</v>
      </c>
      <c r="X11" s="56">
        <f t="shared" si="2"/>
        <v>1053880.9727999999</v>
      </c>
      <c r="Y11" s="69">
        <v>508.78</v>
      </c>
      <c r="Z11" s="69">
        <v>720.36</v>
      </c>
      <c r="AA11" s="69">
        <v>720.36</v>
      </c>
      <c r="AB11" s="68">
        <v>2</v>
      </c>
      <c r="AC11" s="502"/>
      <c r="AD11" s="88" t="s">
        <v>1222</v>
      </c>
      <c r="AE11" s="70" t="s">
        <v>1223</v>
      </c>
      <c r="AF11" s="70">
        <v>76000</v>
      </c>
      <c r="AG11" s="71">
        <v>17.066464400000001</v>
      </c>
      <c r="AH11" s="71">
        <v>-96.720708000000002</v>
      </c>
      <c r="AI11" s="71" t="s">
        <v>1246</v>
      </c>
      <c r="AJ11" s="68">
        <v>58182</v>
      </c>
      <c r="AK11" s="68"/>
      <c r="AL11" s="68">
        <v>23828</v>
      </c>
      <c r="AM11" s="68"/>
      <c r="AN11" s="72">
        <v>37696</v>
      </c>
      <c r="AO11" s="56">
        <v>35000</v>
      </c>
      <c r="AP11" s="67" t="s">
        <v>140</v>
      </c>
      <c r="AQ11" s="68" t="s">
        <v>140</v>
      </c>
      <c r="AR11" s="75" t="s">
        <v>188</v>
      </c>
      <c r="AS11" s="75"/>
      <c r="AT11" s="66"/>
      <c r="AU11" s="75" t="s">
        <v>2795</v>
      </c>
      <c r="AV11" s="75"/>
      <c r="AW11" s="75"/>
      <c r="AX11" s="75"/>
      <c r="AY11" s="75"/>
      <c r="AZ11" s="75"/>
      <c r="BA11" s="75"/>
      <c r="BB11" s="66"/>
      <c r="BC11" s="68"/>
      <c r="BD11" s="66"/>
      <c r="BE11" s="66"/>
    </row>
    <row r="12" spans="1:57" ht="33" customHeight="1" x14ac:dyDescent="0.25">
      <c r="A12" s="63">
        <v>4</v>
      </c>
      <c r="B12" s="65" t="s">
        <v>1260</v>
      </c>
      <c r="C12" s="66" t="s">
        <v>687</v>
      </c>
      <c r="D12" s="65" t="s">
        <v>1260</v>
      </c>
      <c r="E12" s="66" t="s">
        <v>1266</v>
      </c>
      <c r="F12" s="66" t="s">
        <v>90</v>
      </c>
      <c r="G12" s="66" t="s">
        <v>1267</v>
      </c>
      <c r="H12" s="68" t="s">
        <v>1268</v>
      </c>
      <c r="I12" s="65" t="s">
        <v>85</v>
      </c>
      <c r="J12" s="65" t="s">
        <v>148</v>
      </c>
      <c r="K12" s="68">
        <v>72760</v>
      </c>
      <c r="L12" s="68">
        <v>3</v>
      </c>
      <c r="M12" s="68">
        <v>7</v>
      </c>
      <c r="N12" s="68" t="s">
        <v>1291</v>
      </c>
      <c r="O12" s="68" t="s">
        <v>1292</v>
      </c>
      <c r="P12" s="68"/>
      <c r="Q12" s="65" t="s">
        <v>1305</v>
      </c>
      <c r="R12" s="68" t="s">
        <v>1306</v>
      </c>
      <c r="S12" s="68"/>
      <c r="T12" s="68"/>
      <c r="U12" s="56">
        <v>20000</v>
      </c>
      <c r="V12" s="56">
        <f t="shared" si="0"/>
        <v>23200</v>
      </c>
      <c r="W12" s="56">
        <f t="shared" si="1"/>
        <v>47.961630695443645</v>
      </c>
      <c r="X12" s="56">
        <f t="shared" si="2"/>
        <v>278400</v>
      </c>
      <c r="Y12" s="69">
        <v>775.3</v>
      </c>
      <c r="Z12" s="69">
        <v>417</v>
      </c>
      <c r="AA12" s="69">
        <v>417</v>
      </c>
      <c r="AB12" s="68">
        <v>0</v>
      </c>
      <c r="AC12" s="502"/>
      <c r="AD12" s="88">
        <v>7103</v>
      </c>
      <c r="AE12" s="70" t="s">
        <v>905</v>
      </c>
      <c r="AF12" s="70">
        <v>82299</v>
      </c>
      <c r="AG12" s="71">
        <v>19.059978219800001</v>
      </c>
      <c r="AH12" s="71">
        <v>-98.309417814</v>
      </c>
      <c r="AI12" s="71" t="s">
        <v>1335</v>
      </c>
      <c r="AJ12" s="68"/>
      <c r="AK12" s="68"/>
      <c r="AL12" s="68"/>
      <c r="AM12" s="68"/>
      <c r="AN12" s="72">
        <v>43389</v>
      </c>
      <c r="AO12" s="56">
        <v>20000</v>
      </c>
      <c r="AP12" s="67" t="s">
        <v>140</v>
      </c>
      <c r="AQ12" s="68" t="s">
        <v>140</v>
      </c>
      <c r="AR12" s="77" t="s">
        <v>189</v>
      </c>
      <c r="AS12" s="77"/>
      <c r="AT12" s="66"/>
      <c r="AU12" s="77">
        <v>6</v>
      </c>
      <c r="AV12" s="77"/>
      <c r="AW12" s="77"/>
      <c r="AX12" s="73"/>
      <c r="AY12" s="73"/>
      <c r="AZ12" s="73"/>
      <c r="BA12" s="73"/>
      <c r="BB12" s="66"/>
      <c r="BC12" s="68"/>
      <c r="BD12" s="66"/>
      <c r="BE12" s="66"/>
    </row>
    <row r="13" spans="1:57" ht="33" customHeight="1" x14ac:dyDescent="0.25">
      <c r="A13" s="63">
        <v>5</v>
      </c>
      <c r="B13" s="65" t="s">
        <v>1503</v>
      </c>
      <c r="C13" s="65" t="s">
        <v>687</v>
      </c>
      <c r="D13" s="65" t="s">
        <v>1503</v>
      </c>
      <c r="E13" s="66" t="s">
        <v>1515</v>
      </c>
      <c r="F13" s="66" t="s">
        <v>220</v>
      </c>
      <c r="G13" s="66" t="s">
        <v>1516</v>
      </c>
      <c r="H13" s="68">
        <v>13</v>
      </c>
      <c r="I13" s="65" t="s">
        <v>85</v>
      </c>
      <c r="J13" s="65" t="s">
        <v>1517</v>
      </c>
      <c r="K13" s="68">
        <v>84200</v>
      </c>
      <c r="L13" s="68"/>
      <c r="M13" s="68"/>
      <c r="N13" s="68" t="s">
        <v>1533</v>
      </c>
      <c r="O13" s="68" t="s">
        <v>1534</v>
      </c>
      <c r="P13" s="68"/>
      <c r="Q13" s="65" t="s">
        <v>1547</v>
      </c>
      <c r="R13" s="68" t="s">
        <v>1548</v>
      </c>
      <c r="S13" s="68"/>
      <c r="T13" s="68"/>
      <c r="U13" s="56">
        <v>43890</v>
      </c>
      <c r="V13" s="56">
        <f t="shared" si="0"/>
        <v>50912.399999999994</v>
      </c>
      <c r="W13" s="56">
        <f t="shared" si="1"/>
        <v>37.406993889083026</v>
      </c>
      <c r="X13" s="56">
        <f t="shared" si="2"/>
        <v>610948.79999999993</v>
      </c>
      <c r="Y13" s="69" t="s">
        <v>135</v>
      </c>
      <c r="Z13" s="69" t="s">
        <v>135</v>
      </c>
      <c r="AA13" s="69">
        <v>1173.31</v>
      </c>
      <c r="AB13" s="68">
        <v>20</v>
      </c>
      <c r="AC13" s="502"/>
      <c r="AD13" s="88" t="s">
        <v>1576</v>
      </c>
      <c r="AE13" s="70" t="s">
        <v>1577</v>
      </c>
      <c r="AF13" s="70">
        <v>52670</v>
      </c>
      <c r="AG13" s="71" t="s">
        <v>135</v>
      </c>
      <c r="AH13" s="71" t="s">
        <v>135</v>
      </c>
      <c r="AI13" s="71" t="s">
        <v>1601</v>
      </c>
      <c r="AJ13" s="68"/>
      <c r="AK13" s="68"/>
      <c r="AL13" s="68"/>
      <c r="AM13" s="68"/>
      <c r="AN13" s="72">
        <v>36831</v>
      </c>
      <c r="AO13" s="56">
        <v>35200</v>
      </c>
      <c r="AP13" s="67">
        <v>2008</v>
      </c>
      <c r="AQ13" s="68">
        <v>5</v>
      </c>
      <c r="AR13" s="75" t="s">
        <v>372</v>
      </c>
      <c r="AS13" s="75"/>
      <c r="AT13" s="66"/>
      <c r="AU13" s="75">
        <v>455</v>
      </c>
      <c r="AV13" s="75"/>
      <c r="AW13" s="75"/>
      <c r="AX13" s="75"/>
      <c r="AY13" s="75"/>
      <c r="AZ13" s="75"/>
      <c r="BA13" s="75"/>
      <c r="BB13" s="66"/>
      <c r="BC13" s="68"/>
      <c r="BD13" s="66"/>
      <c r="BE13" s="66"/>
    </row>
    <row r="14" spans="1:57" ht="33" customHeight="1" x14ac:dyDescent="0.25">
      <c r="A14" s="68">
        <v>6</v>
      </c>
      <c r="B14" s="65" t="s">
        <v>1848</v>
      </c>
      <c r="C14" s="66" t="s">
        <v>687</v>
      </c>
      <c r="D14" s="66" t="s">
        <v>1848</v>
      </c>
      <c r="E14" s="66" t="s">
        <v>1850</v>
      </c>
      <c r="F14" s="66" t="s">
        <v>82</v>
      </c>
      <c r="G14" s="66" t="s">
        <v>1851</v>
      </c>
      <c r="H14" s="68">
        <v>10</v>
      </c>
      <c r="I14" s="65" t="s">
        <v>85</v>
      </c>
      <c r="J14" s="65" t="s">
        <v>1852</v>
      </c>
      <c r="K14" s="68" t="s">
        <v>1853</v>
      </c>
      <c r="L14" s="68"/>
      <c r="M14" s="68"/>
      <c r="N14" s="68">
        <v>365302</v>
      </c>
      <c r="O14" s="68">
        <v>310203</v>
      </c>
      <c r="P14" s="68" t="s">
        <v>2863</v>
      </c>
      <c r="Q14" s="65" t="s">
        <v>1864</v>
      </c>
      <c r="R14" s="68" t="s">
        <v>1865</v>
      </c>
      <c r="S14" s="65" t="s">
        <v>2864</v>
      </c>
      <c r="T14" s="85" t="s">
        <v>2759</v>
      </c>
      <c r="U14" s="56">
        <v>161943.26</v>
      </c>
      <c r="V14" s="56">
        <f t="shared" si="0"/>
        <v>187854.18160000001</v>
      </c>
      <c r="W14" s="56">
        <f t="shared" si="1"/>
        <v>38.623026435038113</v>
      </c>
      <c r="X14" s="56">
        <f t="shared" si="2"/>
        <v>2254250.1792000001</v>
      </c>
      <c r="Y14" s="69">
        <v>3270</v>
      </c>
      <c r="Z14" s="69">
        <v>4192.92</v>
      </c>
      <c r="AA14" s="69">
        <v>4192.92</v>
      </c>
      <c r="AB14" s="68">
        <v>0</v>
      </c>
      <c r="AC14" s="629" t="s">
        <v>2865</v>
      </c>
      <c r="AD14" s="630">
        <v>11410</v>
      </c>
      <c r="AE14" s="631" t="s">
        <v>2866</v>
      </c>
      <c r="AF14" s="631">
        <v>1211335</v>
      </c>
      <c r="AG14" s="632">
        <v>19.425452400000001</v>
      </c>
      <c r="AH14" s="632">
        <v>-99.127113499999993</v>
      </c>
      <c r="AI14" s="632" t="s">
        <v>1876</v>
      </c>
      <c r="AJ14" s="68"/>
      <c r="AK14" s="68"/>
      <c r="AL14" s="68"/>
      <c r="AM14" s="68"/>
      <c r="AN14" s="72">
        <v>26115</v>
      </c>
      <c r="AO14" s="56">
        <v>45000</v>
      </c>
      <c r="AP14" s="67">
        <v>2023</v>
      </c>
      <c r="AQ14" s="68">
        <v>20</v>
      </c>
      <c r="AR14" s="75" t="s">
        <v>188</v>
      </c>
      <c r="AS14" s="75" t="s">
        <v>188</v>
      </c>
      <c r="AT14" s="66"/>
      <c r="AU14" s="77">
        <v>112364</v>
      </c>
      <c r="AV14" s="77"/>
      <c r="AW14" s="77"/>
      <c r="AX14" s="73" t="s">
        <v>2763</v>
      </c>
      <c r="AY14" s="73" t="s">
        <v>2763</v>
      </c>
      <c r="AZ14" s="73"/>
      <c r="BA14" s="73"/>
      <c r="BB14" s="66"/>
      <c r="BC14" s="68" t="s">
        <v>2763</v>
      </c>
      <c r="BD14" s="66"/>
      <c r="BE14" s="66"/>
    </row>
    <row r="15" spans="1:57" ht="33" customHeight="1" x14ac:dyDescent="0.25">
      <c r="A15" s="68">
        <v>7</v>
      </c>
      <c r="B15" s="65" t="s">
        <v>1849</v>
      </c>
      <c r="C15" s="66" t="s">
        <v>687</v>
      </c>
      <c r="D15" s="66" t="s">
        <v>1849</v>
      </c>
      <c r="E15" s="66" t="s">
        <v>1850</v>
      </c>
      <c r="F15" s="66" t="s">
        <v>82</v>
      </c>
      <c r="G15" s="66" t="s">
        <v>1861</v>
      </c>
      <c r="H15" s="68">
        <v>6</v>
      </c>
      <c r="I15" s="65" t="s">
        <v>85</v>
      </c>
      <c r="J15" s="65" t="s">
        <v>1862</v>
      </c>
      <c r="K15" s="68" t="s">
        <v>1863</v>
      </c>
      <c r="L15" s="68">
        <v>10</v>
      </c>
      <c r="M15" s="68">
        <v>600</v>
      </c>
      <c r="N15" s="68">
        <v>375301</v>
      </c>
      <c r="O15" s="68">
        <v>310203</v>
      </c>
      <c r="P15" s="68"/>
      <c r="Q15" s="65" t="s">
        <v>1870</v>
      </c>
      <c r="R15" s="68" t="s">
        <v>1871</v>
      </c>
      <c r="S15" s="68"/>
      <c r="T15" s="68"/>
      <c r="U15" s="56">
        <v>91800</v>
      </c>
      <c r="V15" s="56">
        <f t="shared" si="0"/>
        <v>106487.99999999999</v>
      </c>
      <c r="W15" s="56">
        <f t="shared" si="1"/>
        <v>102</v>
      </c>
      <c r="X15" s="56">
        <f t="shared" si="2"/>
        <v>1277855.9999999998</v>
      </c>
      <c r="Y15" s="69">
        <v>1126</v>
      </c>
      <c r="Z15" s="69">
        <v>900</v>
      </c>
      <c r="AA15" s="69">
        <v>900</v>
      </c>
      <c r="AB15" s="68">
        <v>8</v>
      </c>
      <c r="AC15" s="502"/>
      <c r="AD15" s="88">
        <v>10371</v>
      </c>
      <c r="AE15" s="70" t="s">
        <v>1875</v>
      </c>
      <c r="AF15" s="70">
        <v>138249</v>
      </c>
      <c r="AG15" s="71">
        <v>19.2711687</v>
      </c>
      <c r="AH15" s="71">
        <v>-99.166016400000004</v>
      </c>
      <c r="AI15" s="71" t="s">
        <v>1879</v>
      </c>
      <c r="AJ15" s="68">
        <v>58275</v>
      </c>
      <c r="AK15" s="68"/>
      <c r="AL15" s="68">
        <v>23930</v>
      </c>
      <c r="AM15" s="68"/>
      <c r="AN15" s="72">
        <v>42552</v>
      </c>
      <c r="AO15" s="56">
        <v>68000</v>
      </c>
      <c r="AP15" s="67">
        <v>2022</v>
      </c>
      <c r="AQ15" s="68">
        <v>35</v>
      </c>
      <c r="AR15" s="75" t="s">
        <v>188</v>
      </c>
      <c r="AS15" s="75"/>
      <c r="AT15" s="66"/>
      <c r="AU15" s="75">
        <v>31351</v>
      </c>
      <c r="AV15" s="75"/>
      <c r="AW15" s="75"/>
      <c r="AX15" s="75"/>
      <c r="AY15" s="75"/>
      <c r="AZ15" s="75"/>
      <c r="BA15" s="75"/>
      <c r="BB15" s="66"/>
      <c r="BC15" s="68"/>
      <c r="BD15" s="66"/>
      <c r="BE15" s="66"/>
    </row>
    <row r="16" spans="1:57" ht="33" customHeight="1" x14ac:dyDescent="0.25">
      <c r="A16" s="11"/>
      <c r="B16" s="11"/>
      <c r="C16" s="6"/>
      <c r="D16" s="5"/>
      <c r="E16" s="5"/>
      <c r="F16" s="5"/>
      <c r="G16" s="5"/>
      <c r="H16" s="12"/>
      <c r="I16" s="6"/>
      <c r="J16" s="6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4"/>
      <c r="W16" s="14"/>
      <c r="X16" s="14"/>
      <c r="Y16" s="14"/>
      <c r="Z16" s="14"/>
      <c r="AA16" s="15"/>
      <c r="AB16" s="15"/>
      <c r="AC16" s="505"/>
      <c r="AD16" s="16"/>
      <c r="AE16" s="16"/>
      <c r="AF16" s="16"/>
      <c r="AG16" s="17"/>
      <c r="AH16" s="18"/>
      <c r="AI16" s="487"/>
      <c r="AJ16" s="89"/>
      <c r="AK16" s="13"/>
      <c r="AL16" s="90"/>
      <c r="AM16" s="90"/>
      <c r="AN16" s="19"/>
      <c r="AO16" s="19"/>
      <c r="AP16" s="19"/>
      <c r="AQ16" s="19"/>
      <c r="AR16" s="20"/>
      <c r="AS16" s="20"/>
      <c r="AU16" s="20"/>
      <c r="AV16" s="20"/>
      <c r="AW16" s="20"/>
      <c r="AX16" s="20"/>
      <c r="AY16" s="20"/>
      <c r="AZ16" s="20"/>
      <c r="BA16" s="20"/>
    </row>
    <row r="17" spans="1:53" ht="33" customHeight="1" x14ac:dyDescent="0.25">
      <c r="A17" s="11"/>
      <c r="B17" s="11"/>
      <c r="C17" s="6"/>
      <c r="D17" s="5"/>
      <c r="E17" s="5"/>
      <c r="F17" s="5"/>
      <c r="G17" s="5"/>
      <c r="H17" s="12"/>
      <c r="I17" s="6"/>
      <c r="J17" s="6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14"/>
      <c r="W17" s="14"/>
      <c r="X17" s="14"/>
      <c r="Y17" s="14"/>
      <c r="Z17" s="14"/>
      <c r="AA17" s="15"/>
      <c r="AB17" s="15"/>
      <c r="AC17" s="505"/>
      <c r="AD17" s="16"/>
      <c r="AE17" s="16"/>
      <c r="AF17" s="16"/>
      <c r="AG17" s="17"/>
      <c r="AH17" s="18"/>
      <c r="AI17" s="487"/>
      <c r="AJ17" s="89"/>
      <c r="AK17" s="13"/>
      <c r="AL17" s="90"/>
      <c r="AM17" s="90"/>
      <c r="AN17" s="19"/>
      <c r="AO17" s="19"/>
      <c r="AP17" s="19"/>
      <c r="AQ17" s="19"/>
      <c r="AR17" s="20"/>
      <c r="AS17" s="20"/>
      <c r="AU17" s="20"/>
      <c r="AV17" s="20"/>
      <c r="AW17" s="20"/>
      <c r="AX17" s="20"/>
      <c r="AY17" s="20"/>
      <c r="AZ17" s="20"/>
      <c r="BA17" s="20"/>
    </row>
    <row r="18" spans="1:53" ht="33" customHeight="1" x14ac:dyDescent="0.25">
      <c r="A18" s="6"/>
      <c r="B18" s="6"/>
      <c r="C18" s="6"/>
      <c r="D18" s="5"/>
      <c r="E18" s="5"/>
      <c r="F18" s="5"/>
      <c r="G18" s="5"/>
      <c r="H18" s="12"/>
      <c r="I18" s="6"/>
      <c r="J18" s="6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14"/>
      <c r="W18" s="14"/>
      <c r="X18" s="14"/>
      <c r="Y18" s="14"/>
      <c r="Z18" s="14"/>
      <c r="AA18" s="15"/>
      <c r="AB18" s="15"/>
      <c r="AC18" s="505"/>
      <c r="AD18" s="16"/>
      <c r="AE18" s="16"/>
      <c r="AF18" s="16"/>
      <c r="AG18" s="17"/>
      <c r="AH18" s="18"/>
      <c r="AI18" s="487"/>
      <c r="AJ18" s="89"/>
      <c r="AK18" s="13"/>
      <c r="AL18" s="90"/>
      <c r="AM18" s="90"/>
      <c r="AN18" s="19"/>
      <c r="AO18" s="19"/>
      <c r="AP18" s="19"/>
      <c r="AQ18" s="19"/>
      <c r="AR18" s="20"/>
      <c r="AS18" s="20"/>
      <c r="AU18" s="20"/>
      <c r="AV18" s="20"/>
      <c r="AW18" s="20"/>
      <c r="AX18" s="20"/>
      <c r="AY18" s="20"/>
      <c r="AZ18" s="20"/>
      <c r="BA18" s="20"/>
    </row>
    <row r="19" spans="1:53" ht="33" customHeight="1" x14ac:dyDescent="0.25">
      <c r="A19" s="11"/>
      <c r="B19" s="11"/>
      <c r="C19" s="6"/>
      <c r="D19" s="5"/>
      <c r="E19" s="5"/>
      <c r="F19" s="5"/>
      <c r="G19" s="5"/>
      <c r="H19" s="12"/>
      <c r="I19" s="6"/>
      <c r="J19" s="6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14"/>
      <c r="W19" s="14"/>
      <c r="X19" s="14"/>
      <c r="Y19" s="14"/>
      <c r="Z19" s="14"/>
      <c r="AA19" s="15"/>
      <c r="AB19" s="15"/>
      <c r="AC19" s="505"/>
      <c r="AD19" s="16"/>
      <c r="AE19" s="16"/>
      <c r="AF19" s="16"/>
      <c r="AG19" s="17"/>
      <c r="AH19" s="18"/>
      <c r="AI19" s="487"/>
      <c r="AJ19" s="89"/>
      <c r="AK19" s="13"/>
      <c r="AL19" s="90"/>
      <c r="AM19" s="90"/>
      <c r="AN19" s="19"/>
      <c r="AO19" s="19"/>
      <c r="AP19" s="19"/>
      <c r="AQ19" s="19"/>
      <c r="AR19" s="20"/>
      <c r="AS19" s="20"/>
      <c r="AU19" s="20"/>
      <c r="AV19" s="20"/>
      <c r="AW19" s="20"/>
      <c r="AX19" s="20"/>
      <c r="AY19" s="20"/>
      <c r="AZ19" s="20"/>
      <c r="BA19" s="20"/>
    </row>
    <row r="20" spans="1:53" ht="33" customHeight="1" x14ac:dyDescent="0.25">
      <c r="A20" s="11"/>
      <c r="B20" s="11"/>
      <c r="C20" s="6"/>
      <c r="D20" s="613"/>
      <c r="E20" s="613"/>
      <c r="F20" s="5"/>
      <c r="G20" s="613"/>
      <c r="H20" s="613"/>
      <c r="I20" s="6"/>
      <c r="J20" s="6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14"/>
      <c r="W20" s="14"/>
      <c r="X20" s="14"/>
      <c r="Y20" s="14"/>
      <c r="Z20" s="14"/>
      <c r="AA20" s="15"/>
      <c r="AB20" s="15"/>
      <c r="AC20" s="505"/>
      <c r="AD20" s="16"/>
      <c r="AE20" s="16"/>
      <c r="AF20" s="16"/>
      <c r="AG20" s="17"/>
      <c r="AH20" s="18"/>
      <c r="AI20" s="487"/>
      <c r="AJ20" s="89"/>
      <c r="AK20" s="13"/>
      <c r="AL20" s="90"/>
      <c r="AM20" s="90"/>
      <c r="AN20" s="19"/>
      <c r="AO20" s="19"/>
      <c r="AP20" s="19"/>
      <c r="AQ20" s="19"/>
      <c r="AR20" s="20"/>
      <c r="AS20" s="20"/>
      <c r="AU20" s="20"/>
      <c r="AV20" s="20"/>
      <c r="AW20" s="20"/>
      <c r="AX20" s="20"/>
      <c r="AY20" s="20"/>
      <c r="AZ20" s="20"/>
      <c r="BA20" s="20"/>
    </row>
    <row r="21" spans="1:53" ht="33" customHeight="1" x14ac:dyDescent="0.25">
      <c r="A21" s="11"/>
      <c r="B21" s="11"/>
      <c r="C21" s="47"/>
      <c r="D21" s="13"/>
      <c r="E21" s="5"/>
      <c r="F21" s="5"/>
      <c r="G21" s="613"/>
      <c r="H21" s="613"/>
      <c r="I21" s="6"/>
      <c r="J21" s="6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14"/>
      <c r="W21" s="14"/>
      <c r="X21" s="14"/>
      <c r="Y21" s="14"/>
      <c r="Z21" s="14"/>
      <c r="AA21" s="15"/>
      <c r="AB21" s="15"/>
      <c r="AC21" s="505"/>
      <c r="AD21" s="16"/>
      <c r="AE21" s="16"/>
      <c r="AF21" s="16"/>
      <c r="AG21" s="17"/>
      <c r="AH21" s="18"/>
      <c r="AI21" s="487"/>
      <c r="AJ21" s="89"/>
      <c r="AK21" s="13"/>
      <c r="AL21" s="90"/>
      <c r="AM21" s="90"/>
      <c r="AN21" s="19"/>
      <c r="AO21" s="19"/>
      <c r="AP21" s="19"/>
      <c r="AQ21" s="19"/>
      <c r="AR21" s="20"/>
      <c r="AS21" s="20"/>
      <c r="AU21" s="20"/>
      <c r="AV21" s="20"/>
      <c r="AW21" s="20"/>
      <c r="AX21" s="20"/>
      <c r="AY21" s="20"/>
      <c r="AZ21" s="20"/>
      <c r="BA21" s="20"/>
    </row>
    <row r="22" spans="1:53" ht="33" customHeight="1" x14ac:dyDescent="0.25">
      <c r="A22" s="11"/>
      <c r="B22" s="6"/>
      <c r="C22" s="6"/>
      <c r="D22" s="5"/>
      <c r="E22" s="5"/>
      <c r="F22" s="5"/>
      <c r="G22" s="5"/>
      <c r="H22" s="12"/>
      <c r="I22" s="6"/>
      <c r="J22" s="6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4"/>
      <c r="W22" s="14"/>
      <c r="X22" s="14"/>
      <c r="Y22" s="14"/>
      <c r="Z22" s="14"/>
      <c r="AA22" s="15"/>
      <c r="AB22" s="15"/>
      <c r="AC22" s="505"/>
      <c r="AD22" s="16"/>
      <c r="AE22" s="16"/>
      <c r="AF22" s="16"/>
      <c r="AG22" s="22"/>
      <c r="AH22" s="23"/>
      <c r="AI22" s="22"/>
      <c r="AJ22" s="89"/>
      <c r="AK22" s="13"/>
      <c r="AL22" s="90"/>
      <c r="AM22" s="90"/>
      <c r="AN22" s="19"/>
      <c r="AO22" s="19"/>
      <c r="AP22" s="19"/>
      <c r="AQ22" s="19"/>
      <c r="AR22" s="20"/>
      <c r="AS22" s="20"/>
      <c r="AU22" s="20"/>
      <c r="AV22" s="20"/>
      <c r="AW22" s="20"/>
      <c r="AX22" s="20"/>
      <c r="AY22" s="20"/>
      <c r="AZ22" s="20"/>
      <c r="BA22" s="20"/>
    </row>
    <row r="23" spans="1:53" ht="33" customHeight="1" x14ac:dyDescent="0.25">
      <c r="A23" s="11"/>
      <c r="B23" s="6"/>
      <c r="C23" s="6"/>
      <c r="D23" s="5"/>
      <c r="E23" s="5"/>
      <c r="F23" s="5"/>
      <c r="G23" s="5"/>
      <c r="H23" s="12"/>
      <c r="I23" s="6"/>
      <c r="J23" s="6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4"/>
      <c r="W23" s="14"/>
      <c r="X23" s="14"/>
      <c r="Y23" s="14"/>
      <c r="Z23" s="14"/>
      <c r="AA23" s="15"/>
      <c r="AB23" s="15"/>
      <c r="AC23" s="505"/>
      <c r="AD23" s="16"/>
      <c r="AE23" s="16"/>
      <c r="AF23" s="16"/>
      <c r="AG23" s="22"/>
      <c r="AH23" s="23"/>
      <c r="AI23" s="22"/>
      <c r="AJ23" s="89"/>
      <c r="AK23" s="13"/>
      <c r="AL23" s="90"/>
      <c r="AM23" s="90"/>
      <c r="AN23" s="19"/>
      <c r="AO23" s="19"/>
      <c r="AP23" s="19"/>
      <c r="AQ23" s="19"/>
      <c r="AR23" s="24"/>
      <c r="AS23" s="24"/>
      <c r="AU23" s="24"/>
      <c r="AV23" s="24"/>
      <c r="AW23" s="24"/>
      <c r="AX23" s="24"/>
      <c r="AY23" s="24"/>
      <c r="AZ23" s="24"/>
      <c r="BA23" s="24"/>
    </row>
    <row r="24" spans="1:53" ht="33" customHeight="1" x14ac:dyDescent="0.25">
      <c r="A24" s="11"/>
      <c r="B24" s="6"/>
      <c r="C24" s="6"/>
      <c r="D24" s="5"/>
      <c r="E24" s="5"/>
      <c r="F24" s="5"/>
      <c r="G24" s="5"/>
      <c r="H24" s="12"/>
      <c r="I24" s="6"/>
      <c r="J24" s="6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4"/>
      <c r="W24" s="14"/>
      <c r="X24" s="14"/>
      <c r="Y24" s="14"/>
      <c r="Z24" s="14"/>
      <c r="AA24" s="15"/>
      <c r="AB24" s="15"/>
      <c r="AC24" s="505"/>
      <c r="AD24" s="16"/>
      <c r="AE24" s="16"/>
      <c r="AF24" s="16"/>
      <c r="AG24" s="22"/>
      <c r="AH24" s="23"/>
      <c r="AI24" s="22"/>
      <c r="AJ24" s="89"/>
      <c r="AK24" s="13"/>
      <c r="AL24" s="90"/>
      <c r="AM24" s="90"/>
      <c r="AN24" s="19"/>
      <c r="AO24" s="19"/>
      <c r="AP24" s="19"/>
      <c r="AQ24" s="19"/>
      <c r="AR24" s="20"/>
      <c r="AS24" s="20"/>
      <c r="AU24" s="20"/>
      <c r="AV24" s="20"/>
      <c r="AW24" s="20"/>
      <c r="AX24" s="20"/>
      <c r="AY24" s="20"/>
      <c r="AZ24" s="20"/>
      <c r="BA24" s="20"/>
    </row>
    <row r="25" spans="1:53" ht="33" customHeight="1" x14ac:dyDescent="0.25">
      <c r="A25" s="11"/>
      <c r="B25" s="6"/>
      <c r="C25" s="6"/>
      <c r="D25" s="5"/>
      <c r="E25" s="5"/>
      <c r="F25" s="5"/>
      <c r="G25" s="5"/>
      <c r="H25" s="12"/>
      <c r="I25" s="6"/>
      <c r="J25" s="6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4"/>
      <c r="W25" s="14"/>
      <c r="X25" s="14"/>
      <c r="Y25" s="14"/>
      <c r="Z25" s="14"/>
      <c r="AA25" s="15"/>
      <c r="AB25" s="15"/>
      <c r="AC25" s="505"/>
      <c r="AD25" s="16"/>
      <c r="AE25" s="16"/>
      <c r="AF25" s="16"/>
      <c r="AG25" s="22"/>
      <c r="AH25" s="23"/>
      <c r="AI25" s="22"/>
      <c r="AJ25" s="89"/>
      <c r="AK25" s="13"/>
      <c r="AL25" s="90"/>
      <c r="AM25" s="90"/>
      <c r="AN25" s="19"/>
      <c r="AO25" s="19"/>
      <c r="AP25" s="19"/>
      <c r="AQ25" s="19"/>
      <c r="AR25" s="20"/>
      <c r="AS25" s="20"/>
      <c r="AU25" s="20"/>
      <c r="AV25" s="20"/>
      <c r="AW25" s="20"/>
      <c r="AX25" s="20"/>
      <c r="AY25" s="20"/>
      <c r="AZ25" s="20"/>
      <c r="BA25" s="20"/>
    </row>
    <row r="26" spans="1:53" ht="33" customHeight="1" x14ac:dyDescent="0.25">
      <c r="A26" s="11"/>
      <c r="B26" s="6"/>
      <c r="C26" s="6"/>
      <c r="D26" s="5"/>
      <c r="E26" s="5"/>
      <c r="F26" s="5"/>
      <c r="G26" s="5"/>
      <c r="H26" s="12"/>
      <c r="I26" s="6"/>
      <c r="J26" s="6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4"/>
      <c r="W26" s="14"/>
      <c r="X26" s="14"/>
      <c r="Y26" s="14"/>
      <c r="Z26" s="14"/>
      <c r="AA26" s="15"/>
      <c r="AB26" s="15"/>
      <c r="AC26" s="505"/>
      <c r="AD26" s="16"/>
      <c r="AE26" s="16"/>
      <c r="AF26" s="16"/>
      <c r="AG26" s="22"/>
      <c r="AH26" s="23"/>
      <c r="AI26" s="22"/>
      <c r="AJ26" s="89"/>
      <c r="AK26" s="13"/>
      <c r="AL26" s="90"/>
      <c r="AM26" s="90"/>
      <c r="AN26" s="19"/>
      <c r="AO26" s="19"/>
      <c r="AP26" s="19"/>
      <c r="AQ26" s="19"/>
      <c r="AR26" s="20"/>
      <c r="AS26" s="20"/>
      <c r="AU26" s="20"/>
      <c r="AV26" s="20"/>
      <c r="AW26" s="20"/>
      <c r="AX26" s="20"/>
      <c r="AY26" s="20"/>
      <c r="AZ26" s="20"/>
      <c r="BA26" s="20"/>
    </row>
    <row r="27" spans="1:53" ht="33" customHeight="1" x14ac:dyDescent="0.25">
      <c r="A27" s="11"/>
      <c r="B27" s="6"/>
      <c r="C27" s="6"/>
      <c r="D27" s="5"/>
      <c r="E27" s="5"/>
      <c r="F27" s="5"/>
      <c r="G27" s="5"/>
      <c r="H27" s="12"/>
      <c r="I27" s="6"/>
      <c r="J27" s="6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4"/>
      <c r="W27" s="14"/>
      <c r="X27" s="14"/>
      <c r="Y27" s="14"/>
      <c r="Z27" s="14"/>
      <c r="AA27" s="15"/>
      <c r="AB27" s="15"/>
      <c r="AC27" s="505"/>
      <c r="AD27" s="16"/>
      <c r="AE27" s="16"/>
      <c r="AF27" s="16"/>
      <c r="AG27" s="25"/>
      <c r="AH27" s="23"/>
      <c r="AI27" s="22"/>
      <c r="AJ27" s="89"/>
      <c r="AK27" s="13"/>
      <c r="AL27" s="90"/>
      <c r="AM27" s="90"/>
      <c r="AN27" s="19"/>
      <c r="AO27" s="19"/>
      <c r="AP27" s="19"/>
      <c r="AQ27" s="19"/>
      <c r="AR27" s="20"/>
      <c r="AS27" s="20"/>
      <c r="AU27" s="20"/>
      <c r="AV27" s="20"/>
      <c r="AW27" s="20"/>
      <c r="AX27" s="20"/>
      <c r="AY27" s="20"/>
      <c r="AZ27" s="20"/>
      <c r="BA27" s="20"/>
    </row>
    <row r="28" spans="1:53" ht="33" customHeight="1" x14ac:dyDescent="0.25">
      <c r="A28" s="11"/>
      <c r="B28" s="6"/>
      <c r="C28" s="6"/>
      <c r="D28" s="5"/>
      <c r="E28" s="5"/>
      <c r="F28" s="5"/>
      <c r="G28" s="5"/>
      <c r="H28" s="12"/>
      <c r="I28" s="6"/>
      <c r="J28" s="6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4"/>
      <c r="W28" s="14"/>
      <c r="X28" s="14"/>
      <c r="Y28" s="14"/>
      <c r="Z28" s="14"/>
      <c r="AA28" s="15"/>
      <c r="AB28" s="15"/>
      <c r="AC28" s="505"/>
      <c r="AD28" s="16"/>
      <c r="AE28" s="16"/>
      <c r="AF28" s="16"/>
      <c r="AG28" s="22"/>
      <c r="AH28" s="23"/>
      <c r="AI28" s="22"/>
      <c r="AJ28" s="89"/>
      <c r="AK28" s="13"/>
      <c r="AL28" s="90"/>
      <c r="AM28" s="90"/>
      <c r="AN28" s="19"/>
      <c r="AO28" s="19"/>
      <c r="AP28" s="19"/>
      <c r="AQ28" s="19"/>
      <c r="AR28" s="20"/>
      <c r="AS28" s="20"/>
      <c r="AU28" s="20"/>
      <c r="AV28" s="20"/>
      <c r="AW28" s="20"/>
      <c r="AX28" s="20"/>
      <c r="AY28" s="20"/>
      <c r="AZ28" s="20"/>
      <c r="BA28" s="20"/>
    </row>
    <row r="29" spans="1:53" ht="33" customHeight="1" x14ac:dyDescent="0.25">
      <c r="A29" s="11"/>
      <c r="B29" s="6"/>
      <c r="C29" s="6"/>
      <c r="D29" s="5"/>
      <c r="E29" s="5"/>
      <c r="F29" s="5"/>
      <c r="G29" s="5"/>
      <c r="H29" s="12"/>
      <c r="I29" s="6"/>
      <c r="J29" s="6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4"/>
      <c r="W29" s="14"/>
      <c r="X29" s="14"/>
      <c r="Y29" s="14"/>
      <c r="Z29" s="14"/>
      <c r="AA29" s="15"/>
      <c r="AB29" s="15"/>
      <c r="AC29" s="505"/>
      <c r="AD29" s="16"/>
      <c r="AE29" s="16"/>
      <c r="AF29" s="16"/>
      <c r="AG29" s="22"/>
      <c r="AH29" s="23"/>
      <c r="AI29" s="22"/>
      <c r="AJ29" s="89"/>
      <c r="AK29" s="13"/>
      <c r="AL29" s="90"/>
      <c r="AM29" s="90"/>
      <c r="AN29" s="19"/>
      <c r="AO29" s="19"/>
      <c r="AP29" s="19"/>
      <c r="AQ29" s="19"/>
      <c r="AR29" s="20"/>
      <c r="AS29" s="20"/>
      <c r="AU29" s="20"/>
      <c r="AV29" s="20"/>
      <c r="AW29" s="20"/>
      <c r="AX29" s="26"/>
      <c r="AY29" s="26"/>
      <c r="AZ29" s="26"/>
      <c r="BA29" s="26"/>
    </row>
    <row r="30" spans="1:53" ht="33" customHeight="1" x14ac:dyDescent="0.25">
      <c r="A30" s="11"/>
      <c r="B30" s="11"/>
      <c r="C30" s="6"/>
      <c r="D30" s="5"/>
      <c r="E30" s="5"/>
      <c r="F30" s="5"/>
      <c r="G30" s="5"/>
      <c r="H30" s="12"/>
      <c r="I30" s="6"/>
      <c r="J30" s="6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14"/>
      <c r="W30" s="14"/>
      <c r="X30" s="14"/>
      <c r="Y30" s="14"/>
      <c r="Z30" s="14"/>
      <c r="AA30" s="15"/>
      <c r="AB30" s="15"/>
      <c r="AC30" s="505"/>
      <c r="AD30" s="16"/>
      <c r="AE30" s="16"/>
      <c r="AF30" s="16"/>
      <c r="AG30" s="22"/>
      <c r="AH30" s="23"/>
      <c r="AI30" s="22"/>
      <c r="AJ30" s="89"/>
      <c r="AK30" s="13"/>
      <c r="AL30" s="90"/>
      <c r="AM30" s="90"/>
      <c r="AN30" s="19"/>
      <c r="AO30" s="19"/>
      <c r="AP30" s="19"/>
      <c r="AQ30" s="19"/>
      <c r="AR30" s="20"/>
      <c r="AS30" s="20"/>
      <c r="AU30" s="20"/>
      <c r="AV30" s="20"/>
      <c r="AW30" s="20"/>
      <c r="AX30" s="20"/>
      <c r="AY30" s="20"/>
      <c r="AZ30" s="20"/>
      <c r="BA30" s="20"/>
    </row>
    <row r="31" spans="1:53" ht="33" customHeight="1" x14ac:dyDescent="0.25">
      <c r="A31" s="11"/>
      <c r="B31" s="11"/>
      <c r="C31" s="6"/>
      <c r="D31" s="5"/>
      <c r="E31" s="5"/>
      <c r="F31" s="5"/>
      <c r="G31" s="5"/>
      <c r="H31" s="12"/>
      <c r="I31" s="6"/>
      <c r="J31" s="6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4"/>
      <c r="W31" s="14"/>
      <c r="X31" s="14"/>
      <c r="Y31" s="14"/>
      <c r="Z31" s="14"/>
      <c r="AA31" s="15"/>
      <c r="AB31" s="15"/>
      <c r="AC31" s="505"/>
      <c r="AD31" s="16"/>
      <c r="AE31" s="16"/>
      <c r="AF31" s="16"/>
      <c r="AG31" s="22"/>
      <c r="AH31" s="23"/>
      <c r="AI31" s="22"/>
      <c r="AJ31" s="89"/>
      <c r="AK31" s="13"/>
      <c r="AL31" s="90"/>
      <c r="AM31" s="90"/>
      <c r="AN31" s="19"/>
      <c r="AO31" s="19"/>
      <c r="AP31" s="19"/>
      <c r="AQ31" s="19"/>
      <c r="AR31" s="20"/>
      <c r="AS31" s="20"/>
      <c r="AU31" s="20"/>
      <c r="AV31" s="20"/>
      <c r="AW31" s="20"/>
      <c r="AX31" s="20"/>
      <c r="AY31" s="20"/>
      <c r="AZ31" s="20"/>
      <c r="BA31" s="20"/>
    </row>
    <row r="32" spans="1:53" ht="33" customHeight="1" x14ac:dyDescent="0.25">
      <c r="A32" s="11"/>
      <c r="B32" s="11"/>
      <c r="C32" s="6"/>
      <c r="D32" s="5"/>
      <c r="E32" s="5"/>
      <c r="F32" s="5"/>
      <c r="G32" s="5"/>
      <c r="H32" s="12"/>
      <c r="I32" s="6"/>
      <c r="J32" s="6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4"/>
      <c r="W32" s="14"/>
      <c r="X32" s="14"/>
      <c r="Y32" s="14"/>
      <c r="Z32" s="14"/>
      <c r="AA32" s="15"/>
      <c r="AB32" s="15"/>
      <c r="AC32" s="505"/>
      <c r="AD32" s="16"/>
      <c r="AE32" s="16"/>
      <c r="AF32" s="16"/>
      <c r="AG32" s="22"/>
      <c r="AH32" s="23"/>
      <c r="AI32" s="22"/>
      <c r="AJ32" s="89"/>
      <c r="AK32" s="13"/>
      <c r="AL32" s="90"/>
      <c r="AM32" s="90"/>
      <c r="AN32" s="19"/>
      <c r="AO32" s="19"/>
      <c r="AP32" s="19"/>
      <c r="AQ32" s="19"/>
      <c r="AR32" s="20"/>
      <c r="AS32" s="20"/>
      <c r="AU32" s="20"/>
      <c r="AV32" s="20"/>
      <c r="AW32" s="20"/>
      <c r="AX32" s="20"/>
      <c r="AY32" s="20"/>
      <c r="AZ32" s="20"/>
      <c r="BA32" s="20"/>
    </row>
    <row r="33" spans="1:53" ht="33" customHeight="1" x14ac:dyDescent="0.25">
      <c r="A33" s="11"/>
      <c r="B33" s="6"/>
      <c r="C33" s="5"/>
      <c r="D33" s="5"/>
      <c r="E33" s="5"/>
      <c r="F33" s="5"/>
      <c r="G33" s="5"/>
      <c r="H33" s="12"/>
      <c r="I33" s="6"/>
      <c r="J33" s="6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4"/>
      <c r="W33" s="14"/>
      <c r="X33" s="14"/>
      <c r="Y33" s="14"/>
      <c r="Z33" s="14"/>
      <c r="AA33" s="15"/>
      <c r="AB33" s="15"/>
      <c r="AC33" s="505"/>
      <c r="AD33" s="16"/>
      <c r="AE33" s="16"/>
      <c r="AF33" s="16"/>
      <c r="AG33" s="22"/>
      <c r="AH33" s="23"/>
      <c r="AI33" s="22"/>
      <c r="AJ33" s="89"/>
      <c r="AK33" s="13"/>
      <c r="AL33" s="90"/>
      <c r="AM33" s="90"/>
      <c r="AN33" s="19"/>
      <c r="AO33" s="19"/>
      <c r="AP33" s="19"/>
      <c r="AQ33" s="19"/>
      <c r="AR33" s="20"/>
      <c r="AS33" s="20"/>
      <c r="AU33" s="20"/>
      <c r="AV33" s="20"/>
      <c r="AW33" s="20"/>
      <c r="AX33" s="20"/>
      <c r="AY33" s="20"/>
      <c r="AZ33" s="20"/>
      <c r="BA33" s="20"/>
    </row>
    <row r="34" spans="1:53" ht="33" customHeight="1" x14ac:dyDescent="0.25">
      <c r="A34" s="11"/>
      <c r="B34" s="6"/>
      <c r="C34" s="5"/>
      <c r="D34" s="5"/>
      <c r="E34" s="5"/>
      <c r="F34" s="5"/>
      <c r="G34" s="5"/>
      <c r="H34" s="12"/>
      <c r="I34" s="6"/>
      <c r="J34" s="6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4"/>
      <c r="W34" s="14"/>
      <c r="X34" s="14"/>
      <c r="Y34" s="14"/>
      <c r="Z34" s="14"/>
      <c r="AA34" s="15"/>
      <c r="AB34" s="15"/>
      <c r="AC34" s="505"/>
      <c r="AD34" s="16"/>
      <c r="AE34" s="16"/>
      <c r="AF34" s="16"/>
      <c r="AG34" s="22"/>
      <c r="AH34" s="23"/>
      <c r="AI34" s="22"/>
      <c r="AJ34" s="89"/>
      <c r="AK34" s="13"/>
      <c r="AL34" s="90"/>
      <c r="AM34" s="90"/>
      <c r="AN34" s="19"/>
      <c r="AO34" s="19"/>
      <c r="AP34" s="19"/>
      <c r="AQ34" s="19"/>
      <c r="AR34" s="20"/>
      <c r="AS34" s="20"/>
      <c r="AU34" s="20"/>
      <c r="AV34" s="20"/>
      <c r="AW34" s="20"/>
      <c r="AX34" s="20"/>
      <c r="AY34" s="20"/>
      <c r="AZ34" s="20"/>
      <c r="BA34" s="20"/>
    </row>
    <row r="35" spans="1:53" ht="33" customHeight="1" x14ac:dyDescent="0.25">
      <c r="A35" s="11"/>
      <c r="B35" s="6"/>
      <c r="C35" s="6"/>
      <c r="D35" s="5"/>
      <c r="E35" s="5"/>
      <c r="F35" s="5"/>
      <c r="G35" s="5"/>
      <c r="H35" s="12"/>
      <c r="I35" s="6"/>
      <c r="J35" s="6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4"/>
      <c r="W35" s="14"/>
      <c r="X35" s="14"/>
      <c r="Y35" s="14"/>
      <c r="Z35" s="14"/>
      <c r="AA35" s="15"/>
      <c r="AB35" s="15"/>
      <c r="AC35" s="505"/>
      <c r="AD35" s="16"/>
      <c r="AE35" s="16"/>
      <c r="AF35" s="16"/>
      <c r="AG35" s="22"/>
      <c r="AH35" s="23"/>
      <c r="AI35" s="22"/>
      <c r="AJ35" s="89"/>
      <c r="AK35" s="13"/>
      <c r="AL35" s="90"/>
      <c r="AM35" s="90"/>
      <c r="AN35" s="19"/>
      <c r="AO35" s="19"/>
      <c r="AP35" s="19"/>
      <c r="AQ35" s="19"/>
      <c r="AR35" s="20"/>
      <c r="AS35" s="20"/>
      <c r="AU35" s="20"/>
      <c r="AV35" s="20"/>
      <c r="AW35" s="20"/>
      <c r="AX35" s="20"/>
      <c r="AY35" s="20"/>
      <c r="AZ35" s="20"/>
      <c r="BA35" s="20"/>
    </row>
    <row r="36" spans="1:53" ht="33" customHeight="1" x14ac:dyDescent="0.25">
      <c r="A36" s="11"/>
      <c r="B36" s="11"/>
      <c r="C36" s="6"/>
      <c r="D36" s="5"/>
      <c r="E36" s="5"/>
      <c r="F36" s="5"/>
      <c r="G36" s="5"/>
      <c r="H36" s="12"/>
      <c r="I36" s="6"/>
      <c r="J36" s="6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4"/>
      <c r="W36" s="14"/>
      <c r="X36" s="14"/>
      <c r="Y36" s="14"/>
      <c r="Z36" s="14"/>
      <c r="AA36" s="15"/>
      <c r="AB36" s="15"/>
      <c r="AC36" s="505"/>
      <c r="AD36" s="16"/>
      <c r="AE36" s="16"/>
      <c r="AF36" s="16"/>
      <c r="AG36" s="22"/>
      <c r="AH36" s="23"/>
      <c r="AI36" s="22"/>
      <c r="AJ36" s="89"/>
      <c r="AK36" s="13"/>
      <c r="AL36" s="90"/>
      <c r="AM36" s="90"/>
      <c r="AN36" s="19"/>
      <c r="AO36" s="19"/>
      <c r="AP36" s="19"/>
      <c r="AQ36" s="19"/>
      <c r="AR36" s="20"/>
      <c r="AS36" s="20"/>
      <c r="AU36" s="20"/>
      <c r="AV36" s="20"/>
      <c r="AW36" s="20"/>
      <c r="AX36" s="20"/>
      <c r="AY36" s="20"/>
      <c r="AZ36" s="20"/>
      <c r="BA36" s="20"/>
    </row>
    <row r="37" spans="1:53" ht="33" customHeight="1" x14ac:dyDescent="0.25">
      <c r="A37" s="11"/>
      <c r="B37" s="11"/>
      <c r="C37" s="6"/>
      <c r="D37" s="5"/>
      <c r="E37" s="5"/>
      <c r="F37" s="5"/>
      <c r="G37" s="5"/>
      <c r="H37" s="12"/>
      <c r="I37" s="6"/>
      <c r="J37" s="6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4"/>
      <c r="W37" s="14"/>
      <c r="X37" s="14"/>
      <c r="Y37" s="14"/>
      <c r="Z37" s="14"/>
      <c r="AA37" s="15"/>
      <c r="AB37" s="15"/>
      <c r="AC37" s="505"/>
      <c r="AD37" s="16"/>
      <c r="AE37" s="16"/>
      <c r="AF37" s="16"/>
      <c r="AG37" s="22"/>
      <c r="AH37" s="23"/>
      <c r="AI37" s="22"/>
      <c r="AJ37" s="89"/>
      <c r="AK37" s="13"/>
      <c r="AL37" s="90"/>
      <c r="AM37" s="90"/>
      <c r="AN37" s="19"/>
      <c r="AO37" s="19"/>
      <c r="AP37" s="19"/>
      <c r="AQ37" s="19"/>
      <c r="AR37" s="20"/>
      <c r="AS37" s="20"/>
      <c r="AU37" s="20"/>
      <c r="AV37" s="20"/>
      <c r="AW37" s="20"/>
      <c r="AX37" s="20"/>
      <c r="AY37" s="20"/>
      <c r="AZ37" s="20"/>
      <c r="BA37" s="20"/>
    </row>
    <row r="38" spans="1:53" ht="33" customHeight="1" x14ac:dyDescent="0.25">
      <c r="A38" s="11"/>
      <c r="B38" s="6"/>
      <c r="C38" s="6"/>
      <c r="D38" s="5"/>
      <c r="E38" s="5"/>
      <c r="F38" s="5"/>
      <c r="G38" s="5"/>
      <c r="H38" s="12"/>
      <c r="I38" s="6"/>
      <c r="J38" s="6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4"/>
      <c r="W38" s="14"/>
      <c r="X38" s="14"/>
      <c r="Y38" s="14"/>
      <c r="Z38" s="14"/>
      <c r="AA38" s="15"/>
      <c r="AB38" s="15"/>
      <c r="AC38" s="505"/>
      <c r="AD38" s="16"/>
      <c r="AE38" s="16"/>
      <c r="AF38" s="16"/>
      <c r="AG38" s="22"/>
      <c r="AH38" s="23"/>
      <c r="AI38" s="22"/>
      <c r="AJ38" s="89"/>
      <c r="AK38" s="13"/>
      <c r="AL38" s="90"/>
      <c r="AM38" s="90"/>
      <c r="AN38" s="19"/>
      <c r="AO38" s="19"/>
      <c r="AP38" s="19"/>
      <c r="AQ38" s="19"/>
      <c r="AR38" s="20"/>
      <c r="AS38" s="20"/>
      <c r="AU38" s="20"/>
      <c r="AV38" s="20"/>
      <c r="AW38" s="20"/>
      <c r="AX38" s="20"/>
      <c r="AY38" s="20"/>
      <c r="AZ38" s="20"/>
      <c r="BA38" s="20"/>
    </row>
    <row r="39" spans="1:53" ht="33" customHeight="1" x14ac:dyDescent="0.25">
      <c r="A39" s="11"/>
      <c r="B39" s="6"/>
      <c r="C39" s="6"/>
      <c r="D39" s="5"/>
      <c r="E39" s="5"/>
      <c r="F39" s="5"/>
      <c r="G39" s="27"/>
      <c r="H39" s="28"/>
      <c r="I39" s="11"/>
      <c r="J39" s="11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30"/>
      <c r="W39" s="30"/>
      <c r="X39" s="30"/>
      <c r="Y39" s="30"/>
      <c r="Z39" s="30"/>
      <c r="AA39" s="31"/>
      <c r="AB39" s="31"/>
      <c r="AC39" s="505"/>
      <c r="AD39" s="16"/>
      <c r="AE39" s="16"/>
      <c r="AF39" s="16"/>
      <c r="AG39" s="22"/>
      <c r="AH39" s="23"/>
      <c r="AI39" s="22"/>
      <c r="AJ39" s="89"/>
      <c r="AK39" s="13"/>
      <c r="AL39" s="90"/>
      <c r="AM39" s="90"/>
      <c r="AN39" s="19"/>
      <c r="AO39" s="19"/>
      <c r="AP39" s="19"/>
      <c r="AQ39" s="19"/>
      <c r="AR39" s="20"/>
      <c r="AS39" s="20"/>
      <c r="AU39" s="20"/>
      <c r="AV39" s="20"/>
      <c r="AW39" s="20"/>
      <c r="AX39" s="20"/>
      <c r="AY39" s="20"/>
      <c r="AZ39" s="20"/>
      <c r="BA39" s="20"/>
    </row>
    <row r="40" spans="1:53" ht="33" customHeight="1" x14ac:dyDescent="0.25">
      <c r="A40" s="11"/>
      <c r="B40" s="6"/>
      <c r="C40" s="6"/>
      <c r="D40" s="5"/>
      <c r="E40" s="5"/>
      <c r="F40" s="5"/>
      <c r="G40" s="5"/>
      <c r="H40" s="12"/>
      <c r="I40" s="6"/>
      <c r="J40" s="6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4"/>
      <c r="W40" s="14"/>
      <c r="X40" s="14"/>
      <c r="Y40" s="14"/>
      <c r="Z40" s="14"/>
      <c r="AA40" s="15"/>
      <c r="AB40" s="15"/>
      <c r="AC40" s="505"/>
      <c r="AD40" s="16"/>
      <c r="AE40" s="16"/>
      <c r="AF40" s="16"/>
      <c r="AG40" s="22"/>
      <c r="AH40" s="23"/>
      <c r="AI40" s="22"/>
      <c r="AJ40" s="89"/>
      <c r="AK40" s="13"/>
      <c r="AL40" s="90"/>
      <c r="AM40" s="90"/>
      <c r="AN40" s="19"/>
      <c r="AO40" s="19"/>
      <c r="AP40" s="19"/>
      <c r="AQ40" s="19"/>
      <c r="AR40" s="32"/>
      <c r="AS40" s="32"/>
      <c r="AU40" s="32"/>
      <c r="AV40" s="32"/>
      <c r="AW40" s="32"/>
      <c r="AX40" s="32"/>
      <c r="AY40" s="32"/>
      <c r="AZ40" s="32"/>
      <c r="BA40" s="32"/>
    </row>
    <row r="41" spans="1:53" ht="33" customHeight="1" x14ac:dyDescent="0.25">
      <c r="A41" s="11"/>
      <c r="B41" s="6"/>
      <c r="C41" s="5"/>
      <c r="D41" s="5"/>
      <c r="E41" s="5"/>
      <c r="F41" s="5"/>
      <c r="G41" s="27"/>
      <c r="H41" s="28"/>
      <c r="I41" s="11"/>
      <c r="J41" s="11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30"/>
      <c r="W41" s="30"/>
      <c r="X41" s="30"/>
      <c r="Y41" s="30"/>
      <c r="Z41" s="30"/>
      <c r="AA41" s="31"/>
      <c r="AB41" s="31"/>
      <c r="AC41" s="505"/>
      <c r="AD41" s="16"/>
      <c r="AE41" s="16"/>
      <c r="AF41" s="16"/>
      <c r="AG41" s="22"/>
      <c r="AH41" s="23"/>
      <c r="AI41" s="22"/>
      <c r="AJ41" s="89"/>
      <c r="AK41" s="13"/>
      <c r="AL41" s="90"/>
      <c r="AM41" s="90"/>
      <c r="AN41" s="19"/>
      <c r="AO41" s="19"/>
      <c r="AP41" s="19"/>
      <c r="AQ41" s="19"/>
      <c r="AR41" s="20"/>
      <c r="AS41" s="20"/>
      <c r="AU41" s="20"/>
      <c r="AV41" s="20"/>
      <c r="AW41" s="20"/>
      <c r="AX41" s="20"/>
      <c r="AY41" s="20"/>
      <c r="AZ41" s="20"/>
      <c r="BA41" s="20"/>
    </row>
    <row r="42" spans="1:53" ht="33" customHeight="1" x14ac:dyDescent="0.25">
      <c r="A42" s="11"/>
      <c r="B42" s="6"/>
      <c r="C42" s="5"/>
      <c r="D42" s="5"/>
      <c r="E42" s="5"/>
      <c r="F42" s="5"/>
      <c r="G42" s="5"/>
      <c r="H42" s="12"/>
      <c r="I42" s="6"/>
      <c r="J42" s="6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4"/>
      <c r="W42" s="14"/>
      <c r="X42" s="14"/>
      <c r="Y42" s="14"/>
      <c r="Z42" s="14"/>
      <c r="AA42" s="15"/>
      <c r="AB42" s="15"/>
      <c r="AC42" s="505"/>
      <c r="AD42" s="16"/>
      <c r="AE42" s="16"/>
      <c r="AF42" s="16"/>
      <c r="AG42" s="22"/>
      <c r="AH42" s="23"/>
      <c r="AI42" s="22"/>
      <c r="AJ42" s="89"/>
      <c r="AK42" s="13"/>
      <c r="AL42" s="90"/>
      <c r="AM42" s="90"/>
      <c r="AN42" s="19"/>
      <c r="AO42" s="19"/>
      <c r="AP42" s="19"/>
      <c r="AQ42" s="19"/>
      <c r="AR42" s="20"/>
      <c r="AS42" s="20"/>
      <c r="AU42" s="20"/>
      <c r="AV42" s="20"/>
      <c r="AW42" s="20"/>
      <c r="AX42" s="20"/>
      <c r="AY42" s="20"/>
      <c r="AZ42" s="20"/>
      <c r="BA42" s="20"/>
    </row>
    <row r="43" spans="1:53" ht="33" customHeight="1" x14ac:dyDescent="0.25">
      <c r="A43" s="11"/>
      <c r="B43" s="6"/>
      <c r="C43" s="5"/>
      <c r="D43" s="5"/>
      <c r="E43" s="5"/>
      <c r="F43" s="5"/>
      <c r="G43" s="5"/>
      <c r="H43" s="12"/>
      <c r="I43" s="6"/>
      <c r="J43" s="6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4"/>
      <c r="W43" s="14"/>
      <c r="X43" s="14"/>
      <c r="Y43" s="14"/>
      <c r="Z43" s="14"/>
      <c r="AA43" s="15"/>
      <c r="AB43" s="15"/>
      <c r="AC43" s="505"/>
      <c r="AD43" s="16"/>
      <c r="AE43" s="16"/>
      <c r="AF43" s="16"/>
      <c r="AG43" s="22"/>
      <c r="AH43" s="23"/>
      <c r="AI43" s="22"/>
      <c r="AJ43" s="89"/>
      <c r="AK43" s="13"/>
      <c r="AL43" s="90"/>
      <c r="AM43" s="90"/>
      <c r="AN43" s="19"/>
      <c r="AO43" s="19"/>
      <c r="AP43" s="19"/>
      <c r="AQ43" s="19"/>
      <c r="AR43" s="20"/>
      <c r="AS43" s="20"/>
      <c r="AU43" s="20"/>
      <c r="AV43" s="20"/>
      <c r="AW43" s="20"/>
      <c r="AX43" s="20"/>
      <c r="AY43" s="20"/>
      <c r="AZ43" s="20"/>
      <c r="BA43" s="20"/>
    </row>
    <row r="44" spans="1:53" ht="33" customHeight="1" x14ac:dyDescent="0.25">
      <c r="A44" s="11"/>
      <c r="B44" s="6"/>
      <c r="C44" s="6"/>
      <c r="D44" s="5"/>
      <c r="E44" s="5"/>
      <c r="F44" s="5"/>
      <c r="G44" s="5"/>
      <c r="H44" s="12"/>
      <c r="I44" s="6"/>
      <c r="J44" s="6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4"/>
      <c r="W44" s="14"/>
      <c r="X44" s="14"/>
      <c r="Y44" s="14"/>
      <c r="Z44" s="14"/>
      <c r="AA44" s="15"/>
      <c r="AB44" s="15"/>
      <c r="AC44" s="505"/>
      <c r="AD44" s="16"/>
      <c r="AE44" s="16"/>
      <c r="AF44" s="16"/>
      <c r="AG44" s="22"/>
      <c r="AH44" s="23"/>
      <c r="AI44" s="22"/>
      <c r="AJ44" s="89"/>
      <c r="AK44" s="13"/>
      <c r="AL44" s="90"/>
      <c r="AM44" s="90"/>
      <c r="AN44" s="19"/>
      <c r="AO44" s="19"/>
      <c r="AP44" s="19"/>
      <c r="AQ44" s="19"/>
      <c r="AR44" s="20"/>
      <c r="AS44" s="20"/>
      <c r="AU44" s="20"/>
      <c r="AV44" s="20"/>
      <c r="AW44" s="20"/>
      <c r="AX44" s="20"/>
      <c r="AY44" s="20"/>
      <c r="AZ44" s="20"/>
      <c r="BA44" s="20"/>
    </row>
    <row r="45" spans="1:53" ht="33" customHeight="1" x14ac:dyDescent="0.25">
      <c r="A45" s="11"/>
      <c r="B45" s="6"/>
      <c r="C45" s="6"/>
      <c r="D45" s="5"/>
      <c r="E45" s="5"/>
      <c r="F45" s="5"/>
      <c r="G45" s="5"/>
      <c r="H45" s="12"/>
      <c r="I45" s="6"/>
      <c r="J45" s="6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4"/>
      <c r="W45" s="14"/>
      <c r="X45" s="14"/>
      <c r="Y45" s="14"/>
      <c r="Z45" s="14"/>
      <c r="AA45" s="15"/>
      <c r="AB45" s="15"/>
      <c r="AC45" s="505"/>
      <c r="AD45" s="16"/>
      <c r="AE45" s="16"/>
      <c r="AF45" s="16"/>
      <c r="AG45" s="22"/>
      <c r="AH45" s="23"/>
      <c r="AI45" s="22"/>
      <c r="AJ45" s="89"/>
      <c r="AK45" s="13"/>
      <c r="AL45" s="90"/>
      <c r="AM45" s="90"/>
      <c r="AN45" s="19"/>
      <c r="AO45" s="19"/>
      <c r="AP45" s="19"/>
      <c r="AQ45" s="19"/>
      <c r="AR45" s="20"/>
      <c r="AS45" s="20"/>
      <c r="AU45" s="20"/>
      <c r="AV45" s="20"/>
      <c r="AW45" s="20"/>
      <c r="AX45" s="20"/>
      <c r="AY45" s="20"/>
      <c r="AZ45" s="20"/>
      <c r="BA45" s="20"/>
    </row>
    <row r="46" spans="1:53" ht="33" customHeight="1" x14ac:dyDescent="0.25">
      <c r="A46" s="11"/>
      <c r="B46" s="6"/>
      <c r="C46" s="6"/>
      <c r="D46" s="5"/>
      <c r="E46" s="5"/>
      <c r="F46" s="5"/>
      <c r="G46" s="5"/>
      <c r="H46" s="12"/>
      <c r="I46" s="6"/>
      <c r="J46" s="6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4"/>
      <c r="W46" s="14"/>
      <c r="X46" s="14"/>
      <c r="Y46" s="14"/>
      <c r="Z46" s="14"/>
      <c r="AA46" s="15"/>
      <c r="AB46" s="15"/>
      <c r="AC46" s="505"/>
      <c r="AD46" s="16"/>
      <c r="AE46" s="16"/>
      <c r="AF46" s="16"/>
      <c r="AG46" s="22"/>
      <c r="AH46" s="23"/>
      <c r="AI46" s="22"/>
      <c r="AJ46" s="89"/>
      <c r="AK46" s="13"/>
      <c r="AL46" s="90"/>
      <c r="AM46" s="90"/>
      <c r="AN46" s="19"/>
      <c r="AO46" s="19"/>
      <c r="AP46" s="19"/>
      <c r="AQ46" s="19"/>
      <c r="AR46" s="20"/>
      <c r="AS46" s="20"/>
      <c r="AU46" s="20"/>
      <c r="AV46" s="20"/>
      <c r="AW46" s="20"/>
      <c r="AX46" s="20"/>
      <c r="AY46" s="20"/>
      <c r="AZ46" s="20"/>
      <c r="BA46" s="20"/>
    </row>
    <row r="47" spans="1:53" ht="33" customHeight="1" x14ac:dyDescent="0.25">
      <c r="A47" s="11"/>
      <c r="B47" s="6"/>
      <c r="C47" s="6"/>
      <c r="D47" s="5"/>
      <c r="E47" s="5"/>
      <c r="F47" s="5"/>
      <c r="G47" s="5"/>
      <c r="H47" s="12"/>
      <c r="I47" s="6"/>
      <c r="J47" s="6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4"/>
      <c r="W47" s="14"/>
      <c r="X47" s="14"/>
      <c r="Y47" s="14"/>
      <c r="Z47" s="14"/>
      <c r="AA47" s="15"/>
      <c r="AB47" s="15"/>
      <c r="AC47" s="505"/>
      <c r="AD47" s="16"/>
      <c r="AE47" s="16"/>
      <c r="AF47" s="16"/>
      <c r="AG47" s="25"/>
      <c r="AH47" s="23"/>
      <c r="AI47" s="22"/>
      <c r="AJ47" s="89"/>
      <c r="AK47" s="13"/>
      <c r="AL47" s="90"/>
      <c r="AM47" s="90"/>
      <c r="AN47" s="19"/>
      <c r="AO47" s="19"/>
      <c r="AP47" s="19"/>
      <c r="AQ47" s="19"/>
      <c r="AR47" s="20"/>
      <c r="AS47" s="20"/>
      <c r="AU47" s="20"/>
      <c r="AV47" s="20"/>
      <c r="AW47" s="20"/>
      <c r="AX47" s="20"/>
      <c r="AY47" s="20"/>
      <c r="AZ47" s="20"/>
      <c r="BA47" s="20"/>
    </row>
    <row r="48" spans="1:53" ht="33" customHeight="1" x14ac:dyDescent="0.25">
      <c r="A48" s="11"/>
      <c r="B48" s="6"/>
      <c r="C48" s="6"/>
      <c r="D48" s="5"/>
      <c r="E48" s="5"/>
      <c r="F48" s="5"/>
      <c r="G48" s="5"/>
      <c r="H48" s="33"/>
      <c r="V48" s="14"/>
      <c r="W48" s="14"/>
      <c r="X48" s="14"/>
      <c r="Y48" s="14"/>
      <c r="Z48" s="14"/>
      <c r="AA48" s="15"/>
      <c r="AB48" s="15"/>
      <c r="AC48" s="505"/>
      <c r="AD48" s="16"/>
      <c r="AE48" s="16"/>
      <c r="AF48" s="16"/>
      <c r="AG48" s="22"/>
      <c r="AH48" s="23"/>
      <c r="AI48" s="22"/>
      <c r="AJ48" s="89"/>
      <c r="AK48" s="13"/>
      <c r="AL48" s="90"/>
      <c r="AM48" s="90"/>
      <c r="AN48" s="19"/>
      <c r="AO48" s="19"/>
      <c r="AP48" s="19"/>
      <c r="AQ48" s="19"/>
      <c r="AR48" s="20"/>
      <c r="AS48" s="20"/>
      <c r="AU48" s="20"/>
      <c r="AV48" s="20"/>
      <c r="AW48" s="20"/>
      <c r="AX48" s="20"/>
      <c r="AY48" s="20"/>
      <c r="AZ48" s="20"/>
      <c r="BA48" s="20"/>
    </row>
    <row r="49" spans="1:53" ht="33" customHeight="1" x14ac:dyDescent="0.25">
      <c r="A49" s="11"/>
      <c r="B49" s="6"/>
      <c r="C49" s="6"/>
      <c r="D49" s="5"/>
      <c r="E49" s="5"/>
      <c r="F49" s="5"/>
      <c r="G49" s="5"/>
      <c r="H49" s="12"/>
      <c r="I49" s="6"/>
      <c r="J49" s="6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4"/>
      <c r="W49" s="14"/>
      <c r="X49" s="14"/>
      <c r="Y49" s="14"/>
      <c r="Z49" s="14"/>
      <c r="AA49" s="15"/>
      <c r="AB49" s="15"/>
      <c r="AC49" s="505"/>
      <c r="AD49" s="16"/>
      <c r="AE49" s="16"/>
      <c r="AF49" s="16"/>
      <c r="AG49" s="22"/>
      <c r="AH49" s="23"/>
      <c r="AI49" s="22"/>
      <c r="AJ49" s="89"/>
      <c r="AK49" s="13"/>
      <c r="AL49" s="90"/>
      <c r="AM49" s="90"/>
      <c r="AN49" s="19"/>
      <c r="AO49" s="19"/>
      <c r="AP49" s="19"/>
      <c r="AQ49" s="19"/>
      <c r="AR49" s="20"/>
      <c r="AS49" s="20"/>
      <c r="AU49" s="20"/>
      <c r="AV49" s="20"/>
      <c r="AW49" s="20"/>
      <c r="AX49" s="20"/>
      <c r="AY49" s="20"/>
      <c r="AZ49" s="20"/>
      <c r="BA49" s="20"/>
    </row>
    <row r="50" spans="1:53" ht="33" customHeight="1" x14ac:dyDescent="0.25">
      <c r="A50" s="11"/>
      <c r="B50" s="11"/>
      <c r="C50" s="6"/>
      <c r="D50" s="5"/>
      <c r="E50" s="5"/>
      <c r="F50" s="5"/>
      <c r="G50" s="5"/>
      <c r="H50" s="12"/>
      <c r="I50" s="6"/>
      <c r="J50" s="6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4"/>
      <c r="W50" s="14"/>
      <c r="X50" s="14"/>
      <c r="Y50" s="14"/>
      <c r="Z50" s="14"/>
      <c r="AA50" s="15"/>
      <c r="AB50" s="15"/>
      <c r="AC50" s="505"/>
      <c r="AD50" s="16"/>
      <c r="AE50" s="16"/>
      <c r="AF50" s="16"/>
      <c r="AG50" s="22"/>
      <c r="AH50" s="23"/>
      <c r="AI50" s="22"/>
      <c r="AJ50" s="89"/>
      <c r="AK50" s="13"/>
      <c r="AL50" s="90"/>
      <c r="AM50" s="90"/>
      <c r="AN50" s="19"/>
      <c r="AO50" s="19"/>
      <c r="AP50" s="19"/>
      <c r="AQ50" s="19"/>
      <c r="AR50" s="20"/>
      <c r="AS50" s="20"/>
      <c r="AU50" s="20"/>
      <c r="AV50" s="20"/>
      <c r="AW50" s="20"/>
      <c r="AX50" s="20"/>
      <c r="AY50" s="20"/>
      <c r="AZ50" s="20"/>
      <c r="BA50" s="20"/>
    </row>
    <row r="51" spans="1:53" ht="33" customHeight="1" x14ac:dyDescent="0.25">
      <c r="A51" s="11"/>
      <c r="B51" s="6"/>
      <c r="C51" s="6"/>
      <c r="D51" s="5"/>
      <c r="E51" s="5"/>
      <c r="F51" s="5"/>
      <c r="G51" s="5"/>
      <c r="H51" s="12"/>
      <c r="I51" s="6"/>
      <c r="J51" s="6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4"/>
      <c r="W51" s="14"/>
      <c r="X51" s="14"/>
      <c r="Y51" s="14"/>
      <c r="Z51" s="14"/>
      <c r="AA51" s="15"/>
      <c r="AB51" s="15"/>
      <c r="AC51" s="505"/>
      <c r="AD51" s="16"/>
      <c r="AE51" s="16"/>
      <c r="AF51" s="16"/>
      <c r="AG51" s="17"/>
      <c r="AH51" s="18"/>
      <c r="AI51" s="487"/>
      <c r="AJ51" s="89"/>
      <c r="AK51" s="13"/>
      <c r="AL51" s="90"/>
      <c r="AM51" s="90"/>
      <c r="AN51" s="19"/>
      <c r="AO51" s="19"/>
      <c r="AP51" s="19"/>
      <c r="AQ51" s="19"/>
      <c r="AR51" s="20"/>
      <c r="AS51" s="20"/>
      <c r="AU51" s="20"/>
      <c r="AV51" s="20"/>
      <c r="AW51" s="20"/>
      <c r="AX51" s="20"/>
      <c r="AY51" s="20"/>
      <c r="AZ51" s="20"/>
      <c r="BA51" s="20"/>
    </row>
    <row r="52" spans="1:53" ht="33" customHeight="1" x14ac:dyDescent="0.25">
      <c r="A52" s="11"/>
      <c r="B52" s="6"/>
      <c r="C52" s="6"/>
      <c r="D52" s="5"/>
      <c r="E52" s="5"/>
      <c r="F52" s="5"/>
      <c r="G52" s="5"/>
      <c r="H52" s="12"/>
      <c r="I52" s="6"/>
      <c r="J52" s="6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4"/>
      <c r="W52" s="14"/>
      <c r="X52" s="14"/>
      <c r="Y52" s="14"/>
      <c r="Z52" s="14"/>
      <c r="AA52" s="15"/>
      <c r="AB52" s="15"/>
      <c r="AC52" s="505"/>
      <c r="AD52" s="16"/>
      <c r="AE52" s="16"/>
      <c r="AF52" s="16"/>
      <c r="AG52" s="17"/>
      <c r="AH52" s="18"/>
      <c r="AI52" s="487"/>
      <c r="AJ52" s="89"/>
      <c r="AK52" s="13"/>
      <c r="AL52" s="90"/>
      <c r="AM52" s="90"/>
      <c r="AN52" s="19"/>
      <c r="AO52" s="19"/>
      <c r="AP52" s="19"/>
      <c r="AQ52" s="19"/>
      <c r="AR52" s="20"/>
      <c r="AS52" s="20"/>
      <c r="AU52" s="20"/>
      <c r="AV52" s="20"/>
      <c r="AW52" s="20"/>
      <c r="AX52" s="20"/>
      <c r="AY52" s="20"/>
      <c r="AZ52" s="20"/>
      <c r="BA52" s="20"/>
    </row>
    <row r="53" spans="1:53" ht="33" customHeight="1" x14ac:dyDescent="0.25">
      <c r="A53" s="11"/>
      <c r="B53" s="6"/>
      <c r="C53" s="6"/>
      <c r="D53" s="5"/>
      <c r="E53" s="5"/>
      <c r="F53" s="5"/>
      <c r="G53" s="5"/>
      <c r="H53" s="12"/>
      <c r="I53" s="6"/>
      <c r="J53" s="6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4"/>
      <c r="W53" s="14"/>
      <c r="X53" s="14"/>
      <c r="Y53" s="14"/>
      <c r="Z53" s="14"/>
      <c r="AA53" s="15"/>
      <c r="AB53" s="15"/>
      <c r="AC53" s="505"/>
      <c r="AD53" s="16"/>
      <c r="AE53" s="16"/>
      <c r="AF53" s="16"/>
      <c r="AG53" s="17"/>
      <c r="AH53" s="18"/>
      <c r="AI53" s="487"/>
      <c r="AJ53" s="89"/>
      <c r="AK53" s="13"/>
      <c r="AL53" s="90"/>
      <c r="AM53" s="90"/>
      <c r="AN53" s="19"/>
      <c r="AO53" s="19"/>
      <c r="AP53" s="19"/>
      <c r="AQ53" s="19"/>
      <c r="AR53" s="34"/>
      <c r="AS53" s="34"/>
      <c r="AU53" s="34"/>
      <c r="AV53" s="34"/>
      <c r="AW53" s="34"/>
      <c r="AX53" s="34"/>
      <c r="AY53" s="34"/>
      <c r="AZ53" s="34"/>
      <c r="BA53" s="34"/>
    </row>
    <row r="54" spans="1:53" ht="33" customHeight="1" x14ac:dyDescent="0.25">
      <c r="A54" s="11"/>
      <c r="B54" s="6"/>
      <c r="C54" s="6"/>
      <c r="D54" s="5"/>
      <c r="E54" s="5"/>
      <c r="F54" s="5"/>
      <c r="G54" s="5"/>
      <c r="H54" s="12"/>
      <c r="I54" s="6"/>
      <c r="J54" s="6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4"/>
      <c r="W54" s="14"/>
      <c r="X54" s="14"/>
      <c r="Y54" s="14"/>
      <c r="Z54" s="14"/>
      <c r="AA54" s="15"/>
      <c r="AB54" s="15"/>
      <c r="AC54" s="505"/>
      <c r="AD54" s="16"/>
      <c r="AE54" s="16"/>
      <c r="AF54" s="16"/>
      <c r="AG54" s="35"/>
      <c r="AH54" s="18"/>
      <c r="AI54" s="487"/>
      <c r="AJ54" s="89"/>
      <c r="AK54" s="13"/>
      <c r="AL54" s="90"/>
      <c r="AM54" s="90"/>
      <c r="AN54" s="19"/>
      <c r="AO54" s="19"/>
      <c r="AP54" s="19"/>
      <c r="AQ54" s="19"/>
      <c r="AR54" s="20"/>
      <c r="AS54" s="20"/>
      <c r="AU54" s="20"/>
      <c r="AV54" s="20"/>
      <c r="AW54" s="20"/>
      <c r="AX54" s="20"/>
      <c r="AY54" s="20"/>
      <c r="AZ54" s="20"/>
      <c r="BA54" s="20"/>
    </row>
    <row r="55" spans="1:53" ht="33" customHeight="1" x14ac:dyDescent="0.25">
      <c r="A55" s="11"/>
      <c r="B55" s="6"/>
      <c r="C55" s="6"/>
      <c r="D55" s="5"/>
      <c r="E55" s="5"/>
      <c r="F55" s="5"/>
      <c r="G55" s="5"/>
      <c r="H55" s="12"/>
      <c r="I55" s="6"/>
      <c r="J55" s="6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4"/>
      <c r="W55" s="14"/>
      <c r="X55" s="14"/>
      <c r="Y55" s="14"/>
      <c r="Z55" s="14"/>
      <c r="AA55" s="15"/>
      <c r="AB55" s="15"/>
      <c r="AC55" s="505"/>
      <c r="AD55" s="16"/>
      <c r="AE55" s="16"/>
      <c r="AF55" s="16"/>
      <c r="AG55" s="17"/>
      <c r="AH55" s="18"/>
      <c r="AI55" s="487"/>
      <c r="AJ55" s="89"/>
      <c r="AK55" s="13"/>
      <c r="AL55" s="90"/>
      <c r="AM55" s="90"/>
      <c r="AN55" s="19"/>
      <c r="AO55" s="19"/>
      <c r="AP55" s="19"/>
      <c r="AQ55" s="19"/>
      <c r="AR55" s="20"/>
      <c r="AS55" s="20"/>
      <c r="AU55" s="20"/>
      <c r="AV55" s="20"/>
      <c r="AW55" s="20"/>
      <c r="AX55" s="20"/>
      <c r="AY55" s="20"/>
      <c r="AZ55" s="20"/>
      <c r="BA55" s="20"/>
    </row>
    <row r="56" spans="1:53" ht="33" customHeight="1" x14ac:dyDescent="0.25">
      <c r="A56" s="11"/>
      <c r="B56" s="6"/>
      <c r="C56" s="6"/>
      <c r="D56" s="5"/>
      <c r="E56" s="5"/>
      <c r="F56" s="5"/>
      <c r="G56" s="5"/>
      <c r="H56" s="12"/>
      <c r="I56" s="6"/>
      <c r="J56" s="6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4"/>
      <c r="W56" s="14"/>
      <c r="X56" s="14"/>
      <c r="Y56" s="14"/>
      <c r="Z56" s="14"/>
      <c r="AA56" s="15"/>
      <c r="AB56" s="15"/>
      <c r="AC56" s="505"/>
      <c r="AD56" s="16"/>
      <c r="AE56" s="16"/>
      <c r="AF56" s="16"/>
      <c r="AG56" s="17"/>
      <c r="AH56" s="18"/>
      <c r="AI56" s="487"/>
      <c r="AJ56" s="89"/>
      <c r="AK56" s="13"/>
      <c r="AL56" s="90"/>
      <c r="AM56" s="90"/>
      <c r="AN56" s="19"/>
      <c r="AO56" s="19"/>
      <c r="AP56" s="19"/>
      <c r="AQ56" s="19"/>
      <c r="AR56" s="20"/>
      <c r="AS56" s="20"/>
      <c r="AU56" s="20"/>
      <c r="AV56" s="20"/>
      <c r="AW56" s="20"/>
      <c r="AX56" s="20"/>
      <c r="AY56" s="20"/>
      <c r="AZ56" s="20"/>
      <c r="BA56" s="20"/>
    </row>
    <row r="57" spans="1:53" ht="33" customHeight="1" x14ac:dyDescent="0.25">
      <c r="A57" s="11"/>
      <c r="B57" s="6"/>
      <c r="C57" s="6"/>
      <c r="D57" s="5"/>
      <c r="E57" s="5"/>
      <c r="F57" s="5"/>
      <c r="G57" s="5"/>
      <c r="H57" s="12"/>
      <c r="I57" s="6"/>
      <c r="J57" s="6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4"/>
      <c r="W57" s="14"/>
      <c r="X57" s="14"/>
      <c r="Y57" s="14"/>
      <c r="Z57" s="14"/>
      <c r="AA57" s="15"/>
      <c r="AB57" s="15"/>
      <c r="AC57" s="505"/>
      <c r="AD57" s="16"/>
      <c r="AE57" s="16"/>
      <c r="AF57" s="16"/>
      <c r="AG57" s="17"/>
      <c r="AH57" s="18"/>
      <c r="AI57" s="487"/>
      <c r="AJ57" s="89"/>
      <c r="AK57" s="13"/>
      <c r="AL57" s="90"/>
      <c r="AM57" s="90"/>
      <c r="AN57" s="19"/>
      <c r="AO57" s="19"/>
      <c r="AP57" s="19"/>
      <c r="AQ57" s="19"/>
      <c r="AR57" s="20"/>
      <c r="AS57" s="20"/>
      <c r="AU57" s="20"/>
      <c r="AV57" s="20"/>
      <c r="AW57" s="20"/>
      <c r="AX57" s="20"/>
      <c r="AY57" s="20"/>
      <c r="AZ57" s="20"/>
      <c r="BA57" s="20"/>
    </row>
    <row r="58" spans="1:53" ht="33" customHeight="1" x14ac:dyDescent="0.25">
      <c r="A58" s="11"/>
      <c r="B58" s="6"/>
      <c r="C58" s="6"/>
      <c r="D58" s="5"/>
      <c r="E58" s="5"/>
      <c r="F58" s="5"/>
      <c r="G58" s="5"/>
      <c r="H58" s="12"/>
      <c r="I58" s="6"/>
      <c r="J58" s="6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4"/>
      <c r="W58" s="14"/>
      <c r="X58" s="14"/>
      <c r="Y58" s="14"/>
      <c r="Z58" s="14"/>
      <c r="AA58" s="15"/>
      <c r="AB58" s="15"/>
      <c r="AC58" s="505"/>
      <c r="AD58" s="16"/>
      <c r="AE58" s="16"/>
      <c r="AF58" s="16"/>
      <c r="AG58" s="17"/>
      <c r="AH58" s="18"/>
      <c r="AI58" s="487"/>
      <c r="AJ58" s="89"/>
      <c r="AK58" s="13"/>
      <c r="AL58" s="90"/>
      <c r="AM58" s="90"/>
      <c r="AN58" s="19"/>
      <c r="AO58" s="19"/>
      <c r="AP58" s="19"/>
      <c r="AQ58" s="19"/>
      <c r="AR58" s="20"/>
      <c r="AS58" s="20"/>
      <c r="AU58" s="20"/>
      <c r="AV58" s="20"/>
      <c r="AW58" s="20"/>
      <c r="AX58" s="20"/>
      <c r="AY58" s="20"/>
      <c r="AZ58" s="20"/>
      <c r="BA58" s="20"/>
    </row>
    <row r="59" spans="1:53" ht="33" customHeight="1" x14ac:dyDescent="0.25">
      <c r="A59" s="11"/>
      <c r="B59" s="6"/>
      <c r="C59" s="6"/>
      <c r="D59" s="5"/>
      <c r="E59" s="5"/>
      <c r="F59" s="5"/>
      <c r="G59" s="5"/>
      <c r="H59" s="12"/>
      <c r="I59" s="6"/>
      <c r="J59" s="6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4"/>
      <c r="W59" s="14"/>
      <c r="X59" s="14"/>
      <c r="Y59" s="14"/>
      <c r="Z59" s="14"/>
      <c r="AA59" s="15"/>
      <c r="AB59" s="15"/>
      <c r="AC59" s="505"/>
      <c r="AD59" s="16"/>
      <c r="AE59" s="16"/>
      <c r="AF59" s="16"/>
      <c r="AG59" s="17"/>
      <c r="AH59" s="18"/>
      <c r="AI59" s="487"/>
      <c r="AJ59" s="89"/>
      <c r="AK59" s="13"/>
      <c r="AL59" s="90"/>
      <c r="AM59" s="90"/>
      <c r="AN59" s="19"/>
      <c r="AO59" s="19"/>
      <c r="AP59" s="19"/>
      <c r="AQ59" s="19"/>
      <c r="AR59" s="20"/>
      <c r="AS59" s="20"/>
      <c r="AU59" s="20"/>
      <c r="AV59" s="20"/>
      <c r="AW59" s="20"/>
      <c r="AX59" s="20"/>
      <c r="AY59" s="20"/>
      <c r="AZ59" s="20"/>
      <c r="BA59" s="20"/>
    </row>
    <row r="60" spans="1:53" ht="33" customHeight="1" x14ac:dyDescent="0.25">
      <c r="A60" s="11"/>
      <c r="B60" s="6"/>
      <c r="C60" s="6"/>
      <c r="D60" s="5"/>
      <c r="E60" s="5"/>
      <c r="F60" s="5"/>
      <c r="G60" s="5"/>
      <c r="H60" s="12"/>
      <c r="I60" s="6"/>
      <c r="J60" s="6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4"/>
      <c r="W60" s="14"/>
      <c r="X60" s="14"/>
      <c r="Y60" s="14"/>
      <c r="Z60" s="14"/>
      <c r="AA60" s="15"/>
      <c r="AB60" s="15"/>
      <c r="AC60" s="505"/>
      <c r="AD60" s="16"/>
      <c r="AE60" s="16"/>
      <c r="AF60" s="16"/>
      <c r="AG60" s="17"/>
      <c r="AH60" s="18"/>
      <c r="AI60" s="487"/>
      <c r="AJ60" s="89"/>
      <c r="AK60" s="13"/>
      <c r="AL60" s="90"/>
      <c r="AM60" s="90"/>
      <c r="AN60" s="19"/>
      <c r="AO60" s="19"/>
      <c r="AP60" s="19"/>
      <c r="AQ60" s="19"/>
      <c r="AR60" s="20"/>
      <c r="AS60" s="20"/>
      <c r="AU60" s="20"/>
      <c r="AV60" s="20"/>
      <c r="AW60" s="20"/>
      <c r="AX60" s="20"/>
      <c r="AY60" s="20"/>
      <c r="AZ60" s="20"/>
      <c r="BA60" s="20"/>
    </row>
    <row r="61" spans="1:53" ht="33" customHeight="1" x14ac:dyDescent="0.25">
      <c r="A61" s="11"/>
      <c r="B61" s="6"/>
      <c r="C61" s="6"/>
      <c r="D61" s="5"/>
      <c r="E61" s="5"/>
      <c r="F61" s="5"/>
      <c r="G61" s="5"/>
      <c r="H61" s="12"/>
      <c r="I61" s="6"/>
      <c r="J61" s="6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4"/>
      <c r="W61" s="14"/>
      <c r="X61" s="14"/>
      <c r="Y61" s="14"/>
      <c r="Z61" s="14"/>
      <c r="AA61" s="15"/>
      <c r="AB61" s="15"/>
      <c r="AC61" s="505"/>
      <c r="AD61" s="16"/>
      <c r="AE61" s="16"/>
      <c r="AF61" s="16"/>
      <c r="AG61" s="17"/>
      <c r="AH61" s="18"/>
      <c r="AI61" s="487"/>
      <c r="AJ61" s="89"/>
      <c r="AK61" s="13"/>
      <c r="AL61" s="90"/>
      <c r="AM61" s="90"/>
      <c r="AN61" s="19"/>
      <c r="AO61" s="19"/>
      <c r="AP61" s="19"/>
      <c r="AQ61" s="19"/>
      <c r="AR61" s="20"/>
      <c r="AS61" s="20"/>
      <c r="AU61" s="20"/>
      <c r="AV61" s="20"/>
      <c r="AW61" s="20"/>
      <c r="AX61" s="20"/>
      <c r="AY61" s="20"/>
      <c r="AZ61" s="20"/>
      <c r="BA61" s="20"/>
    </row>
    <row r="62" spans="1:53" ht="33" customHeight="1" x14ac:dyDescent="0.25">
      <c r="A62" s="11"/>
      <c r="B62" s="6"/>
      <c r="C62" s="6"/>
      <c r="D62" s="5"/>
      <c r="E62" s="5"/>
      <c r="F62" s="5"/>
      <c r="G62" s="5"/>
      <c r="H62" s="12"/>
      <c r="I62" s="6"/>
      <c r="J62" s="6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4"/>
      <c r="W62" s="14"/>
      <c r="X62" s="14"/>
      <c r="Y62" s="14"/>
      <c r="Z62" s="14"/>
      <c r="AA62" s="15"/>
      <c r="AB62" s="15"/>
      <c r="AC62" s="505"/>
      <c r="AD62" s="16"/>
      <c r="AE62" s="16"/>
      <c r="AF62" s="16"/>
      <c r="AG62" s="17"/>
      <c r="AH62" s="18"/>
      <c r="AI62" s="487"/>
      <c r="AJ62" s="89"/>
      <c r="AK62" s="13"/>
      <c r="AL62" s="90"/>
      <c r="AM62" s="90"/>
      <c r="AN62" s="19"/>
      <c r="AO62" s="19"/>
      <c r="AP62" s="19"/>
      <c r="AQ62" s="19"/>
      <c r="AR62" s="20"/>
      <c r="AS62" s="20"/>
      <c r="AU62" s="20"/>
      <c r="AV62" s="20"/>
      <c r="AW62" s="20"/>
      <c r="AX62" s="20"/>
      <c r="AY62" s="20"/>
      <c r="AZ62" s="20"/>
      <c r="BA62" s="20"/>
    </row>
    <row r="63" spans="1:53" ht="33" customHeight="1" x14ac:dyDescent="0.25">
      <c r="A63" s="11"/>
      <c r="B63" s="6"/>
      <c r="C63" s="6"/>
      <c r="D63" s="5"/>
      <c r="E63" s="5"/>
      <c r="F63" s="5"/>
      <c r="G63" s="5"/>
      <c r="H63" s="12"/>
      <c r="I63" s="6"/>
      <c r="J63" s="6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4"/>
      <c r="W63" s="14"/>
      <c r="X63" s="14"/>
      <c r="Y63" s="14"/>
      <c r="Z63" s="14"/>
      <c r="AA63" s="15"/>
      <c r="AB63" s="15"/>
      <c r="AC63" s="505"/>
      <c r="AD63" s="16"/>
      <c r="AE63" s="16"/>
      <c r="AF63" s="16"/>
      <c r="AG63" s="17"/>
      <c r="AH63" s="18"/>
      <c r="AI63" s="487"/>
      <c r="AJ63" s="89"/>
      <c r="AK63" s="13"/>
      <c r="AL63" s="90"/>
      <c r="AM63" s="90"/>
      <c r="AN63" s="19"/>
      <c r="AO63" s="19"/>
      <c r="AP63" s="19"/>
      <c r="AQ63" s="19"/>
      <c r="AR63" s="20"/>
      <c r="AS63" s="20"/>
      <c r="AU63" s="20"/>
      <c r="AV63" s="20"/>
      <c r="AW63" s="20"/>
      <c r="AX63" s="20"/>
      <c r="AY63" s="20"/>
      <c r="AZ63" s="20"/>
      <c r="BA63" s="20"/>
    </row>
    <row r="64" spans="1:53" ht="33" customHeight="1" x14ac:dyDescent="0.25">
      <c r="A64" s="11"/>
      <c r="B64" s="6"/>
      <c r="C64" s="6"/>
      <c r="D64" s="5"/>
      <c r="E64" s="5"/>
      <c r="F64" s="5"/>
      <c r="G64" s="5"/>
      <c r="H64" s="12"/>
      <c r="I64" s="6"/>
      <c r="J64" s="6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4"/>
      <c r="W64" s="14"/>
      <c r="X64" s="14"/>
      <c r="Y64" s="14"/>
      <c r="Z64" s="14"/>
      <c r="AA64" s="15"/>
      <c r="AB64" s="15"/>
      <c r="AC64" s="505"/>
      <c r="AD64" s="16"/>
      <c r="AE64" s="16"/>
      <c r="AF64" s="16"/>
      <c r="AG64" s="17"/>
      <c r="AH64" s="18"/>
      <c r="AI64" s="487"/>
      <c r="AJ64" s="89"/>
      <c r="AK64" s="13"/>
      <c r="AL64" s="90"/>
      <c r="AM64" s="90"/>
      <c r="AN64" s="19"/>
      <c r="AO64" s="19"/>
      <c r="AP64" s="19"/>
      <c r="AQ64" s="19"/>
      <c r="AR64" s="20"/>
      <c r="AS64" s="20"/>
      <c r="AU64" s="20"/>
      <c r="AV64" s="20"/>
      <c r="AW64" s="20"/>
      <c r="AX64" s="20"/>
      <c r="AY64" s="20"/>
      <c r="AZ64" s="20"/>
      <c r="BA64" s="20"/>
    </row>
    <row r="65" spans="1:53" ht="33" customHeight="1" x14ac:dyDescent="0.25">
      <c r="A65" s="11"/>
      <c r="B65" s="6"/>
      <c r="C65" s="6"/>
      <c r="D65" s="5"/>
      <c r="E65" s="5"/>
      <c r="F65" s="5"/>
      <c r="G65" s="5"/>
      <c r="H65" s="12"/>
      <c r="I65" s="6"/>
      <c r="J65" s="6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4"/>
      <c r="W65" s="14"/>
      <c r="X65" s="14"/>
      <c r="Y65" s="14"/>
      <c r="Z65" s="14"/>
      <c r="AA65" s="15"/>
      <c r="AB65" s="15"/>
      <c r="AC65" s="505"/>
      <c r="AD65" s="16"/>
      <c r="AE65" s="16"/>
      <c r="AF65" s="16"/>
      <c r="AG65" s="17"/>
      <c r="AH65" s="18"/>
      <c r="AI65" s="487"/>
      <c r="AJ65" s="89"/>
      <c r="AK65" s="13"/>
      <c r="AL65" s="90"/>
      <c r="AM65" s="90"/>
      <c r="AN65" s="19"/>
      <c r="AO65" s="19"/>
      <c r="AP65" s="19"/>
      <c r="AQ65" s="19"/>
      <c r="AR65" s="20"/>
      <c r="AS65" s="20"/>
      <c r="AU65" s="20"/>
      <c r="AV65" s="20"/>
      <c r="AW65" s="20"/>
      <c r="AX65" s="20"/>
      <c r="AY65" s="20"/>
      <c r="AZ65" s="20"/>
      <c r="BA65" s="20"/>
    </row>
    <row r="66" spans="1:53" ht="33" customHeight="1" x14ac:dyDescent="0.25">
      <c r="A66" s="11"/>
      <c r="B66" s="6"/>
      <c r="C66" s="6"/>
      <c r="D66" s="5"/>
      <c r="E66" s="5"/>
      <c r="F66" s="5"/>
      <c r="G66" s="5"/>
      <c r="H66" s="12"/>
      <c r="I66" s="6"/>
      <c r="J66" s="6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4"/>
      <c r="W66" s="14"/>
      <c r="X66" s="14"/>
      <c r="Y66" s="14"/>
      <c r="Z66" s="14"/>
      <c r="AA66" s="15"/>
      <c r="AB66" s="15"/>
      <c r="AC66" s="505"/>
      <c r="AD66" s="16"/>
      <c r="AE66" s="16"/>
      <c r="AF66" s="16"/>
      <c r="AG66" s="17"/>
      <c r="AH66" s="18"/>
      <c r="AI66" s="487"/>
      <c r="AJ66" s="89"/>
      <c r="AK66" s="13"/>
      <c r="AL66" s="90"/>
      <c r="AM66" s="90"/>
      <c r="AN66" s="19"/>
      <c r="AO66" s="19"/>
      <c r="AP66" s="19"/>
      <c r="AQ66" s="19"/>
      <c r="AR66" s="20"/>
      <c r="AS66" s="20"/>
      <c r="AU66" s="20"/>
      <c r="AV66" s="20"/>
      <c r="AW66" s="20"/>
      <c r="AX66" s="20"/>
      <c r="AY66" s="20"/>
      <c r="AZ66" s="20"/>
      <c r="BA66" s="20"/>
    </row>
    <row r="67" spans="1:53" ht="33" customHeight="1" x14ac:dyDescent="0.25">
      <c r="A67" s="11"/>
      <c r="B67" s="6"/>
      <c r="C67" s="6"/>
      <c r="D67" s="5"/>
      <c r="E67" s="5"/>
      <c r="F67" s="5"/>
      <c r="G67" s="5"/>
      <c r="H67" s="12"/>
      <c r="I67" s="6"/>
      <c r="J67" s="6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4"/>
      <c r="W67" s="14"/>
      <c r="X67" s="14"/>
      <c r="Y67" s="14"/>
      <c r="Z67" s="14"/>
      <c r="AA67" s="15"/>
      <c r="AB67" s="15"/>
      <c r="AC67" s="505"/>
      <c r="AD67" s="16"/>
      <c r="AE67" s="16"/>
      <c r="AF67" s="16"/>
      <c r="AG67" s="17"/>
      <c r="AH67" s="18"/>
      <c r="AI67" s="487"/>
      <c r="AJ67" s="89"/>
      <c r="AK67" s="13"/>
      <c r="AL67" s="90"/>
      <c r="AM67" s="90"/>
      <c r="AN67" s="19"/>
      <c r="AO67" s="19"/>
      <c r="AP67" s="19"/>
      <c r="AQ67" s="19"/>
      <c r="AR67" s="20"/>
      <c r="AS67" s="20"/>
      <c r="AU67" s="20"/>
      <c r="AV67" s="20"/>
      <c r="AW67" s="20"/>
      <c r="AX67" s="20"/>
      <c r="AY67" s="20"/>
      <c r="AZ67" s="20"/>
      <c r="BA67" s="20"/>
    </row>
    <row r="68" spans="1:53" ht="33" customHeight="1" x14ac:dyDescent="0.25">
      <c r="A68" s="11"/>
      <c r="B68" s="6"/>
      <c r="C68" s="6"/>
      <c r="D68" s="5"/>
      <c r="E68" s="5"/>
      <c r="F68" s="5"/>
      <c r="G68" s="5"/>
      <c r="H68" s="12"/>
      <c r="I68" s="6"/>
      <c r="J68" s="6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4"/>
      <c r="W68" s="14"/>
      <c r="X68" s="14"/>
      <c r="Y68" s="14"/>
      <c r="Z68" s="14"/>
      <c r="AA68" s="15"/>
      <c r="AB68" s="15"/>
      <c r="AC68" s="505"/>
      <c r="AD68" s="16"/>
      <c r="AE68" s="16"/>
      <c r="AF68" s="16"/>
      <c r="AG68" s="17"/>
      <c r="AH68" s="18"/>
      <c r="AI68" s="487"/>
      <c r="AJ68" s="89"/>
      <c r="AK68" s="13"/>
      <c r="AL68" s="90"/>
      <c r="AM68" s="90"/>
      <c r="AN68" s="19"/>
      <c r="AO68" s="19"/>
      <c r="AP68" s="19"/>
      <c r="AQ68" s="19"/>
      <c r="AR68" s="36"/>
      <c r="AS68" s="36"/>
      <c r="AU68" s="36"/>
      <c r="AV68" s="36"/>
      <c r="AW68" s="36"/>
      <c r="AX68" s="36"/>
      <c r="AY68" s="36"/>
      <c r="AZ68" s="36"/>
      <c r="BA68" s="36"/>
    </row>
    <row r="69" spans="1:53" ht="33" customHeight="1" x14ac:dyDescent="0.25">
      <c r="A69" s="11"/>
      <c r="B69" s="6"/>
      <c r="C69" s="6"/>
      <c r="D69" s="5"/>
      <c r="E69" s="5"/>
      <c r="F69" s="5"/>
      <c r="G69" s="5"/>
      <c r="H69" s="12"/>
      <c r="I69" s="6"/>
      <c r="J69" s="6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4"/>
      <c r="W69" s="14"/>
      <c r="X69" s="14"/>
      <c r="Y69" s="14"/>
      <c r="Z69" s="14"/>
      <c r="AA69" s="15"/>
      <c r="AB69" s="15"/>
      <c r="AC69" s="505"/>
      <c r="AD69" s="16"/>
      <c r="AE69" s="16"/>
      <c r="AF69" s="16"/>
      <c r="AG69" s="17"/>
      <c r="AH69" s="18"/>
      <c r="AI69" s="487"/>
      <c r="AJ69" s="89"/>
      <c r="AK69" s="13"/>
      <c r="AL69" s="90"/>
      <c r="AM69" s="90"/>
      <c r="AN69" s="19"/>
      <c r="AO69" s="19"/>
      <c r="AP69" s="19"/>
      <c r="AQ69" s="19"/>
      <c r="AR69" s="20"/>
      <c r="AS69" s="20"/>
      <c r="AU69" s="20"/>
      <c r="AV69" s="20"/>
      <c r="AW69" s="20"/>
      <c r="AX69" s="20"/>
      <c r="AY69" s="20"/>
      <c r="AZ69" s="20"/>
      <c r="BA69" s="20"/>
    </row>
    <row r="70" spans="1:53" ht="33" customHeight="1" x14ac:dyDescent="0.25">
      <c r="A70" s="11"/>
      <c r="B70" s="6"/>
      <c r="C70" s="6"/>
      <c r="D70" s="5"/>
      <c r="E70" s="5"/>
      <c r="F70" s="5"/>
      <c r="G70" s="5"/>
      <c r="H70" s="12"/>
      <c r="I70" s="6"/>
      <c r="J70" s="6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4"/>
      <c r="W70" s="14"/>
      <c r="X70" s="14"/>
      <c r="Y70" s="14"/>
      <c r="Z70" s="14"/>
      <c r="AA70" s="15"/>
      <c r="AB70" s="15"/>
      <c r="AC70" s="505"/>
      <c r="AD70" s="16"/>
      <c r="AE70" s="16"/>
      <c r="AF70" s="16"/>
      <c r="AG70" s="17"/>
      <c r="AH70" s="18"/>
      <c r="AI70" s="487"/>
      <c r="AJ70" s="89"/>
      <c r="AK70" s="13"/>
      <c r="AL70" s="90"/>
      <c r="AM70" s="90"/>
      <c r="AN70" s="19"/>
      <c r="AO70" s="19"/>
      <c r="AP70" s="19"/>
      <c r="AQ70" s="19"/>
      <c r="AR70" s="20"/>
      <c r="AS70" s="20"/>
      <c r="AU70" s="20"/>
      <c r="AV70" s="20"/>
      <c r="AW70" s="20"/>
      <c r="AX70" s="20"/>
      <c r="AY70" s="20"/>
      <c r="AZ70" s="20"/>
      <c r="BA70" s="20"/>
    </row>
    <row r="71" spans="1:53" ht="33" customHeight="1" x14ac:dyDescent="0.25">
      <c r="A71" s="11"/>
      <c r="B71" s="6"/>
      <c r="C71" s="6"/>
      <c r="D71" s="5"/>
      <c r="E71" s="5"/>
      <c r="F71" s="5"/>
      <c r="G71" s="5"/>
      <c r="H71" s="12"/>
      <c r="I71" s="6"/>
      <c r="J71" s="6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4"/>
      <c r="W71" s="14"/>
      <c r="X71" s="14"/>
      <c r="Y71" s="14"/>
      <c r="Z71" s="14"/>
      <c r="AA71" s="15"/>
      <c r="AB71" s="15"/>
      <c r="AC71" s="505"/>
      <c r="AD71" s="16"/>
      <c r="AE71" s="16"/>
      <c r="AF71" s="16"/>
      <c r="AG71" s="17"/>
      <c r="AH71" s="18"/>
      <c r="AI71" s="487"/>
      <c r="AJ71" s="89"/>
      <c r="AK71" s="13"/>
      <c r="AL71" s="90"/>
      <c r="AM71" s="90"/>
      <c r="AN71" s="19"/>
      <c r="AO71" s="19"/>
      <c r="AP71" s="19"/>
      <c r="AQ71" s="19"/>
      <c r="AR71" s="20"/>
      <c r="AS71" s="20"/>
      <c r="AU71" s="20"/>
      <c r="AV71" s="20"/>
      <c r="AW71" s="20"/>
      <c r="AX71" s="20"/>
      <c r="AY71" s="20"/>
      <c r="AZ71" s="20"/>
      <c r="BA71" s="20"/>
    </row>
    <row r="72" spans="1:53" ht="33" customHeight="1" x14ac:dyDescent="0.25">
      <c r="A72" s="11"/>
      <c r="B72" s="6"/>
      <c r="C72" s="6"/>
      <c r="D72" s="5"/>
      <c r="E72" s="5"/>
      <c r="F72" s="5"/>
      <c r="G72" s="5"/>
      <c r="H72" s="12"/>
      <c r="I72" s="6"/>
      <c r="J72" s="6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4"/>
      <c r="W72" s="14"/>
      <c r="X72" s="14"/>
      <c r="Y72" s="14"/>
      <c r="Z72" s="14"/>
      <c r="AA72" s="15"/>
      <c r="AB72" s="15"/>
      <c r="AC72" s="505"/>
      <c r="AD72" s="16"/>
      <c r="AE72" s="16"/>
      <c r="AF72" s="16"/>
      <c r="AG72" s="17"/>
      <c r="AH72" s="18"/>
      <c r="AI72" s="487"/>
      <c r="AJ72" s="89"/>
      <c r="AK72" s="13"/>
      <c r="AL72" s="90"/>
      <c r="AM72" s="90"/>
      <c r="AN72" s="19"/>
      <c r="AO72" s="19"/>
      <c r="AP72" s="19"/>
      <c r="AQ72" s="19"/>
      <c r="AR72" s="20"/>
      <c r="AS72" s="20"/>
      <c r="AU72" s="20"/>
      <c r="AV72" s="20"/>
      <c r="AW72" s="20"/>
      <c r="AX72" s="20"/>
      <c r="AY72" s="20"/>
      <c r="AZ72" s="20"/>
      <c r="BA72" s="20"/>
    </row>
    <row r="73" spans="1:53" ht="33" customHeight="1" x14ac:dyDescent="0.25">
      <c r="A73" s="11"/>
      <c r="B73" s="6"/>
      <c r="C73" s="6"/>
      <c r="D73" s="5"/>
      <c r="E73" s="5"/>
      <c r="F73" s="5"/>
      <c r="G73" s="5"/>
      <c r="H73" s="12"/>
      <c r="I73" s="6"/>
      <c r="J73" s="6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4"/>
      <c r="W73" s="14"/>
      <c r="X73" s="14"/>
      <c r="Y73" s="14"/>
      <c r="Z73" s="14"/>
      <c r="AA73" s="15"/>
      <c r="AB73" s="15"/>
      <c r="AC73" s="505"/>
      <c r="AD73" s="16"/>
      <c r="AE73" s="16"/>
      <c r="AF73" s="16"/>
      <c r="AG73" s="17"/>
      <c r="AH73" s="18"/>
      <c r="AI73" s="487"/>
      <c r="AJ73" s="89"/>
      <c r="AK73" s="13"/>
      <c r="AL73" s="90"/>
      <c r="AM73" s="90"/>
      <c r="AN73" s="19"/>
      <c r="AO73" s="19"/>
      <c r="AP73" s="19"/>
      <c r="AQ73" s="19"/>
      <c r="AR73" s="20"/>
      <c r="AS73" s="20"/>
      <c r="AU73" s="20"/>
      <c r="AV73" s="20"/>
      <c r="AW73" s="20"/>
      <c r="AX73" s="20"/>
      <c r="AY73" s="20"/>
      <c r="AZ73" s="20"/>
      <c r="BA73" s="20"/>
    </row>
    <row r="74" spans="1:53" ht="33" customHeight="1" x14ac:dyDescent="0.25">
      <c r="A74" s="11"/>
      <c r="B74" s="6"/>
      <c r="C74" s="6"/>
      <c r="D74" s="5"/>
      <c r="E74" s="5"/>
      <c r="F74" s="5"/>
      <c r="G74" s="5"/>
      <c r="H74" s="12"/>
      <c r="I74" s="6"/>
      <c r="J74" s="6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4"/>
      <c r="W74" s="14"/>
      <c r="X74" s="14"/>
      <c r="Y74" s="14"/>
      <c r="Z74" s="14"/>
      <c r="AA74" s="15"/>
      <c r="AB74" s="15"/>
      <c r="AC74" s="505"/>
      <c r="AD74" s="16"/>
      <c r="AE74" s="16"/>
      <c r="AF74" s="16"/>
      <c r="AG74" s="17"/>
      <c r="AH74" s="18"/>
      <c r="AI74" s="487"/>
      <c r="AJ74" s="89"/>
      <c r="AK74" s="13"/>
      <c r="AL74" s="90"/>
      <c r="AM74" s="90"/>
      <c r="AN74" s="19"/>
      <c r="AO74" s="19"/>
      <c r="AP74" s="19"/>
      <c r="AQ74" s="19"/>
      <c r="AR74" s="20"/>
      <c r="AS74" s="20"/>
      <c r="AU74" s="20"/>
      <c r="AV74" s="20"/>
      <c r="AW74" s="20"/>
      <c r="AX74" s="20"/>
      <c r="AY74" s="20"/>
      <c r="AZ74" s="20"/>
      <c r="BA74" s="20"/>
    </row>
    <row r="75" spans="1:53" ht="33" customHeight="1" x14ac:dyDescent="0.25">
      <c r="A75" s="11"/>
      <c r="B75" s="6"/>
      <c r="C75" s="6"/>
      <c r="D75" s="5"/>
      <c r="E75" s="5"/>
      <c r="F75" s="5"/>
      <c r="G75" s="5"/>
      <c r="H75" s="12"/>
      <c r="I75" s="6"/>
      <c r="J75" s="6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4"/>
      <c r="W75" s="14"/>
      <c r="X75" s="14"/>
      <c r="Y75" s="14"/>
      <c r="Z75" s="14"/>
      <c r="AA75" s="15"/>
      <c r="AB75" s="15"/>
      <c r="AC75" s="505"/>
      <c r="AD75" s="16"/>
      <c r="AE75" s="16"/>
      <c r="AF75" s="16"/>
      <c r="AG75" s="17"/>
      <c r="AH75" s="18"/>
      <c r="AI75" s="487"/>
      <c r="AJ75" s="89"/>
      <c r="AK75" s="13"/>
      <c r="AL75" s="90"/>
      <c r="AM75" s="90"/>
      <c r="AN75" s="19"/>
      <c r="AO75" s="19"/>
      <c r="AP75" s="19"/>
      <c r="AQ75" s="19"/>
      <c r="AR75" s="20"/>
      <c r="AS75" s="20"/>
      <c r="AU75" s="20"/>
      <c r="AV75" s="20"/>
      <c r="AW75" s="20"/>
      <c r="AX75" s="20"/>
      <c r="AY75" s="20"/>
      <c r="AZ75" s="20"/>
      <c r="BA75" s="20"/>
    </row>
    <row r="76" spans="1:53" ht="33" customHeight="1" x14ac:dyDescent="0.25">
      <c r="A76" s="11"/>
      <c r="B76" s="6"/>
      <c r="C76" s="6"/>
      <c r="D76" s="5"/>
      <c r="E76" s="5"/>
      <c r="F76" s="5"/>
      <c r="G76" s="5"/>
      <c r="H76" s="12"/>
      <c r="I76" s="6"/>
      <c r="J76" s="6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4"/>
      <c r="W76" s="14"/>
      <c r="X76" s="14"/>
      <c r="Y76" s="14"/>
      <c r="Z76" s="14"/>
      <c r="AA76" s="15"/>
      <c r="AB76" s="15"/>
      <c r="AC76" s="505"/>
      <c r="AD76" s="16"/>
      <c r="AE76" s="16"/>
      <c r="AF76" s="16"/>
      <c r="AG76" s="17"/>
      <c r="AH76" s="18"/>
      <c r="AI76" s="487"/>
      <c r="AJ76" s="89"/>
      <c r="AK76" s="13"/>
      <c r="AL76" s="90"/>
      <c r="AM76" s="90"/>
      <c r="AN76" s="19"/>
      <c r="AO76" s="19"/>
      <c r="AP76" s="19"/>
      <c r="AQ76" s="19"/>
      <c r="AR76" s="20"/>
      <c r="AS76" s="20"/>
      <c r="AU76" s="20"/>
      <c r="AV76" s="20"/>
      <c r="AW76" s="20"/>
      <c r="AX76" s="20"/>
      <c r="AY76" s="20"/>
      <c r="AZ76" s="20"/>
      <c r="BA76" s="20"/>
    </row>
    <row r="77" spans="1:53" ht="33" customHeight="1" x14ac:dyDescent="0.25">
      <c r="A77" s="11"/>
      <c r="B77" s="11"/>
      <c r="C77" s="6"/>
      <c r="D77" s="5"/>
      <c r="E77" s="5"/>
      <c r="F77" s="5"/>
      <c r="G77" s="5"/>
      <c r="H77" s="12"/>
      <c r="I77" s="6"/>
      <c r="J77" s="6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4"/>
      <c r="W77" s="14"/>
      <c r="X77" s="14"/>
      <c r="Y77" s="14"/>
      <c r="Z77" s="14"/>
      <c r="AA77" s="15"/>
      <c r="AB77" s="15"/>
      <c r="AC77" s="505"/>
      <c r="AD77" s="16"/>
      <c r="AE77" s="16"/>
      <c r="AF77" s="16"/>
      <c r="AG77" s="17"/>
      <c r="AH77" s="18"/>
      <c r="AI77" s="487"/>
      <c r="AJ77" s="89"/>
      <c r="AK77" s="13"/>
      <c r="AL77" s="90"/>
      <c r="AM77" s="90"/>
      <c r="AN77" s="19"/>
      <c r="AO77" s="19"/>
      <c r="AP77" s="19"/>
      <c r="AQ77" s="19"/>
      <c r="AR77" s="20"/>
      <c r="AS77" s="20"/>
      <c r="AU77" s="20"/>
      <c r="AV77" s="20"/>
      <c r="AW77" s="20"/>
      <c r="AX77" s="20"/>
      <c r="AY77" s="20"/>
      <c r="AZ77" s="20"/>
      <c r="BA77" s="20"/>
    </row>
    <row r="78" spans="1:53" ht="33" customHeight="1" x14ac:dyDescent="0.25">
      <c r="A78" s="11"/>
      <c r="B78" s="11"/>
      <c r="C78" s="6"/>
      <c r="D78" s="5"/>
      <c r="E78" s="5"/>
      <c r="F78" s="5"/>
      <c r="G78" s="5"/>
      <c r="H78" s="12"/>
      <c r="I78" s="6"/>
      <c r="J78" s="6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4"/>
      <c r="W78" s="14"/>
      <c r="X78" s="14"/>
      <c r="Y78" s="14"/>
      <c r="Z78" s="14"/>
      <c r="AA78" s="15"/>
      <c r="AB78" s="15"/>
      <c r="AC78" s="505"/>
      <c r="AD78" s="16"/>
      <c r="AE78" s="16"/>
      <c r="AF78" s="16"/>
      <c r="AG78" s="17"/>
      <c r="AH78" s="18"/>
      <c r="AI78" s="487"/>
      <c r="AJ78" s="89"/>
      <c r="AK78" s="13"/>
      <c r="AL78" s="90"/>
      <c r="AM78" s="90"/>
      <c r="AN78" s="19"/>
      <c r="AO78" s="19"/>
      <c r="AP78" s="19"/>
      <c r="AQ78" s="19"/>
      <c r="AR78" s="20"/>
      <c r="AS78" s="20"/>
      <c r="AU78" s="20"/>
      <c r="AV78" s="20"/>
      <c r="AW78" s="20"/>
      <c r="AX78" s="20"/>
      <c r="AY78" s="20"/>
      <c r="AZ78" s="20"/>
      <c r="BA78" s="20"/>
    </row>
    <row r="79" spans="1:53" ht="33" customHeight="1" x14ac:dyDescent="0.25">
      <c r="A79" s="11"/>
      <c r="B79" s="6"/>
      <c r="C79" s="5"/>
      <c r="D79" s="5"/>
      <c r="E79" s="5"/>
      <c r="F79" s="5"/>
      <c r="G79" s="5"/>
      <c r="H79" s="12"/>
      <c r="I79" s="6"/>
      <c r="J79" s="6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4"/>
      <c r="W79" s="14"/>
      <c r="X79" s="14"/>
      <c r="Y79" s="14"/>
      <c r="Z79" s="14"/>
      <c r="AA79" s="15"/>
      <c r="AB79" s="15"/>
      <c r="AC79" s="505"/>
      <c r="AD79" s="16"/>
      <c r="AE79" s="16"/>
      <c r="AF79" s="16"/>
      <c r="AG79" s="17"/>
      <c r="AH79" s="18"/>
      <c r="AI79" s="487"/>
      <c r="AJ79" s="89"/>
      <c r="AK79" s="13"/>
      <c r="AL79" s="90"/>
      <c r="AM79" s="90"/>
      <c r="AN79" s="19"/>
      <c r="AO79" s="19"/>
      <c r="AP79" s="19"/>
      <c r="AQ79" s="19"/>
      <c r="AR79" s="20"/>
      <c r="AS79" s="20"/>
      <c r="AU79" s="20"/>
      <c r="AV79" s="20"/>
      <c r="AW79" s="20"/>
      <c r="AX79" s="20"/>
      <c r="AY79" s="20"/>
      <c r="AZ79" s="20"/>
      <c r="BA79" s="20"/>
    </row>
    <row r="80" spans="1:53" ht="33" customHeight="1" x14ac:dyDescent="0.25">
      <c r="A80" s="11"/>
      <c r="B80" s="11"/>
      <c r="C80" s="6"/>
      <c r="D80" s="5"/>
      <c r="E80" s="5"/>
      <c r="F80" s="5"/>
      <c r="G80" s="5"/>
      <c r="H80" s="12"/>
      <c r="I80" s="6"/>
      <c r="J80" s="6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4"/>
      <c r="W80" s="14"/>
      <c r="X80" s="14"/>
      <c r="Y80" s="14"/>
      <c r="Z80" s="14"/>
      <c r="AA80" s="15"/>
      <c r="AB80" s="15"/>
      <c r="AC80" s="505"/>
      <c r="AD80" s="16"/>
      <c r="AE80" s="16"/>
      <c r="AF80" s="16"/>
      <c r="AG80" s="17"/>
      <c r="AH80" s="18"/>
      <c r="AI80" s="487"/>
      <c r="AJ80" s="89"/>
      <c r="AK80" s="13"/>
      <c r="AL80" s="90"/>
      <c r="AM80" s="90"/>
      <c r="AN80" s="19"/>
      <c r="AO80" s="19"/>
      <c r="AP80" s="19"/>
      <c r="AQ80" s="19"/>
      <c r="AR80" s="20"/>
      <c r="AS80" s="20"/>
      <c r="AU80" s="20"/>
      <c r="AV80" s="20"/>
      <c r="AW80" s="20"/>
      <c r="AX80" s="20"/>
      <c r="AY80" s="20"/>
      <c r="AZ80" s="20"/>
      <c r="BA80" s="20"/>
    </row>
    <row r="81" spans="1:53" ht="33" customHeight="1" x14ac:dyDescent="0.25">
      <c r="A81" s="11"/>
      <c r="B81" s="6"/>
      <c r="C81" s="5"/>
      <c r="D81" s="5"/>
      <c r="E81" s="5"/>
      <c r="F81" s="5"/>
      <c r="G81" s="5"/>
      <c r="H81" s="12"/>
      <c r="I81" s="6"/>
      <c r="J81" s="6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4"/>
      <c r="W81" s="14"/>
      <c r="X81" s="14"/>
      <c r="Y81" s="14"/>
      <c r="Z81" s="14"/>
      <c r="AA81" s="15"/>
      <c r="AB81" s="15"/>
      <c r="AC81" s="505"/>
      <c r="AD81" s="16"/>
      <c r="AE81" s="16"/>
      <c r="AF81" s="16"/>
      <c r="AG81" s="17"/>
      <c r="AH81" s="18"/>
      <c r="AI81" s="487"/>
      <c r="AJ81" s="89"/>
      <c r="AK81" s="13"/>
      <c r="AL81" s="90"/>
      <c r="AM81" s="90"/>
      <c r="AN81" s="19"/>
      <c r="AO81" s="19"/>
      <c r="AP81" s="19"/>
      <c r="AQ81" s="19"/>
      <c r="AR81" s="20"/>
      <c r="AS81" s="20"/>
      <c r="AU81" s="20"/>
      <c r="AV81" s="20"/>
      <c r="AW81" s="20"/>
      <c r="AX81" s="20"/>
      <c r="AY81" s="20"/>
      <c r="AZ81" s="20"/>
      <c r="BA81" s="20"/>
    </row>
    <row r="82" spans="1:53" ht="33" customHeight="1" x14ac:dyDescent="0.25">
      <c r="A82" s="11"/>
      <c r="B82" s="6"/>
      <c r="C82" s="5"/>
      <c r="D82" s="5"/>
      <c r="E82" s="5"/>
      <c r="F82" s="5"/>
      <c r="G82" s="5"/>
      <c r="H82" s="12"/>
      <c r="I82" s="6"/>
      <c r="J82" s="6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14"/>
      <c r="W82" s="14"/>
      <c r="X82" s="14"/>
      <c r="Y82" s="14"/>
      <c r="Z82" s="14"/>
      <c r="AA82" s="15"/>
      <c r="AB82" s="15"/>
      <c r="AC82" s="505"/>
      <c r="AD82" s="16"/>
      <c r="AE82" s="16"/>
      <c r="AF82" s="16"/>
      <c r="AG82" s="17"/>
      <c r="AH82" s="18"/>
      <c r="AI82" s="487"/>
      <c r="AJ82" s="89"/>
      <c r="AK82" s="13"/>
      <c r="AL82" s="90"/>
      <c r="AM82" s="90"/>
      <c r="AN82" s="19"/>
      <c r="AO82" s="19"/>
      <c r="AP82" s="19"/>
      <c r="AQ82" s="19"/>
      <c r="AR82" s="20"/>
      <c r="AS82" s="20"/>
      <c r="AU82" s="20"/>
      <c r="AV82" s="20"/>
      <c r="AW82" s="20"/>
      <c r="AX82" s="20"/>
      <c r="AY82" s="20"/>
      <c r="AZ82" s="20"/>
      <c r="BA82" s="20"/>
    </row>
    <row r="83" spans="1:53" ht="33" customHeight="1" x14ac:dyDescent="0.25">
      <c r="A83" s="11"/>
      <c r="B83" s="6"/>
      <c r="C83" s="5"/>
      <c r="D83" s="5"/>
      <c r="E83" s="5"/>
      <c r="F83" s="5"/>
      <c r="G83" s="5"/>
      <c r="H83" s="12"/>
      <c r="I83" s="6"/>
      <c r="J83" s="6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4"/>
      <c r="W83" s="14"/>
      <c r="X83" s="14"/>
      <c r="Y83" s="14"/>
      <c r="Z83" s="14"/>
      <c r="AA83" s="15"/>
      <c r="AB83" s="15"/>
      <c r="AC83" s="505"/>
      <c r="AD83" s="16"/>
      <c r="AE83" s="16"/>
      <c r="AF83" s="16"/>
      <c r="AG83" s="17"/>
      <c r="AH83" s="18"/>
      <c r="AI83" s="487"/>
      <c r="AJ83" s="89"/>
      <c r="AK83" s="13"/>
      <c r="AL83" s="90"/>
      <c r="AM83" s="90"/>
      <c r="AN83" s="19"/>
      <c r="AO83" s="19"/>
      <c r="AP83" s="19"/>
      <c r="AQ83" s="19"/>
      <c r="AR83" s="20"/>
      <c r="AS83" s="20"/>
      <c r="AU83" s="20"/>
      <c r="AV83" s="20"/>
      <c r="AW83" s="20"/>
      <c r="AX83" s="20"/>
      <c r="AY83" s="20"/>
      <c r="AZ83" s="20"/>
      <c r="BA83" s="20"/>
    </row>
    <row r="84" spans="1:53" ht="33" customHeight="1" x14ac:dyDescent="0.25">
      <c r="A84" s="11"/>
      <c r="B84" s="11"/>
      <c r="C84" s="6"/>
      <c r="D84" s="5"/>
      <c r="E84" s="5"/>
      <c r="F84" s="5"/>
      <c r="G84" s="6"/>
      <c r="H84" s="12"/>
      <c r="I84" s="6"/>
      <c r="J84" s="6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4"/>
      <c r="W84" s="14"/>
      <c r="X84" s="14"/>
      <c r="Y84" s="14"/>
      <c r="Z84" s="14"/>
      <c r="AA84" s="15"/>
      <c r="AB84" s="15"/>
      <c r="AC84" s="505"/>
      <c r="AD84" s="16"/>
      <c r="AE84" s="16"/>
      <c r="AF84" s="16"/>
      <c r="AG84" s="17"/>
      <c r="AH84" s="18"/>
      <c r="AI84" s="487"/>
      <c r="AJ84" s="89"/>
      <c r="AK84" s="13"/>
      <c r="AL84" s="90"/>
      <c r="AM84" s="90"/>
      <c r="AN84" s="19"/>
      <c r="AO84" s="19"/>
      <c r="AP84" s="19"/>
      <c r="AQ84" s="19"/>
      <c r="AR84" s="20"/>
      <c r="AS84" s="20"/>
      <c r="AU84" s="20"/>
      <c r="AV84" s="20"/>
      <c r="AW84" s="20"/>
      <c r="AX84" s="20"/>
      <c r="AY84" s="20"/>
      <c r="AZ84" s="20"/>
      <c r="BA84" s="20"/>
    </row>
    <row r="85" spans="1:53" ht="33" customHeight="1" x14ac:dyDescent="0.25">
      <c r="A85" s="11"/>
      <c r="B85" s="6"/>
      <c r="C85" s="6"/>
      <c r="D85" s="5"/>
      <c r="E85" s="5"/>
      <c r="F85" s="5"/>
      <c r="G85" s="5"/>
      <c r="H85" s="12"/>
      <c r="I85" s="6"/>
      <c r="J85" s="6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4"/>
      <c r="W85" s="14"/>
      <c r="X85" s="14"/>
      <c r="Y85" s="14"/>
      <c r="Z85" s="14"/>
      <c r="AA85" s="15"/>
      <c r="AB85" s="15"/>
      <c r="AC85" s="505"/>
      <c r="AD85" s="16"/>
      <c r="AE85" s="16"/>
      <c r="AF85" s="16"/>
      <c r="AG85" s="17"/>
      <c r="AH85" s="18"/>
      <c r="AI85" s="487"/>
      <c r="AJ85" s="89"/>
      <c r="AK85" s="13"/>
      <c r="AL85" s="90"/>
      <c r="AM85" s="90"/>
      <c r="AN85" s="19"/>
      <c r="AO85" s="19"/>
      <c r="AP85" s="19"/>
      <c r="AQ85" s="19"/>
      <c r="AR85" s="20"/>
      <c r="AS85" s="20"/>
      <c r="AU85" s="20"/>
      <c r="AV85" s="20"/>
      <c r="AW85" s="20"/>
      <c r="AX85" s="20"/>
      <c r="AY85" s="20"/>
      <c r="AZ85" s="20"/>
      <c r="BA85" s="20"/>
    </row>
    <row r="86" spans="1:53" ht="33" customHeight="1" x14ac:dyDescent="0.25">
      <c r="A86" s="11"/>
      <c r="B86" s="6"/>
      <c r="C86" s="6"/>
      <c r="D86" s="5"/>
      <c r="E86" s="5"/>
      <c r="F86" s="5"/>
      <c r="G86" s="5"/>
      <c r="H86" s="12"/>
      <c r="I86" s="6"/>
      <c r="J86" s="6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4"/>
      <c r="W86" s="14"/>
      <c r="X86" s="14"/>
      <c r="Y86" s="14"/>
      <c r="Z86" s="14"/>
      <c r="AA86" s="15"/>
      <c r="AB86" s="15"/>
      <c r="AC86" s="505"/>
      <c r="AD86" s="16"/>
      <c r="AE86" s="16"/>
      <c r="AF86" s="16"/>
      <c r="AG86" s="17"/>
      <c r="AH86" s="18"/>
      <c r="AI86" s="487"/>
      <c r="AJ86" s="89"/>
      <c r="AK86" s="13"/>
      <c r="AL86" s="90"/>
      <c r="AM86" s="90"/>
      <c r="AN86" s="19"/>
      <c r="AO86" s="19"/>
      <c r="AP86" s="19"/>
      <c r="AQ86" s="19"/>
      <c r="AR86" s="20"/>
      <c r="AS86" s="20"/>
      <c r="AU86" s="20"/>
      <c r="AV86" s="20"/>
      <c r="AW86" s="20"/>
      <c r="AX86" s="20"/>
      <c r="AY86" s="20"/>
      <c r="AZ86" s="20"/>
      <c r="BA86" s="20"/>
    </row>
    <row r="87" spans="1:53" ht="33" customHeight="1" x14ac:dyDescent="0.25">
      <c r="A87" s="11"/>
      <c r="B87" s="11"/>
      <c r="C87" s="6"/>
      <c r="D87" s="5"/>
      <c r="E87" s="5"/>
      <c r="F87" s="5"/>
      <c r="G87" s="5"/>
      <c r="H87" s="12"/>
      <c r="I87" s="6"/>
      <c r="J87" s="6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4"/>
      <c r="W87" s="14"/>
      <c r="X87" s="14"/>
      <c r="Y87" s="14"/>
      <c r="Z87" s="14"/>
      <c r="AA87" s="15"/>
      <c r="AB87" s="15"/>
      <c r="AC87" s="505"/>
      <c r="AD87" s="16"/>
      <c r="AE87" s="16"/>
      <c r="AF87" s="16"/>
      <c r="AG87" s="17"/>
      <c r="AH87" s="18"/>
      <c r="AI87" s="487"/>
      <c r="AJ87" s="89"/>
      <c r="AK87" s="13"/>
      <c r="AL87" s="90"/>
      <c r="AM87" s="90"/>
      <c r="AN87" s="19"/>
      <c r="AO87" s="19"/>
      <c r="AP87" s="19"/>
      <c r="AQ87" s="19"/>
      <c r="AR87" s="20"/>
      <c r="AS87" s="20"/>
      <c r="AU87" s="20"/>
      <c r="AV87" s="20"/>
      <c r="AW87" s="20"/>
      <c r="AX87" s="20"/>
      <c r="AY87" s="20"/>
      <c r="AZ87" s="20"/>
      <c r="BA87" s="20"/>
    </row>
    <row r="88" spans="1:53" ht="33" customHeight="1" x14ac:dyDescent="0.25">
      <c r="A88" s="11"/>
      <c r="B88" s="11"/>
      <c r="C88" s="6"/>
      <c r="D88" s="5"/>
      <c r="E88" s="5"/>
      <c r="F88" s="5"/>
      <c r="G88" s="5"/>
      <c r="H88" s="12"/>
      <c r="I88" s="6"/>
      <c r="J88" s="6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4"/>
      <c r="W88" s="14"/>
      <c r="X88" s="14"/>
      <c r="Y88" s="14"/>
      <c r="Z88" s="14"/>
      <c r="AA88" s="15"/>
      <c r="AB88" s="15"/>
      <c r="AC88" s="505"/>
      <c r="AD88" s="16"/>
      <c r="AE88" s="16"/>
      <c r="AF88" s="16"/>
      <c r="AG88" s="17"/>
      <c r="AH88" s="18"/>
      <c r="AI88" s="487"/>
      <c r="AJ88" s="89"/>
      <c r="AK88" s="13"/>
      <c r="AL88" s="90"/>
      <c r="AM88" s="90"/>
      <c r="AN88" s="19"/>
      <c r="AO88" s="19"/>
      <c r="AP88" s="19"/>
      <c r="AQ88" s="19"/>
      <c r="AR88" s="34"/>
      <c r="AS88" s="34"/>
      <c r="AU88" s="34"/>
      <c r="AV88" s="34"/>
      <c r="AW88" s="34"/>
      <c r="AX88" s="34"/>
      <c r="AY88" s="34"/>
      <c r="AZ88" s="34"/>
      <c r="BA88" s="34"/>
    </row>
    <row r="89" spans="1:53" ht="33" customHeight="1" x14ac:dyDescent="0.25">
      <c r="A89" s="11"/>
      <c r="B89" s="6"/>
      <c r="C89" s="6"/>
      <c r="D89" s="5"/>
      <c r="E89" s="5"/>
      <c r="F89" s="5"/>
      <c r="G89" s="5"/>
      <c r="H89" s="12"/>
      <c r="I89" s="6"/>
      <c r="J89" s="6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4"/>
      <c r="W89" s="14"/>
      <c r="X89" s="14"/>
      <c r="Y89" s="14"/>
      <c r="Z89" s="14"/>
      <c r="AA89" s="15"/>
      <c r="AB89" s="15"/>
      <c r="AC89" s="505"/>
      <c r="AD89" s="16"/>
      <c r="AE89" s="16"/>
      <c r="AF89" s="16"/>
      <c r="AG89" s="17"/>
      <c r="AH89" s="18"/>
      <c r="AI89" s="487"/>
      <c r="AJ89" s="89"/>
      <c r="AK89" s="13"/>
      <c r="AL89" s="90"/>
      <c r="AM89" s="90"/>
      <c r="AN89" s="19"/>
      <c r="AO89" s="19"/>
      <c r="AP89" s="19"/>
      <c r="AQ89" s="19"/>
      <c r="AR89" s="20"/>
      <c r="AS89" s="20"/>
      <c r="AU89" s="20"/>
      <c r="AV89" s="20"/>
      <c r="AW89" s="20"/>
      <c r="AX89" s="20"/>
      <c r="AY89" s="20"/>
      <c r="AZ89" s="20"/>
      <c r="BA89" s="20"/>
    </row>
    <row r="90" spans="1:53" ht="33" customHeight="1" x14ac:dyDescent="0.25">
      <c r="A90" s="11"/>
      <c r="B90" s="6"/>
      <c r="C90" s="5"/>
      <c r="D90" s="5"/>
      <c r="E90" s="5"/>
      <c r="F90" s="5"/>
      <c r="G90" s="5"/>
      <c r="H90" s="12"/>
      <c r="I90" s="6"/>
      <c r="J90" s="6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4"/>
      <c r="W90" s="14"/>
      <c r="X90" s="14"/>
      <c r="Y90" s="14"/>
      <c r="Z90" s="14"/>
      <c r="AA90" s="15"/>
      <c r="AB90" s="15"/>
      <c r="AC90" s="505"/>
      <c r="AD90" s="16"/>
      <c r="AE90" s="16"/>
      <c r="AF90" s="16"/>
      <c r="AG90" s="17"/>
      <c r="AH90" s="18"/>
      <c r="AI90" s="487"/>
      <c r="AJ90" s="89"/>
      <c r="AK90" s="13"/>
      <c r="AL90" s="90"/>
      <c r="AM90" s="90"/>
      <c r="AN90" s="19"/>
      <c r="AO90" s="19"/>
      <c r="AP90" s="19"/>
      <c r="AQ90" s="19"/>
      <c r="AR90" s="20"/>
      <c r="AS90" s="20"/>
      <c r="AU90" s="20"/>
      <c r="AV90" s="20"/>
      <c r="AW90" s="20"/>
      <c r="AX90" s="20"/>
      <c r="AY90" s="20"/>
      <c r="AZ90" s="20"/>
      <c r="BA90" s="20"/>
    </row>
    <row r="91" spans="1:53" ht="33" customHeight="1" x14ac:dyDescent="0.25">
      <c r="A91" s="6"/>
      <c r="B91" s="11"/>
      <c r="C91" s="6"/>
      <c r="D91" s="5"/>
      <c r="E91" s="5"/>
      <c r="F91" s="5"/>
      <c r="G91" s="5"/>
      <c r="H91" s="12"/>
      <c r="I91" s="6"/>
      <c r="J91" s="6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4"/>
      <c r="W91" s="14"/>
      <c r="X91" s="14"/>
      <c r="Y91" s="14"/>
      <c r="Z91" s="14"/>
      <c r="AA91" s="15"/>
      <c r="AB91" s="15"/>
      <c r="AC91" s="505"/>
      <c r="AD91" s="16"/>
      <c r="AE91" s="16"/>
      <c r="AF91" s="16"/>
      <c r="AG91" s="17"/>
      <c r="AH91" s="18"/>
      <c r="AI91" s="487"/>
      <c r="AJ91" s="89"/>
      <c r="AK91" s="13"/>
      <c r="AL91" s="90"/>
      <c r="AM91" s="90"/>
      <c r="AN91" s="19"/>
      <c r="AO91" s="19"/>
      <c r="AP91" s="19"/>
      <c r="AQ91" s="19"/>
      <c r="AR91" s="20"/>
      <c r="AS91" s="20"/>
      <c r="AU91" s="20"/>
      <c r="AV91" s="20"/>
      <c r="AW91" s="20"/>
      <c r="AX91" s="20"/>
      <c r="AY91" s="20"/>
      <c r="AZ91" s="20"/>
      <c r="BA91" s="20"/>
    </row>
    <row r="92" spans="1:53" ht="33" customHeight="1" x14ac:dyDescent="0.25">
      <c r="A92" s="6"/>
      <c r="B92" s="6"/>
      <c r="C92" s="5"/>
      <c r="D92" s="5"/>
      <c r="E92" s="5"/>
      <c r="F92" s="5"/>
      <c r="G92" s="5"/>
      <c r="H92" s="12"/>
      <c r="I92" s="6"/>
      <c r="J92" s="6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4"/>
      <c r="W92" s="14"/>
      <c r="X92" s="14"/>
      <c r="Y92" s="14"/>
      <c r="Z92" s="14"/>
      <c r="AA92" s="15"/>
      <c r="AB92" s="15"/>
      <c r="AC92" s="505"/>
      <c r="AD92" s="16"/>
      <c r="AE92" s="16"/>
      <c r="AF92" s="16"/>
      <c r="AG92" s="17"/>
      <c r="AH92" s="18"/>
      <c r="AI92" s="487"/>
      <c r="AJ92" s="89"/>
      <c r="AK92" s="13"/>
      <c r="AL92" s="90"/>
      <c r="AM92" s="90"/>
      <c r="AN92" s="19"/>
      <c r="AO92" s="19"/>
      <c r="AP92" s="19"/>
      <c r="AQ92" s="19"/>
      <c r="AR92" s="20"/>
      <c r="AS92" s="20"/>
      <c r="AU92" s="20"/>
      <c r="AV92" s="20"/>
      <c r="AW92" s="20"/>
      <c r="AX92" s="20"/>
      <c r="AY92" s="20"/>
      <c r="AZ92" s="20"/>
      <c r="BA92" s="20"/>
    </row>
    <row r="93" spans="1:53" ht="33" customHeight="1" x14ac:dyDescent="0.25">
      <c r="A93" s="6"/>
      <c r="B93" s="6"/>
      <c r="C93" s="6"/>
      <c r="D93" s="5"/>
      <c r="E93" s="5"/>
      <c r="F93" s="5"/>
      <c r="G93" s="5"/>
      <c r="H93" s="12"/>
      <c r="I93" s="6"/>
      <c r="J93" s="6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4"/>
      <c r="W93" s="14"/>
      <c r="X93" s="14"/>
      <c r="Y93" s="14"/>
      <c r="Z93" s="14"/>
      <c r="AA93" s="15"/>
      <c r="AB93" s="15"/>
      <c r="AC93" s="505"/>
      <c r="AD93" s="16"/>
      <c r="AE93" s="16"/>
      <c r="AF93" s="16"/>
      <c r="AG93" s="17"/>
      <c r="AH93" s="18"/>
      <c r="AI93" s="487"/>
      <c r="AJ93" s="89"/>
      <c r="AK93" s="13"/>
      <c r="AL93" s="90"/>
      <c r="AM93" s="90"/>
      <c r="AN93" s="19"/>
      <c r="AO93" s="19"/>
      <c r="AP93" s="19"/>
      <c r="AQ93" s="19"/>
      <c r="AR93" s="20"/>
      <c r="AS93" s="20"/>
      <c r="AU93" s="20"/>
      <c r="AV93" s="20"/>
      <c r="AW93" s="20"/>
      <c r="AX93" s="20"/>
      <c r="AY93" s="20"/>
      <c r="AZ93" s="20"/>
      <c r="BA93" s="20"/>
    </row>
    <row r="94" spans="1:53" ht="33" customHeight="1" x14ac:dyDescent="0.25">
      <c r="A94" s="6"/>
      <c r="B94" s="11"/>
      <c r="C94" s="6"/>
      <c r="D94" s="5"/>
      <c r="E94" s="5"/>
      <c r="F94" s="5"/>
      <c r="G94" s="5"/>
      <c r="H94" s="12"/>
      <c r="I94" s="6"/>
      <c r="J94" s="6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4"/>
      <c r="W94" s="14"/>
      <c r="X94" s="14"/>
      <c r="Y94" s="14"/>
      <c r="Z94" s="14"/>
      <c r="AA94" s="15"/>
      <c r="AB94" s="15"/>
      <c r="AC94" s="505"/>
      <c r="AD94" s="16"/>
      <c r="AE94" s="16"/>
      <c r="AF94" s="16"/>
      <c r="AG94" s="17"/>
      <c r="AH94" s="37"/>
      <c r="AI94" s="488"/>
      <c r="AJ94" s="89"/>
      <c r="AK94" s="13"/>
      <c r="AL94" s="90"/>
      <c r="AM94" s="90"/>
      <c r="AN94" s="19"/>
      <c r="AO94" s="19"/>
      <c r="AP94" s="19"/>
      <c r="AQ94" s="19"/>
      <c r="AR94" s="20"/>
      <c r="AS94" s="20"/>
      <c r="AU94" s="20"/>
      <c r="AV94" s="20"/>
      <c r="AW94" s="20"/>
      <c r="AX94" s="20"/>
      <c r="AY94" s="20"/>
      <c r="AZ94" s="20"/>
      <c r="BA94" s="20"/>
    </row>
    <row r="95" spans="1:53" ht="33" customHeight="1" x14ac:dyDescent="0.25">
      <c r="A95" s="6"/>
      <c r="B95" s="11"/>
      <c r="C95" s="6"/>
      <c r="D95" s="5"/>
      <c r="E95" s="5"/>
      <c r="F95" s="5"/>
      <c r="G95" s="5"/>
      <c r="H95" s="12"/>
      <c r="I95" s="6"/>
      <c r="J95" s="6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4"/>
      <c r="W95" s="14"/>
      <c r="X95" s="14"/>
      <c r="Y95" s="14"/>
      <c r="Z95" s="14"/>
      <c r="AA95" s="15"/>
      <c r="AB95" s="15"/>
      <c r="AC95" s="505"/>
      <c r="AD95" s="16"/>
      <c r="AE95" s="16"/>
      <c r="AF95" s="16"/>
      <c r="AG95" s="17"/>
      <c r="AH95" s="18"/>
      <c r="AI95" s="487"/>
      <c r="AJ95" s="89"/>
      <c r="AK95" s="13"/>
      <c r="AL95" s="90"/>
      <c r="AM95" s="90"/>
      <c r="AN95" s="19"/>
      <c r="AO95" s="19"/>
      <c r="AP95" s="19"/>
      <c r="AQ95" s="19"/>
      <c r="AR95" s="20"/>
      <c r="AS95" s="20"/>
      <c r="AU95" s="20"/>
      <c r="AV95" s="20"/>
      <c r="AW95" s="20"/>
      <c r="AX95" s="20"/>
      <c r="AY95" s="20"/>
      <c r="AZ95" s="20"/>
      <c r="BA95" s="20"/>
    </row>
    <row r="96" spans="1:53" ht="33" customHeight="1" x14ac:dyDescent="0.25">
      <c r="A96" s="6"/>
      <c r="B96" s="11"/>
      <c r="C96" s="6"/>
      <c r="D96" s="5"/>
      <c r="E96" s="5"/>
      <c r="F96" s="5"/>
      <c r="G96" s="5"/>
      <c r="H96" s="12"/>
      <c r="I96" s="6"/>
      <c r="J96" s="6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4"/>
      <c r="W96" s="14"/>
      <c r="X96" s="14"/>
      <c r="Y96" s="14"/>
      <c r="Z96" s="14"/>
      <c r="AA96" s="15"/>
      <c r="AB96" s="15"/>
      <c r="AC96" s="505"/>
      <c r="AD96" s="16"/>
      <c r="AE96" s="16"/>
      <c r="AF96" s="16"/>
      <c r="AG96" s="17"/>
      <c r="AH96" s="18"/>
      <c r="AI96" s="487"/>
      <c r="AJ96" s="89"/>
      <c r="AK96" s="13"/>
      <c r="AL96" s="90"/>
      <c r="AM96" s="90"/>
      <c r="AN96" s="19"/>
      <c r="AO96" s="19"/>
      <c r="AP96" s="19"/>
      <c r="AQ96" s="19"/>
      <c r="AR96" s="20"/>
      <c r="AS96" s="20"/>
      <c r="AU96" s="20"/>
      <c r="AV96" s="20"/>
      <c r="AW96" s="20"/>
      <c r="AX96" s="20"/>
      <c r="AY96" s="20"/>
      <c r="AZ96" s="20"/>
      <c r="BA96" s="20"/>
    </row>
    <row r="97" spans="1:53" ht="33" customHeight="1" x14ac:dyDescent="0.25">
      <c r="A97" s="6"/>
      <c r="B97" s="6"/>
      <c r="C97" s="6"/>
      <c r="D97" s="5"/>
      <c r="E97" s="5"/>
      <c r="F97" s="5"/>
      <c r="G97" s="5"/>
      <c r="H97" s="12"/>
      <c r="I97" s="6"/>
      <c r="J97" s="6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4"/>
      <c r="W97" s="14"/>
      <c r="X97" s="14"/>
      <c r="Y97" s="14"/>
      <c r="Z97" s="14"/>
      <c r="AA97" s="15"/>
      <c r="AB97" s="15"/>
      <c r="AC97" s="505"/>
      <c r="AD97" s="16"/>
      <c r="AE97" s="16"/>
      <c r="AF97" s="16"/>
      <c r="AG97" s="17"/>
      <c r="AH97" s="18"/>
      <c r="AI97" s="487"/>
      <c r="AJ97" s="89"/>
      <c r="AK97" s="13"/>
      <c r="AL97" s="90"/>
      <c r="AM97" s="90"/>
      <c r="AN97" s="19"/>
      <c r="AO97" s="19"/>
      <c r="AP97" s="19"/>
      <c r="AQ97" s="19"/>
      <c r="AR97" s="20"/>
      <c r="AS97" s="20"/>
      <c r="AU97" s="20"/>
      <c r="AV97" s="20"/>
      <c r="AW97" s="20"/>
      <c r="AX97" s="20"/>
      <c r="AY97" s="20"/>
      <c r="AZ97" s="20"/>
      <c r="BA97" s="20"/>
    </row>
    <row r="98" spans="1:53" ht="33" customHeight="1" x14ac:dyDescent="0.25">
      <c r="A98" s="6"/>
      <c r="B98" s="6"/>
      <c r="C98" s="6"/>
      <c r="D98" s="5"/>
      <c r="E98" s="5"/>
      <c r="F98" s="5"/>
      <c r="G98" s="5"/>
      <c r="H98" s="12"/>
      <c r="I98" s="6"/>
      <c r="J98" s="6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4"/>
      <c r="W98" s="14"/>
      <c r="X98" s="14"/>
      <c r="Y98" s="14"/>
      <c r="Z98" s="14"/>
      <c r="AA98" s="15"/>
      <c r="AB98" s="15"/>
      <c r="AC98" s="505"/>
      <c r="AD98" s="16"/>
      <c r="AE98" s="16"/>
      <c r="AF98" s="16"/>
      <c r="AG98" s="17"/>
      <c r="AH98" s="18"/>
      <c r="AI98" s="487"/>
      <c r="AJ98" s="89"/>
      <c r="AK98" s="13"/>
      <c r="AL98" s="90"/>
      <c r="AM98" s="90"/>
      <c r="AN98" s="19"/>
      <c r="AO98" s="19"/>
      <c r="AP98" s="19"/>
      <c r="AQ98" s="19"/>
      <c r="AR98" s="20"/>
      <c r="AS98" s="20"/>
      <c r="AU98" s="20"/>
      <c r="AV98" s="20"/>
      <c r="AW98" s="20"/>
      <c r="AX98" s="20"/>
      <c r="AY98" s="20"/>
      <c r="AZ98" s="20"/>
      <c r="BA98" s="20"/>
    </row>
    <row r="99" spans="1:53" ht="33" customHeight="1" x14ac:dyDescent="0.25">
      <c r="A99" s="6"/>
      <c r="B99" s="6"/>
      <c r="C99" s="5"/>
      <c r="D99" s="5"/>
      <c r="E99" s="5"/>
      <c r="F99" s="5"/>
      <c r="G99" s="5"/>
      <c r="H99" s="12"/>
      <c r="I99" s="6"/>
      <c r="J99" s="5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4"/>
      <c r="W99" s="14"/>
      <c r="X99" s="14"/>
      <c r="Y99" s="14"/>
      <c r="Z99" s="14"/>
      <c r="AA99" s="15"/>
      <c r="AB99" s="15"/>
      <c r="AC99" s="505"/>
      <c r="AD99" s="16"/>
      <c r="AE99" s="16"/>
      <c r="AF99" s="16"/>
      <c r="AG99" s="17"/>
      <c r="AH99" s="18"/>
      <c r="AI99" s="487"/>
      <c r="AJ99" s="89"/>
      <c r="AK99" s="13"/>
      <c r="AL99" s="90"/>
      <c r="AM99" s="90"/>
      <c r="AN99" s="19"/>
      <c r="AO99" s="19"/>
      <c r="AP99" s="19"/>
      <c r="AQ99" s="19"/>
      <c r="AR99" s="20"/>
      <c r="AS99" s="20"/>
      <c r="AU99" s="20"/>
      <c r="AV99" s="20"/>
      <c r="AW99" s="20"/>
      <c r="AX99" s="20"/>
      <c r="AY99" s="20"/>
      <c r="AZ99" s="20"/>
      <c r="BA99" s="20"/>
    </row>
    <row r="100" spans="1:53" ht="33" customHeight="1" x14ac:dyDescent="0.25">
      <c r="A100" s="6"/>
      <c r="B100" s="6"/>
      <c r="C100" s="6"/>
      <c r="D100" s="5"/>
      <c r="E100" s="5"/>
      <c r="F100" s="5"/>
      <c r="G100" s="5"/>
      <c r="H100" s="12"/>
      <c r="I100" s="6"/>
      <c r="J100" s="6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4"/>
      <c r="W100" s="14"/>
      <c r="X100" s="14"/>
      <c r="Y100" s="14"/>
      <c r="Z100" s="14"/>
      <c r="AA100" s="15"/>
      <c r="AB100" s="15"/>
      <c r="AC100" s="505"/>
      <c r="AD100" s="16"/>
      <c r="AE100" s="16"/>
      <c r="AF100" s="16"/>
      <c r="AG100" s="17"/>
      <c r="AH100" s="18"/>
      <c r="AI100" s="487"/>
      <c r="AJ100" s="89"/>
      <c r="AK100" s="13"/>
      <c r="AL100" s="90"/>
      <c r="AM100" s="90"/>
      <c r="AN100" s="19"/>
      <c r="AO100" s="19"/>
      <c r="AP100" s="19"/>
      <c r="AQ100" s="19"/>
      <c r="AR100" s="20"/>
      <c r="AS100" s="20"/>
      <c r="AU100" s="20"/>
      <c r="AV100" s="20"/>
      <c r="AW100" s="20"/>
      <c r="AX100" s="20"/>
      <c r="AY100" s="20"/>
      <c r="AZ100" s="20"/>
      <c r="BA100" s="20"/>
    </row>
    <row r="101" spans="1:53" ht="33" customHeight="1" x14ac:dyDescent="0.25">
      <c r="A101" s="6"/>
      <c r="B101" s="6"/>
      <c r="C101" s="6"/>
      <c r="D101" s="5"/>
      <c r="E101" s="5"/>
      <c r="F101" s="5"/>
      <c r="G101" s="5"/>
      <c r="H101" s="12"/>
      <c r="I101" s="6"/>
      <c r="J101" s="6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4"/>
      <c r="W101" s="14"/>
      <c r="X101" s="14"/>
      <c r="Y101" s="14"/>
      <c r="Z101" s="14"/>
      <c r="AA101" s="15"/>
      <c r="AB101" s="15"/>
      <c r="AC101" s="505"/>
      <c r="AD101" s="16"/>
      <c r="AE101" s="16"/>
      <c r="AF101" s="16"/>
      <c r="AG101" s="17"/>
      <c r="AH101" s="18"/>
      <c r="AI101" s="487"/>
      <c r="AJ101" s="89"/>
      <c r="AK101" s="13"/>
      <c r="AL101" s="90"/>
      <c r="AM101" s="90"/>
      <c r="AN101" s="19"/>
      <c r="AO101" s="19"/>
      <c r="AP101" s="19"/>
      <c r="AQ101" s="19"/>
      <c r="AR101" s="20"/>
      <c r="AS101" s="20"/>
      <c r="AU101" s="20"/>
      <c r="AV101" s="20"/>
      <c r="AW101" s="20"/>
      <c r="AX101" s="20"/>
      <c r="AY101" s="20"/>
      <c r="AZ101" s="20"/>
      <c r="BA101" s="20"/>
    </row>
    <row r="102" spans="1:53" ht="33" customHeight="1" x14ac:dyDescent="0.25">
      <c r="A102" s="6"/>
      <c r="B102" s="6"/>
      <c r="C102" s="6"/>
      <c r="D102" s="5"/>
      <c r="E102" s="5"/>
      <c r="F102" s="5"/>
      <c r="G102" s="5"/>
      <c r="H102" s="12"/>
      <c r="I102" s="6"/>
      <c r="J102" s="6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4"/>
      <c r="W102" s="14"/>
      <c r="X102" s="14"/>
      <c r="Y102" s="14"/>
      <c r="Z102" s="14"/>
      <c r="AA102" s="15"/>
      <c r="AB102" s="15"/>
      <c r="AC102" s="505"/>
      <c r="AD102" s="16"/>
      <c r="AE102" s="16"/>
      <c r="AF102" s="16"/>
      <c r="AG102" s="17"/>
      <c r="AH102" s="18"/>
      <c r="AI102" s="487"/>
      <c r="AJ102" s="89"/>
      <c r="AK102" s="13"/>
      <c r="AL102" s="90"/>
      <c r="AM102" s="90"/>
      <c r="AN102" s="19"/>
      <c r="AO102" s="19"/>
      <c r="AP102" s="19"/>
      <c r="AQ102" s="19"/>
      <c r="AR102" s="34"/>
      <c r="AS102" s="34"/>
      <c r="AU102" s="34"/>
      <c r="AV102" s="34"/>
      <c r="AW102" s="34"/>
      <c r="AX102" s="34"/>
      <c r="AY102" s="34"/>
      <c r="AZ102" s="34"/>
      <c r="BA102" s="34"/>
    </row>
    <row r="103" spans="1:53" ht="33" customHeight="1" x14ac:dyDescent="0.25">
      <c r="A103" s="6"/>
      <c r="B103" s="6"/>
      <c r="C103" s="5"/>
      <c r="D103" s="5"/>
      <c r="E103" s="5"/>
      <c r="F103" s="5"/>
      <c r="G103" s="5"/>
      <c r="H103" s="12"/>
      <c r="I103" s="6"/>
      <c r="J103" s="6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4"/>
      <c r="W103" s="14"/>
      <c r="X103" s="14"/>
      <c r="Y103" s="14"/>
      <c r="Z103" s="14"/>
      <c r="AA103" s="15"/>
      <c r="AB103" s="15"/>
      <c r="AC103" s="505"/>
      <c r="AD103" s="16"/>
      <c r="AE103" s="16"/>
      <c r="AF103" s="16"/>
      <c r="AG103" s="17"/>
      <c r="AH103" s="18"/>
      <c r="AI103" s="487"/>
      <c r="AJ103" s="89"/>
      <c r="AK103" s="13"/>
      <c r="AL103" s="90"/>
      <c r="AM103" s="90"/>
      <c r="AN103" s="19"/>
      <c r="AO103" s="19"/>
      <c r="AP103" s="19"/>
      <c r="AQ103" s="19"/>
      <c r="AR103" s="34"/>
      <c r="AS103" s="34"/>
      <c r="AU103" s="34"/>
      <c r="AV103" s="34"/>
      <c r="AW103" s="34"/>
      <c r="AX103" s="34"/>
      <c r="AY103" s="34"/>
      <c r="AZ103" s="34"/>
      <c r="BA103" s="34"/>
    </row>
    <row r="104" spans="1:53" ht="33" customHeight="1" x14ac:dyDescent="0.25">
      <c r="A104" s="6"/>
      <c r="B104" s="6"/>
      <c r="C104" s="5"/>
      <c r="D104" s="5"/>
      <c r="E104" s="5"/>
      <c r="F104" s="5"/>
      <c r="G104" s="5"/>
      <c r="H104" s="12"/>
      <c r="I104" s="6"/>
      <c r="J104" s="6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4"/>
      <c r="W104" s="14"/>
      <c r="X104" s="14"/>
      <c r="Y104" s="14"/>
      <c r="Z104" s="14"/>
      <c r="AA104" s="15"/>
      <c r="AB104" s="15"/>
      <c r="AC104" s="505"/>
      <c r="AD104" s="16"/>
      <c r="AE104" s="16"/>
      <c r="AF104" s="16"/>
      <c r="AG104" s="17"/>
      <c r="AH104" s="18"/>
      <c r="AI104" s="487"/>
      <c r="AJ104" s="89"/>
      <c r="AK104" s="13"/>
      <c r="AL104" s="90"/>
      <c r="AM104" s="90"/>
      <c r="AN104" s="19"/>
      <c r="AO104" s="19"/>
      <c r="AP104" s="19"/>
      <c r="AQ104" s="19"/>
      <c r="AR104" s="20"/>
      <c r="AS104" s="20"/>
      <c r="AU104" s="20"/>
      <c r="AV104" s="20"/>
      <c r="AW104" s="20"/>
      <c r="AX104" s="20"/>
      <c r="AY104" s="20"/>
      <c r="AZ104" s="20"/>
      <c r="BA104" s="20"/>
    </row>
    <row r="105" spans="1:53" ht="33" customHeight="1" x14ac:dyDescent="0.25">
      <c r="A105" s="6"/>
      <c r="B105" s="6"/>
      <c r="C105" s="6"/>
      <c r="D105" s="5"/>
      <c r="E105" s="5"/>
      <c r="F105" s="5"/>
      <c r="G105" s="5"/>
      <c r="H105" s="12"/>
      <c r="I105" s="6"/>
      <c r="J105" s="6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4"/>
      <c r="W105" s="14"/>
      <c r="X105" s="14"/>
      <c r="Y105" s="14"/>
      <c r="Z105" s="14"/>
      <c r="AA105" s="15"/>
      <c r="AB105" s="15"/>
      <c r="AC105" s="505"/>
      <c r="AD105" s="16"/>
      <c r="AE105" s="16"/>
      <c r="AF105" s="16"/>
      <c r="AG105" s="17"/>
      <c r="AH105" s="18"/>
      <c r="AI105" s="487"/>
      <c r="AJ105" s="89"/>
      <c r="AK105" s="13"/>
      <c r="AL105" s="90"/>
      <c r="AM105" s="90"/>
      <c r="AN105" s="19"/>
      <c r="AO105" s="19"/>
      <c r="AP105" s="19"/>
      <c r="AQ105" s="19"/>
      <c r="AR105" s="20"/>
      <c r="AS105" s="20"/>
      <c r="AU105" s="20"/>
      <c r="AV105" s="20"/>
      <c r="AW105" s="20"/>
      <c r="AX105" s="20"/>
      <c r="AY105" s="20"/>
      <c r="AZ105" s="20"/>
      <c r="BA105" s="20"/>
    </row>
    <row r="106" spans="1:53" ht="33" customHeight="1" x14ac:dyDescent="0.25">
      <c r="A106" s="6"/>
      <c r="B106" s="6"/>
      <c r="C106" s="6"/>
      <c r="D106" s="5"/>
      <c r="E106" s="5"/>
      <c r="F106" s="5"/>
      <c r="G106" s="5"/>
      <c r="H106" s="12"/>
      <c r="I106" s="6"/>
      <c r="J106" s="6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4"/>
      <c r="W106" s="14"/>
      <c r="X106" s="14"/>
      <c r="Y106" s="14"/>
      <c r="Z106" s="14"/>
      <c r="AA106" s="15"/>
      <c r="AB106" s="15"/>
      <c r="AC106" s="505"/>
      <c r="AD106" s="16"/>
      <c r="AE106" s="16"/>
      <c r="AF106" s="16"/>
      <c r="AG106" s="17"/>
      <c r="AH106" s="18"/>
      <c r="AI106" s="487"/>
      <c r="AJ106" s="89"/>
      <c r="AK106" s="13"/>
      <c r="AL106" s="90"/>
      <c r="AM106" s="90"/>
      <c r="AN106" s="19"/>
      <c r="AO106" s="19"/>
      <c r="AP106" s="19"/>
      <c r="AQ106" s="19"/>
      <c r="AR106" s="20"/>
      <c r="AS106" s="20"/>
      <c r="AU106" s="20"/>
      <c r="AV106" s="20"/>
      <c r="AW106" s="20"/>
      <c r="AX106" s="20"/>
      <c r="AY106" s="20"/>
      <c r="AZ106" s="20"/>
      <c r="BA106" s="20"/>
    </row>
    <row r="107" spans="1:53" ht="33" customHeight="1" x14ac:dyDescent="0.25">
      <c r="A107" s="6"/>
      <c r="B107" s="11"/>
      <c r="C107" s="6"/>
      <c r="D107" s="5"/>
      <c r="E107" s="5"/>
      <c r="F107" s="5"/>
      <c r="G107" s="5"/>
      <c r="H107" s="12"/>
      <c r="I107" s="6"/>
      <c r="J107" s="6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4"/>
      <c r="W107" s="14"/>
      <c r="X107" s="14"/>
      <c r="Y107" s="14"/>
      <c r="Z107" s="14"/>
      <c r="AA107" s="15"/>
      <c r="AB107" s="15"/>
      <c r="AC107" s="505"/>
      <c r="AD107" s="16"/>
      <c r="AE107" s="16"/>
      <c r="AF107" s="16"/>
      <c r="AG107" s="17"/>
      <c r="AH107" s="18"/>
      <c r="AI107" s="487"/>
      <c r="AJ107" s="89"/>
      <c r="AK107" s="13"/>
      <c r="AL107" s="90"/>
      <c r="AM107" s="90"/>
      <c r="AN107" s="19"/>
      <c r="AO107" s="19"/>
      <c r="AP107" s="19"/>
      <c r="AQ107" s="19"/>
      <c r="AR107" s="20"/>
      <c r="AS107" s="20"/>
      <c r="AU107" s="20"/>
      <c r="AV107" s="20"/>
      <c r="AW107" s="20"/>
      <c r="AX107" s="20"/>
      <c r="AY107" s="20"/>
      <c r="AZ107" s="20"/>
      <c r="BA107" s="20"/>
    </row>
    <row r="108" spans="1:53" ht="33" customHeight="1" x14ac:dyDescent="0.25">
      <c r="A108" s="6"/>
      <c r="B108" s="11"/>
      <c r="C108" s="6"/>
      <c r="D108" s="5"/>
      <c r="E108" s="5"/>
      <c r="F108" s="5"/>
      <c r="G108" s="5"/>
      <c r="H108" s="12"/>
      <c r="I108" s="6"/>
      <c r="J108" s="6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4"/>
      <c r="W108" s="14"/>
      <c r="X108" s="14"/>
      <c r="Y108" s="14"/>
      <c r="Z108" s="14"/>
      <c r="AA108" s="15"/>
      <c r="AB108" s="15"/>
      <c r="AC108" s="505"/>
      <c r="AD108" s="16"/>
      <c r="AE108" s="16"/>
      <c r="AF108" s="16"/>
      <c r="AG108" s="17"/>
      <c r="AH108" s="18"/>
      <c r="AI108" s="487"/>
      <c r="AJ108" s="89"/>
      <c r="AK108" s="13"/>
      <c r="AL108" s="90"/>
      <c r="AM108" s="90"/>
      <c r="AN108" s="19"/>
      <c r="AO108" s="19"/>
      <c r="AP108" s="19"/>
      <c r="AQ108" s="19"/>
      <c r="AR108" s="20"/>
      <c r="AS108" s="20"/>
      <c r="AU108" s="20"/>
      <c r="AV108" s="20"/>
      <c r="AW108" s="20"/>
      <c r="AX108" s="20"/>
      <c r="AY108" s="20"/>
      <c r="AZ108" s="20"/>
      <c r="BA108" s="20"/>
    </row>
    <row r="109" spans="1:53" ht="33" customHeight="1" x14ac:dyDescent="0.25">
      <c r="A109" s="6"/>
      <c r="B109" s="6"/>
      <c r="C109" s="5"/>
      <c r="D109" s="5"/>
      <c r="E109" s="5"/>
      <c r="F109" s="5"/>
      <c r="G109" s="5"/>
      <c r="H109" s="12"/>
      <c r="I109" s="6"/>
      <c r="J109" s="6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4"/>
      <c r="W109" s="14"/>
      <c r="X109" s="14"/>
      <c r="Y109" s="14"/>
      <c r="Z109" s="14"/>
      <c r="AA109" s="15"/>
      <c r="AB109" s="15"/>
      <c r="AC109" s="505"/>
      <c r="AD109" s="16"/>
      <c r="AE109" s="16"/>
      <c r="AF109" s="16"/>
      <c r="AG109" s="17"/>
      <c r="AH109" s="18"/>
      <c r="AI109" s="487"/>
      <c r="AJ109" s="89"/>
      <c r="AK109" s="13"/>
      <c r="AL109" s="90"/>
      <c r="AM109" s="90"/>
      <c r="AN109" s="19"/>
      <c r="AO109" s="19"/>
      <c r="AP109" s="19"/>
      <c r="AQ109" s="19"/>
      <c r="AR109" s="20"/>
      <c r="AS109" s="20"/>
      <c r="AU109" s="20"/>
      <c r="AV109" s="20"/>
      <c r="AW109" s="20"/>
      <c r="AX109" s="20"/>
      <c r="AY109" s="20"/>
      <c r="AZ109" s="20"/>
      <c r="BA109" s="20"/>
    </row>
    <row r="110" spans="1:53" ht="33" customHeight="1" x14ac:dyDescent="0.25">
      <c r="A110" s="6"/>
      <c r="B110" s="6"/>
      <c r="C110" s="6"/>
      <c r="D110" s="5"/>
      <c r="E110" s="5"/>
      <c r="F110" s="5"/>
      <c r="G110" s="5"/>
      <c r="H110" s="12"/>
      <c r="I110" s="6"/>
      <c r="J110" s="6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4"/>
      <c r="W110" s="14"/>
      <c r="X110" s="14"/>
      <c r="Y110" s="14"/>
      <c r="Z110" s="14"/>
      <c r="AA110" s="15"/>
      <c r="AB110" s="15"/>
      <c r="AC110" s="505"/>
      <c r="AD110" s="16"/>
      <c r="AE110" s="16"/>
      <c r="AF110" s="16"/>
      <c r="AG110" s="17"/>
      <c r="AH110" s="18"/>
      <c r="AI110" s="487"/>
      <c r="AJ110" s="89"/>
      <c r="AK110" s="13"/>
      <c r="AL110" s="90"/>
      <c r="AM110" s="90"/>
      <c r="AN110" s="19"/>
      <c r="AO110" s="19"/>
      <c r="AP110" s="19"/>
      <c r="AQ110" s="19"/>
      <c r="AR110" s="20"/>
      <c r="AS110" s="20"/>
      <c r="AU110" s="20"/>
      <c r="AV110" s="20"/>
      <c r="AW110" s="20"/>
      <c r="AX110" s="20"/>
      <c r="AY110" s="20"/>
      <c r="AZ110" s="20"/>
      <c r="BA110" s="20"/>
    </row>
    <row r="111" spans="1:53" ht="33" customHeight="1" x14ac:dyDescent="0.25">
      <c r="A111" s="6"/>
      <c r="B111" s="6"/>
      <c r="C111" s="6"/>
      <c r="D111" s="5"/>
      <c r="E111" s="5"/>
      <c r="F111" s="5"/>
      <c r="G111" s="5"/>
      <c r="H111" s="12"/>
      <c r="I111" s="6"/>
      <c r="J111" s="6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4"/>
      <c r="W111" s="14"/>
      <c r="X111" s="14"/>
      <c r="Y111" s="14"/>
      <c r="Z111" s="14"/>
      <c r="AA111" s="15"/>
      <c r="AB111" s="15"/>
      <c r="AC111" s="505"/>
      <c r="AD111" s="16"/>
      <c r="AE111" s="16"/>
      <c r="AF111" s="16"/>
      <c r="AG111" s="17"/>
      <c r="AH111" s="18"/>
      <c r="AI111" s="487"/>
      <c r="AJ111" s="89"/>
      <c r="AK111" s="13"/>
      <c r="AL111" s="90"/>
      <c r="AM111" s="90"/>
      <c r="AN111" s="19"/>
      <c r="AO111" s="19"/>
      <c r="AP111" s="19"/>
      <c r="AQ111" s="19"/>
      <c r="AR111" s="20"/>
      <c r="AS111" s="20"/>
      <c r="AU111" s="20"/>
      <c r="AV111" s="20"/>
      <c r="AW111" s="20"/>
      <c r="AX111" s="20"/>
      <c r="AY111" s="20"/>
      <c r="AZ111" s="20"/>
      <c r="BA111" s="20"/>
    </row>
    <row r="112" spans="1:53" ht="33" customHeight="1" x14ac:dyDescent="0.25">
      <c r="A112" s="6"/>
      <c r="B112" s="6"/>
      <c r="C112" s="6"/>
      <c r="D112" s="5"/>
      <c r="E112" s="5"/>
      <c r="F112" s="5"/>
      <c r="G112" s="5"/>
      <c r="H112" s="33"/>
      <c r="V112" s="14"/>
      <c r="W112" s="14"/>
      <c r="X112" s="14"/>
      <c r="Y112" s="14"/>
      <c r="Z112" s="14"/>
      <c r="AA112" s="15"/>
      <c r="AB112" s="15"/>
      <c r="AC112" s="505"/>
      <c r="AD112" s="16"/>
      <c r="AE112" s="16"/>
      <c r="AF112" s="16"/>
      <c r="AG112" s="17"/>
      <c r="AH112" s="18"/>
      <c r="AI112" s="487"/>
      <c r="AJ112" s="89"/>
      <c r="AK112" s="13"/>
      <c r="AL112" s="90"/>
      <c r="AM112" s="90"/>
      <c r="AN112" s="19"/>
      <c r="AO112" s="19"/>
      <c r="AP112" s="19"/>
      <c r="AQ112" s="19"/>
      <c r="AR112" s="20"/>
      <c r="AS112" s="20"/>
      <c r="AU112" s="20"/>
      <c r="AV112" s="20"/>
      <c r="AW112" s="20"/>
      <c r="AX112" s="20"/>
      <c r="AY112" s="20"/>
      <c r="AZ112" s="20"/>
      <c r="BA112" s="20"/>
    </row>
    <row r="113" spans="1:53" ht="33" customHeight="1" x14ac:dyDescent="0.25">
      <c r="A113" s="6"/>
      <c r="B113" s="6"/>
      <c r="C113" s="6"/>
      <c r="D113" s="5"/>
      <c r="E113" s="5"/>
      <c r="F113" s="5"/>
      <c r="G113" s="5"/>
      <c r="H113" s="12"/>
      <c r="I113" s="6"/>
      <c r="J113" s="6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4"/>
      <c r="W113" s="14"/>
      <c r="X113" s="14"/>
      <c r="Y113" s="14"/>
      <c r="Z113" s="14"/>
      <c r="AA113" s="15"/>
      <c r="AB113" s="15"/>
      <c r="AC113" s="505"/>
      <c r="AD113" s="16"/>
      <c r="AE113" s="16"/>
      <c r="AF113" s="16"/>
      <c r="AG113" s="17"/>
      <c r="AH113" s="18"/>
      <c r="AI113" s="487"/>
      <c r="AJ113" s="89"/>
      <c r="AK113" s="13"/>
      <c r="AL113" s="90"/>
      <c r="AM113" s="90"/>
      <c r="AN113" s="19"/>
      <c r="AO113" s="19"/>
      <c r="AP113" s="19"/>
      <c r="AQ113" s="19"/>
      <c r="AR113" s="20"/>
      <c r="AS113" s="20"/>
      <c r="AU113" s="20"/>
      <c r="AV113" s="20"/>
      <c r="AW113" s="20"/>
      <c r="AX113" s="20"/>
      <c r="AY113" s="20"/>
      <c r="AZ113" s="20"/>
      <c r="BA113" s="20"/>
    </row>
    <row r="114" spans="1:53" ht="33" customHeight="1" x14ac:dyDescent="0.25">
      <c r="A114" s="6"/>
      <c r="B114" s="11"/>
      <c r="C114" s="6"/>
      <c r="D114" s="5"/>
      <c r="E114" s="5"/>
      <c r="F114" s="5"/>
      <c r="G114" s="5"/>
      <c r="H114" s="12"/>
      <c r="I114" s="6"/>
      <c r="J114" s="6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4"/>
      <c r="W114" s="14"/>
      <c r="X114" s="14"/>
      <c r="Y114" s="14"/>
      <c r="Z114" s="14"/>
      <c r="AA114" s="15"/>
      <c r="AB114" s="15"/>
      <c r="AC114" s="505"/>
      <c r="AD114" s="16"/>
      <c r="AE114" s="16"/>
      <c r="AF114" s="16"/>
      <c r="AG114" s="17"/>
      <c r="AH114" s="18"/>
      <c r="AI114" s="487"/>
      <c r="AJ114" s="89"/>
      <c r="AK114" s="13"/>
      <c r="AL114" s="90"/>
      <c r="AM114" s="90"/>
      <c r="AN114" s="19"/>
      <c r="AO114" s="19"/>
      <c r="AP114" s="19"/>
      <c r="AQ114" s="19"/>
      <c r="AR114" s="20"/>
      <c r="AS114" s="20"/>
      <c r="AU114" s="20"/>
      <c r="AV114" s="20"/>
      <c r="AW114" s="20"/>
      <c r="AX114" s="20"/>
      <c r="AY114" s="20"/>
      <c r="AZ114" s="20"/>
      <c r="BA114" s="20"/>
    </row>
    <row r="115" spans="1:53" ht="33" customHeight="1" x14ac:dyDescent="0.25">
      <c r="A115" s="6"/>
      <c r="B115" s="11"/>
      <c r="C115" s="6"/>
      <c r="D115" s="5"/>
      <c r="E115" s="5"/>
      <c r="F115" s="5"/>
      <c r="G115" s="5"/>
      <c r="H115" s="12"/>
      <c r="I115" s="6"/>
      <c r="J115" s="6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4"/>
      <c r="W115" s="14"/>
      <c r="X115" s="14"/>
      <c r="Y115" s="14"/>
      <c r="Z115" s="14"/>
      <c r="AA115" s="15"/>
      <c r="AB115" s="15"/>
      <c r="AC115" s="505"/>
      <c r="AD115" s="16"/>
      <c r="AE115" s="16"/>
      <c r="AF115" s="16"/>
      <c r="AG115" s="17"/>
      <c r="AH115" s="18"/>
      <c r="AI115" s="487"/>
      <c r="AJ115" s="89"/>
      <c r="AK115" s="13"/>
      <c r="AL115" s="90"/>
      <c r="AM115" s="90"/>
      <c r="AN115" s="19"/>
      <c r="AO115" s="19"/>
      <c r="AP115" s="19"/>
      <c r="AQ115" s="19"/>
      <c r="AR115" s="20"/>
      <c r="AS115" s="20"/>
      <c r="AU115" s="20"/>
      <c r="AV115" s="20"/>
      <c r="AW115" s="20"/>
      <c r="AX115" s="20"/>
      <c r="AY115" s="20"/>
      <c r="AZ115" s="20"/>
      <c r="BA115" s="20"/>
    </row>
    <row r="116" spans="1:53" ht="33" customHeight="1" x14ac:dyDescent="0.25">
      <c r="A116" s="6"/>
      <c r="B116" s="11"/>
      <c r="C116" s="6"/>
      <c r="D116" s="5"/>
      <c r="E116" s="5"/>
      <c r="F116" s="5"/>
      <c r="G116" s="5"/>
      <c r="H116" s="12"/>
      <c r="I116" s="6"/>
      <c r="J116" s="6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4"/>
      <c r="W116" s="14"/>
      <c r="X116" s="14"/>
      <c r="Y116" s="14"/>
      <c r="Z116" s="14"/>
      <c r="AA116" s="15"/>
      <c r="AB116" s="15"/>
      <c r="AC116" s="505"/>
      <c r="AD116" s="16"/>
      <c r="AE116" s="16"/>
      <c r="AF116" s="16"/>
      <c r="AG116" s="17"/>
      <c r="AH116" s="18"/>
      <c r="AI116" s="487"/>
      <c r="AJ116" s="89"/>
      <c r="AK116" s="13"/>
      <c r="AL116" s="90"/>
      <c r="AM116" s="90"/>
      <c r="AN116" s="19"/>
      <c r="AO116" s="19"/>
      <c r="AP116" s="19"/>
      <c r="AQ116" s="19"/>
      <c r="AR116" s="20"/>
      <c r="AS116" s="20"/>
      <c r="AU116" s="20"/>
      <c r="AV116" s="20"/>
      <c r="AW116" s="20"/>
      <c r="AX116" s="20"/>
      <c r="AY116" s="20"/>
      <c r="AZ116" s="20"/>
      <c r="BA116" s="20"/>
    </row>
    <row r="117" spans="1:53" ht="33" customHeight="1" x14ac:dyDescent="0.25">
      <c r="A117" s="6"/>
      <c r="B117" s="11"/>
      <c r="C117" s="6"/>
      <c r="D117" s="5"/>
      <c r="E117" s="5"/>
      <c r="F117" s="5"/>
      <c r="G117" s="5"/>
      <c r="H117" s="12"/>
      <c r="I117" s="6"/>
      <c r="J117" s="6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4"/>
      <c r="W117" s="14"/>
      <c r="X117" s="14"/>
      <c r="Y117" s="14"/>
      <c r="Z117" s="14"/>
      <c r="AA117" s="15"/>
      <c r="AB117" s="15"/>
      <c r="AC117" s="505"/>
      <c r="AD117" s="16"/>
      <c r="AE117" s="16"/>
      <c r="AF117" s="16"/>
      <c r="AG117" s="17"/>
      <c r="AH117" s="18"/>
      <c r="AI117" s="487"/>
      <c r="AJ117" s="89"/>
      <c r="AK117" s="13"/>
      <c r="AL117" s="90"/>
      <c r="AM117" s="90"/>
      <c r="AN117" s="19"/>
      <c r="AO117" s="19"/>
      <c r="AP117" s="19"/>
      <c r="AQ117" s="19"/>
      <c r="AR117" s="20"/>
      <c r="AS117" s="20"/>
      <c r="AU117" s="20"/>
      <c r="AV117" s="20"/>
      <c r="AW117" s="20"/>
      <c r="AX117" s="20"/>
      <c r="AY117" s="20"/>
      <c r="AZ117" s="20"/>
      <c r="BA117" s="20"/>
    </row>
    <row r="118" spans="1:53" ht="33" customHeight="1" x14ac:dyDescent="0.25">
      <c r="A118" s="6"/>
      <c r="B118" s="6"/>
      <c r="C118" s="6"/>
      <c r="D118" s="5"/>
      <c r="E118" s="5"/>
      <c r="F118" s="5"/>
      <c r="G118" s="5"/>
      <c r="H118" s="12"/>
      <c r="I118" s="6"/>
      <c r="J118" s="6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4"/>
      <c r="W118" s="14"/>
      <c r="X118" s="14"/>
      <c r="Y118" s="14"/>
      <c r="Z118" s="14"/>
      <c r="AA118" s="15"/>
      <c r="AB118" s="15"/>
      <c r="AC118" s="505"/>
      <c r="AD118" s="16"/>
      <c r="AE118" s="16"/>
      <c r="AF118" s="16"/>
      <c r="AG118" s="17"/>
      <c r="AH118" s="18"/>
      <c r="AI118" s="487"/>
      <c r="AJ118" s="89"/>
      <c r="AK118" s="13"/>
      <c r="AL118" s="90"/>
      <c r="AM118" s="90"/>
      <c r="AN118" s="19"/>
      <c r="AO118" s="19"/>
      <c r="AP118" s="19"/>
      <c r="AQ118" s="19"/>
      <c r="AR118" s="20"/>
      <c r="AS118" s="20"/>
      <c r="AU118" s="20"/>
      <c r="AV118" s="20"/>
      <c r="AW118" s="20"/>
      <c r="AX118" s="20"/>
      <c r="AY118" s="20"/>
      <c r="AZ118" s="20"/>
      <c r="BA118" s="20"/>
    </row>
    <row r="119" spans="1:53" ht="33" customHeight="1" x14ac:dyDescent="0.25">
      <c r="A119" s="6"/>
      <c r="B119" s="6"/>
      <c r="C119" s="6"/>
      <c r="D119" s="5"/>
      <c r="E119" s="5"/>
      <c r="F119" s="5"/>
      <c r="G119" s="5"/>
      <c r="H119" s="12"/>
      <c r="I119" s="6"/>
      <c r="J119" s="6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4"/>
      <c r="W119" s="14"/>
      <c r="X119" s="14"/>
      <c r="Y119" s="14"/>
      <c r="Z119" s="14"/>
      <c r="AA119" s="15"/>
      <c r="AB119" s="15"/>
      <c r="AC119" s="505"/>
      <c r="AD119" s="16"/>
      <c r="AE119" s="16"/>
      <c r="AF119" s="16"/>
      <c r="AG119" s="17"/>
      <c r="AH119" s="18"/>
      <c r="AI119" s="487"/>
      <c r="AJ119" s="89"/>
      <c r="AK119" s="13"/>
      <c r="AL119" s="90"/>
      <c r="AM119" s="90"/>
      <c r="AN119" s="19"/>
      <c r="AO119" s="19"/>
      <c r="AP119" s="19"/>
      <c r="AQ119" s="19"/>
      <c r="AR119" s="20"/>
      <c r="AS119" s="20"/>
      <c r="AU119" s="20"/>
      <c r="AV119" s="20"/>
      <c r="AW119" s="20"/>
      <c r="AX119" s="20"/>
      <c r="AY119" s="20"/>
      <c r="AZ119" s="20"/>
      <c r="BA119" s="20"/>
    </row>
    <row r="120" spans="1:53" ht="33" customHeight="1" x14ac:dyDescent="0.25">
      <c r="A120" s="6"/>
      <c r="B120" s="6"/>
      <c r="C120" s="6"/>
      <c r="D120" s="5"/>
      <c r="E120" s="5"/>
      <c r="F120" s="5"/>
      <c r="G120" s="5"/>
      <c r="H120" s="12"/>
      <c r="I120" s="6"/>
      <c r="J120" s="6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4"/>
      <c r="W120" s="14"/>
      <c r="X120" s="14"/>
      <c r="Y120" s="14"/>
      <c r="Z120" s="14"/>
      <c r="AA120" s="15"/>
      <c r="AB120" s="15"/>
      <c r="AC120" s="505"/>
      <c r="AD120" s="16"/>
      <c r="AE120" s="16"/>
      <c r="AF120" s="16"/>
      <c r="AG120" s="17"/>
      <c r="AH120" s="18"/>
      <c r="AI120" s="487"/>
      <c r="AJ120" s="89"/>
      <c r="AK120" s="13"/>
      <c r="AL120" s="90"/>
      <c r="AM120" s="90"/>
      <c r="AN120" s="19"/>
      <c r="AO120" s="19"/>
      <c r="AP120" s="19"/>
      <c r="AQ120" s="19"/>
      <c r="AR120" s="20"/>
      <c r="AS120" s="20"/>
      <c r="AU120" s="20"/>
      <c r="AV120" s="20"/>
      <c r="AW120" s="20"/>
      <c r="AX120" s="20"/>
      <c r="AY120" s="20"/>
      <c r="AZ120" s="20"/>
      <c r="BA120" s="20"/>
    </row>
    <row r="121" spans="1:53" ht="33" customHeight="1" x14ac:dyDescent="0.25">
      <c r="A121" s="6"/>
      <c r="B121" s="6"/>
      <c r="C121" s="6"/>
      <c r="D121" s="5"/>
      <c r="E121" s="5"/>
      <c r="F121" s="5"/>
      <c r="G121" s="5"/>
      <c r="H121" s="12"/>
      <c r="I121" s="6"/>
      <c r="J121" s="6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4"/>
      <c r="W121" s="14"/>
      <c r="X121" s="14"/>
      <c r="Y121" s="14"/>
      <c r="Z121" s="14"/>
      <c r="AA121" s="15"/>
      <c r="AB121" s="15"/>
      <c r="AC121" s="505"/>
      <c r="AD121" s="16"/>
      <c r="AE121" s="16"/>
      <c r="AF121" s="16"/>
      <c r="AG121" s="17"/>
      <c r="AH121" s="18"/>
      <c r="AI121" s="487"/>
      <c r="AJ121" s="89"/>
      <c r="AK121" s="13"/>
      <c r="AL121" s="90"/>
      <c r="AM121" s="90"/>
      <c r="AN121" s="19"/>
      <c r="AO121" s="19"/>
      <c r="AP121" s="19"/>
      <c r="AQ121" s="19"/>
      <c r="AR121" s="20"/>
      <c r="AS121" s="20"/>
      <c r="AU121" s="20"/>
      <c r="AV121" s="20"/>
      <c r="AW121" s="20"/>
      <c r="AX121" s="20"/>
      <c r="AY121" s="20"/>
      <c r="AZ121" s="20"/>
      <c r="BA121" s="20"/>
    </row>
    <row r="122" spans="1:53" ht="33" customHeight="1" x14ac:dyDescent="0.25">
      <c r="A122" s="6"/>
      <c r="B122" s="6"/>
      <c r="C122" s="6"/>
      <c r="D122" s="5"/>
      <c r="E122" s="5"/>
      <c r="F122" s="5"/>
      <c r="G122" s="5"/>
      <c r="H122" s="12"/>
      <c r="I122" s="6"/>
      <c r="J122" s="6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4"/>
      <c r="W122" s="14"/>
      <c r="X122" s="14"/>
      <c r="Y122" s="14"/>
      <c r="Z122" s="14"/>
      <c r="AA122" s="15"/>
      <c r="AB122" s="15"/>
      <c r="AC122" s="505"/>
      <c r="AD122" s="16"/>
      <c r="AE122" s="16"/>
      <c r="AF122" s="16"/>
      <c r="AG122" s="17"/>
      <c r="AH122" s="18"/>
      <c r="AI122" s="487"/>
      <c r="AJ122" s="89"/>
      <c r="AK122" s="13"/>
      <c r="AL122" s="90"/>
      <c r="AM122" s="90"/>
      <c r="AN122" s="19"/>
      <c r="AO122" s="19"/>
      <c r="AP122" s="19"/>
      <c r="AQ122" s="19"/>
      <c r="AR122" s="20"/>
      <c r="AS122" s="20"/>
      <c r="AU122" s="20"/>
      <c r="AV122" s="20"/>
      <c r="AW122" s="20"/>
      <c r="AX122" s="20"/>
      <c r="AY122" s="20"/>
      <c r="AZ122" s="20"/>
      <c r="BA122" s="20"/>
    </row>
    <row r="123" spans="1:53" ht="33" customHeight="1" x14ac:dyDescent="0.25">
      <c r="A123" s="6"/>
      <c r="B123" s="6"/>
      <c r="C123" s="6"/>
      <c r="D123" s="5"/>
      <c r="E123" s="5"/>
      <c r="F123" s="5"/>
      <c r="G123" s="5"/>
      <c r="H123" s="12"/>
      <c r="I123" s="6"/>
      <c r="J123" s="6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4"/>
      <c r="W123" s="14"/>
      <c r="X123" s="14"/>
      <c r="Y123" s="14"/>
      <c r="Z123" s="14"/>
      <c r="AA123" s="15"/>
      <c r="AB123" s="15"/>
      <c r="AC123" s="505"/>
      <c r="AD123" s="16"/>
      <c r="AE123" s="16"/>
      <c r="AF123" s="16"/>
      <c r="AG123" s="17"/>
      <c r="AH123" s="18"/>
      <c r="AI123" s="487"/>
      <c r="AJ123" s="89"/>
      <c r="AK123" s="13"/>
      <c r="AL123" s="90"/>
      <c r="AM123" s="90"/>
      <c r="AN123" s="19"/>
      <c r="AO123" s="19"/>
      <c r="AP123" s="19"/>
      <c r="AQ123" s="19"/>
      <c r="AR123" s="20"/>
      <c r="AS123" s="20"/>
      <c r="AU123" s="20"/>
      <c r="AV123" s="20"/>
      <c r="AW123" s="20"/>
      <c r="AX123" s="20"/>
      <c r="AY123" s="20"/>
      <c r="AZ123" s="20"/>
      <c r="BA123" s="20"/>
    </row>
    <row r="124" spans="1:53" ht="33" customHeight="1" x14ac:dyDescent="0.25">
      <c r="A124" s="6"/>
      <c r="B124" s="6"/>
      <c r="C124" s="5"/>
      <c r="D124" s="5"/>
      <c r="E124" s="5"/>
      <c r="F124" s="5"/>
      <c r="G124" s="5"/>
      <c r="H124" s="12"/>
      <c r="I124" s="6"/>
      <c r="J124" s="6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4"/>
      <c r="W124" s="14"/>
      <c r="X124" s="14"/>
      <c r="Y124" s="14"/>
      <c r="Z124" s="14"/>
      <c r="AA124" s="15"/>
      <c r="AB124" s="15"/>
      <c r="AC124" s="505"/>
      <c r="AD124" s="16"/>
      <c r="AE124" s="16"/>
      <c r="AF124" s="16"/>
      <c r="AG124" s="17"/>
      <c r="AH124" s="18"/>
      <c r="AI124" s="487"/>
      <c r="AJ124" s="89"/>
      <c r="AK124" s="13"/>
      <c r="AL124" s="90"/>
      <c r="AM124" s="90"/>
      <c r="AN124" s="19"/>
      <c r="AO124" s="19"/>
      <c r="AP124" s="19"/>
      <c r="AQ124" s="19"/>
      <c r="AR124" s="20"/>
      <c r="AS124" s="20"/>
      <c r="AU124" s="20"/>
      <c r="AV124" s="20"/>
      <c r="AW124" s="20"/>
      <c r="AX124" s="20"/>
      <c r="AY124" s="20"/>
      <c r="AZ124" s="20"/>
      <c r="BA124" s="20"/>
    </row>
    <row r="125" spans="1:53" ht="33" customHeight="1" x14ac:dyDescent="0.25">
      <c r="A125" s="6"/>
      <c r="B125" s="6"/>
      <c r="C125" s="6"/>
      <c r="D125" s="5"/>
      <c r="E125" s="5"/>
      <c r="F125" s="5"/>
      <c r="G125" s="5"/>
      <c r="H125" s="12"/>
      <c r="I125" s="6"/>
      <c r="J125" s="6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4"/>
      <c r="W125" s="14"/>
      <c r="X125" s="14"/>
      <c r="Y125" s="14"/>
      <c r="Z125" s="14"/>
      <c r="AA125" s="15"/>
      <c r="AB125" s="15"/>
      <c r="AC125" s="505"/>
      <c r="AD125" s="16"/>
      <c r="AE125" s="16"/>
      <c r="AF125" s="16"/>
      <c r="AG125" s="17"/>
      <c r="AH125" s="18"/>
      <c r="AI125" s="487"/>
      <c r="AJ125" s="89"/>
      <c r="AK125" s="13"/>
      <c r="AL125" s="90"/>
      <c r="AM125" s="90"/>
      <c r="AN125" s="19"/>
      <c r="AO125" s="19"/>
      <c r="AP125" s="19"/>
      <c r="AQ125" s="19"/>
      <c r="AR125" s="20"/>
      <c r="AS125" s="20"/>
      <c r="AU125" s="20"/>
      <c r="AV125" s="20"/>
      <c r="AW125" s="20"/>
      <c r="AX125" s="20"/>
      <c r="AY125" s="20"/>
      <c r="AZ125" s="20"/>
      <c r="BA125" s="20"/>
    </row>
    <row r="126" spans="1:53" ht="33" customHeight="1" x14ac:dyDescent="0.25">
      <c r="A126" s="6"/>
      <c r="B126" s="6"/>
      <c r="C126" s="5"/>
      <c r="D126" s="5"/>
      <c r="E126" s="5"/>
      <c r="F126" s="5"/>
      <c r="G126" s="5"/>
      <c r="H126" s="12"/>
      <c r="I126" s="6"/>
      <c r="J126" s="6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4"/>
      <c r="W126" s="14"/>
      <c r="X126" s="14"/>
      <c r="Y126" s="14"/>
      <c r="Z126" s="14"/>
      <c r="AA126" s="15"/>
      <c r="AB126" s="15"/>
      <c r="AC126" s="505"/>
      <c r="AD126" s="16"/>
      <c r="AE126" s="16"/>
      <c r="AF126" s="16"/>
      <c r="AG126" s="17"/>
      <c r="AH126" s="18"/>
      <c r="AI126" s="487"/>
      <c r="AJ126" s="89"/>
      <c r="AK126" s="13"/>
      <c r="AL126" s="90"/>
      <c r="AM126" s="90"/>
      <c r="AN126" s="19"/>
      <c r="AO126" s="19"/>
      <c r="AP126" s="19"/>
      <c r="AQ126" s="19"/>
      <c r="AR126" s="20"/>
      <c r="AS126" s="20"/>
      <c r="AU126" s="20"/>
      <c r="AV126" s="20"/>
      <c r="AW126" s="20"/>
      <c r="AX126" s="20"/>
      <c r="AY126" s="20"/>
      <c r="AZ126" s="20"/>
      <c r="BA126" s="20"/>
    </row>
    <row r="127" spans="1:53" ht="33" customHeight="1" x14ac:dyDescent="0.25">
      <c r="A127" s="6"/>
      <c r="B127" s="11"/>
      <c r="C127" s="6"/>
      <c r="D127" s="5"/>
      <c r="E127" s="5"/>
      <c r="F127" s="5"/>
      <c r="G127" s="5"/>
      <c r="H127" s="12"/>
      <c r="I127" s="6"/>
      <c r="J127" s="6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4"/>
      <c r="W127" s="14"/>
      <c r="X127" s="14"/>
      <c r="Y127" s="14"/>
      <c r="Z127" s="14"/>
      <c r="AA127" s="15"/>
      <c r="AB127" s="15"/>
      <c r="AC127" s="505"/>
      <c r="AD127" s="16"/>
      <c r="AE127" s="16"/>
      <c r="AF127" s="16"/>
      <c r="AG127" s="17"/>
      <c r="AH127" s="18"/>
      <c r="AI127" s="487"/>
      <c r="AJ127" s="89"/>
      <c r="AK127" s="13"/>
      <c r="AL127" s="90"/>
      <c r="AM127" s="90"/>
      <c r="AN127" s="19"/>
      <c r="AO127" s="19"/>
      <c r="AP127" s="19"/>
      <c r="AQ127" s="19"/>
      <c r="AR127" s="20"/>
      <c r="AS127" s="20"/>
      <c r="AU127" s="20"/>
      <c r="AV127" s="20"/>
      <c r="AW127" s="20"/>
      <c r="AX127" s="20"/>
      <c r="AY127" s="20"/>
      <c r="AZ127" s="20"/>
      <c r="BA127" s="20"/>
    </row>
    <row r="128" spans="1:53" ht="33" customHeight="1" x14ac:dyDescent="0.25">
      <c r="A128" s="6"/>
      <c r="B128" s="6"/>
      <c r="C128" s="6"/>
      <c r="D128" s="5"/>
      <c r="E128" s="5"/>
      <c r="F128" s="5"/>
      <c r="G128" s="5"/>
      <c r="H128" s="12"/>
      <c r="I128" s="6"/>
      <c r="J128" s="6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4"/>
      <c r="W128" s="14"/>
      <c r="X128" s="14"/>
      <c r="Y128" s="14"/>
      <c r="Z128" s="14"/>
      <c r="AA128" s="15"/>
      <c r="AB128" s="15"/>
      <c r="AC128" s="505"/>
      <c r="AD128" s="16"/>
      <c r="AE128" s="16"/>
      <c r="AF128" s="16"/>
      <c r="AG128" s="17"/>
      <c r="AH128" s="18"/>
      <c r="AI128" s="487"/>
      <c r="AJ128" s="89"/>
      <c r="AK128" s="13"/>
      <c r="AL128" s="90"/>
      <c r="AM128" s="90"/>
      <c r="AN128" s="19"/>
      <c r="AO128" s="19"/>
      <c r="AP128" s="19"/>
      <c r="AQ128" s="19"/>
      <c r="AR128" s="20"/>
      <c r="AS128" s="20"/>
      <c r="AU128" s="20"/>
      <c r="AV128" s="20"/>
      <c r="AW128" s="20"/>
      <c r="AX128" s="20"/>
      <c r="AY128" s="20"/>
      <c r="AZ128" s="20"/>
      <c r="BA128" s="20"/>
    </row>
    <row r="129" spans="1:53" ht="33" customHeight="1" x14ac:dyDescent="0.25">
      <c r="A129" s="6"/>
      <c r="B129" s="6"/>
      <c r="C129" s="6"/>
      <c r="D129" s="5"/>
      <c r="E129" s="5"/>
      <c r="F129" s="5"/>
      <c r="G129" s="5"/>
      <c r="H129" s="12"/>
      <c r="I129" s="6"/>
      <c r="J129" s="6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4"/>
      <c r="W129" s="14"/>
      <c r="X129" s="14"/>
      <c r="Y129" s="14"/>
      <c r="Z129" s="14"/>
      <c r="AA129" s="15"/>
      <c r="AB129" s="15"/>
      <c r="AC129" s="505"/>
      <c r="AD129" s="16"/>
      <c r="AE129" s="16"/>
      <c r="AF129" s="16"/>
      <c r="AG129" s="17"/>
      <c r="AH129" s="18"/>
      <c r="AI129" s="487"/>
      <c r="AJ129" s="89"/>
      <c r="AK129" s="13"/>
      <c r="AL129" s="90"/>
      <c r="AM129" s="90"/>
      <c r="AN129" s="19"/>
      <c r="AO129" s="19"/>
      <c r="AP129" s="19"/>
      <c r="AQ129" s="19"/>
      <c r="AR129" s="20"/>
      <c r="AS129" s="20"/>
      <c r="AU129" s="20"/>
      <c r="AV129" s="20"/>
      <c r="AW129" s="20"/>
      <c r="AX129" s="20"/>
      <c r="AY129" s="20"/>
      <c r="AZ129" s="20"/>
      <c r="BA129" s="20"/>
    </row>
    <row r="130" spans="1:53" ht="33" customHeight="1" x14ac:dyDescent="0.25">
      <c r="A130" s="6"/>
      <c r="B130" s="6"/>
      <c r="C130" s="6"/>
      <c r="D130" s="5"/>
      <c r="E130" s="5"/>
      <c r="F130" s="5"/>
      <c r="G130" s="5"/>
      <c r="H130" s="12"/>
      <c r="I130" s="6"/>
      <c r="J130" s="6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4"/>
      <c r="W130" s="14"/>
      <c r="X130" s="14"/>
      <c r="Y130" s="14"/>
      <c r="Z130" s="14"/>
      <c r="AA130" s="15"/>
      <c r="AB130" s="15"/>
      <c r="AC130" s="505"/>
      <c r="AD130" s="16"/>
      <c r="AE130" s="16"/>
      <c r="AF130" s="16"/>
      <c r="AG130" s="17"/>
      <c r="AH130" s="18"/>
      <c r="AI130" s="487"/>
      <c r="AJ130" s="89"/>
      <c r="AK130" s="13"/>
      <c r="AL130" s="90"/>
      <c r="AM130" s="90"/>
      <c r="AN130" s="19"/>
      <c r="AO130" s="19"/>
      <c r="AP130" s="19"/>
      <c r="AQ130" s="19"/>
      <c r="AR130" s="20"/>
      <c r="AS130" s="20"/>
      <c r="AU130" s="20"/>
      <c r="AV130" s="20"/>
      <c r="AW130" s="20"/>
      <c r="AX130" s="20"/>
      <c r="AY130" s="20"/>
      <c r="AZ130" s="20"/>
      <c r="BA130" s="20"/>
    </row>
    <row r="131" spans="1:53" ht="33" customHeight="1" x14ac:dyDescent="0.25">
      <c r="A131" s="6"/>
      <c r="B131" s="6"/>
      <c r="C131" s="6"/>
      <c r="D131" s="5"/>
      <c r="E131" s="5"/>
      <c r="F131" s="5"/>
      <c r="G131" s="5"/>
      <c r="H131" s="12"/>
      <c r="I131" s="6"/>
      <c r="J131" s="6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4"/>
      <c r="W131" s="14"/>
      <c r="X131" s="14"/>
      <c r="Y131" s="14"/>
      <c r="Z131" s="14"/>
      <c r="AA131" s="15"/>
      <c r="AB131" s="15"/>
      <c r="AC131" s="505"/>
      <c r="AD131" s="16"/>
      <c r="AE131" s="16"/>
      <c r="AF131" s="16"/>
      <c r="AG131" s="17"/>
      <c r="AH131" s="18"/>
      <c r="AI131" s="487"/>
      <c r="AJ131" s="89"/>
      <c r="AK131" s="13"/>
      <c r="AL131" s="90"/>
      <c r="AM131" s="90"/>
      <c r="AN131" s="19"/>
      <c r="AO131" s="19"/>
      <c r="AP131" s="19"/>
      <c r="AQ131" s="19"/>
      <c r="AR131" s="20"/>
      <c r="AS131" s="20"/>
      <c r="AU131" s="20"/>
      <c r="AV131" s="20"/>
      <c r="AW131" s="20"/>
      <c r="AX131" s="20"/>
      <c r="AY131" s="20"/>
      <c r="AZ131" s="20"/>
      <c r="BA131" s="20"/>
    </row>
    <row r="132" spans="1:53" ht="33" customHeight="1" x14ac:dyDescent="0.25">
      <c r="A132" s="6"/>
      <c r="B132" s="11"/>
      <c r="C132" s="6"/>
      <c r="D132" s="5"/>
      <c r="E132" s="5"/>
      <c r="F132" s="5"/>
      <c r="G132" s="5"/>
      <c r="H132" s="12"/>
      <c r="I132" s="6"/>
      <c r="J132" s="6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4"/>
      <c r="W132" s="14"/>
      <c r="X132" s="14"/>
      <c r="Y132" s="14"/>
      <c r="Z132" s="14"/>
      <c r="AA132" s="15"/>
      <c r="AB132" s="15"/>
      <c r="AC132" s="505"/>
      <c r="AD132" s="16"/>
      <c r="AE132" s="16"/>
      <c r="AF132" s="16"/>
      <c r="AG132" s="17"/>
      <c r="AH132" s="18"/>
      <c r="AI132" s="487"/>
      <c r="AJ132" s="89"/>
      <c r="AK132" s="13"/>
      <c r="AL132" s="90"/>
      <c r="AM132" s="90"/>
      <c r="AN132" s="19"/>
      <c r="AO132" s="19"/>
      <c r="AP132" s="19"/>
      <c r="AQ132" s="19"/>
      <c r="AR132" s="20"/>
      <c r="AS132" s="20"/>
      <c r="AU132" s="20"/>
      <c r="AV132" s="20"/>
      <c r="AW132" s="20"/>
      <c r="AX132" s="26"/>
      <c r="AY132" s="26"/>
      <c r="AZ132" s="26"/>
      <c r="BA132" s="26"/>
    </row>
    <row r="133" spans="1:53" ht="33" customHeight="1" x14ac:dyDescent="0.25">
      <c r="A133" s="6"/>
      <c r="B133" s="11"/>
      <c r="C133" s="6"/>
      <c r="D133" s="5"/>
      <c r="E133" s="5"/>
      <c r="F133" s="5"/>
      <c r="G133" s="5"/>
      <c r="H133" s="12"/>
      <c r="I133" s="6"/>
      <c r="J133" s="6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4"/>
      <c r="W133" s="14"/>
      <c r="X133" s="14"/>
      <c r="Y133" s="14"/>
      <c r="Z133" s="14"/>
      <c r="AA133" s="15"/>
      <c r="AB133" s="15"/>
      <c r="AC133" s="505"/>
      <c r="AD133" s="16"/>
      <c r="AE133" s="16"/>
      <c r="AF133" s="16"/>
      <c r="AG133" s="17"/>
      <c r="AH133" s="18"/>
      <c r="AI133" s="487"/>
      <c r="AJ133" s="89"/>
      <c r="AK133" s="13"/>
      <c r="AL133" s="90"/>
      <c r="AM133" s="90"/>
      <c r="AN133" s="19"/>
      <c r="AO133" s="19"/>
      <c r="AP133" s="19"/>
      <c r="AQ133" s="19"/>
      <c r="AR133" s="20"/>
      <c r="AS133" s="20"/>
      <c r="AU133" s="20"/>
      <c r="AV133" s="20"/>
      <c r="AW133" s="20"/>
      <c r="AX133" s="20"/>
      <c r="AY133" s="20"/>
      <c r="AZ133" s="20"/>
      <c r="BA133" s="20"/>
    </row>
    <row r="134" spans="1:53" ht="33" customHeight="1" x14ac:dyDescent="0.25">
      <c r="A134" s="6"/>
      <c r="B134" s="11"/>
      <c r="C134" s="6"/>
      <c r="D134" s="5"/>
      <c r="E134" s="5"/>
      <c r="F134" s="5"/>
      <c r="G134" s="5"/>
      <c r="H134" s="12"/>
      <c r="I134" s="6"/>
      <c r="J134" s="6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4"/>
      <c r="W134" s="14"/>
      <c r="X134" s="14"/>
      <c r="Y134" s="14"/>
      <c r="Z134" s="14"/>
      <c r="AA134" s="15"/>
      <c r="AB134" s="15"/>
      <c r="AC134" s="505"/>
      <c r="AD134" s="16"/>
      <c r="AE134" s="16"/>
      <c r="AF134" s="16"/>
      <c r="AG134" s="17"/>
      <c r="AH134" s="18"/>
      <c r="AI134" s="487"/>
      <c r="AJ134" s="89"/>
      <c r="AK134" s="13"/>
      <c r="AL134" s="90"/>
      <c r="AM134" s="90"/>
      <c r="AN134" s="19"/>
      <c r="AO134" s="19"/>
      <c r="AP134" s="19"/>
      <c r="AQ134" s="19"/>
      <c r="AR134" s="20"/>
      <c r="AS134" s="20"/>
      <c r="AU134" s="20"/>
      <c r="AV134" s="20"/>
      <c r="AW134" s="20"/>
      <c r="AX134" s="20"/>
      <c r="AY134" s="20"/>
      <c r="AZ134" s="20"/>
      <c r="BA134" s="20"/>
    </row>
    <row r="135" spans="1:53" ht="33" customHeight="1" x14ac:dyDescent="0.25">
      <c r="A135" s="6"/>
      <c r="B135" s="6"/>
      <c r="C135" s="6"/>
      <c r="D135" s="5"/>
      <c r="E135" s="5"/>
      <c r="F135" s="5"/>
      <c r="G135" s="5"/>
      <c r="H135" s="12"/>
      <c r="I135" s="6"/>
      <c r="J135" s="6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4"/>
      <c r="W135" s="14"/>
      <c r="X135" s="14"/>
      <c r="Y135" s="14"/>
      <c r="Z135" s="14"/>
      <c r="AA135" s="15"/>
      <c r="AB135" s="15"/>
      <c r="AC135" s="505"/>
      <c r="AD135" s="16"/>
      <c r="AE135" s="16"/>
      <c r="AF135" s="16"/>
      <c r="AG135" s="38"/>
      <c r="AH135" s="18"/>
      <c r="AI135" s="487"/>
      <c r="AJ135" s="89"/>
      <c r="AK135" s="13"/>
      <c r="AL135" s="90"/>
      <c r="AM135" s="90"/>
      <c r="AN135" s="19"/>
      <c r="AO135" s="19"/>
      <c r="AP135" s="19"/>
      <c r="AQ135" s="19"/>
      <c r="AR135" s="20"/>
      <c r="AS135" s="20"/>
      <c r="AU135" s="20"/>
      <c r="AV135" s="20"/>
      <c r="AW135" s="20"/>
      <c r="AX135" s="20"/>
      <c r="AY135" s="20"/>
      <c r="AZ135" s="20"/>
      <c r="BA135" s="20"/>
    </row>
    <row r="136" spans="1:53" ht="33" customHeight="1" x14ac:dyDescent="0.25">
      <c r="A136" s="6"/>
      <c r="B136" s="11"/>
      <c r="C136" s="6"/>
      <c r="D136" s="5"/>
      <c r="E136" s="5"/>
      <c r="F136" s="5"/>
      <c r="G136" s="5"/>
      <c r="H136" s="12"/>
      <c r="I136" s="6"/>
      <c r="J136" s="6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4"/>
      <c r="W136" s="14"/>
      <c r="X136" s="14"/>
      <c r="Y136" s="14"/>
      <c r="Z136" s="14"/>
      <c r="AA136" s="15"/>
      <c r="AB136" s="15"/>
      <c r="AC136" s="505"/>
      <c r="AD136" s="16"/>
      <c r="AE136" s="16"/>
      <c r="AF136" s="16"/>
      <c r="AG136" s="17"/>
      <c r="AH136" s="18"/>
      <c r="AI136" s="487"/>
      <c r="AJ136" s="89"/>
      <c r="AK136" s="13"/>
      <c r="AL136" s="90"/>
      <c r="AM136" s="90"/>
      <c r="AN136" s="19"/>
      <c r="AO136" s="19"/>
      <c r="AP136" s="19"/>
      <c r="AQ136" s="19"/>
      <c r="AR136" s="20"/>
      <c r="AS136" s="20"/>
      <c r="AU136" s="20"/>
      <c r="AV136" s="20"/>
      <c r="AW136" s="20"/>
      <c r="AX136" s="20"/>
      <c r="AY136" s="20"/>
      <c r="AZ136" s="20"/>
      <c r="BA136" s="20"/>
    </row>
    <row r="137" spans="1:53" ht="33" customHeight="1" x14ac:dyDescent="0.25">
      <c r="A137" s="6"/>
      <c r="B137" s="6"/>
      <c r="C137" s="6"/>
      <c r="D137" s="5"/>
      <c r="E137" s="5"/>
      <c r="F137" s="5"/>
      <c r="G137" s="5"/>
      <c r="H137" s="12"/>
      <c r="I137" s="6"/>
      <c r="J137" s="6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4"/>
      <c r="W137" s="14"/>
      <c r="X137" s="14"/>
      <c r="Y137" s="14"/>
      <c r="Z137" s="14"/>
      <c r="AA137" s="15"/>
      <c r="AB137" s="15"/>
      <c r="AC137" s="505"/>
      <c r="AD137" s="16"/>
      <c r="AE137" s="16"/>
      <c r="AF137" s="16"/>
      <c r="AG137" s="17"/>
      <c r="AH137" s="18"/>
      <c r="AI137" s="487"/>
      <c r="AJ137" s="89"/>
      <c r="AK137" s="13"/>
      <c r="AL137" s="90"/>
      <c r="AM137" s="90"/>
      <c r="AN137" s="19"/>
      <c r="AO137" s="19"/>
      <c r="AP137" s="19"/>
      <c r="AQ137" s="19"/>
      <c r="AR137" s="20"/>
      <c r="AS137" s="20"/>
      <c r="AU137" s="20"/>
      <c r="AV137" s="20"/>
      <c r="AW137" s="20"/>
      <c r="AX137" s="20"/>
      <c r="AY137" s="20"/>
      <c r="AZ137" s="20"/>
      <c r="BA137" s="20"/>
    </row>
    <row r="138" spans="1:53" ht="33" customHeight="1" x14ac:dyDescent="0.25">
      <c r="A138" s="6"/>
      <c r="B138" s="6"/>
      <c r="C138" s="5"/>
      <c r="D138" s="5"/>
      <c r="E138" s="5"/>
      <c r="F138" s="5"/>
      <c r="G138" s="5"/>
      <c r="H138" s="12"/>
      <c r="I138" s="6"/>
      <c r="J138" s="6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4"/>
      <c r="W138" s="14"/>
      <c r="X138" s="14"/>
      <c r="Y138" s="14"/>
      <c r="Z138" s="14"/>
      <c r="AA138" s="15"/>
      <c r="AB138" s="15"/>
      <c r="AC138" s="505"/>
      <c r="AD138" s="16"/>
      <c r="AE138" s="16"/>
      <c r="AF138" s="16"/>
      <c r="AG138" s="17"/>
      <c r="AH138" s="18"/>
      <c r="AI138" s="487"/>
      <c r="AJ138" s="89"/>
      <c r="AK138" s="13"/>
      <c r="AL138" s="90"/>
      <c r="AM138" s="90"/>
      <c r="AN138" s="19"/>
      <c r="AO138" s="19"/>
      <c r="AP138" s="19"/>
      <c r="AQ138" s="19"/>
      <c r="AR138" s="20"/>
      <c r="AS138" s="20"/>
      <c r="AU138" s="20"/>
      <c r="AV138" s="20"/>
      <c r="AW138" s="20"/>
      <c r="AX138" s="20"/>
      <c r="AY138" s="20"/>
      <c r="AZ138" s="20"/>
      <c r="BA138" s="20"/>
    </row>
    <row r="139" spans="1:53" ht="33" customHeight="1" x14ac:dyDescent="0.25">
      <c r="A139" s="6"/>
      <c r="B139" s="6"/>
      <c r="C139" s="5"/>
      <c r="D139" s="5"/>
      <c r="E139" s="5"/>
      <c r="F139" s="5"/>
      <c r="G139" s="5"/>
      <c r="H139" s="12"/>
      <c r="I139" s="6"/>
      <c r="J139" s="6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4"/>
      <c r="W139" s="14"/>
      <c r="X139" s="14"/>
      <c r="Y139" s="14"/>
      <c r="Z139" s="14"/>
      <c r="AA139" s="15"/>
      <c r="AB139" s="15"/>
      <c r="AC139" s="505"/>
      <c r="AD139" s="16"/>
      <c r="AE139" s="16"/>
      <c r="AF139" s="16"/>
      <c r="AG139" s="17"/>
      <c r="AH139" s="18"/>
      <c r="AI139" s="487"/>
      <c r="AJ139" s="89"/>
      <c r="AK139" s="13"/>
      <c r="AL139" s="90"/>
      <c r="AM139" s="90"/>
      <c r="AN139" s="19"/>
      <c r="AO139" s="19"/>
      <c r="AP139" s="19"/>
      <c r="AQ139" s="19"/>
      <c r="AR139" s="20"/>
      <c r="AS139" s="20"/>
      <c r="AU139" s="20"/>
      <c r="AV139" s="20"/>
      <c r="AW139" s="20"/>
      <c r="AX139" s="20"/>
      <c r="AY139" s="20"/>
      <c r="AZ139" s="20"/>
      <c r="BA139" s="20"/>
    </row>
    <row r="140" spans="1:53" ht="33" customHeight="1" x14ac:dyDescent="0.25">
      <c r="A140" s="6"/>
      <c r="B140" s="6"/>
      <c r="C140" s="5"/>
      <c r="D140" s="5"/>
      <c r="E140" s="5"/>
      <c r="F140" s="5"/>
      <c r="G140" s="5"/>
      <c r="H140" s="12"/>
      <c r="I140" s="6"/>
      <c r="J140" s="6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4"/>
      <c r="W140" s="14"/>
      <c r="X140" s="14"/>
      <c r="Y140" s="14"/>
      <c r="Z140" s="14"/>
      <c r="AA140" s="15"/>
      <c r="AB140" s="15"/>
      <c r="AC140" s="505"/>
      <c r="AD140" s="16"/>
      <c r="AE140" s="16"/>
      <c r="AF140" s="16"/>
      <c r="AG140" s="17"/>
      <c r="AH140" s="18"/>
      <c r="AI140" s="487"/>
      <c r="AJ140" s="89"/>
      <c r="AK140" s="13"/>
      <c r="AL140" s="90"/>
      <c r="AM140" s="90"/>
      <c r="AN140" s="19"/>
      <c r="AO140" s="19"/>
      <c r="AP140" s="19"/>
      <c r="AQ140" s="19"/>
      <c r="AR140" s="20"/>
      <c r="AS140" s="20"/>
      <c r="AU140" s="20"/>
      <c r="AV140" s="20"/>
      <c r="AW140" s="20"/>
      <c r="AX140" s="20"/>
      <c r="AY140" s="20"/>
      <c r="AZ140" s="20"/>
      <c r="BA140" s="20"/>
    </row>
    <row r="141" spans="1:53" ht="33" customHeight="1" x14ac:dyDescent="0.25">
      <c r="A141" s="6"/>
      <c r="B141" s="6"/>
      <c r="C141" s="6"/>
      <c r="D141" s="5"/>
      <c r="E141" s="5"/>
      <c r="F141" s="5"/>
      <c r="G141" s="6"/>
      <c r="H141" s="12"/>
      <c r="I141" s="6"/>
      <c r="J141" s="6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4"/>
      <c r="W141" s="14"/>
      <c r="X141" s="14"/>
      <c r="Y141" s="14"/>
      <c r="Z141" s="14"/>
      <c r="AA141" s="15"/>
      <c r="AB141" s="15"/>
      <c r="AC141" s="505"/>
      <c r="AD141" s="16"/>
      <c r="AE141" s="16"/>
      <c r="AF141" s="16"/>
      <c r="AG141" s="17"/>
      <c r="AH141" s="18"/>
      <c r="AI141" s="487"/>
      <c r="AJ141" s="89"/>
      <c r="AK141" s="13"/>
      <c r="AL141" s="90"/>
      <c r="AM141" s="90"/>
      <c r="AN141" s="19"/>
      <c r="AO141" s="19"/>
      <c r="AP141" s="19"/>
      <c r="AQ141" s="19"/>
      <c r="AR141" s="20"/>
      <c r="AS141" s="20"/>
      <c r="AU141" s="20"/>
      <c r="AV141" s="20"/>
      <c r="AW141" s="20"/>
      <c r="AX141" s="20"/>
      <c r="AY141" s="20"/>
      <c r="AZ141" s="20"/>
      <c r="BA141" s="20"/>
    </row>
    <row r="142" spans="1:53" ht="33" customHeight="1" x14ac:dyDescent="0.25">
      <c r="A142" s="6"/>
      <c r="B142" s="11"/>
      <c r="C142" s="6"/>
      <c r="D142" s="5"/>
      <c r="E142" s="5"/>
      <c r="F142" s="5"/>
      <c r="G142" s="5"/>
      <c r="H142" s="12"/>
      <c r="I142" s="6"/>
      <c r="J142" s="6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4"/>
      <c r="W142" s="14"/>
      <c r="X142" s="14"/>
      <c r="Y142" s="14"/>
      <c r="Z142" s="14"/>
      <c r="AA142" s="15"/>
      <c r="AB142" s="15"/>
      <c r="AC142" s="505"/>
      <c r="AD142" s="16"/>
      <c r="AE142" s="16"/>
      <c r="AF142" s="16"/>
      <c r="AG142" s="17"/>
      <c r="AH142" s="18"/>
      <c r="AI142" s="487"/>
      <c r="AJ142" s="89"/>
      <c r="AK142" s="13"/>
      <c r="AL142" s="90"/>
      <c r="AM142" s="90"/>
      <c r="AN142" s="19"/>
      <c r="AO142" s="19"/>
      <c r="AP142" s="19"/>
      <c r="AQ142" s="19"/>
      <c r="AR142" s="20"/>
      <c r="AS142" s="20"/>
      <c r="AU142" s="20"/>
      <c r="AV142" s="20"/>
      <c r="AW142" s="20"/>
      <c r="AX142" s="20"/>
      <c r="AY142" s="20"/>
      <c r="AZ142" s="20"/>
      <c r="BA142" s="20"/>
    </row>
    <row r="143" spans="1:53" ht="33" customHeight="1" x14ac:dyDescent="0.25">
      <c r="A143" s="6"/>
      <c r="B143" s="6"/>
      <c r="C143" s="6"/>
      <c r="D143" s="5"/>
      <c r="E143" s="5"/>
      <c r="F143" s="5"/>
      <c r="G143" s="5"/>
      <c r="H143" s="12"/>
      <c r="I143" s="6"/>
      <c r="J143" s="6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4"/>
      <c r="W143" s="14"/>
      <c r="X143" s="14"/>
      <c r="Y143" s="14"/>
      <c r="Z143" s="14"/>
      <c r="AA143" s="15"/>
      <c r="AB143" s="15"/>
      <c r="AC143" s="505"/>
      <c r="AD143" s="16"/>
      <c r="AE143" s="16"/>
      <c r="AF143" s="16"/>
      <c r="AG143" s="38"/>
      <c r="AH143" s="18"/>
      <c r="AI143" s="487"/>
      <c r="AJ143" s="89"/>
      <c r="AK143" s="13"/>
      <c r="AL143" s="90"/>
      <c r="AM143" s="90"/>
      <c r="AN143" s="19"/>
      <c r="AO143" s="19"/>
      <c r="AP143" s="19"/>
      <c r="AQ143" s="19"/>
      <c r="AR143" s="20"/>
      <c r="AS143" s="20"/>
      <c r="AU143" s="20"/>
      <c r="AV143" s="20"/>
      <c r="AW143" s="20"/>
      <c r="AX143" s="20"/>
      <c r="AY143" s="20"/>
      <c r="AZ143" s="20"/>
      <c r="BA143" s="20"/>
    </row>
    <row r="144" spans="1:53" ht="33" customHeight="1" x14ac:dyDescent="0.25">
      <c r="A144" s="6"/>
      <c r="B144" s="6"/>
      <c r="C144" s="5"/>
      <c r="D144" s="5"/>
      <c r="E144" s="5"/>
      <c r="F144" s="5"/>
      <c r="G144" s="5"/>
      <c r="H144" s="12"/>
      <c r="I144" s="6"/>
      <c r="J144" s="6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14"/>
      <c r="W144" s="14"/>
      <c r="X144" s="14"/>
      <c r="Y144" s="14"/>
      <c r="Z144" s="14"/>
      <c r="AA144" s="15"/>
      <c r="AB144" s="15"/>
      <c r="AC144" s="505"/>
      <c r="AD144" s="16"/>
      <c r="AE144" s="16"/>
      <c r="AF144" s="16"/>
      <c r="AG144" s="17"/>
      <c r="AH144" s="18"/>
      <c r="AI144" s="487"/>
      <c r="AJ144" s="89"/>
      <c r="AK144" s="13"/>
      <c r="AL144" s="90"/>
      <c r="AM144" s="90"/>
      <c r="AN144" s="19"/>
      <c r="AO144" s="19"/>
      <c r="AP144" s="19"/>
      <c r="AQ144" s="19"/>
      <c r="AR144" s="20"/>
      <c r="AS144" s="20"/>
      <c r="AU144" s="20"/>
      <c r="AV144" s="20"/>
      <c r="AW144" s="20"/>
      <c r="AX144" s="20"/>
      <c r="AY144" s="20"/>
      <c r="AZ144" s="20"/>
      <c r="BA144" s="20"/>
    </row>
    <row r="145" spans="1:53" ht="33" customHeight="1" x14ac:dyDescent="0.25">
      <c r="A145" s="6"/>
      <c r="B145" s="6"/>
      <c r="C145" s="6"/>
      <c r="D145" s="5"/>
      <c r="E145" s="5"/>
      <c r="F145" s="5"/>
      <c r="G145" s="5"/>
      <c r="H145" s="12"/>
      <c r="I145" s="6"/>
      <c r="J145" s="6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4"/>
      <c r="W145" s="14"/>
      <c r="X145" s="14"/>
      <c r="Y145" s="14"/>
      <c r="Z145" s="14"/>
      <c r="AA145" s="15"/>
      <c r="AB145" s="15"/>
      <c r="AC145" s="505"/>
      <c r="AD145" s="16"/>
      <c r="AE145" s="16"/>
      <c r="AF145" s="16"/>
      <c r="AG145" s="17"/>
      <c r="AH145" s="18"/>
      <c r="AI145" s="487"/>
      <c r="AJ145" s="89"/>
      <c r="AK145" s="13"/>
      <c r="AL145" s="90"/>
      <c r="AM145" s="90"/>
      <c r="AN145" s="19"/>
      <c r="AO145" s="19"/>
      <c r="AP145" s="19"/>
      <c r="AQ145" s="19"/>
      <c r="AR145" s="20"/>
      <c r="AS145" s="20"/>
      <c r="AU145" s="20"/>
      <c r="AV145" s="20"/>
      <c r="AW145" s="20"/>
      <c r="AX145" s="20"/>
      <c r="AY145" s="20"/>
      <c r="AZ145" s="20"/>
      <c r="BA145" s="20"/>
    </row>
    <row r="146" spans="1:53" ht="33" customHeight="1" x14ac:dyDescent="0.25">
      <c r="A146" s="6"/>
      <c r="B146" s="11"/>
      <c r="C146" s="6"/>
      <c r="D146" s="5"/>
      <c r="E146" s="5"/>
      <c r="F146" s="5"/>
      <c r="G146" s="5"/>
      <c r="H146" s="12"/>
      <c r="I146" s="6"/>
      <c r="J146" s="6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4"/>
      <c r="W146" s="14"/>
      <c r="X146" s="14"/>
      <c r="Y146" s="14"/>
      <c r="Z146" s="14"/>
      <c r="AA146" s="15"/>
      <c r="AB146" s="15"/>
      <c r="AC146" s="505"/>
      <c r="AD146" s="16"/>
      <c r="AE146" s="16"/>
      <c r="AF146" s="16"/>
      <c r="AG146" s="17"/>
      <c r="AH146" s="18"/>
      <c r="AI146" s="487"/>
      <c r="AJ146" s="89"/>
      <c r="AK146" s="13"/>
      <c r="AL146" s="90"/>
      <c r="AM146" s="90"/>
      <c r="AN146" s="19"/>
      <c r="AO146" s="19"/>
      <c r="AP146" s="19"/>
      <c r="AQ146" s="19"/>
      <c r="AR146" s="20"/>
      <c r="AS146" s="20"/>
      <c r="AU146" s="20"/>
      <c r="AV146" s="20"/>
      <c r="AW146" s="20"/>
      <c r="AX146" s="20"/>
      <c r="AY146" s="20"/>
      <c r="AZ146" s="20"/>
      <c r="BA146" s="20"/>
    </row>
    <row r="147" spans="1:53" ht="33" customHeight="1" x14ac:dyDescent="0.25">
      <c r="A147" s="6"/>
      <c r="B147" s="11"/>
      <c r="C147" s="6"/>
      <c r="D147" s="5"/>
      <c r="E147" s="5"/>
      <c r="F147" s="5"/>
      <c r="G147" s="5"/>
      <c r="H147" s="12"/>
      <c r="I147" s="6"/>
      <c r="J147" s="6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4"/>
      <c r="W147" s="14"/>
      <c r="X147" s="14"/>
      <c r="Y147" s="14"/>
      <c r="Z147" s="14"/>
      <c r="AA147" s="15"/>
      <c r="AB147" s="15"/>
      <c r="AC147" s="505"/>
      <c r="AD147" s="16"/>
      <c r="AE147" s="16"/>
      <c r="AF147" s="16"/>
      <c r="AG147" s="17"/>
      <c r="AH147" s="18"/>
      <c r="AI147" s="487"/>
      <c r="AJ147" s="89"/>
      <c r="AK147" s="13"/>
      <c r="AL147" s="90"/>
      <c r="AM147" s="90"/>
      <c r="AN147" s="19"/>
      <c r="AO147" s="19"/>
      <c r="AP147" s="19"/>
      <c r="AQ147" s="19"/>
      <c r="AR147" s="20"/>
      <c r="AS147" s="20"/>
      <c r="AU147" s="20"/>
      <c r="AV147" s="20"/>
      <c r="AW147" s="20"/>
      <c r="AX147" s="20"/>
      <c r="AY147" s="20"/>
      <c r="AZ147" s="20"/>
      <c r="BA147" s="20"/>
    </row>
    <row r="148" spans="1:53" ht="33" customHeight="1" x14ac:dyDescent="0.25">
      <c r="A148" s="6"/>
      <c r="B148" s="6"/>
      <c r="C148" s="6"/>
      <c r="D148" s="5"/>
      <c r="E148" s="5"/>
      <c r="F148" s="5"/>
      <c r="G148" s="5"/>
      <c r="H148" s="12"/>
      <c r="I148" s="6"/>
      <c r="J148" s="6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4"/>
      <c r="W148" s="14"/>
      <c r="X148" s="14"/>
      <c r="Y148" s="14"/>
      <c r="Z148" s="14"/>
      <c r="AA148" s="15"/>
      <c r="AB148" s="15"/>
      <c r="AC148" s="505"/>
      <c r="AD148" s="16"/>
      <c r="AE148" s="16"/>
      <c r="AF148" s="16"/>
      <c r="AG148" s="17"/>
      <c r="AH148" s="18"/>
      <c r="AI148" s="487"/>
      <c r="AJ148" s="89"/>
      <c r="AK148" s="13"/>
      <c r="AL148" s="90"/>
      <c r="AM148" s="90"/>
      <c r="AN148" s="19"/>
      <c r="AO148" s="19"/>
      <c r="AP148" s="19"/>
      <c r="AQ148" s="19"/>
      <c r="AR148" s="20"/>
      <c r="AS148" s="20"/>
      <c r="AU148" s="20"/>
      <c r="AV148" s="20"/>
      <c r="AW148" s="20"/>
      <c r="AX148" s="20"/>
      <c r="AY148" s="20"/>
      <c r="AZ148" s="20"/>
      <c r="BA148" s="20"/>
    </row>
    <row r="149" spans="1:53" ht="33" customHeight="1" x14ac:dyDescent="0.25">
      <c r="A149" s="6"/>
      <c r="B149" s="6"/>
      <c r="C149" s="6"/>
      <c r="D149" s="5"/>
      <c r="E149" s="5"/>
      <c r="F149" s="5"/>
      <c r="G149" s="5"/>
      <c r="H149" s="12"/>
      <c r="I149" s="6"/>
      <c r="J149" s="6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4"/>
      <c r="W149" s="14"/>
      <c r="X149" s="14"/>
      <c r="Y149" s="14"/>
      <c r="Z149" s="14"/>
      <c r="AA149" s="15"/>
      <c r="AB149" s="15"/>
      <c r="AC149" s="505"/>
      <c r="AD149" s="16"/>
      <c r="AE149" s="16"/>
      <c r="AF149" s="16"/>
      <c r="AG149" s="17"/>
      <c r="AH149" s="18"/>
      <c r="AI149" s="487"/>
      <c r="AJ149" s="89"/>
      <c r="AK149" s="13"/>
      <c r="AL149" s="90"/>
      <c r="AM149" s="90"/>
      <c r="AN149" s="19"/>
      <c r="AO149" s="19"/>
      <c r="AP149" s="19"/>
      <c r="AQ149" s="19"/>
      <c r="AR149" s="20"/>
      <c r="AS149" s="20"/>
      <c r="AU149" s="20"/>
      <c r="AV149" s="20"/>
      <c r="AW149" s="20"/>
      <c r="AX149" s="20"/>
      <c r="AY149" s="20"/>
      <c r="AZ149" s="20"/>
      <c r="BA149" s="20"/>
    </row>
    <row r="150" spans="1:53" ht="33" customHeight="1" x14ac:dyDescent="0.25">
      <c r="A150" s="6"/>
      <c r="B150" s="6"/>
      <c r="C150" s="6"/>
      <c r="D150" s="5"/>
      <c r="E150" s="5"/>
      <c r="F150" s="5"/>
      <c r="G150" s="5"/>
      <c r="H150" s="12"/>
      <c r="I150" s="6"/>
      <c r="J150" s="6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4"/>
      <c r="W150" s="14"/>
      <c r="X150" s="14"/>
      <c r="Y150" s="14"/>
      <c r="Z150" s="14"/>
      <c r="AA150" s="15"/>
      <c r="AB150" s="15"/>
      <c r="AC150" s="505"/>
      <c r="AD150" s="16"/>
      <c r="AE150" s="16"/>
      <c r="AF150" s="16"/>
      <c r="AG150" s="17"/>
      <c r="AH150" s="18"/>
      <c r="AI150" s="487"/>
      <c r="AJ150" s="89"/>
      <c r="AK150" s="13"/>
      <c r="AL150" s="90"/>
      <c r="AM150" s="90"/>
      <c r="AN150" s="19"/>
      <c r="AO150" s="19"/>
      <c r="AP150" s="19"/>
      <c r="AQ150" s="19"/>
      <c r="AR150" s="20"/>
      <c r="AS150" s="20"/>
      <c r="AU150" s="20"/>
      <c r="AV150" s="20"/>
      <c r="AW150" s="20"/>
      <c r="AX150" s="20"/>
      <c r="AY150" s="20"/>
      <c r="AZ150" s="20"/>
      <c r="BA150" s="20"/>
    </row>
    <row r="151" spans="1:53" ht="33" customHeight="1" x14ac:dyDescent="0.25">
      <c r="A151" s="6"/>
      <c r="B151" s="11"/>
      <c r="C151" s="6"/>
      <c r="D151" s="5"/>
      <c r="E151" s="5"/>
      <c r="F151" s="5"/>
      <c r="G151" s="5"/>
      <c r="H151" s="12"/>
      <c r="I151" s="6"/>
      <c r="J151" s="6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4"/>
      <c r="W151" s="14"/>
      <c r="X151" s="14"/>
      <c r="Y151" s="14"/>
      <c r="Z151" s="14"/>
      <c r="AA151" s="15"/>
      <c r="AB151" s="15"/>
      <c r="AC151" s="505"/>
      <c r="AD151" s="16"/>
      <c r="AE151" s="16"/>
      <c r="AF151" s="16"/>
      <c r="AG151" s="17"/>
      <c r="AH151" s="18"/>
      <c r="AI151" s="487"/>
      <c r="AJ151" s="89"/>
      <c r="AK151" s="13"/>
      <c r="AL151" s="90"/>
      <c r="AM151" s="90"/>
      <c r="AN151" s="19"/>
      <c r="AO151" s="19"/>
      <c r="AP151" s="19"/>
      <c r="AQ151" s="19"/>
      <c r="AR151" s="20"/>
      <c r="AS151" s="20"/>
      <c r="AU151" s="20"/>
      <c r="AV151" s="20"/>
      <c r="AW151" s="20"/>
      <c r="AX151" s="20"/>
      <c r="AY151" s="20"/>
      <c r="AZ151" s="20"/>
      <c r="BA151" s="20"/>
    </row>
    <row r="152" spans="1:53" ht="33" customHeight="1" x14ac:dyDescent="0.25">
      <c r="A152" s="6"/>
      <c r="B152" s="11"/>
      <c r="C152" s="6"/>
      <c r="D152" s="5"/>
      <c r="E152" s="5"/>
      <c r="F152" s="5"/>
      <c r="G152" s="5"/>
      <c r="H152" s="12"/>
      <c r="I152" s="6"/>
      <c r="J152" s="6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4"/>
      <c r="W152" s="14"/>
      <c r="X152" s="14"/>
      <c r="Y152" s="14"/>
      <c r="Z152" s="14"/>
      <c r="AA152" s="15"/>
      <c r="AB152" s="15"/>
      <c r="AC152" s="505"/>
      <c r="AD152" s="16"/>
      <c r="AE152" s="16"/>
      <c r="AF152" s="16"/>
      <c r="AG152" s="17"/>
      <c r="AH152" s="18"/>
      <c r="AI152" s="487"/>
      <c r="AJ152" s="89"/>
      <c r="AK152" s="13"/>
      <c r="AL152" s="90"/>
      <c r="AM152" s="90"/>
      <c r="AN152" s="19"/>
      <c r="AO152" s="19"/>
      <c r="AP152" s="19"/>
      <c r="AQ152" s="19"/>
      <c r="AR152" s="20"/>
      <c r="AS152" s="20"/>
      <c r="AU152" s="20"/>
      <c r="AV152" s="20"/>
      <c r="AW152" s="20"/>
      <c r="AX152" s="20"/>
      <c r="AY152" s="20"/>
      <c r="AZ152" s="20"/>
      <c r="BA152" s="20"/>
    </row>
    <row r="153" spans="1:53" ht="33" customHeight="1" x14ac:dyDescent="0.25">
      <c r="A153" s="6"/>
      <c r="B153" s="11"/>
      <c r="C153" s="6"/>
      <c r="D153" s="5"/>
      <c r="E153" s="5"/>
      <c r="F153" s="5"/>
      <c r="G153" s="5"/>
      <c r="H153" s="12"/>
      <c r="I153" s="6"/>
      <c r="J153" s="6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4"/>
      <c r="W153" s="14"/>
      <c r="X153" s="14"/>
      <c r="Y153" s="14"/>
      <c r="Z153" s="14"/>
      <c r="AA153" s="15"/>
      <c r="AB153" s="15"/>
      <c r="AC153" s="505"/>
      <c r="AD153" s="16"/>
      <c r="AE153" s="16"/>
      <c r="AF153" s="16"/>
      <c r="AG153" s="17"/>
      <c r="AH153" s="18"/>
      <c r="AI153" s="487"/>
      <c r="AJ153" s="89"/>
      <c r="AK153" s="13"/>
      <c r="AL153" s="90"/>
      <c r="AM153" s="90"/>
      <c r="AN153" s="19"/>
      <c r="AO153" s="19"/>
      <c r="AP153" s="19"/>
      <c r="AQ153" s="19"/>
      <c r="AR153" s="34"/>
      <c r="AS153" s="34"/>
      <c r="AU153" s="34"/>
      <c r="AV153" s="34"/>
      <c r="AW153" s="34"/>
      <c r="AX153" s="34"/>
      <c r="AY153" s="34"/>
      <c r="AZ153" s="34"/>
      <c r="BA153" s="34"/>
    </row>
    <row r="154" spans="1:53" ht="33" customHeight="1" x14ac:dyDescent="0.25">
      <c r="A154" s="6"/>
      <c r="B154" s="6"/>
      <c r="C154" s="6"/>
      <c r="D154" s="5"/>
      <c r="E154" s="5"/>
      <c r="F154" s="5"/>
      <c r="G154" s="5"/>
      <c r="H154" s="12"/>
      <c r="I154" s="6"/>
      <c r="J154" s="6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4"/>
      <c r="W154" s="14"/>
      <c r="X154" s="14"/>
      <c r="Y154" s="14"/>
      <c r="Z154" s="14"/>
      <c r="AA154" s="15"/>
      <c r="AB154" s="15"/>
      <c r="AC154" s="505"/>
      <c r="AD154" s="16"/>
      <c r="AE154" s="16"/>
      <c r="AF154" s="16"/>
      <c r="AG154" s="17"/>
      <c r="AH154" s="18"/>
      <c r="AI154" s="487"/>
      <c r="AJ154" s="89"/>
      <c r="AK154" s="13"/>
      <c r="AL154" s="90"/>
      <c r="AM154" s="90"/>
      <c r="AN154" s="19"/>
      <c r="AO154" s="19"/>
      <c r="AP154" s="19"/>
      <c r="AQ154" s="19"/>
      <c r="AR154" s="20"/>
      <c r="AS154" s="20"/>
      <c r="AU154" s="20"/>
      <c r="AV154" s="20"/>
      <c r="AW154" s="20"/>
      <c r="AX154" s="20"/>
      <c r="AY154" s="20"/>
      <c r="AZ154" s="20"/>
      <c r="BA154" s="20"/>
    </row>
    <row r="155" spans="1:53" ht="33" customHeight="1" x14ac:dyDescent="0.25">
      <c r="A155" s="6"/>
      <c r="B155" s="6"/>
      <c r="C155" s="5"/>
      <c r="D155" s="5"/>
      <c r="E155" s="5"/>
      <c r="F155" s="5"/>
      <c r="G155" s="5"/>
      <c r="H155" s="12"/>
      <c r="I155" s="6"/>
      <c r="J155" s="6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4"/>
      <c r="W155" s="14"/>
      <c r="X155" s="14"/>
      <c r="Y155" s="14"/>
      <c r="Z155" s="14"/>
      <c r="AA155" s="15"/>
      <c r="AB155" s="15"/>
      <c r="AC155" s="505"/>
      <c r="AD155" s="16"/>
      <c r="AE155" s="16"/>
      <c r="AF155" s="16"/>
      <c r="AG155" s="17"/>
      <c r="AH155" s="18"/>
      <c r="AI155" s="487"/>
      <c r="AJ155" s="89"/>
      <c r="AK155" s="13"/>
      <c r="AL155" s="90"/>
      <c r="AM155" s="90"/>
      <c r="AN155" s="19"/>
      <c r="AO155" s="19"/>
      <c r="AP155" s="19"/>
      <c r="AQ155" s="19"/>
      <c r="AR155" s="20"/>
      <c r="AS155" s="20"/>
      <c r="AU155" s="20"/>
      <c r="AV155" s="20"/>
      <c r="AW155" s="20"/>
      <c r="AX155" s="20"/>
      <c r="AY155" s="20"/>
      <c r="AZ155" s="20"/>
      <c r="BA155" s="20"/>
    </row>
    <row r="156" spans="1:53" ht="33" customHeight="1" x14ac:dyDescent="0.25">
      <c r="A156" s="6"/>
      <c r="B156" s="6"/>
      <c r="C156" s="5"/>
      <c r="D156" s="5"/>
      <c r="E156" s="5"/>
      <c r="F156" s="5"/>
      <c r="G156" s="5"/>
      <c r="H156" s="12"/>
      <c r="I156" s="6"/>
      <c r="J156" s="6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4"/>
      <c r="W156" s="14"/>
      <c r="X156" s="14"/>
      <c r="Y156" s="14"/>
      <c r="Z156" s="14"/>
      <c r="AA156" s="15"/>
      <c r="AB156" s="15"/>
      <c r="AC156" s="505"/>
      <c r="AD156" s="16"/>
      <c r="AE156" s="16"/>
      <c r="AF156" s="16"/>
      <c r="AG156" s="17"/>
      <c r="AH156" s="18"/>
      <c r="AI156" s="487"/>
      <c r="AJ156" s="89"/>
      <c r="AK156" s="13"/>
      <c r="AL156" s="90"/>
      <c r="AM156" s="90"/>
      <c r="AN156" s="19"/>
      <c r="AO156" s="19"/>
      <c r="AP156" s="19"/>
      <c r="AQ156" s="19"/>
      <c r="AR156" s="20"/>
      <c r="AS156" s="20"/>
      <c r="AU156" s="20"/>
      <c r="AV156" s="20"/>
      <c r="AW156" s="20"/>
      <c r="AX156" s="20"/>
      <c r="AY156" s="20"/>
      <c r="AZ156" s="20"/>
      <c r="BA156" s="20"/>
    </row>
    <row r="157" spans="1:53" ht="33" customHeight="1" x14ac:dyDescent="0.25">
      <c r="A157" s="6"/>
      <c r="B157" s="6"/>
      <c r="C157" s="5"/>
      <c r="D157" s="5"/>
      <c r="E157" s="5"/>
      <c r="F157" s="5"/>
      <c r="G157" s="5"/>
      <c r="H157" s="12"/>
      <c r="I157" s="6"/>
      <c r="J157" s="6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4"/>
      <c r="W157" s="14"/>
      <c r="X157" s="14"/>
      <c r="Y157" s="14"/>
      <c r="Z157" s="14"/>
      <c r="AA157" s="15"/>
      <c r="AB157" s="15"/>
      <c r="AC157" s="505"/>
      <c r="AD157" s="16"/>
      <c r="AE157" s="16"/>
      <c r="AF157" s="16"/>
      <c r="AG157" s="17"/>
      <c r="AH157" s="18"/>
      <c r="AI157" s="487"/>
      <c r="AJ157" s="89"/>
      <c r="AK157" s="13"/>
      <c r="AL157" s="90"/>
      <c r="AM157" s="90"/>
      <c r="AN157" s="19"/>
      <c r="AO157" s="19"/>
      <c r="AP157" s="19"/>
      <c r="AQ157" s="19"/>
      <c r="AR157" s="20"/>
      <c r="AS157" s="20"/>
      <c r="AU157" s="20"/>
      <c r="AV157" s="20"/>
      <c r="AW157" s="20"/>
      <c r="AX157" s="20"/>
      <c r="AY157" s="20"/>
      <c r="AZ157" s="20"/>
      <c r="BA157" s="20"/>
    </row>
    <row r="158" spans="1:53" ht="33" customHeight="1" x14ac:dyDescent="0.25">
      <c r="A158" s="6"/>
      <c r="B158" s="6"/>
      <c r="C158" s="5"/>
      <c r="D158" s="5"/>
      <c r="E158" s="5"/>
      <c r="F158" s="5"/>
      <c r="G158" s="5"/>
      <c r="H158" s="12"/>
      <c r="I158" s="6"/>
      <c r="J158" s="6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4"/>
      <c r="W158" s="14"/>
      <c r="X158" s="14"/>
      <c r="Y158" s="14"/>
      <c r="Z158" s="14"/>
      <c r="AA158" s="15"/>
      <c r="AB158" s="15"/>
      <c r="AC158" s="505"/>
      <c r="AD158" s="16"/>
      <c r="AE158" s="16"/>
      <c r="AF158" s="16"/>
      <c r="AG158" s="17"/>
      <c r="AH158" s="18"/>
      <c r="AI158" s="487"/>
      <c r="AJ158" s="89"/>
      <c r="AK158" s="13"/>
      <c r="AL158" s="90"/>
      <c r="AM158" s="90"/>
      <c r="AN158" s="19"/>
      <c r="AO158" s="19"/>
      <c r="AP158" s="19"/>
      <c r="AQ158" s="19"/>
      <c r="AR158" s="20"/>
      <c r="AS158" s="20"/>
      <c r="AU158" s="20"/>
      <c r="AV158" s="20"/>
      <c r="AW158" s="20"/>
      <c r="AX158" s="26"/>
      <c r="AY158" s="26"/>
      <c r="AZ158" s="26"/>
      <c r="BA158" s="26"/>
    </row>
    <row r="159" spans="1:53" ht="33" customHeight="1" x14ac:dyDescent="0.25">
      <c r="A159" s="6"/>
      <c r="B159" s="6"/>
      <c r="C159" s="6"/>
      <c r="D159" s="5"/>
      <c r="E159" s="5"/>
      <c r="F159" s="5"/>
      <c r="G159" s="5"/>
      <c r="H159" s="33"/>
      <c r="V159" s="14"/>
      <c r="W159" s="14"/>
      <c r="X159" s="14"/>
      <c r="Y159" s="14"/>
      <c r="Z159" s="14"/>
      <c r="AA159" s="15"/>
      <c r="AB159" s="15"/>
      <c r="AC159" s="505"/>
      <c r="AD159" s="16"/>
      <c r="AE159" s="16"/>
      <c r="AF159" s="16"/>
      <c r="AG159" s="17"/>
      <c r="AH159" s="18"/>
      <c r="AI159" s="487"/>
      <c r="AJ159" s="89"/>
      <c r="AK159" s="13"/>
      <c r="AL159" s="90"/>
      <c r="AM159" s="90"/>
      <c r="AN159" s="19"/>
      <c r="AO159" s="19"/>
      <c r="AP159" s="19"/>
      <c r="AQ159" s="19"/>
      <c r="AR159" s="20"/>
      <c r="AS159" s="20"/>
      <c r="AU159" s="20"/>
      <c r="AV159" s="20"/>
      <c r="AW159" s="20"/>
      <c r="AX159" s="20"/>
      <c r="AY159" s="20"/>
      <c r="AZ159" s="20"/>
      <c r="BA159" s="20"/>
    </row>
    <row r="160" spans="1:53" ht="33" customHeight="1" x14ac:dyDescent="0.25">
      <c r="A160" s="6"/>
      <c r="B160" s="6"/>
      <c r="C160" s="6"/>
      <c r="D160" s="5"/>
      <c r="E160" s="5"/>
      <c r="F160" s="5"/>
      <c r="G160" s="5"/>
      <c r="H160" s="12"/>
      <c r="I160" s="6"/>
      <c r="J160" s="6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4"/>
      <c r="W160" s="14"/>
      <c r="X160" s="14"/>
      <c r="Y160" s="14"/>
      <c r="Z160" s="14"/>
      <c r="AA160" s="15"/>
      <c r="AB160" s="15"/>
      <c r="AC160" s="505"/>
      <c r="AD160" s="16"/>
      <c r="AE160" s="16"/>
      <c r="AF160" s="16"/>
      <c r="AG160" s="17"/>
      <c r="AH160" s="18"/>
      <c r="AI160" s="487"/>
      <c r="AJ160" s="89"/>
      <c r="AK160" s="13"/>
      <c r="AL160" s="90"/>
      <c r="AM160" s="90"/>
      <c r="AN160" s="19"/>
      <c r="AO160" s="19"/>
      <c r="AP160" s="19"/>
      <c r="AQ160" s="19"/>
      <c r="AR160" s="20"/>
      <c r="AS160" s="20"/>
      <c r="AU160" s="20"/>
      <c r="AV160" s="20"/>
      <c r="AW160" s="20"/>
      <c r="AX160" s="20"/>
      <c r="AY160" s="20"/>
      <c r="AZ160" s="20"/>
      <c r="BA160" s="20"/>
    </row>
    <row r="161" spans="1:53" ht="33" customHeight="1" x14ac:dyDescent="0.25">
      <c r="A161" s="6"/>
      <c r="B161" s="6"/>
      <c r="C161" s="6"/>
      <c r="D161" s="5"/>
      <c r="E161" s="5"/>
      <c r="F161" s="5"/>
      <c r="G161" s="5"/>
      <c r="H161" s="12"/>
      <c r="I161" s="6"/>
      <c r="J161" s="6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4"/>
      <c r="W161" s="14"/>
      <c r="X161" s="14"/>
      <c r="Y161" s="14"/>
      <c r="Z161" s="14"/>
      <c r="AA161" s="15"/>
      <c r="AB161" s="15"/>
      <c r="AC161" s="505"/>
      <c r="AD161" s="16"/>
      <c r="AE161" s="16"/>
      <c r="AF161" s="16"/>
      <c r="AG161" s="17"/>
      <c r="AH161" s="18"/>
      <c r="AI161" s="487"/>
      <c r="AJ161" s="89"/>
      <c r="AK161" s="13"/>
      <c r="AL161" s="90"/>
      <c r="AM161" s="90"/>
      <c r="AN161" s="19"/>
      <c r="AO161" s="19"/>
      <c r="AP161" s="19"/>
      <c r="AQ161" s="19"/>
      <c r="AR161" s="20"/>
      <c r="AS161" s="20"/>
      <c r="AU161" s="20"/>
      <c r="AV161" s="20"/>
      <c r="AW161" s="20"/>
      <c r="AX161" s="20"/>
      <c r="AY161" s="20"/>
      <c r="AZ161" s="20"/>
      <c r="BA161" s="20"/>
    </row>
    <row r="162" spans="1:53" ht="33" customHeight="1" x14ac:dyDescent="0.25">
      <c r="A162" s="6"/>
      <c r="B162" s="6"/>
      <c r="C162" s="6"/>
      <c r="D162" s="5"/>
      <c r="E162" s="5"/>
      <c r="F162" s="5"/>
      <c r="G162" s="5"/>
      <c r="H162" s="12"/>
      <c r="I162" s="6"/>
      <c r="J162" s="6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4"/>
      <c r="W162" s="14"/>
      <c r="X162" s="14"/>
      <c r="Y162" s="14"/>
      <c r="Z162" s="14"/>
      <c r="AA162" s="15"/>
      <c r="AB162" s="15"/>
      <c r="AC162" s="505"/>
      <c r="AD162" s="16"/>
      <c r="AE162" s="16"/>
      <c r="AF162" s="16"/>
      <c r="AG162" s="17"/>
      <c r="AH162" s="18"/>
      <c r="AI162" s="487"/>
      <c r="AJ162" s="89"/>
      <c r="AK162" s="13"/>
      <c r="AL162" s="90"/>
      <c r="AM162" s="90"/>
      <c r="AN162" s="19"/>
      <c r="AO162" s="19"/>
      <c r="AP162" s="19"/>
      <c r="AQ162" s="19"/>
      <c r="AR162" s="20"/>
      <c r="AS162" s="20"/>
      <c r="AU162" s="20"/>
      <c r="AV162" s="20"/>
      <c r="AW162" s="20"/>
      <c r="AX162" s="20"/>
      <c r="AY162" s="20"/>
      <c r="AZ162" s="20"/>
      <c r="BA162" s="20"/>
    </row>
    <row r="163" spans="1:53" ht="33" customHeight="1" x14ac:dyDescent="0.25">
      <c r="A163" s="6"/>
      <c r="B163" s="6"/>
      <c r="C163" s="6"/>
      <c r="D163" s="5"/>
      <c r="E163" s="5"/>
      <c r="F163" s="5"/>
      <c r="G163" s="5"/>
      <c r="H163" s="12"/>
      <c r="I163" s="6"/>
      <c r="J163" s="6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4"/>
      <c r="W163" s="14"/>
      <c r="X163" s="14"/>
      <c r="Y163" s="14"/>
      <c r="Z163" s="14"/>
      <c r="AA163" s="15"/>
      <c r="AB163" s="15"/>
      <c r="AC163" s="505"/>
      <c r="AD163" s="16"/>
      <c r="AE163" s="16"/>
      <c r="AF163" s="16"/>
      <c r="AG163" s="17"/>
      <c r="AH163" s="18"/>
      <c r="AI163" s="487"/>
      <c r="AJ163" s="89"/>
      <c r="AK163" s="13"/>
      <c r="AL163" s="90"/>
      <c r="AM163" s="90"/>
      <c r="AN163" s="19"/>
      <c r="AO163" s="19"/>
      <c r="AP163" s="19"/>
      <c r="AQ163" s="19"/>
      <c r="AR163" s="20"/>
      <c r="AS163" s="20"/>
      <c r="AU163" s="20"/>
      <c r="AV163" s="20"/>
      <c r="AW163" s="20"/>
      <c r="AX163" s="20"/>
      <c r="AY163" s="20"/>
      <c r="AZ163" s="20"/>
      <c r="BA163" s="20"/>
    </row>
    <row r="164" spans="1:53" ht="33" customHeight="1" x14ac:dyDescent="0.25">
      <c r="A164" s="6"/>
      <c r="B164" s="6"/>
      <c r="C164" s="6"/>
      <c r="D164" s="5"/>
      <c r="E164" s="5"/>
      <c r="F164" s="5"/>
      <c r="G164" s="1"/>
      <c r="H164" s="33"/>
      <c r="V164" s="14"/>
      <c r="W164" s="14"/>
      <c r="X164" s="14"/>
      <c r="Y164" s="14"/>
      <c r="Z164" s="14"/>
      <c r="AA164" s="15"/>
      <c r="AB164" s="15"/>
      <c r="AC164" s="505"/>
      <c r="AD164" s="16"/>
      <c r="AE164" s="16"/>
      <c r="AF164" s="16"/>
      <c r="AG164" s="17"/>
      <c r="AH164" s="18"/>
      <c r="AI164" s="487"/>
      <c r="AJ164" s="89"/>
      <c r="AK164" s="13"/>
      <c r="AL164" s="90"/>
      <c r="AM164" s="90"/>
      <c r="AN164" s="19"/>
      <c r="AO164" s="19"/>
      <c r="AP164" s="19"/>
      <c r="AQ164" s="19"/>
      <c r="AR164" s="20"/>
      <c r="AS164" s="20"/>
      <c r="AU164" s="20"/>
      <c r="AV164" s="20"/>
      <c r="AW164" s="20"/>
      <c r="AX164" s="20"/>
      <c r="AY164" s="20"/>
      <c r="AZ164" s="20"/>
      <c r="BA164" s="20"/>
    </row>
    <row r="165" spans="1:53" ht="33" customHeight="1" x14ac:dyDescent="0.25">
      <c r="A165" s="6"/>
      <c r="B165" s="6"/>
      <c r="C165" s="6"/>
      <c r="D165" s="5"/>
      <c r="E165" s="5"/>
      <c r="F165" s="5"/>
      <c r="G165" s="5"/>
      <c r="H165" s="12"/>
      <c r="I165" s="6"/>
      <c r="J165" s="6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4"/>
      <c r="W165" s="14"/>
      <c r="X165" s="14"/>
      <c r="Y165" s="14"/>
      <c r="Z165" s="14"/>
      <c r="AA165" s="15"/>
      <c r="AB165" s="15"/>
      <c r="AC165" s="505"/>
      <c r="AD165" s="16"/>
      <c r="AE165" s="16"/>
      <c r="AF165" s="16"/>
      <c r="AG165" s="17"/>
      <c r="AH165" s="18"/>
      <c r="AI165" s="487"/>
      <c r="AJ165" s="89"/>
      <c r="AK165" s="13"/>
      <c r="AL165" s="90"/>
      <c r="AM165" s="90"/>
      <c r="AN165" s="19"/>
      <c r="AO165" s="19"/>
      <c r="AP165" s="19"/>
      <c r="AQ165" s="19"/>
      <c r="AR165" s="34"/>
      <c r="AS165" s="34"/>
      <c r="AU165" s="34"/>
      <c r="AV165" s="34"/>
      <c r="AW165" s="34"/>
      <c r="AX165" s="20"/>
      <c r="AY165" s="20"/>
      <c r="AZ165" s="20"/>
      <c r="BA165" s="20"/>
    </row>
    <row r="166" spans="1:53" ht="33" customHeight="1" x14ac:dyDescent="0.25">
      <c r="A166" s="6"/>
      <c r="B166" s="11"/>
      <c r="C166" s="6"/>
      <c r="D166" s="5"/>
      <c r="E166" s="5"/>
      <c r="F166" s="5"/>
      <c r="G166" s="5"/>
      <c r="H166" s="12"/>
      <c r="I166" s="6"/>
      <c r="J166" s="6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4"/>
      <c r="W166" s="14"/>
      <c r="X166" s="14"/>
      <c r="Y166" s="14"/>
      <c r="Z166" s="14"/>
      <c r="AA166" s="15"/>
      <c r="AB166" s="15"/>
      <c r="AC166" s="505"/>
      <c r="AD166" s="16"/>
      <c r="AE166" s="16"/>
      <c r="AF166" s="16"/>
      <c r="AG166" s="17"/>
      <c r="AH166" s="18"/>
      <c r="AI166" s="487"/>
      <c r="AJ166" s="89"/>
      <c r="AK166" s="13"/>
      <c r="AL166" s="90"/>
      <c r="AM166" s="90"/>
      <c r="AN166" s="19"/>
      <c r="AO166" s="19"/>
      <c r="AP166" s="19"/>
      <c r="AQ166" s="19"/>
      <c r="AR166" s="20"/>
      <c r="AS166" s="20"/>
      <c r="AU166" s="20"/>
      <c r="AV166" s="20"/>
      <c r="AW166" s="20"/>
      <c r="AX166" s="20"/>
      <c r="AY166" s="20"/>
      <c r="AZ166" s="20"/>
      <c r="BA166" s="20"/>
    </row>
    <row r="167" spans="1:53" ht="33" customHeight="1" x14ac:dyDescent="0.25">
      <c r="A167" s="6"/>
      <c r="B167" s="11"/>
      <c r="C167" s="6"/>
      <c r="D167" s="5"/>
      <c r="E167" s="5"/>
      <c r="F167" s="5"/>
      <c r="G167" s="5"/>
      <c r="H167" s="12"/>
      <c r="I167" s="6"/>
      <c r="J167" s="6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4"/>
      <c r="W167" s="14"/>
      <c r="X167" s="14"/>
      <c r="Y167" s="14"/>
      <c r="Z167" s="14"/>
      <c r="AA167" s="15"/>
      <c r="AB167" s="15"/>
      <c r="AC167" s="505"/>
      <c r="AD167" s="16"/>
      <c r="AE167" s="16"/>
      <c r="AF167" s="16"/>
      <c r="AG167" s="17"/>
      <c r="AH167" s="18"/>
      <c r="AI167" s="487"/>
      <c r="AJ167" s="89"/>
      <c r="AK167" s="13"/>
      <c r="AL167" s="90"/>
      <c r="AM167" s="90"/>
      <c r="AN167" s="19"/>
      <c r="AO167" s="19"/>
      <c r="AP167" s="19"/>
      <c r="AQ167" s="19"/>
      <c r="AR167" s="20"/>
      <c r="AS167" s="20"/>
      <c r="AU167" s="20"/>
      <c r="AV167" s="20"/>
      <c r="AW167" s="20"/>
      <c r="AX167" s="20"/>
      <c r="AY167" s="20"/>
      <c r="AZ167" s="20"/>
      <c r="BA167" s="20"/>
    </row>
    <row r="168" spans="1:53" ht="33" customHeight="1" x14ac:dyDescent="0.25">
      <c r="A168" s="6"/>
      <c r="B168" s="11"/>
      <c r="C168" s="6"/>
      <c r="D168" s="5"/>
      <c r="E168" s="5"/>
      <c r="F168" s="5"/>
      <c r="G168" s="5"/>
      <c r="H168" s="12"/>
      <c r="I168" s="6"/>
      <c r="J168" s="6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4"/>
      <c r="W168" s="14"/>
      <c r="X168" s="14"/>
      <c r="Y168" s="14"/>
      <c r="Z168" s="14"/>
      <c r="AA168" s="15"/>
      <c r="AB168" s="15"/>
      <c r="AC168" s="505"/>
      <c r="AD168" s="16"/>
      <c r="AE168" s="16"/>
      <c r="AF168" s="16"/>
      <c r="AG168" s="17"/>
      <c r="AH168" s="18"/>
      <c r="AI168" s="487"/>
      <c r="AJ168" s="89"/>
      <c r="AK168" s="13"/>
      <c r="AL168" s="90"/>
      <c r="AM168" s="90"/>
      <c r="AN168" s="19"/>
      <c r="AO168" s="19"/>
      <c r="AP168" s="19"/>
      <c r="AQ168" s="19"/>
      <c r="AR168" s="39"/>
      <c r="AS168" s="39"/>
      <c r="AU168" s="39"/>
      <c r="AV168" s="39"/>
      <c r="AW168" s="39"/>
      <c r="AX168" s="39"/>
      <c r="AY168" s="39"/>
      <c r="AZ168" s="39"/>
      <c r="BA168" s="39"/>
    </row>
    <row r="169" spans="1:53" ht="33" customHeight="1" x14ac:dyDescent="0.25">
      <c r="A169" s="6"/>
      <c r="B169" s="11"/>
      <c r="C169" s="6"/>
      <c r="D169" s="5"/>
      <c r="E169" s="5"/>
      <c r="F169" s="5"/>
      <c r="G169" s="5"/>
      <c r="H169" s="12"/>
      <c r="I169" s="6"/>
      <c r="J169" s="6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4"/>
      <c r="W169" s="14"/>
      <c r="X169" s="14"/>
      <c r="Y169" s="14"/>
      <c r="Z169" s="14"/>
      <c r="AA169" s="15"/>
      <c r="AB169" s="15"/>
      <c r="AC169" s="505"/>
      <c r="AD169" s="16"/>
      <c r="AE169" s="16"/>
      <c r="AF169" s="16"/>
      <c r="AG169" s="17"/>
      <c r="AH169" s="18"/>
      <c r="AI169" s="487"/>
      <c r="AJ169" s="89"/>
      <c r="AK169" s="13"/>
      <c r="AL169" s="90"/>
      <c r="AM169" s="90"/>
      <c r="AN169" s="19"/>
      <c r="AO169" s="19"/>
      <c r="AP169" s="19"/>
      <c r="AQ169" s="19"/>
      <c r="AR169" s="20"/>
      <c r="AS169" s="20"/>
      <c r="AU169" s="20"/>
      <c r="AV169" s="20"/>
      <c r="AW169" s="20"/>
      <c r="AX169" s="20"/>
      <c r="AY169" s="20"/>
      <c r="AZ169" s="20"/>
      <c r="BA169" s="20"/>
    </row>
    <row r="170" spans="1:53" ht="33" customHeight="1" x14ac:dyDescent="0.25">
      <c r="A170" s="6"/>
      <c r="B170" s="11"/>
      <c r="C170" s="6"/>
      <c r="D170" s="5"/>
      <c r="E170" s="5"/>
      <c r="F170" s="5"/>
      <c r="G170" s="5"/>
      <c r="H170" s="12"/>
      <c r="I170" s="6"/>
      <c r="J170" s="6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4"/>
      <c r="W170" s="14"/>
      <c r="X170" s="14"/>
      <c r="Y170" s="14"/>
      <c r="Z170" s="14"/>
      <c r="AA170" s="15"/>
      <c r="AB170" s="15"/>
      <c r="AC170" s="505"/>
      <c r="AD170" s="16"/>
      <c r="AE170" s="16"/>
      <c r="AF170" s="16"/>
      <c r="AG170" s="17"/>
      <c r="AH170" s="18"/>
      <c r="AI170" s="487"/>
      <c r="AJ170" s="89"/>
      <c r="AK170" s="13"/>
      <c r="AL170" s="90"/>
      <c r="AM170" s="90"/>
      <c r="AN170" s="19"/>
      <c r="AO170" s="19"/>
      <c r="AP170" s="19"/>
      <c r="AQ170" s="19"/>
      <c r="AR170" s="20"/>
      <c r="AS170" s="20"/>
      <c r="AU170" s="20"/>
      <c r="AV170" s="20"/>
      <c r="AW170" s="20"/>
      <c r="AX170" s="20"/>
      <c r="AY170" s="20"/>
      <c r="AZ170" s="20"/>
      <c r="BA170" s="20"/>
    </row>
    <row r="171" spans="1:53" ht="33" customHeight="1" x14ac:dyDescent="0.25">
      <c r="A171" s="6"/>
      <c r="B171" s="6"/>
      <c r="C171" s="6"/>
      <c r="D171" s="5"/>
      <c r="E171" s="5"/>
      <c r="F171" s="5"/>
      <c r="G171" s="5"/>
      <c r="H171" s="12"/>
      <c r="I171" s="6"/>
      <c r="J171" s="6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4"/>
      <c r="W171" s="14"/>
      <c r="X171" s="14"/>
      <c r="Y171" s="14"/>
      <c r="Z171" s="14"/>
      <c r="AA171" s="15"/>
      <c r="AB171" s="15"/>
      <c r="AC171" s="505"/>
      <c r="AD171" s="16"/>
      <c r="AE171" s="16"/>
      <c r="AF171" s="16"/>
      <c r="AG171" s="17"/>
      <c r="AH171" s="18"/>
      <c r="AI171" s="487"/>
      <c r="AJ171" s="89"/>
      <c r="AK171" s="13"/>
      <c r="AL171" s="90"/>
      <c r="AM171" s="90"/>
      <c r="AN171" s="19"/>
      <c r="AO171" s="19"/>
      <c r="AP171" s="19"/>
      <c r="AQ171" s="19"/>
      <c r="AR171" s="20"/>
      <c r="AS171" s="20"/>
      <c r="AU171" s="20"/>
      <c r="AV171" s="20"/>
      <c r="AW171" s="20"/>
      <c r="AX171" s="20"/>
      <c r="AY171" s="20"/>
      <c r="AZ171" s="20"/>
      <c r="BA171" s="20"/>
    </row>
    <row r="172" spans="1:53" ht="33" customHeight="1" x14ac:dyDescent="0.25">
      <c r="A172" s="6"/>
      <c r="B172" s="6"/>
      <c r="C172" s="6"/>
      <c r="D172" s="5"/>
      <c r="E172" s="5"/>
      <c r="F172" s="5"/>
      <c r="G172" s="5"/>
      <c r="H172" s="12"/>
      <c r="I172" s="6"/>
      <c r="J172" s="6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4"/>
      <c r="W172" s="14"/>
      <c r="X172" s="14"/>
      <c r="Y172" s="14"/>
      <c r="Z172" s="14"/>
      <c r="AA172" s="15"/>
      <c r="AB172" s="15"/>
      <c r="AC172" s="505"/>
      <c r="AD172" s="16"/>
      <c r="AE172" s="16"/>
      <c r="AF172" s="16"/>
      <c r="AG172" s="17"/>
      <c r="AH172" s="18"/>
      <c r="AI172" s="487"/>
      <c r="AJ172" s="89"/>
      <c r="AK172" s="13"/>
      <c r="AL172" s="90"/>
      <c r="AM172" s="90"/>
      <c r="AN172" s="19"/>
      <c r="AO172" s="19"/>
      <c r="AP172" s="19"/>
      <c r="AQ172" s="19"/>
      <c r="AR172" s="20"/>
      <c r="AS172" s="20"/>
      <c r="AU172" s="20"/>
      <c r="AV172" s="20"/>
      <c r="AW172" s="20"/>
      <c r="AX172" s="20"/>
      <c r="AY172" s="20"/>
      <c r="AZ172" s="20"/>
      <c r="BA172" s="20"/>
    </row>
    <row r="173" spans="1:53" ht="33" customHeight="1" x14ac:dyDescent="0.25">
      <c r="A173" s="6"/>
      <c r="B173" s="6"/>
      <c r="C173" s="5"/>
      <c r="D173" s="5"/>
      <c r="E173" s="5"/>
      <c r="F173" s="5"/>
      <c r="G173" s="5"/>
      <c r="H173" s="12"/>
      <c r="I173" s="6"/>
      <c r="J173" s="6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4"/>
      <c r="W173" s="14"/>
      <c r="X173" s="14"/>
      <c r="Y173" s="14"/>
      <c r="Z173" s="14"/>
      <c r="AA173" s="15"/>
      <c r="AB173" s="15"/>
      <c r="AC173" s="505"/>
      <c r="AD173" s="16"/>
      <c r="AE173" s="16"/>
      <c r="AF173" s="16"/>
      <c r="AG173" s="17"/>
      <c r="AH173" s="18"/>
      <c r="AI173" s="487"/>
      <c r="AJ173" s="89"/>
      <c r="AK173" s="13"/>
      <c r="AL173" s="90"/>
      <c r="AM173" s="90"/>
      <c r="AN173" s="19"/>
      <c r="AO173" s="19"/>
      <c r="AP173" s="19"/>
      <c r="AQ173" s="19"/>
      <c r="AR173" s="20"/>
      <c r="AS173" s="20"/>
      <c r="AU173" s="20"/>
      <c r="AV173" s="20"/>
      <c r="AW173" s="20"/>
      <c r="AX173" s="20"/>
      <c r="AY173" s="20"/>
      <c r="AZ173" s="20"/>
      <c r="BA173" s="20"/>
    </row>
    <row r="174" spans="1:53" ht="33" customHeight="1" x14ac:dyDescent="0.25">
      <c r="A174" s="6"/>
      <c r="B174" s="6"/>
      <c r="C174" s="5"/>
      <c r="D174" s="5"/>
      <c r="E174" s="5"/>
      <c r="F174" s="5"/>
      <c r="G174" s="5"/>
      <c r="H174" s="12"/>
      <c r="I174" s="6"/>
      <c r="J174" s="6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4"/>
      <c r="W174" s="14"/>
      <c r="X174" s="14"/>
      <c r="Y174" s="14"/>
      <c r="Z174" s="14"/>
      <c r="AA174" s="15"/>
      <c r="AB174" s="15"/>
      <c r="AC174" s="505"/>
      <c r="AD174" s="16"/>
      <c r="AE174" s="16"/>
      <c r="AF174" s="16"/>
      <c r="AG174" s="40"/>
      <c r="AH174" s="37"/>
      <c r="AI174" s="488"/>
      <c r="AJ174" s="89"/>
      <c r="AK174" s="13"/>
      <c r="AL174" s="90"/>
      <c r="AM174" s="90"/>
      <c r="AN174" s="19"/>
      <c r="AO174" s="19"/>
      <c r="AP174" s="19"/>
      <c r="AQ174" s="19"/>
      <c r="AR174" s="20"/>
      <c r="AS174" s="20"/>
      <c r="AU174" s="20"/>
      <c r="AV174" s="20"/>
      <c r="AW174" s="20"/>
      <c r="AX174" s="20"/>
      <c r="AY174" s="20"/>
      <c r="AZ174" s="20"/>
      <c r="BA174" s="20"/>
    </row>
    <row r="175" spans="1:53" ht="33" customHeight="1" x14ac:dyDescent="0.25">
      <c r="A175" s="6"/>
      <c r="B175" s="6"/>
      <c r="C175" s="5"/>
      <c r="D175" s="5"/>
      <c r="E175" s="5"/>
      <c r="F175" s="5"/>
      <c r="G175" s="5"/>
      <c r="H175" s="12"/>
      <c r="I175" s="6"/>
      <c r="J175" s="6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14"/>
      <c r="W175" s="14"/>
      <c r="X175" s="14"/>
      <c r="Y175" s="14"/>
      <c r="Z175" s="14"/>
      <c r="AA175" s="15"/>
      <c r="AB175" s="15"/>
      <c r="AC175" s="505"/>
      <c r="AD175" s="16"/>
      <c r="AE175" s="16"/>
      <c r="AF175" s="16"/>
      <c r="AG175" s="17"/>
      <c r="AH175" s="18"/>
      <c r="AI175" s="487"/>
      <c r="AJ175" s="89"/>
      <c r="AK175" s="13"/>
      <c r="AL175" s="90"/>
      <c r="AM175" s="90"/>
      <c r="AN175" s="19"/>
      <c r="AO175" s="19"/>
      <c r="AP175" s="19"/>
      <c r="AQ175" s="19"/>
      <c r="AR175" s="20"/>
      <c r="AS175" s="20"/>
      <c r="AU175" s="20"/>
      <c r="AV175" s="20"/>
      <c r="AW175" s="20"/>
      <c r="AX175" s="20"/>
      <c r="AY175" s="20"/>
      <c r="AZ175" s="20"/>
      <c r="BA175" s="20"/>
    </row>
    <row r="176" spans="1:53" ht="33" customHeight="1" x14ac:dyDescent="0.25">
      <c r="A176" s="6"/>
      <c r="B176" s="6"/>
      <c r="C176" s="5"/>
      <c r="D176" s="5"/>
      <c r="E176" s="5"/>
      <c r="F176" s="5"/>
      <c r="G176" s="5"/>
      <c r="H176" s="12"/>
      <c r="I176" s="6"/>
      <c r="J176" s="6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4"/>
      <c r="W176" s="14"/>
      <c r="X176" s="14"/>
      <c r="Y176" s="14"/>
      <c r="Z176" s="14"/>
      <c r="AA176" s="15"/>
      <c r="AB176" s="15"/>
      <c r="AC176" s="505"/>
      <c r="AD176" s="16"/>
      <c r="AE176" s="16"/>
      <c r="AF176" s="16"/>
      <c r="AG176" s="17"/>
      <c r="AH176" s="18"/>
      <c r="AI176" s="487"/>
      <c r="AJ176" s="89"/>
      <c r="AK176" s="13"/>
      <c r="AL176" s="90"/>
      <c r="AM176" s="90"/>
      <c r="AN176" s="19"/>
      <c r="AO176" s="19"/>
      <c r="AP176" s="19"/>
      <c r="AQ176" s="19"/>
      <c r="AR176" s="39"/>
      <c r="AS176" s="39"/>
      <c r="AU176" s="39"/>
      <c r="AV176" s="39"/>
      <c r="AW176" s="39"/>
      <c r="AX176" s="20"/>
      <c r="AY176" s="20"/>
      <c r="AZ176" s="20"/>
      <c r="BA176" s="20"/>
    </row>
    <row r="177" spans="1:53" ht="33" customHeight="1" x14ac:dyDescent="0.25">
      <c r="A177" s="6"/>
      <c r="B177" s="6"/>
      <c r="C177" s="5"/>
      <c r="D177" s="5"/>
      <c r="E177" s="5"/>
      <c r="F177" s="5"/>
      <c r="G177" s="5"/>
      <c r="H177" s="12"/>
      <c r="I177" s="6"/>
      <c r="J177" s="6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4"/>
      <c r="W177" s="14"/>
      <c r="X177" s="14"/>
      <c r="Y177" s="14"/>
      <c r="Z177" s="14"/>
      <c r="AA177" s="15"/>
      <c r="AB177" s="15"/>
      <c r="AC177" s="505"/>
      <c r="AD177" s="16"/>
      <c r="AE177" s="16"/>
      <c r="AF177" s="16"/>
      <c r="AG177" s="17"/>
      <c r="AH177" s="18"/>
      <c r="AI177" s="487"/>
      <c r="AJ177" s="89"/>
      <c r="AK177" s="13"/>
      <c r="AL177" s="90"/>
      <c r="AM177" s="90"/>
      <c r="AN177" s="19"/>
      <c r="AO177" s="19"/>
      <c r="AP177" s="19"/>
      <c r="AQ177" s="19"/>
      <c r="AR177" s="20"/>
      <c r="AS177" s="20"/>
      <c r="AU177" s="20"/>
      <c r="AV177" s="20"/>
      <c r="AW177" s="20"/>
      <c r="AX177" s="20"/>
      <c r="AY177" s="20"/>
      <c r="AZ177" s="20"/>
      <c r="BA177" s="20"/>
    </row>
    <row r="178" spans="1:53" ht="33" customHeight="1" x14ac:dyDescent="0.25">
      <c r="A178" s="6"/>
      <c r="B178" s="6"/>
      <c r="C178" s="6"/>
      <c r="D178" s="5"/>
      <c r="E178" s="5"/>
      <c r="F178" s="5"/>
      <c r="G178" s="5"/>
      <c r="H178" s="12"/>
      <c r="I178" s="6"/>
      <c r="J178" s="6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4"/>
      <c r="W178" s="14"/>
      <c r="X178" s="14"/>
      <c r="Y178" s="14"/>
      <c r="Z178" s="14"/>
      <c r="AA178" s="15"/>
      <c r="AB178" s="15"/>
      <c r="AC178" s="505"/>
      <c r="AD178" s="16"/>
      <c r="AE178" s="16"/>
      <c r="AF178" s="16"/>
      <c r="AG178" s="17"/>
      <c r="AH178" s="18"/>
      <c r="AI178" s="487"/>
      <c r="AJ178" s="89"/>
      <c r="AK178" s="13"/>
      <c r="AL178" s="90"/>
      <c r="AM178" s="90"/>
      <c r="AN178" s="19"/>
      <c r="AO178" s="19"/>
      <c r="AP178" s="19"/>
      <c r="AQ178" s="19"/>
      <c r="AR178" s="20"/>
      <c r="AS178" s="20"/>
      <c r="AU178" s="20"/>
      <c r="AV178" s="20"/>
      <c r="AW178" s="20"/>
      <c r="AX178" s="20"/>
      <c r="AY178" s="20"/>
      <c r="AZ178" s="20"/>
      <c r="BA178" s="20"/>
    </row>
    <row r="179" spans="1:53" ht="33" customHeight="1" x14ac:dyDescent="0.25">
      <c r="A179" s="6"/>
      <c r="B179" s="6"/>
      <c r="C179" s="6"/>
      <c r="D179" s="5"/>
      <c r="E179" s="5"/>
      <c r="F179" s="5"/>
      <c r="G179" s="5"/>
      <c r="H179" s="12"/>
      <c r="I179" s="6"/>
      <c r="J179" s="6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4"/>
      <c r="W179" s="14"/>
      <c r="X179" s="14"/>
      <c r="Y179" s="14"/>
      <c r="Z179" s="14"/>
      <c r="AA179" s="15"/>
      <c r="AB179" s="15"/>
      <c r="AC179" s="505"/>
      <c r="AD179" s="16"/>
      <c r="AE179" s="16"/>
      <c r="AF179" s="16"/>
      <c r="AG179" s="17"/>
      <c r="AH179" s="18"/>
      <c r="AI179" s="487"/>
      <c r="AJ179" s="89"/>
      <c r="AK179" s="13"/>
      <c r="AL179" s="90"/>
      <c r="AM179" s="90"/>
      <c r="AN179" s="19"/>
      <c r="AO179" s="19"/>
      <c r="AP179" s="19"/>
      <c r="AQ179" s="19"/>
      <c r="AR179" s="20"/>
      <c r="AS179" s="20"/>
      <c r="AU179" s="20"/>
      <c r="AV179" s="20"/>
      <c r="AW179" s="20"/>
      <c r="AX179" s="20"/>
      <c r="AY179" s="20"/>
      <c r="AZ179" s="20"/>
      <c r="BA179" s="20"/>
    </row>
    <row r="180" spans="1:53" ht="33" customHeight="1" x14ac:dyDescent="0.25">
      <c r="A180" s="6"/>
      <c r="B180" s="6"/>
      <c r="C180" s="6"/>
      <c r="D180" s="5"/>
      <c r="E180" s="5"/>
      <c r="F180" s="5"/>
      <c r="G180" s="5"/>
      <c r="H180" s="12"/>
      <c r="I180" s="6"/>
      <c r="J180" s="6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4"/>
      <c r="W180" s="14"/>
      <c r="X180" s="14"/>
      <c r="Y180" s="14"/>
      <c r="Z180" s="14"/>
      <c r="AA180" s="15"/>
      <c r="AB180" s="15"/>
      <c r="AC180" s="505"/>
      <c r="AD180" s="16"/>
      <c r="AE180" s="16"/>
      <c r="AF180" s="16"/>
      <c r="AG180" s="17"/>
      <c r="AH180" s="18"/>
      <c r="AI180" s="487"/>
      <c r="AJ180" s="89"/>
      <c r="AK180" s="13"/>
      <c r="AL180" s="90"/>
      <c r="AM180" s="90"/>
      <c r="AN180" s="19"/>
      <c r="AO180" s="19"/>
      <c r="AP180" s="19"/>
      <c r="AQ180" s="19"/>
      <c r="AR180" s="20"/>
      <c r="AS180" s="20"/>
      <c r="AU180" s="20"/>
      <c r="AV180" s="20"/>
      <c r="AW180" s="20"/>
      <c r="AX180" s="20"/>
      <c r="AY180" s="20"/>
      <c r="AZ180" s="20"/>
      <c r="BA180" s="20"/>
    </row>
    <row r="181" spans="1:53" ht="33" customHeight="1" x14ac:dyDescent="0.25">
      <c r="A181" s="6"/>
      <c r="B181" s="6"/>
      <c r="C181" s="6"/>
      <c r="D181" s="5"/>
      <c r="E181" s="5"/>
      <c r="F181" s="5"/>
      <c r="G181" s="5"/>
      <c r="H181" s="12"/>
      <c r="I181" s="6"/>
      <c r="J181" s="6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4"/>
      <c r="W181" s="14"/>
      <c r="X181" s="14"/>
      <c r="Y181" s="14"/>
      <c r="Z181" s="14"/>
      <c r="AA181" s="15"/>
      <c r="AB181" s="15"/>
      <c r="AC181" s="505"/>
      <c r="AD181" s="16"/>
      <c r="AE181" s="16"/>
      <c r="AF181" s="16"/>
      <c r="AG181" s="17"/>
      <c r="AH181" s="18"/>
      <c r="AI181" s="487"/>
      <c r="AJ181" s="89"/>
      <c r="AK181" s="13"/>
      <c r="AL181" s="90"/>
      <c r="AM181" s="90"/>
      <c r="AN181" s="19"/>
      <c r="AO181" s="19"/>
      <c r="AP181" s="19"/>
      <c r="AQ181" s="19"/>
      <c r="AR181" s="20"/>
      <c r="AS181" s="20"/>
      <c r="AU181" s="20"/>
      <c r="AV181" s="20"/>
      <c r="AW181" s="20"/>
      <c r="AX181" s="20"/>
      <c r="AY181" s="20"/>
      <c r="AZ181" s="20"/>
      <c r="BA181" s="20"/>
    </row>
    <row r="182" spans="1:53" ht="33" customHeight="1" x14ac:dyDescent="0.25">
      <c r="A182" s="6"/>
      <c r="B182" s="6"/>
      <c r="C182" s="6"/>
      <c r="D182" s="5"/>
      <c r="E182" s="5"/>
      <c r="F182" s="5"/>
      <c r="G182" s="5"/>
      <c r="H182" s="12"/>
      <c r="I182" s="6"/>
      <c r="J182" s="6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4"/>
      <c r="W182" s="14"/>
      <c r="X182" s="14"/>
      <c r="Y182" s="14"/>
      <c r="Z182" s="14"/>
      <c r="AA182" s="15"/>
      <c r="AB182" s="15"/>
      <c r="AC182" s="505"/>
      <c r="AD182" s="16"/>
      <c r="AE182" s="16"/>
      <c r="AF182" s="16"/>
      <c r="AG182" s="17"/>
      <c r="AH182" s="18"/>
      <c r="AI182" s="487"/>
      <c r="AJ182" s="89"/>
      <c r="AK182" s="13"/>
      <c r="AL182" s="90"/>
      <c r="AM182" s="90"/>
      <c r="AN182" s="19"/>
      <c r="AO182" s="19"/>
      <c r="AP182" s="19"/>
      <c r="AQ182" s="19"/>
      <c r="AR182" s="20"/>
      <c r="AS182" s="20"/>
      <c r="AU182" s="20"/>
      <c r="AV182" s="20"/>
      <c r="AW182" s="20"/>
      <c r="AX182" s="20"/>
      <c r="AY182" s="20"/>
      <c r="AZ182" s="20"/>
      <c r="BA182" s="20"/>
    </row>
    <row r="183" spans="1:53" ht="33" customHeight="1" x14ac:dyDescent="0.25">
      <c r="A183" s="6"/>
      <c r="B183" s="11"/>
      <c r="C183" s="6"/>
      <c r="D183" s="5"/>
      <c r="E183" s="5"/>
      <c r="F183" s="5"/>
      <c r="G183" s="5"/>
      <c r="H183" s="12"/>
      <c r="I183" s="6"/>
      <c r="J183" s="6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4"/>
      <c r="W183" s="14"/>
      <c r="X183" s="14"/>
      <c r="Y183" s="14"/>
      <c r="Z183" s="14"/>
      <c r="AA183" s="15"/>
      <c r="AB183" s="15"/>
      <c r="AC183" s="505"/>
      <c r="AD183" s="16"/>
      <c r="AE183" s="16"/>
      <c r="AF183" s="16"/>
      <c r="AG183" s="17"/>
      <c r="AH183" s="18"/>
      <c r="AI183" s="487"/>
      <c r="AJ183" s="89"/>
      <c r="AK183" s="13"/>
      <c r="AL183" s="90"/>
      <c r="AM183" s="90"/>
      <c r="AN183" s="19"/>
      <c r="AO183" s="19"/>
      <c r="AP183" s="19"/>
      <c r="AQ183" s="19"/>
      <c r="AR183" s="20"/>
      <c r="AS183" s="20"/>
      <c r="AU183" s="20"/>
      <c r="AV183" s="20"/>
      <c r="AW183" s="20"/>
      <c r="AX183" s="20"/>
      <c r="AY183" s="20"/>
      <c r="AZ183" s="20"/>
      <c r="BA183" s="20"/>
    </row>
    <row r="184" spans="1:53" ht="33" customHeight="1" x14ac:dyDescent="0.25">
      <c r="A184" s="6"/>
      <c r="B184" s="11"/>
      <c r="C184" s="6"/>
      <c r="D184" s="5"/>
      <c r="E184" s="5"/>
      <c r="F184" s="5"/>
      <c r="G184" s="5"/>
      <c r="H184" s="12"/>
      <c r="I184" s="6"/>
      <c r="J184" s="6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4"/>
      <c r="W184" s="14"/>
      <c r="X184" s="14"/>
      <c r="Y184" s="14"/>
      <c r="Z184" s="14"/>
      <c r="AA184" s="15"/>
      <c r="AB184" s="15"/>
      <c r="AC184" s="505"/>
      <c r="AD184" s="16"/>
      <c r="AE184" s="16"/>
      <c r="AF184" s="16"/>
      <c r="AG184" s="17"/>
      <c r="AH184" s="18"/>
      <c r="AI184" s="487"/>
      <c r="AJ184" s="89"/>
      <c r="AK184" s="13"/>
      <c r="AL184" s="90"/>
      <c r="AM184" s="90"/>
      <c r="AN184" s="19"/>
      <c r="AO184" s="19"/>
      <c r="AP184" s="19"/>
      <c r="AQ184" s="19"/>
      <c r="AR184" s="20"/>
      <c r="AS184" s="20"/>
      <c r="AU184" s="20"/>
      <c r="AV184" s="20"/>
      <c r="AW184" s="20"/>
      <c r="AX184" s="20"/>
      <c r="AY184" s="20"/>
      <c r="AZ184" s="20"/>
      <c r="BA184" s="20"/>
    </row>
    <row r="185" spans="1:53" ht="33" customHeight="1" x14ac:dyDescent="0.25">
      <c r="A185" s="6"/>
      <c r="B185" s="6"/>
      <c r="C185" s="6"/>
      <c r="D185" s="5"/>
      <c r="E185" s="5"/>
      <c r="F185" s="5"/>
      <c r="G185" s="5"/>
      <c r="H185" s="12"/>
      <c r="I185" s="6"/>
      <c r="J185" s="6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4"/>
      <c r="W185" s="14"/>
      <c r="X185" s="14"/>
      <c r="Y185" s="14"/>
      <c r="Z185" s="14"/>
      <c r="AA185" s="15"/>
      <c r="AB185" s="15"/>
      <c r="AC185" s="505"/>
      <c r="AD185" s="16"/>
      <c r="AE185" s="16"/>
      <c r="AF185" s="16"/>
      <c r="AG185" s="17"/>
      <c r="AH185" s="18"/>
      <c r="AI185" s="487"/>
      <c r="AJ185" s="89"/>
      <c r="AK185" s="13"/>
      <c r="AL185" s="90"/>
      <c r="AM185" s="90"/>
      <c r="AN185" s="19"/>
      <c r="AO185" s="19"/>
      <c r="AP185" s="19"/>
      <c r="AQ185" s="19"/>
      <c r="AR185" s="20"/>
      <c r="AS185" s="20"/>
      <c r="AU185" s="20"/>
      <c r="AV185" s="20"/>
      <c r="AW185" s="20"/>
      <c r="AX185" s="20"/>
      <c r="AY185" s="20"/>
      <c r="AZ185" s="20"/>
      <c r="BA185" s="20"/>
    </row>
    <row r="186" spans="1:53" ht="33" customHeight="1" x14ac:dyDescent="0.25">
      <c r="A186" s="6"/>
      <c r="B186" s="6"/>
      <c r="C186" s="5"/>
      <c r="D186" s="5"/>
      <c r="E186" s="5"/>
      <c r="F186" s="5"/>
      <c r="G186" s="5"/>
      <c r="H186" s="12"/>
      <c r="I186" s="6"/>
      <c r="J186" s="6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4"/>
      <c r="W186" s="14"/>
      <c r="X186" s="14"/>
      <c r="Y186" s="14"/>
      <c r="Z186" s="14"/>
      <c r="AA186" s="15"/>
      <c r="AB186" s="15"/>
      <c r="AC186" s="505"/>
      <c r="AD186" s="16"/>
      <c r="AE186" s="16"/>
      <c r="AF186" s="16"/>
      <c r="AG186" s="17"/>
      <c r="AH186" s="18"/>
      <c r="AI186" s="487"/>
      <c r="AJ186" s="89"/>
      <c r="AK186" s="13"/>
      <c r="AL186" s="90"/>
      <c r="AM186" s="90"/>
      <c r="AN186" s="19"/>
      <c r="AO186" s="19"/>
      <c r="AP186" s="19"/>
      <c r="AQ186" s="19"/>
      <c r="AR186" s="20"/>
      <c r="AS186" s="20"/>
      <c r="AU186" s="20"/>
      <c r="AV186" s="20"/>
      <c r="AW186" s="20"/>
      <c r="AX186" s="20"/>
      <c r="AY186" s="20"/>
      <c r="AZ186" s="20"/>
      <c r="BA186" s="20"/>
    </row>
    <row r="187" spans="1:53" ht="33" customHeight="1" x14ac:dyDescent="0.25">
      <c r="A187" s="6"/>
      <c r="B187" s="6"/>
      <c r="C187" s="5"/>
      <c r="D187" s="5"/>
      <c r="E187" s="5"/>
      <c r="F187" s="5"/>
      <c r="G187" s="5"/>
      <c r="H187" s="12"/>
      <c r="I187" s="6"/>
      <c r="J187" s="6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4"/>
      <c r="W187" s="14"/>
      <c r="X187" s="14"/>
      <c r="Y187" s="14"/>
      <c r="Z187" s="14"/>
      <c r="AA187" s="15"/>
      <c r="AB187" s="15"/>
      <c r="AC187" s="505"/>
      <c r="AD187" s="16"/>
      <c r="AE187" s="16"/>
      <c r="AF187" s="16"/>
      <c r="AG187" s="17"/>
      <c r="AH187" s="18"/>
      <c r="AI187" s="487"/>
      <c r="AJ187" s="89"/>
      <c r="AK187" s="13"/>
      <c r="AL187" s="90"/>
      <c r="AM187" s="90"/>
      <c r="AN187" s="19" t="s">
        <v>34</v>
      </c>
      <c r="AO187" s="19" t="s">
        <v>35</v>
      </c>
      <c r="AP187" s="19"/>
      <c r="AQ187" s="19"/>
      <c r="AR187" s="20"/>
      <c r="AS187" s="20"/>
      <c r="AU187" s="20"/>
      <c r="AV187" s="20"/>
      <c r="AW187" s="20"/>
      <c r="AX187" s="20"/>
      <c r="AY187" s="20"/>
      <c r="AZ187" s="20"/>
      <c r="BA187" s="20"/>
    </row>
    <row r="188" spans="1:53" ht="33" customHeight="1" x14ac:dyDescent="0.25">
      <c r="A188" s="6"/>
      <c r="B188" s="11"/>
      <c r="C188" s="6"/>
      <c r="D188" s="5"/>
      <c r="E188" s="5"/>
      <c r="F188" s="5"/>
      <c r="G188" s="5"/>
      <c r="H188" s="12"/>
      <c r="I188" s="6"/>
      <c r="J188" s="6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4"/>
      <c r="W188" s="14"/>
      <c r="X188" s="14"/>
      <c r="Y188" s="14"/>
      <c r="Z188" s="14"/>
      <c r="AA188" s="15"/>
      <c r="AB188" s="15"/>
      <c r="AC188" s="505"/>
      <c r="AD188" s="16"/>
      <c r="AE188" s="16"/>
      <c r="AF188" s="16"/>
      <c r="AG188" s="41"/>
      <c r="AH188" s="42"/>
      <c r="AI188" s="489"/>
      <c r="AJ188" s="89"/>
      <c r="AK188" s="13"/>
      <c r="AL188" s="90"/>
      <c r="AM188" s="90"/>
      <c r="AN188" s="19"/>
      <c r="AO188" s="19"/>
      <c r="AP188" s="19"/>
      <c r="AQ188" s="19"/>
      <c r="AR188" s="39"/>
      <c r="AS188" s="39"/>
      <c r="AU188" s="39"/>
      <c r="AV188" s="39"/>
      <c r="AW188" s="39"/>
      <c r="AX188" s="39"/>
      <c r="AY188" s="39"/>
      <c r="AZ188" s="39"/>
      <c r="BA188" s="39"/>
    </row>
    <row r="189" spans="1:53" ht="33" customHeight="1" x14ac:dyDescent="0.25">
      <c r="A189" s="6"/>
      <c r="B189" s="11"/>
      <c r="C189" s="6"/>
      <c r="D189" s="5"/>
      <c r="E189" s="5"/>
      <c r="F189" s="5"/>
      <c r="G189" s="6"/>
      <c r="H189" s="12"/>
      <c r="I189" s="6"/>
      <c r="J189" s="6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4"/>
      <c r="W189" s="14"/>
      <c r="X189" s="14"/>
      <c r="Y189" s="14"/>
      <c r="Z189" s="14"/>
      <c r="AA189" s="15"/>
      <c r="AB189" s="15"/>
      <c r="AC189" s="505"/>
      <c r="AD189" s="16"/>
      <c r="AE189" s="16"/>
      <c r="AF189" s="16"/>
      <c r="AG189" s="17"/>
      <c r="AH189" s="18"/>
      <c r="AI189" s="487"/>
      <c r="AJ189" s="89"/>
      <c r="AK189" s="13"/>
      <c r="AL189" s="90"/>
      <c r="AM189" s="90"/>
      <c r="AN189" s="19"/>
      <c r="AO189" s="19"/>
      <c r="AP189" s="19"/>
      <c r="AQ189" s="19"/>
      <c r="AR189" s="24"/>
      <c r="AS189" s="24"/>
      <c r="AU189" s="24"/>
      <c r="AV189" s="24"/>
      <c r="AW189" s="24"/>
      <c r="AX189" s="24"/>
      <c r="AY189" s="24"/>
      <c r="AZ189" s="24"/>
      <c r="BA189" s="24"/>
    </row>
    <row r="190" spans="1:53" ht="33" customHeight="1" x14ac:dyDescent="0.25">
      <c r="A190" s="6"/>
      <c r="B190" s="6"/>
      <c r="C190" s="6"/>
      <c r="D190" s="5"/>
      <c r="E190" s="5"/>
      <c r="F190" s="5"/>
      <c r="G190" s="5"/>
      <c r="H190" s="12"/>
      <c r="I190" s="6"/>
      <c r="J190" s="6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4"/>
      <c r="W190" s="14"/>
      <c r="X190" s="14"/>
      <c r="Y190" s="14"/>
      <c r="Z190" s="14"/>
      <c r="AA190" s="15"/>
      <c r="AB190" s="15"/>
      <c r="AC190" s="505"/>
      <c r="AD190" s="16"/>
      <c r="AE190" s="16"/>
      <c r="AF190" s="16"/>
      <c r="AG190" s="17"/>
      <c r="AH190" s="18"/>
      <c r="AI190" s="487"/>
      <c r="AJ190" s="89"/>
      <c r="AK190" s="13"/>
      <c r="AL190" s="90"/>
      <c r="AM190" s="90"/>
      <c r="AN190" s="19"/>
      <c r="AO190" s="19"/>
      <c r="AP190" s="19"/>
      <c r="AQ190" s="19"/>
      <c r="AR190" s="20"/>
      <c r="AS190" s="20"/>
      <c r="AU190" s="20"/>
      <c r="AV190" s="20"/>
      <c r="AW190" s="20"/>
      <c r="AX190" s="20"/>
      <c r="AY190" s="20"/>
      <c r="AZ190" s="20"/>
      <c r="BA190" s="20"/>
    </row>
    <row r="191" spans="1:53" ht="33" customHeight="1" x14ac:dyDescent="0.25">
      <c r="A191" s="6"/>
      <c r="B191" s="6"/>
      <c r="C191" s="6"/>
      <c r="D191" s="5"/>
      <c r="E191" s="5"/>
      <c r="F191" s="5"/>
      <c r="G191" s="5"/>
      <c r="H191" s="12"/>
      <c r="I191" s="6"/>
      <c r="J191" s="6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4"/>
      <c r="W191" s="14"/>
      <c r="X191" s="14"/>
      <c r="Y191" s="14"/>
      <c r="Z191" s="14"/>
      <c r="AA191" s="15"/>
      <c r="AB191" s="15"/>
      <c r="AC191" s="505"/>
      <c r="AD191" s="16"/>
      <c r="AE191" s="16"/>
      <c r="AF191" s="16"/>
      <c r="AG191" s="17"/>
      <c r="AH191" s="18"/>
      <c r="AI191" s="487"/>
      <c r="AJ191" s="89"/>
      <c r="AK191" s="13"/>
      <c r="AL191" s="90"/>
      <c r="AM191" s="90"/>
      <c r="AN191" s="19"/>
      <c r="AO191" s="19"/>
      <c r="AP191" s="19"/>
      <c r="AQ191" s="19"/>
      <c r="AR191" s="20"/>
      <c r="AS191" s="20"/>
      <c r="AU191" s="20"/>
      <c r="AV191" s="20"/>
      <c r="AW191" s="20"/>
      <c r="AX191" s="20"/>
      <c r="AY191" s="20"/>
      <c r="AZ191" s="20"/>
      <c r="BA191" s="20"/>
    </row>
    <row r="192" spans="1:53" ht="33" customHeight="1" x14ac:dyDescent="0.25">
      <c r="A192" s="6"/>
      <c r="B192" s="11"/>
      <c r="C192" s="6"/>
      <c r="D192" s="5"/>
      <c r="E192" s="5"/>
      <c r="F192" s="5"/>
      <c r="G192" s="5"/>
      <c r="H192" s="12"/>
      <c r="I192" s="6"/>
      <c r="J192" s="6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4"/>
      <c r="W192" s="14"/>
      <c r="X192" s="14"/>
      <c r="Y192" s="14"/>
      <c r="Z192" s="14"/>
      <c r="AA192" s="15"/>
      <c r="AB192" s="15"/>
      <c r="AC192" s="505"/>
      <c r="AD192" s="16"/>
      <c r="AE192" s="16"/>
      <c r="AF192" s="16"/>
      <c r="AG192" s="17"/>
      <c r="AH192" s="18"/>
      <c r="AI192" s="487"/>
      <c r="AJ192" s="89"/>
      <c r="AK192" s="13"/>
      <c r="AL192" s="90"/>
      <c r="AM192" s="90"/>
      <c r="AN192" s="19"/>
      <c r="AO192" s="19"/>
      <c r="AP192" s="19"/>
      <c r="AQ192" s="19"/>
      <c r="AR192" s="20"/>
      <c r="AS192" s="20"/>
      <c r="AU192" s="20"/>
      <c r="AV192" s="20"/>
      <c r="AW192" s="20"/>
      <c r="AX192" s="20"/>
      <c r="AY192" s="20"/>
      <c r="AZ192" s="20"/>
      <c r="BA192" s="20"/>
    </row>
    <row r="193" spans="1:53" ht="33" customHeight="1" x14ac:dyDescent="0.25">
      <c r="A193" s="6"/>
      <c r="B193" s="11"/>
      <c r="C193" s="6"/>
      <c r="D193" s="5"/>
      <c r="E193" s="5"/>
      <c r="F193" s="5"/>
      <c r="G193" s="5"/>
      <c r="H193" s="12"/>
      <c r="I193" s="6"/>
      <c r="J193" s="6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4"/>
      <c r="W193" s="14"/>
      <c r="X193" s="14"/>
      <c r="Y193" s="14"/>
      <c r="Z193" s="14"/>
      <c r="AA193" s="15"/>
      <c r="AB193" s="15"/>
      <c r="AC193" s="505"/>
      <c r="AD193" s="16"/>
      <c r="AE193" s="16"/>
      <c r="AF193" s="16"/>
      <c r="AG193" s="17"/>
      <c r="AH193" s="18"/>
      <c r="AI193" s="487"/>
      <c r="AJ193" s="89"/>
      <c r="AK193" s="13"/>
      <c r="AL193" s="90"/>
      <c r="AM193" s="90"/>
      <c r="AN193" s="19"/>
      <c r="AO193" s="19"/>
      <c r="AP193" s="19"/>
      <c r="AQ193" s="19"/>
      <c r="AR193" s="20"/>
      <c r="AS193" s="20"/>
      <c r="AU193" s="20"/>
      <c r="AV193" s="20"/>
      <c r="AW193" s="20"/>
      <c r="AX193" s="20"/>
      <c r="AY193" s="20"/>
      <c r="AZ193" s="20"/>
      <c r="BA193" s="20"/>
    </row>
    <row r="194" spans="1:53" ht="33" customHeight="1" x14ac:dyDescent="0.25">
      <c r="A194" s="6"/>
      <c r="B194" s="11"/>
      <c r="C194" s="6"/>
      <c r="D194" s="5"/>
      <c r="E194" s="5"/>
      <c r="F194" s="5"/>
      <c r="G194" s="5"/>
      <c r="H194" s="12"/>
      <c r="I194" s="6"/>
      <c r="J194" s="6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4"/>
      <c r="W194" s="14"/>
      <c r="X194" s="14"/>
      <c r="Y194" s="14"/>
      <c r="Z194" s="14"/>
      <c r="AA194" s="15"/>
      <c r="AB194" s="15"/>
      <c r="AC194" s="505"/>
      <c r="AD194" s="16"/>
      <c r="AE194" s="16"/>
      <c r="AF194" s="16"/>
      <c r="AG194" s="17"/>
      <c r="AH194" s="18"/>
      <c r="AI194" s="487"/>
      <c r="AJ194" s="89"/>
      <c r="AK194" s="13"/>
      <c r="AL194" s="90"/>
      <c r="AM194" s="90"/>
      <c r="AN194" s="19"/>
      <c r="AO194" s="19"/>
      <c r="AP194" s="19"/>
      <c r="AQ194" s="19"/>
      <c r="AR194" s="20"/>
      <c r="AS194" s="20"/>
      <c r="AU194" s="20"/>
      <c r="AV194" s="20"/>
      <c r="AW194" s="20"/>
      <c r="AX194" s="20"/>
      <c r="AY194" s="20"/>
      <c r="AZ194" s="20"/>
      <c r="BA194" s="20"/>
    </row>
    <row r="195" spans="1:53" ht="33" customHeight="1" x14ac:dyDescent="0.25">
      <c r="A195" s="6"/>
      <c r="B195" s="11"/>
      <c r="C195" s="6"/>
      <c r="D195" s="5"/>
      <c r="E195" s="5"/>
      <c r="F195" s="5"/>
      <c r="G195" s="5"/>
      <c r="H195" s="12"/>
      <c r="I195" s="6"/>
      <c r="J195" s="6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4"/>
      <c r="W195" s="14"/>
      <c r="X195" s="14"/>
      <c r="Y195" s="14"/>
      <c r="Z195" s="14"/>
      <c r="AA195" s="15"/>
      <c r="AB195" s="15"/>
      <c r="AC195" s="505"/>
      <c r="AD195" s="16"/>
      <c r="AE195" s="16"/>
      <c r="AF195" s="16"/>
      <c r="AG195" s="17"/>
      <c r="AH195" s="18"/>
      <c r="AI195" s="487"/>
      <c r="AJ195" s="89"/>
      <c r="AK195" s="13"/>
      <c r="AL195" s="90"/>
      <c r="AM195" s="90"/>
      <c r="AN195" s="19"/>
      <c r="AO195" s="19"/>
      <c r="AP195" s="19"/>
      <c r="AQ195" s="19"/>
      <c r="AR195" s="34"/>
      <c r="AS195" s="34"/>
      <c r="AU195" s="34"/>
      <c r="AV195" s="34"/>
      <c r="AW195" s="34"/>
      <c r="AX195" s="34"/>
      <c r="AY195" s="34"/>
      <c r="AZ195" s="34"/>
      <c r="BA195" s="34"/>
    </row>
    <row r="196" spans="1:53" ht="33" customHeight="1" x14ac:dyDescent="0.25">
      <c r="A196" s="6"/>
      <c r="B196" s="11"/>
      <c r="C196" s="6"/>
      <c r="D196" s="5"/>
      <c r="E196" s="5"/>
      <c r="F196" s="5"/>
      <c r="G196" s="5"/>
      <c r="H196" s="12"/>
      <c r="I196" s="6"/>
      <c r="J196" s="6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4"/>
      <c r="W196" s="14"/>
      <c r="X196" s="14"/>
      <c r="Y196" s="14"/>
      <c r="Z196" s="14"/>
      <c r="AA196" s="15"/>
      <c r="AB196" s="15"/>
      <c r="AC196" s="505"/>
      <c r="AD196" s="16"/>
      <c r="AE196" s="16"/>
      <c r="AF196" s="16"/>
      <c r="AG196" s="17"/>
      <c r="AH196" s="18"/>
      <c r="AI196" s="487"/>
      <c r="AJ196" s="89"/>
      <c r="AK196" s="13"/>
      <c r="AL196" s="90"/>
      <c r="AM196" s="90"/>
      <c r="AN196" s="19"/>
      <c r="AO196" s="19"/>
      <c r="AP196" s="19"/>
      <c r="AQ196" s="19"/>
      <c r="AR196" s="20"/>
      <c r="AS196" s="20"/>
      <c r="AU196" s="20"/>
      <c r="AV196" s="20"/>
      <c r="AW196" s="20"/>
      <c r="AX196" s="20"/>
      <c r="AY196" s="20"/>
      <c r="AZ196" s="20"/>
      <c r="BA196" s="20"/>
    </row>
    <row r="197" spans="1:53" ht="33" customHeight="1" x14ac:dyDescent="0.25">
      <c r="A197" s="6"/>
      <c r="B197" s="6"/>
      <c r="C197" s="6"/>
      <c r="D197" s="5"/>
      <c r="E197" s="5"/>
      <c r="F197" s="5"/>
      <c r="G197" s="5"/>
      <c r="H197" s="12"/>
      <c r="I197" s="6"/>
      <c r="J197" s="6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4"/>
      <c r="W197" s="14"/>
      <c r="X197" s="14"/>
      <c r="Y197" s="14"/>
      <c r="Z197" s="14"/>
      <c r="AA197" s="15"/>
      <c r="AB197" s="15"/>
      <c r="AC197" s="505"/>
      <c r="AD197" s="16"/>
      <c r="AE197" s="16"/>
      <c r="AF197" s="16"/>
      <c r="AG197" s="17"/>
      <c r="AH197" s="18"/>
      <c r="AI197" s="487"/>
      <c r="AJ197" s="89"/>
      <c r="AK197" s="13"/>
      <c r="AL197" s="90"/>
      <c r="AM197" s="90"/>
      <c r="AN197" s="19"/>
      <c r="AO197" s="19"/>
      <c r="AP197" s="19"/>
      <c r="AQ197" s="19"/>
      <c r="AR197" s="20"/>
      <c r="AS197" s="20"/>
      <c r="AU197" s="20"/>
      <c r="AV197" s="20"/>
      <c r="AW197" s="20"/>
      <c r="AX197" s="20"/>
      <c r="AY197" s="20"/>
      <c r="AZ197" s="20"/>
      <c r="BA197" s="20"/>
    </row>
    <row r="198" spans="1:53" ht="33" customHeight="1" x14ac:dyDescent="0.25">
      <c r="A198" s="6"/>
      <c r="B198" s="6"/>
      <c r="C198" s="6"/>
      <c r="D198" s="5"/>
      <c r="E198" s="5"/>
      <c r="F198" s="5"/>
      <c r="G198" s="5"/>
      <c r="H198" s="12"/>
      <c r="I198" s="6"/>
      <c r="J198" s="6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4"/>
      <c r="W198" s="14"/>
      <c r="X198" s="14"/>
      <c r="Y198" s="14"/>
      <c r="Z198" s="14"/>
      <c r="AA198" s="15"/>
      <c r="AB198" s="15"/>
      <c r="AC198" s="505"/>
      <c r="AD198" s="16"/>
      <c r="AE198" s="16"/>
      <c r="AF198" s="16"/>
      <c r="AG198" s="17"/>
      <c r="AH198" s="18"/>
      <c r="AI198" s="487"/>
      <c r="AJ198" s="89"/>
      <c r="AK198" s="13"/>
      <c r="AL198" s="90"/>
      <c r="AM198" s="90"/>
      <c r="AN198" s="19"/>
      <c r="AO198" s="19"/>
      <c r="AP198" s="19"/>
      <c r="AQ198" s="19"/>
      <c r="AR198" s="20"/>
      <c r="AS198" s="20"/>
      <c r="AU198" s="20"/>
      <c r="AV198" s="20"/>
      <c r="AW198" s="20"/>
      <c r="AX198" s="20"/>
      <c r="AY198" s="20"/>
      <c r="AZ198" s="20"/>
      <c r="BA198" s="20"/>
    </row>
    <row r="199" spans="1:53" ht="33" customHeight="1" x14ac:dyDescent="0.25">
      <c r="A199" s="6"/>
      <c r="B199" s="6"/>
      <c r="C199" s="6"/>
      <c r="D199" s="5"/>
      <c r="E199" s="5"/>
      <c r="F199" s="5"/>
      <c r="G199" s="5"/>
      <c r="H199" s="12"/>
      <c r="I199" s="6"/>
      <c r="J199" s="6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4"/>
      <c r="W199" s="14"/>
      <c r="X199" s="14"/>
      <c r="Y199" s="14"/>
      <c r="Z199" s="14"/>
      <c r="AA199" s="15"/>
      <c r="AB199" s="15"/>
      <c r="AC199" s="505"/>
      <c r="AD199" s="16"/>
      <c r="AE199" s="16"/>
      <c r="AF199" s="16"/>
      <c r="AG199" s="17"/>
      <c r="AH199" s="18"/>
      <c r="AI199" s="487"/>
      <c r="AJ199" s="89"/>
      <c r="AK199" s="13"/>
      <c r="AL199" s="90"/>
      <c r="AM199" s="90"/>
      <c r="AN199" s="19"/>
      <c r="AO199" s="19"/>
      <c r="AP199" s="19"/>
      <c r="AQ199" s="19"/>
      <c r="AR199" s="20"/>
      <c r="AS199" s="20"/>
      <c r="AU199" s="20"/>
      <c r="AV199" s="20"/>
      <c r="AW199" s="20"/>
      <c r="AX199" s="20"/>
      <c r="AY199" s="20"/>
      <c r="AZ199" s="20"/>
      <c r="BA199" s="20"/>
    </row>
    <row r="200" spans="1:53" ht="33" customHeight="1" x14ac:dyDescent="0.25">
      <c r="A200" s="6"/>
      <c r="B200" s="6"/>
      <c r="C200" s="6"/>
      <c r="D200" s="5"/>
      <c r="E200" s="5"/>
      <c r="F200" s="5"/>
      <c r="G200" s="5"/>
      <c r="H200" s="12"/>
      <c r="I200" s="6"/>
      <c r="J200" s="6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4"/>
      <c r="W200" s="14"/>
      <c r="X200" s="14"/>
      <c r="Y200" s="14"/>
      <c r="Z200" s="14"/>
      <c r="AA200" s="15"/>
      <c r="AB200" s="15"/>
      <c r="AC200" s="505"/>
      <c r="AD200" s="16"/>
      <c r="AE200" s="16"/>
      <c r="AF200" s="16"/>
      <c r="AG200" s="17"/>
      <c r="AH200" s="18"/>
      <c r="AI200" s="487"/>
      <c r="AJ200" s="89"/>
      <c r="AK200" s="13"/>
      <c r="AL200" s="90"/>
      <c r="AM200" s="90"/>
      <c r="AN200" s="19"/>
      <c r="AO200" s="19"/>
      <c r="AP200" s="19"/>
      <c r="AQ200" s="19"/>
      <c r="AR200" s="20"/>
      <c r="AS200" s="20"/>
      <c r="AU200" s="20"/>
      <c r="AV200" s="20"/>
      <c r="AW200" s="20"/>
      <c r="AX200" s="20"/>
      <c r="AY200" s="20"/>
      <c r="AZ200" s="20"/>
      <c r="BA200" s="20"/>
    </row>
    <row r="201" spans="1:53" ht="33" customHeight="1" x14ac:dyDescent="0.25">
      <c r="A201" s="6"/>
      <c r="B201" s="6"/>
      <c r="C201" s="6"/>
      <c r="D201" s="5"/>
      <c r="E201" s="5"/>
      <c r="F201" s="5"/>
      <c r="G201" s="5"/>
      <c r="H201" s="12"/>
      <c r="I201" s="6"/>
      <c r="J201" s="6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4"/>
      <c r="W201" s="14"/>
      <c r="X201" s="14"/>
      <c r="Y201" s="14"/>
      <c r="Z201" s="14"/>
      <c r="AA201" s="15"/>
      <c r="AB201" s="15"/>
      <c r="AC201" s="505"/>
      <c r="AD201" s="16"/>
      <c r="AE201" s="16"/>
      <c r="AF201" s="16"/>
      <c r="AG201" s="17"/>
      <c r="AH201" s="18"/>
      <c r="AI201" s="487"/>
      <c r="AJ201" s="89"/>
      <c r="AK201" s="13"/>
      <c r="AL201" s="90"/>
      <c r="AM201" s="90"/>
      <c r="AN201" s="19"/>
      <c r="AO201" s="19"/>
      <c r="AP201" s="19"/>
      <c r="AQ201" s="19"/>
      <c r="AR201" s="20"/>
      <c r="AS201" s="20"/>
      <c r="AU201" s="20"/>
      <c r="AV201" s="20"/>
      <c r="AW201" s="20"/>
      <c r="AX201" s="26"/>
      <c r="AY201" s="26"/>
      <c r="AZ201" s="26"/>
      <c r="BA201" s="26"/>
    </row>
    <row r="202" spans="1:53" ht="33" customHeight="1" x14ac:dyDescent="0.25">
      <c r="A202" s="6"/>
      <c r="B202" s="6"/>
      <c r="C202" s="6"/>
      <c r="D202" s="5"/>
      <c r="E202" s="5"/>
      <c r="F202" s="5"/>
      <c r="G202" s="5"/>
      <c r="H202" s="12"/>
      <c r="I202" s="6"/>
      <c r="J202" s="6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4"/>
      <c r="W202" s="14"/>
      <c r="X202" s="14"/>
      <c r="Y202" s="14"/>
      <c r="Z202" s="14"/>
      <c r="AA202" s="15"/>
      <c r="AB202" s="15"/>
      <c r="AC202" s="505"/>
      <c r="AD202" s="16"/>
      <c r="AE202" s="16"/>
      <c r="AF202" s="16"/>
      <c r="AG202" s="17"/>
      <c r="AH202" s="18"/>
      <c r="AI202" s="487"/>
      <c r="AJ202" s="89"/>
      <c r="AK202" s="13"/>
      <c r="AL202" s="90"/>
      <c r="AM202" s="90"/>
      <c r="AN202" s="19"/>
      <c r="AO202" s="19"/>
      <c r="AP202" s="19"/>
      <c r="AQ202" s="19"/>
      <c r="AR202" s="20"/>
      <c r="AS202" s="20"/>
      <c r="AU202" s="20"/>
      <c r="AV202" s="20"/>
      <c r="AW202" s="20"/>
      <c r="AX202" s="20"/>
      <c r="AY202" s="20"/>
      <c r="AZ202" s="20"/>
      <c r="BA202" s="20"/>
    </row>
    <row r="203" spans="1:53" ht="33" customHeight="1" x14ac:dyDescent="0.25">
      <c r="A203" s="6"/>
      <c r="B203" s="11"/>
      <c r="C203" s="6"/>
      <c r="D203" s="5"/>
      <c r="E203" s="5"/>
      <c r="F203" s="5"/>
      <c r="G203" s="6"/>
      <c r="H203" s="12"/>
      <c r="I203" s="6"/>
      <c r="J203" s="6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4"/>
      <c r="W203" s="14"/>
      <c r="X203" s="14"/>
      <c r="Y203" s="14"/>
      <c r="Z203" s="14"/>
      <c r="AA203" s="15"/>
      <c r="AB203" s="15"/>
      <c r="AC203" s="505"/>
      <c r="AD203" s="16"/>
      <c r="AE203" s="16"/>
      <c r="AF203" s="16"/>
      <c r="AG203" s="17"/>
      <c r="AH203" s="18"/>
      <c r="AI203" s="487"/>
      <c r="AJ203" s="89"/>
      <c r="AK203" s="13"/>
      <c r="AL203" s="90"/>
      <c r="AM203" s="90"/>
      <c r="AN203" s="19"/>
      <c r="AO203" s="19"/>
      <c r="AP203" s="19"/>
      <c r="AQ203" s="19"/>
      <c r="AR203" s="20"/>
      <c r="AS203" s="20"/>
      <c r="AU203" s="20"/>
      <c r="AV203" s="20"/>
      <c r="AW203" s="20"/>
      <c r="AX203" s="20"/>
      <c r="AY203" s="20"/>
      <c r="AZ203" s="20"/>
      <c r="BA203" s="20"/>
    </row>
    <row r="204" spans="1:53" ht="33" customHeight="1" x14ac:dyDescent="0.25">
      <c r="A204" s="6"/>
      <c r="B204" s="11"/>
      <c r="C204" s="6"/>
      <c r="D204" s="5"/>
      <c r="E204" s="5"/>
      <c r="F204" s="5"/>
      <c r="G204" s="5"/>
      <c r="H204" s="12"/>
      <c r="I204" s="6"/>
      <c r="J204" s="6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4"/>
      <c r="W204" s="14"/>
      <c r="X204" s="14"/>
      <c r="Y204" s="14"/>
      <c r="Z204" s="14"/>
      <c r="AA204" s="15"/>
      <c r="AB204" s="15"/>
      <c r="AC204" s="505"/>
      <c r="AD204" s="16"/>
      <c r="AE204" s="16"/>
      <c r="AF204" s="16"/>
      <c r="AG204" s="17"/>
      <c r="AH204" s="18"/>
      <c r="AI204" s="487"/>
      <c r="AJ204" s="89"/>
      <c r="AK204" s="13"/>
      <c r="AL204" s="90"/>
      <c r="AM204" s="90"/>
      <c r="AN204" s="19"/>
      <c r="AO204" s="19"/>
      <c r="AP204" s="19"/>
      <c r="AQ204" s="19"/>
      <c r="AR204" s="20"/>
      <c r="AS204" s="20"/>
      <c r="AU204" s="20"/>
      <c r="AV204" s="20"/>
      <c r="AW204" s="20"/>
      <c r="AX204" s="20"/>
      <c r="AY204" s="20"/>
      <c r="AZ204" s="20"/>
      <c r="BA204" s="20"/>
    </row>
    <row r="205" spans="1:53" ht="33" customHeight="1" x14ac:dyDescent="0.25">
      <c r="A205" s="6"/>
      <c r="B205" s="6"/>
      <c r="C205" s="6"/>
      <c r="D205" s="5"/>
      <c r="E205" s="5"/>
      <c r="F205" s="5"/>
      <c r="G205" s="5"/>
      <c r="H205" s="12"/>
      <c r="I205" s="6"/>
      <c r="J205" s="6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4"/>
      <c r="W205" s="14"/>
      <c r="X205" s="14"/>
      <c r="Y205" s="14"/>
      <c r="Z205" s="14"/>
      <c r="AA205" s="15"/>
      <c r="AB205" s="15"/>
      <c r="AC205" s="505"/>
      <c r="AD205" s="16"/>
      <c r="AE205" s="16"/>
      <c r="AF205" s="16"/>
      <c r="AG205" s="17"/>
      <c r="AH205" s="18"/>
      <c r="AI205" s="487"/>
      <c r="AJ205" s="89"/>
      <c r="AK205" s="13"/>
      <c r="AL205" s="90"/>
      <c r="AM205" s="90"/>
      <c r="AN205" s="19"/>
      <c r="AO205" s="19"/>
      <c r="AP205" s="19"/>
      <c r="AQ205" s="19"/>
      <c r="AR205" s="20"/>
      <c r="AS205" s="20"/>
      <c r="AU205" s="20"/>
      <c r="AV205" s="20"/>
      <c r="AW205" s="20"/>
      <c r="AX205" s="20"/>
      <c r="AY205" s="20"/>
      <c r="AZ205" s="20"/>
      <c r="BA205" s="20"/>
    </row>
    <row r="206" spans="1:53" ht="33" customHeight="1" x14ac:dyDescent="0.25">
      <c r="A206" s="6"/>
      <c r="B206" s="6"/>
      <c r="C206" s="6"/>
      <c r="D206" s="5"/>
      <c r="E206" s="5"/>
      <c r="F206" s="5"/>
      <c r="G206" s="5"/>
      <c r="H206" s="12"/>
      <c r="I206" s="6"/>
      <c r="J206" s="6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4"/>
      <c r="W206" s="14"/>
      <c r="X206" s="14"/>
      <c r="Y206" s="14"/>
      <c r="Z206" s="14"/>
      <c r="AA206" s="15"/>
      <c r="AB206" s="15"/>
      <c r="AC206" s="505"/>
      <c r="AD206" s="16"/>
      <c r="AE206" s="16"/>
      <c r="AF206" s="16"/>
      <c r="AG206" s="17"/>
      <c r="AH206" s="18"/>
      <c r="AI206" s="487"/>
      <c r="AJ206" s="89"/>
      <c r="AK206" s="13"/>
      <c r="AL206" s="90"/>
      <c r="AM206" s="90"/>
      <c r="AN206" s="19"/>
      <c r="AO206" s="19"/>
      <c r="AP206" s="19"/>
      <c r="AQ206" s="19"/>
      <c r="AR206" s="20"/>
      <c r="AS206" s="20"/>
      <c r="AU206" s="20"/>
      <c r="AV206" s="20"/>
      <c r="AW206" s="20"/>
      <c r="AX206" s="20"/>
      <c r="AY206" s="20"/>
      <c r="AZ206" s="20"/>
      <c r="BA206" s="20"/>
    </row>
    <row r="207" spans="1:53" ht="33" customHeight="1" x14ac:dyDescent="0.25">
      <c r="A207" s="6"/>
      <c r="B207" s="6"/>
      <c r="C207" s="5"/>
      <c r="D207" s="5"/>
      <c r="E207" s="5"/>
      <c r="F207" s="5"/>
      <c r="G207" s="5"/>
      <c r="H207" s="12"/>
      <c r="I207" s="6"/>
      <c r="J207" s="6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14"/>
      <c r="W207" s="14"/>
      <c r="X207" s="14"/>
      <c r="Y207" s="14"/>
      <c r="Z207" s="14"/>
      <c r="AA207" s="15"/>
      <c r="AB207" s="15"/>
      <c r="AC207" s="505"/>
      <c r="AD207" s="16"/>
      <c r="AE207" s="16"/>
      <c r="AF207" s="16"/>
      <c r="AG207" s="17"/>
      <c r="AH207" s="18"/>
      <c r="AI207" s="487"/>
      <c r="AJ207" s="89"/>
      <c r="AK207" s="13"/>
      <c r="AL207" s="90"/>
      <c r="AM207" s="90"/>
      <c r="AN207" s="19"/>
      <c r="AO207" s="19"/>
      <c r="AP207" s="19"/>
      <c r="AQ207" s="19"/>
      <c r="AR207" s="20"/>
      <c r="AS207" s="20"/>
      <c r="AU207" s="20"/>
      <c r="AV207" s="20"/>
      <c r="AW207" s="20"/>
      <c r="AX207" s="20"/>
      <c r="AY207" s="20"/>
      <c r="AZ207" s="20"/>
      <c r="BA207" s="20"/>
    </row>
    <row r="208" spans="1:53" ht="33" customHeight="1" x14ac:dyDescent="0.25">
      <c r="A208" s="6"/>
      <c r="B208" s="6"/>
      <c r="C208" s="5"/>
      <c r="D208" s="5"/>
      <c r="E208" s="5"/>
      <c r="F208" s="5"/>
      <c r="G208" s="5"/>
      <c r="H208" s="12"/>
      <c r="I208" s="6"/>
      <c r="J208" s="6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4"/>
      <c r="W208" s="14"/>
      <c r="X208" s="14"/>
      <c r="Y208" s="14"/>
      <c r="Z208" s="14"/>
      <c r="AA208" s="15"/>
      <c r="AB208" s="15"/>
      <c r="AC208" s="505"/>
      <c r="AD208" s="16"/>
      <c r="AE208" s="16"/>
      <c r="AF208" s="16"/>
      <c r="AG208" s="17"/>
      <c r="AH208" s="18"/>
      <c r="AI208" s="487"/>
      <c r="AJ208" s="89"/>
      <c r="AK208" s="13"/>
      <c r="AL208" s="90"/>
      <c r="AM208" s="90"/>
      <c r="AN208" s="19"/>
      <c r="AO208" s="19"/>
      <c r="AP208" s="19"/>
      <c r="AQ208" s="19"/>
      <c r="AR208" s="20"/>
      <c r="AS208" s="20"/>
      <c r="AU208" s="20"/>
      <c r="AV208" s="20"/>
      <c r="AW208" s="20"/>
      <c r="AX208" s="20"/>
      <c r="AY208" s="20"/>
      <c r="AZ208" s="20"/>
      <c r="BA208" s="20"/>
    </row>
    <row r="209" spans="1:53" ht="33" customHeight="1" x14ac:dyDescent="0.25">
      <c r="A209" s="6"/>
      <c r="B209" s="6"/>
      <c r="C209" s="5"/>
      <c r="D209" s="5"/>
      <c r="E209" s="5"/>
      <c r="F209" s="5"/>
      <c r="G209" s="5"/>
      <c r="H209" s="12"/>
      <c r="I209" s="6"/>
      <c r="J209" s="6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4"/>
      <c r="W209" s="14"/>
      <c r="X209" s="14"/>
      <c r="Y209" s="14"/>
      <c r="Z209" s="14"/>
      <c r="AA209" s="15"/>
      <c r="AB209" s="15"/>
      <c r="AC209" s="505"/>
      <c r="AD209" s="16"/>
      <c r="AE209" s="16"/>
      <c r="AF209" s="16"/>
      <c r="AG209" s="17"/>
      <c r="AH209" s="18"/>
      <c r="AI209" s="487"/>
      <c r="AJ209" s="89"/>
      <c r="AK209" s="13"/>
      <c r="AL209" s="90"/>
      <c r="AM209" s="90"/>
      <c r="AN209" s="19"/>
      <c r="AO209" s="19"/>
      <c r="AP209" s="19"/>
      <c r="AQ209" s="19"/>
      <c r="AR209" s="20"/>
      <c r="AS209" s="20"/>
      <c r="AU209" s="20"/>
      <c r="AV209" s="20"/>
      <c r="AW209" s="20"/>
      <c r="AX209" s="20"/>
      <c r="AY209" s="20"/>
      <c r="AZ209" s="20"/>
      <c r="BA209" s="20"/>
    </row>
    <row r="210" spans="1:53" ht="33" customHeight="1" x14ac:dyDescent="0.25">
      <c r="A210" s="6"/>
      <c r="B210" s="11"/>
      <c r="C210" s="6"/>
      <c r="D210" s="5"/>
      <c r="E210" s="5"/>
      <c r="F210" s="5"/>
      <c r="G210" s="5"/>
      <c r="H210" s="12"/>
      <c r="I210" s="6"/>
      <c r="J210" s="6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4"/>
      <c r="W210" s="14"/>
      <c r="X210" s="14"/>
      <c r="Y210" s="14"/>
      <c r="Z210" s="14"/>
      <c r="AA210" s="15"/>
      <c r="AB210" s="15"/>
      <c r="AC210" s="505"/>
      <c r="AD210" s="16"/>
      <c r="AE210" s="16"/>
      <c r="AF210" s="16"/>
      <c r="AG210" s="17"/>
      <c r="AH210" s="18"/>
      <c r="AI210" s="487"/>
      <c r="AJ210" s="89"/>
      <c r="AK210" s="13"/>
      <c r="AL210" s="90"/>
      <c r="AM210" s="90"/>
      <c r="AN210" s="19"/>
      <c r="AO210" s="19"/>
      <c r="AP210" s="19"/>
      <c r="AQ210" s="19"/>
      <c r="AR210" s="20"/>
      <c r="AS210" s="20"/>
      <c r="AU210" s="20"/>
      <c r="AV210" s="20"/>
      <c r="AW210" s="20"/>
      <c r="AX210" s="20"/>
      <c r="AY210" s="20"/>
      <c r="AZ210" s="20"/>
      <c r="BA210" s="20"/>
    </row>
    <row r="211" spans="1:53" ht="33" customHeight="1" x14ac:dyDescent="0.25">
      <c r="A211" s="6"/>
      <c r="B211" s="6"/>
      <c r="C211" s="6"/>
      <c r="D211" s="5"/>
      <c r="E211" s="5"/>
      <c r="F211" s="5"/>
      <c r="G211" s="5"/>
      <c r="H211" s="12"/>
      <c r="I211" s="6"/>
      <c r="J211" s="6"/>
      <c r="K211" s="21"/>
      <c r="L211" s="21"/>
      <c r="M211" s="21"/>
      <c r="N211" s="43" t="s">
        <v>28</v>
      </c>
      <c r="O211" s="43" t="s">
        <v>29</v>
      </c>
      <c r="P211" s="21"/>
      <c r="Q211" s="21"/>
      <c r="R211" s="21"/>
      <c r="S211" s="21"/>
      <c r="T211" s="21"/>
      <c r="U211" s="21"/>
      <c r="V211" s="14"/>
      <c r="W211" s="14"/>
      <c r="X211" s="14"/>
      <c r="Y211" s="14"/>
      <c r="Z211" s="14"/>
      <c r="AA211" s="15"/>
      <c r="AB211" s="15"/>
      <c r="AC211" s="43" t="s">
        <v>36</v>
      </c>
      <c r="AD211" s="43" t="s">
        <v>37</v>
      </c>
      <c r="AE211" s="43" t="s">
        <v>38</v>
      </c>
      <c r="AF211" s="43" t="s">
        <v>39</v>
      </c>
      <c r="AG211" s="17"/>
      <c r="AH211" s="18"/>
      <c r="AI211" s="487"/>
      <c r="AJ211" s="89"/>
      <c r="AK211" s="13"/>
      <c r="AL211" s="90"/>
      <c r="AM211" s="90"/>
      <c r="AN211" s="44" t="s">
        <v>34</v>
      </c>
      <c r="AO211" s="44" t="s">
        <v>40</v>
      </c>
      <c r="AP211" s="44"/>
      <c r="AQ211" s="44"/>
      <c r="AR211" s="20"/>
      <c r="AS211" s="20"/>
      <c r="AU211" s="20"/>
      <c r="AV211" s="20"/>
      <c r="AW211" s="20"/>
      <c r="AX211" s="20"/>
      <c r="AY211" s="20"/>
      <c r="AZ211" s="20"/>
      <c r="BA211" s="20"/>
    </row>
    <row r="212" spans="1:53" ht="33" customHeight="1" x14ac:dyDescent="0.25">
      <c r="A212" s="6"/>
      <c r="B212" s="6"/>
      <c r="C212" s="6"/>
      <c r="D212" s="5"/>
      <c r="E212" s="5"/>
      <c r="F212" s="5"/>
      <c r="G212" s="5"/>
      <c r="H212" s="12"/>
      <c r="I212" s="6"/>
      <c r="J212" s="6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14"/>
      <c r="W212" s="14"/>
      <c r="X212" s="14"/>
      <c r="Y212" s="14"/>
      <c r="Z212" s="14"/>
      <c r="AA212" s="15"/>
      <c r="AB212" s="15"/>
      <c r="AC212" s="505"/>
      <c r="AD212" s="16"/>
      <c r="AE212" s="16"/>
      <c r="AF212" s="16"/>
      <c r="AG212" s="17"/>
      <c r="AH212" s="18"/>
      <c r="AI212" s="487"/>
      <c r="AJ212" s="89"/>
      <c r="AK212" s="13"/>
      <c r="AL212" s="90"/>
      <c r="AM212" s="90"/>
      <c r="AN212" s="19"/>
      <c r="AO212" s="19"/>
      <c r="AP212" s="19"/>
      <c r="AQ212" s="19"/>
      <c r="AR212" s="20"/>
      <c r="AS212" s="20"/>
      <c r="AU212" s="20"/>
      <c r="AV212" s="20"/>
      <c r="AW212" s="20"/>
      <c r="AX212" s="20"/>
      <c r="AY212" s="20"/>
      <c r="AZ212" s="20"/>
      <c r="BA212" s="20"/>
    </row>
    <row r="213" spans="1:53" ht="33" customHeight="1" x14ac:dyDescent="0.25">
      <c r="A213" s="6"/>
      <c r="B213" s="6"/>
      <c r="C213" s="6"/>
      <c r="D213" s="5"/>
      <c r="E213" s="5"/>
      <c r="F213" s="5"/>
      <c r="G213" s="5"/>
      <c r="H213" s="12"/>
      <c r="I213" s="6"/>
      <c r="J213" s="6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14"/>
      <c r="W213" s="14"/>
      <c r="X213" s="14"/>
      <c r="Y213" s="14"/>
      <c r="Z213" s="14"/>
      <c r="AA213" s="15"/>
      <c r="AB213" s="15"/>
      <c r="AC213" s="505"/>
      <c r="AD213" s="16"/>
      <c r="AE213" s="16"/>
      <c r="AF213" s="16"/>
      <c r="AG213" s="17"/>
      <c r="AH213" s="18"/>
      <c r="AI213" s="487"/>
      <c r="AJ213" s="89"/>
      <c r="AK213" s="13"/>
      <c r="AL213" s="90"/>
      <c r="AM213" s="90"/>
      <c r="AN213" s="19"/>
      <c r="AO213" s="19"/>
      <c r="AP213" s="19"/>
      <c r="AQ213" s="19"/>
      <c r="AR213" s="20"/>
      <c r="AS213" s="20"/>
      <c r="AU213" s="20"/>
      <c r="AV213" s="20"/>
      <c r="AW213" s="20"/>
      <c r="AX213" s="20"/>
      <c r="AY213" s="20"/>
      <c r="AZ213" s="20"/>
      <c r="BA213" s="20"/>
    </row>
    <row r="214" spans="1:53" ht="33" customHeight="1" x14ac:dyDescent="0.25">
      <c r="A214" s="6"/>
      <c r="B214" s="5"/>
      <c r="C214" s="6"/>
      <c r="D214" s="5"/>
      <c r="E214" s="5"/>
      <c r="F214" s="5"/>
      <c r="G214" s="5"/>
      <c r="H214" s="12"/>
      <c r="I214" s="6"/>
      <c r="J214" s="6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4"/>
      <c r="W214" s="14"/>
      <c r="X214" s="14"/>
      <c r="Y214" s="14"/>
      <c r="Z214" s="14"/>
      <c r="AA214" s="15"/>
      <c r="AB214" s="15"/>
      <c r="AC214" s="505"/>
      <c r="AD214" s="16"/>
      <c r="AE214" s="16"/>
      <c r="AF214" s="16"/>
      <c r="AG214" s="17"/>
      <c r="AH214" s="18"/>
      <c r="AI214" s="487"/>
      <c r="AJ214" s="89"/>
      <c r="AK214" s="13"/>
      <c r="AL214" s="90"/>
      <c r="AM214" s="90"/>
      <c r="AN214" s="19"/>
      <c r="AO214" s="19"/>
      <c r="AP214" s="19"/>
      <c r="AQ214" s="19"/>
      <c r="AR214" s="20"/>
      <c r="AS214" s="20"/>
      <c r="AU214" s="20"/>
      <c r="AV214" s="20"/>
      <c r="AW214" s="20"/>
      <c r="AX214" s="20"/>
      <c r="AY214" s="20"/>
      <c r="AZ214" s="20"/>
      <c r="BA214" s="20"/>
    </row>
    <row r="215" spans="1:53" ht="33" customHeight="1" x14ac:dyDescent="0.25">
      <c r="A215" s="6"/>
      <c r="B215" s="6"/>
      <c r="C215" s="5"/>
      <c r="D215" s="5"/>
      <c r="E215" s="5"/>
      <c r="F215" s="5"/>
      <c r="G215" s="5"/>
      <c r="H215" s="12"/>
      <c r="I215" s="6"/>
      <c r="J215" s="6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14"/>
      <c r="W215" s="14"/>
      <c r="X215" s="14"/>
      <c r="Y215" s="14"/>
      <c r="Z215" s="14"/>
      <c r="AA215" s="15"/>
      <c r="AB215" s="15"/>
      <c r="AC215" s="505"/>
      <c r="AD215" s="16"/>
      <c r="AE215" s="16"/>
      <c r="AF215" s="16"/>
      <c r="AG215" s="17"/>
      <c r="AH215" s="18"/>
      <c r="AI215" s="487"/>
      <c r="AJ215" s="89"/>
      <c r="AK215" s="13"/>
      <c r="AL215" s="90"/>
      <c r="AM215" s="90"/>
      <c r="AN215" s="19"/>
      <c r="AO215" s="19"/>
      <c r="AP215" s="19"/>
      <c r="AQ215" s="19"/>
      <c r="AR215" s="20"/>
      <c r="AS215" s="20"/>
      <c r="AU215" s="20"/>
      <c r="AV215" s="20"/>
      <c r="AW215" s="20"/>
      <c r="AX215" s="20"/>
      <c r="AY215" s="20"/>
      <c r="AZ215" s="20"/>
      <c r="BA215" s="20"/>
    </row>
    <row r="216" spans="1:53" ht="33" customHeight="1" x14ac:dyDescent="0.25">
      <c r="A216" s="6"/>
      <c r="B216" s="6"/>
      <c r="C216" s="5"/>
      <c r="D216" s="5"/>
      <c r="E216" s="5"/>
      <c r="F216" s="5"/>
      <c r="G216" s="5"/>
      <c r="H216" s="12"/>
      <c r="I216" s="6"/>
      <c r="J216" s="6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14"/>
      <c r="W216" s="14"/>
      <c r="X216" s="14"/>
      <c r="Y216" s="14"/>
      <c r="Z216" s="14"/>
      <c r="AA216" s="15"/>
      <c r="AB216" s="15"/>
      <c r="AC216" s="505"/>
      <c r="AD216" s="16"/>
      <c r="AE216" s="16"/>
      <c r="AF216" s="16"/>
      <c r="AG216" s="38"/>
      <c r="AH216" s="18"/>
      <c r="AI216" s="487"/>
      <c r="AJ216" s="89"/>
      <c r="AK216" s="13"/>
      <c r="AL216" s="90"/>
      <c r="AM216" s="90"/>
      <c r="AN216" s="19"/>
      <c r="AO216" s="19"/>
      <c r="AP216" s="19"/>
      <c r="AQ216" s="19"/>
      <c r="AR216" s="20"/>
      <c r="AS216" s="20"/>
      <c r="AU216" s="20"/>
      <c r="AV216" s="20"/>
      <c r="AW216" s="20"/>
      <c r="AX216" s="20"/>
      <c r="AY216" s="20"/>
      <c r="AZ216" s="20"/>
      <c r="BA216" s="20"/>
    </row>
    <row r="217" spans="1:53" ht="33" customHeight="1" x14ac:dyDescent="0.25">
      <c r="A217" s="6"/>
      <c r="B217" s="6"/>
      <c r="C217" s="6"/>
      <c r="D217" s="5"/>
      <c r="E217" s="5"/>
      <c r="F217" s="5"/>
      <c r="G217" s="5"/>
      <c r="H217" s="12"/>
      <c r="I217" s="6"/>
      <c r="J217" s="6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14"/>
      <c r="W217" s="14"/>
      <c r="X217" s="14"/>
      <c r="Y217" s="14"/>
      <c r="Z217" s="14"/>
      <c r="AA217" s="15"/>
      <c r="AB217" s="15"/>
      <c r="AC217" s="505"/>
      <c r="AD217" s="16"/>
      <c r="AE217" s="16"/>
      <c r="AF217" s="16"/>
      <c r="AG217" s="45"/>
      <c r="AH217" s="18"/>
      <c r="AI217" s="487"/>
      <c r="AJ217" s="89"/>
      <c r="AK217" s="13"/>
      <c r="AL217" s="90"/>
      <c r="AM217" s="90"/>
      <c r="AN217" s="19"/>
      <c r="AO217" s="19"/>
      <c r="AP217" s="19"/>
      <c r="AQ217" s="19"/>
      <c r="AR217" s="20"/>
      <c r="AS217" s="20"/>
      <c r="AU217" s="20"/>
      <c r="AV217" s="20"/>
      <c r="AW217" s="20"/>
      <c r="AX217" s="20"/>
      <c r="AY217" s="20"/>
      <c r="AZ217" s="20"/>
      <c r="BA217" s="20"/>
    </row>
    <row r="218" spans="1:53" ht="33" customHeight="1" x14ac:dyDescent="0.25">
      <c r="A218" s="6"/>
      <c r="B218" s="11"/>
      <c r="C218" s="6"/>
      <c r="D218" s="5"/>
      <c r="E218" s="5"/>
      <c r="F218" s="5"/>
      <c r="G218" s="5"/>
      <c r="H218" s="12"/>
      <c r="I218" s="6"/>
      <c r="J218" s="6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14"/>
      <c r="W218" s="14"/>
      <c r="X218" s="14"/>
      <c r="Y218" s="14"/>
      <c r="Z218" s="14"/>
      <c r="AA218" s="15"/>
      <c r="AB218" s="15"/>
      <c r="AC218" s="505"/>
      <c r="AD218" s="16"/>
      <c r="AE218" s="16"/>
      <c r="AF218" s="16"/>
      <c r="AG218" s="17"/>
      <c r="AH218" s="17"/>
      <c r="AI218" s="487"/>
      <c r="AJ218" s="89"/>
      <c r="AK218" s="13"/>
      <c r="AL218" s="90"/>
      <c r="AM218" s="90"/>
      <c r="AN218" s="19"/>
      <c r="AO218" s="19"/>
      <c r="AP218" s="19"/>
      <c r="AQ218" s="19"/>
      <c r="AR218" s="36"/>
      <c r="AS218" s="36"/>
      <c r="AU218" s="36"/>
      <c r="AV218" s="36"/>
      <c r="AW218" s="36"/>
      <c r="AX218" s="36"/>
      <c r="AY218" s="36"/>
      <c r="AZ218" s="36"/>
      <c r="BA218" s="36"/>
    </row>
    <row r="219" spans="1:53" ht="33" customHeight="1" x14ac:dyDescent="0.25">
      <c r="A219" s="6"/>
      <c r="B219" s="11"/>
      <c r="C219" s="6"/>
      <c r="D219" s="5"/>
      <c r="E219" s="5"/>
      <c r="F219" s="5"/>
      <c r="G219" s="5"/>
      <c r="H219" s="12"/>
      <c r="I219" s="6"/>
      <c r="J219" s="6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14"/>
      <c r="W219" s="14"/>
      <c r="X219" s="14"/>
      <c r="Y219" s="14"/>
      <c r="Z219" s="14"/>
      <c r="AA219" s="15"/>
      <c r="AB219" s="15"/>
      <c r="AC219" s="505"/>
      <c r="AD219" s="16"/>
      <c r="AE219" s="16"/>
      <c r="AF219" s="16"/>
      <c r="AG219" s="38"/>
      <c r="AH219" s="18"/>
      <c r="AI219" s="487"/>
      <c r="AJ219" s="89"/>
      <c r="AK219" s="13"/>
      <c r="AL219" s="90"/>
      <c r="AM219" s="90"/>
      <c r="AN219" s="19"/>
      <c r="AO219" s="19"/>
      <c r="AP219" s="19"/>
      <c r="AQ219" s="19"/>
      <c r="AR219" s="20"/>
      <c r="AS219" s="20"/>
      <c r="AU219" s="20"/>
      <c r="AV219" s="20"/>
      <c r="AW219" s="20"/>
      <c r="AX219" s="20"/>
      <c r="AY219" s="20"/>
      <c r="AZ219" s="20"/>
      <c r="BA219" s="20"/>
    </row>
    <row r="220" spans="1:53" ht="33" customHeight="1" x14ac:dyDescent="0.25">
      <c r="A220" s="6"/>
      <c r="B220" s="6"/>
      <c r="C220" s="6"/>
      <c r="D220" s="5"/>
      <c r="E220" s="5"/>
      <c r="F220" s="5"/>
      <c r="G220" s="5"/>
      <c r="H220" s="12"/>
      <c r="I220" s="6"/>
      <c r="J220" s="6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14"/>
      <c r="W220" s="14"/>
      <c r="X220" s="14"/>
      <c r="Y220" s="14"/>
      <c r="Z220" s="14"/>
      <c r="AA220" s="15"/>
      <c r="AB220" s="15"/>
      <c r="AC220" s="505"/>
      <c r="AD220" s="16"/>
      <c r="AE220" s="16"/>
      <c r="AF220" s="16"/>
      <c r="AG220" s="17"/>
      <c r="AH220" s="37"/>
      <c r="AI220" s="488"/>
      <c r="AJ220" s="89"/>
      <c r="AK220" s="13"/>
      <c r="AL220" s="90"/>
      <c r="AM220" s="90"/>
      <c r="AN220" s="19"/>
      <c r="AO220" s="19"/>
      <c r="AP220" s="19"/>
      <c r="AQ220" s="19"/>
      <c r="AR220" s="20"/>
      <c r="AS220" s="20"/>
      <c r="AU220" s="20"/>
      <c r="AV220" s="20"/>
      <c r="AW220" s="20"/>
      <c r="AX220" s="20"/>
      <c r="AY220" s="20"/>
      <c r="AZ220" s="20"/>
      <c r="BA220" s="20"/>
    </row>
    <row r="221" spans="1:53" ht="33" customHeight="1" x14ac:dyDescent="0.25">
      <c r="C221" s="4"/>
    </row>
    <row r="223" spans="1:53" ht="33" customHeight="1" x14ac:dyDescent="0.25">
      <c r="B223" s="3"/>
      <c r="C223" s="4"/>
      <c r="D223" s="5"/>
      <c r="E223" s="5"/>
      <c r="F223" s="5"/>
      <c r="G223" s="5"/>
    </row>
    <row r="224" spans="1:53" ht="33" customHeight="1" x14ac:dyDescent="0.25">
      <c r="B224" s="3"/>
      <c r="C224" s="4"/>
      <c r="D224" s="5"/>
      <c r="E224" s="5"/>
      <c r="F224" s="5"/>
      <c r="G224" s="5"/>
    </row>
    <row r="225" spans="2:6" ht="33" customHeight="1" x14ac:dyDescent="0.25">
      <c r="B225" s="3"/>
      <c r="C225" s="6"/>
      <c r="D225" s="5"/>
      <c r="E225" s="5"/>
      <c r="F225" s="5"/>
    </row>
  </sheetData>
  <autoFilter ref="A7:BE15" xr:uid="{00000000-0009-0000-0000-000008000000}">
    <filterColumn colId="13" showButton="0"/>
    <filterColumn colId="24" showButton="0"/>
    <filterColumn colId="25" showButton="0"/>
    <filterColumn colId="26" showButton="0"/>
    <filterColumn colId="28" showButton="0"/>
    <filterColumn colId="29" showButton="0"/>
    <filterColumn colId="30" showButton="0"/>
    <filterColumn colId="32" showButton="0"/>
    <filterColumn colId="35" showButton="0"/>
    <filterColumn colId="36" showButton="0"/>
    <filterColumn colId="37" showButton="0"/>
    <filterColumn colId="39" showButton="0"/>
    <filterColumn colId="41" showButton="0"/>
    <filterColumn colId="47" showButton="0"/>
    <filterColumn colId="51" showButton="0"/>
    <filterColumn colId="52" showButton="0"/>
  </autoFilter>
  <mergeCells count="45">
    <mergeCell ref="BD7:BD8"/>
    <mergeCell ref="BE7:BE8"/>
    <mergeCell ref="D20:E20"/>
    <mergeCell ref="G20:H20"/>
    <mergeCell ref="G21:H21"/>
    <mergeCell ref="AU7:AU8"/>
    <mergeCell ref="AV7:AW7"/>
    <mergeCell ref="AX7:AX8"/>
    <mergeCell ref="AY7:AY8"/>
    <mergeCell ref="AZ7:BB7"/>
    <mergeCell ref="BC7:BC8"/>
    <mergeCell ref="AJ7:AM7"/>
    <mergeCell ref="AN7:AO7"/>
    <mergeCell ref="AP7:AQ7"/>
    <mergeCell ref="AR7:AR8"/>
    <mergeCell ref="AS7:AS8"/>
    <mergeCell ref="AT7:AT8"/>
    <mergeCell ref="W7:W8"/>
    <mergeCell ref="X7:X8"/>
    <mergeCell ref="Y7:AB7"/>
    <mergeCell ref="AC7:AF7"/>
    <mergeCell ref="AG7:AH7"/>
    <mergeCell ref="AI7:AI8"/>
    <mergeCell ref="Q7:Q8"/>
    <mergeCell ref="R7:R8"/>
    <mergeCell ref="S7:S8"/>
    <mergeCell ref="T7:T8"/>
    <mergeCell ref="U7:U8"/>
    <mergeCell ref="V7:V8"/>
    <mergeCell ref="J7:J8"/>
    <mergeCell ref="K7:K8"/>
    <mergeCell ref="L7:L8"/>
    <mergeCell ref="M7:M8"/>
    <mergeCell ref="N7:O7"/>
    <mergeCell ref="P7:P8"/>
    <mergeCell ref="A1:K6"/>
    <mergeCell ref="A7:A8"/>
    <mergeCell ref="B7:B8"/>
    <mergeCell ref="C7:C8"/>
    <mergeCell ref="D7:D8"/>
    <mergeCell ref="E7:E8"/>
    <mergeCell ref="F7:F8"/>
    <mergeCell ref="G7:G8"/>
    <mergeCell ref="H7:H8"/>
    <mergeCell ref="I7:I8"/>
  </mergeCells>
  <dataValidations count="1">
    <dataValidation allowBlank="1" showErrorMessage="1" promptTitle="Tipo de Vialidad" prompt="Seleccione el tipo de vialidad" sqref="F9:F1048576" xr:uid="{1193DAAB-95DC-46F2-8B86-075960C6E4D5}"/>
  </dataValidations>
  <pageMargins left="0.7" right="0.7" top="0.75" bottom="0.75" header="0.3" footer="0.3"/>
  <pageSetup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FC95A-85FC-46B3-A543-DE317E71FB17}">
  <sheetPr>
    <tabColor rgb="FFE30D87"/>
  </sheetPr>
  <dimension ref="A1:BE227"/>
  <sheetViews>
    <sheetView topLeftCell="B1" zoomScale="70" zoomScaleNormal="70" workbookViewId="0">
      <pane ySplit="8" topLeftCell="A9" activePane="bottomLeft" state="frozen"/>
      <selection activeCell="A9" sqref="A9"/>
      <selection pane="bottomLeft" activeCell="A9" sqref="A9"/>
    </sheetView>
  </sheetViews>
  <sheetFormatPr baseColWidth="10" defaultRowHeight="33" customHeight="1" x14ac:dyDescent="0.25"/>
  <cols>
    <col min="2" max="2" width="23.140625" bestFit="1" customWidth="1"/>
    <col min="3" max="3" width="55" customWidth="1"/>
    <col min="4" max="4" width="31.140625" hidden="1" customWidth="1"/>
    <col min="5" max="5" width="33.5703125" customWidth="1"/>
    <col min="6" max="6" width="28.42578125" customWidth="1"/>
    <col min="7" max="7" width="38" customWidth="1"/>
    <col min="8" max="8" width="19" style="1" customWidth="1"/>
    <col min="9" max="9" width="21" style="1" customWidth="1"/>
    <col min="10" max="10" width="27" style="1" customWidth="1"/>
    <col min="11" max="12" width="17" style="2" customWidth="1"/>
    <col min="13" max="13" width="21.28515625" style="2" customWidth="1"/>
    <col min="14" max="15" width="17" style="2" customWidth="1"/>
    <col min="16" max="16" width="23.140625" style="2" customWidth="1"/>
    <col min="17" max="17" width="18.42578125" style="2" customWidth="1"/>
    <col min="18" max="18" width="20.140625" style="2" customWidth="1"/>
    <col min="19" max="19" width="21.42578125" style="2" customWidth="1"/>
    <col min="20" max="20" width="17" style="2" customWidth="1"/>
    <col min="21" max="21" width="20.5703125" style="2" customWidth="1"/>
    <col min="22" max="23" width="17.7109375" style="7" customWidth="1"/>
    <col min="24" max="24" width="22" style="7" customWidth="1"/>
    <col min="25" max="25" width="18.85546875" style="7" customWidth="1"/>
    <col min="26" max="26" width="17.7109375" style="7" customWidth="1"/>
    <col min="27" max="27" width="17.140625" style="8" customWidth="1"/>
    <col min="28" max="28" width="23.5703125" style="8" customWidth="1"/>
    <col min="29" max="29" width="19.85546875" customWidth="1"/>
    <col min="30" max="32" width="19.85546875" style="7" customWidth="1"/>
    <col min="33" max="33" width="27.5703125" style="7" customWidth="1"/>
    <col min="34" max="34" width="27" style="7" customWidth="1"/>
    <col min="35" max="35" width="16.7109375" customWidth="1"/>
    <col min="36" max="36" width="18.5703125" style="2" customWidth="1"/>
    <col min="37" max="37" width="19" style="2" customWidth="1"/>
    <col min="38" max="38" width="19.140625" style="2" customWidth="1"/>
    <col min="39" max="39" width="20.42578125" style="2" customWidth="1"/>
    <col min="40" max="40" width="18.5703125" customWidth="1"/>
    <col min="41" max="41" width="22" customWidth="1"/>
    <col min="42" max="42" width="26" customWidth="1"/>
    <col min="43" max="43" width="22" customWidth="1"/>
    <col min="44" max="45" width="26.42578125" customWidth="1"/>
    <col min="46" max="46" width="61.85546875" customWidth="1"/>
    <col min="47" max="48" width="19" customWidth="1"/>
    <col min="49" max="49" width="20.7109375" customWidth="1"/>
    <col min="50" max="50" width="23.42578125" customWidth="1"/>
    <col min="51" max="53" width="21.7109375" customWidth="1"/>
    <col min="54" max="54" width="18" customWidth="1"/>
    <col min="55" max="55" width="17.42578125" style="2" customWidth="1"/>
    <col min="56" max="57" width="17.42578125" customWidth="1"/>
  </cols>
  <sheetData>
    <row r="1" spans="1:57" ht="33" customHeight="1" x14ac:dyDescent="0.25">
      <c r="A1" s="609"/>
      <c r="B1" s="609"/>
      <c r="C1" s="609"/>
      <c r="D1" s="609"/>
      <c r="E1" s="609"/>
      <c r="F1" s="609"/>
      <c r="G1" s="609"/>
      <c r="H1" s="609"/>
      <c r="I1" s="609"/>
      <c r="J1" s="609"/>
      <c r="K1" s="609"/>
      <c r="L1" s="601"/>
      <c r="M1" s="599"/>
    </row>
    <row r="2" spans="1:57" ht="33" customHeight="1" x14ac:dyDescent="0.25">
      <c r="A2" s="609"/>
      <c r="B2" s="609"/>
      <c r="C2" s="609"/>
      <c r="D2" s="609"/>
      <c r="E2" s="609"/>
      <c r="F2" s="609"/>
      <c r="G2" s="609"/>
      <c r="H2" s="609"/>
      <c r="I2" s="609"/>
      <c r="J2" s="609"/>
      <c r="K2" s="609"/>
      <c r="L2" s="601"/>
      <c r="M2" s="599"/>
      <c r="N2" s="547"/>
      <c r="O2" s="547"/>
      <c r="P2" s="599"/>
    </row>
    <row r="3" spans="1:57" ht="33" customHeight="1" x14ac:dyDescent="0.25">
      <c r="A3" s="609"/>
      <c r="B3" s="609"/>
      <c r="C3" s="609"/>
      <c r="D3" s="609"/>
      <c r="E3" s="609"/>
      <c r="F3" s="609"/>
      <c r="G3" s="609"/>
      <c r="H3" s="609"/>
      <c r="I3" s="609"/>
      <c r="J3" s="609"/>
      <c r="K3" s="609"/>
      <c r="L3" s="601"/>
      <c r="M3" s="599"/>
    </row>
    <row r="4" spans="1:57" ht="33" customHeight="1" x14ac:dyDescent="0.25">
      <c r="A4" s="609"/>
      <c r="B4" s="609"/>
      <c r="C4" s="609"/>
      <c r="D4" s="609"/>
      <c r="E4" s="609"/>
      <c r="F4" s="609"/>
      <c r="G4" s="609"/>
      <c r="H4" s="609"/>
      <c r="I4" s="609"/>
      <c r="J4" s="609"/>
      <c r="K4" s="609"/>
      <c r="L4" s="600"/>
      <c r="M4" s="599"/>
      <c r="N4" s="548"/>
      <c r="O4" s="548"/>
    </row>
    <row r="5" spans="1:57" ht="33" customHeight="1" x14ac:dyDescent="0.25">
      <c r="A5" s="609"/>
      <c r="B5" s="609"/>
      <c r="C5" s="609"/>
      <c r="D5" s="609"/>
      <c r="E5" s="609"/>
      <c r="F5" s="609"/>
      <c r="G5" s="609"/>
      <c r="H5" s="609"/>
      <c r="I5" s="609"/>
      <c r="J5" s="609"/>
      <c r="K5" s="609"/>
      <c r="L5" s="600"/>
      <c r="M5" s="599"/>
    </row>
    <row r="6" spans="1:57" ht="33" customHeight="1" thickBot="1" x14ac:dyDescent="0.3">
      <c r="A6" s="610"/>
      <c r="B6" s="610"/>
      <c r="C6" s="610"/>
      <c r="D6" s="610"/>
      <c r="E6" s="610"/>
      <c r="F6" s="610"/>
      <c r="G6" s="610"/>
      <c r="H6" s="610"/>
      <c r="I6" s="610"/>
      <c r="J6" s="610"/>
      <c r="K6" s="610"/>
    </row>
    <row r="7" spans="1:57" s="9" customFormat="1" ht="38.25" customHeight="1" thickBot="1" x14ac:dyDescent="0.3">
      <c r="A7" s="617" t="s">
        <v>33</v>
      </c>
      <c r="B7" s="611" t="s">
        <v>4</v>
      </c>
      <c r="C7" s="625" t="s">
        <v>5</v>
      </c>
      <c r="D7" s="611" t="s">
        <v>0</v>
      </c>
      <c r="E7" s="625" t="s">
        <v>1</v>
      </c>
      <c r="F7" s="611" t="s">
        <v>6</v>
      </c>
      <c r="G7" s="625" t="s">
        <v>55</v>
      </c>
      <c r="H7" s="611" t="s">
        <v>7</v>
      </c>
      <c r="I7" s="625" t="s">
        <v>8</v>
      </c>
      <c r="J7" s="611" t="s">
        <v>9</v>
      </c>
      <c r="K7" s="611" t="s">
        <v>2</v>
      </c>
      <c r="L7" s="611" t="s">
        <v>3</v>
      </c>
      <c r="M7" s="625" t="s">
        <v>61</v>
      </c>
      <c r="N7" s="614" t="s">
        <v>27</v>
      </c>
      <c r="O7" s="615"/>
      <c r="P7" s="625" t="s">
        <v>10</v>
      </c>
      <c r="Q7" s="611" t="s">
        <v>14</v>
      </c>
      <c r="R7" s="611" t="s">
        <v>15</v>
      </c>
      <c r="S7" s="611" t="s">
        <v>24</v>
      </c>
      <c r="T7" s="611" t="s">
        <v>11</v>
      </c>
      <c r="U7" s="611" t="s">
        <v>108</v>
      </c>
      <c r="V7" s="611" t="s">
        <v>12</v>
      </c>
      <c r="W7" s="611" t="s">
        <v>16</v>
      </c>
      <c r="X7" s="611" t="s">
        <v>13</v>
      </c>
      <c r="Y7" s="616" t="s">
        <v>66</v>
      </c>
      <c r="Z7" s="616"/>
      <c r="AA7" s="616"/>
      <c r="AB7" s="615"/>
      <c r="AC7" s="614" t="s">
        <v>17</v>
      </c>
      <c r="AD7" s="616"/>
      <c r="AE7" s="616"/>
      <c r="AF7" s="615"/>
      <c r="AG7" s="622" t="s">
        <v>32</v>
      </c>
      <c r="AH7" s="623"/>
      <c r="AI7" s="611" t="s">
        <v>18</v>
      </c>
      <c r="AJ7" s="616" t="s">
        <v>51</v>
      </c>
      <c r="AK7" s="616"/>
      <c r="AL7" s="616"/>
      <c r="AM7" s="615"/>
      <c r="AN7" s="614" t="s">
        <v>26</v>
      </c>
      <c r="AO7" s="615"/>
      <c r="AP7" s="614" t="s">
        <v>44</v>
      </c>
      <c r="AQ7" s="615"/>
      <c r="AR7" s="607" t="s">
        <v>19</v>
      </c>
      <c r="AS7" s="607" t="s">
        <v>1970</v>
      </c>
      <c r="AT7" s="607" t="s">
        <v>25</v>
      </c>
      <c r="AU7" s="607" t="s">
        <v>23</v>
      </c>
      <c r="AV7" s="605" t="s">
        <v>64</v>
      </c>
      <c r="AW7" s="606"/>
      <c r="AX7" s="607" t="s">
        <v>20</v>
      </c>
      <c r="AY7" s="607" t="s">
        <v>21</v>
      </c>
      <c r="AZ7" s="605" t="s">
        <v>22</v>
      </c>
      <c r="BA7" s="605"/>
      <c r="BB7" s="606"/>
      <c r="BC7" s="607" t="s">
        <v>56</v>
      </c>
      <c r="BD7" s="607" t="s">
        <v>58</v>
      </c>
      <c r="BE7" s="607" t="s">
        <v>59</v>
      </c>
    </row>
    <row r="8" spans="1:57" s="9" customFormat="1" ht="44.25" customHeight="1" thickBot="1" x14ac:dyDescent="0.3">
      <c r="A8" s="618"/>
      <c r="B8" s="612"/>
      <c r="C8" s="627"/>
      <c r="D8" s="612"/>
      <c r="E8" s="627"/>
      <c r="F8" s="612"/>
      <c r="G8" s="627"/>
      <c r="H8" s="612"/>
      <c r="I8" s="627"/>
      <c r="J8" s="612"/>
      <c r="K8" s="612"/>
      <c r="L8" s="612"/>
      <c r="M8" s="626"/>
      <c r="N8" s="48" t="s">
        <v>28</v>
      </c>
      <c r="O8" s="49" t="s">
        <v>29</v>
      </c>
      <c r="P8" s="627"/>
      <c r="Q8" s="612"/>
      <c r="R8" s="612"/>
      <c r="S8" s="612"/>
      <c r="T8" s="612"/>
      <c r="U8" s="612"/>
      <c r="V8" s="624"/>
      <c r="W8" s="612"/>
      <c r="X8" s="612"/>
      <c r="Y8" s="49" t="s">
        <v>62</v>
      </c>
      <c r="Z8" s="49" t="s">
        <v>53</v>
      </c>
      <c r="AA8" s="49" t="s">
        <v>54</v>
      </c>
      <c r="AB8" s="49" t="s">
        <v>42</v>
      </c>
      <c r="AC8" s="49" t="s">
        <v>45</v>
      </c>
      <c r="AD8" s="49" t="s">
        <v>46</v>
      </c>
      <c r="AE8" s="49" t="s">
        <v>41</v>
      </c>
      <c r="AF8" s="49" t="s">
        <v>47</v>
      </c>
      <c r="AG8" s="49" t="s">
        <v>30</v>
      </c>
      <c r="AH8" s="49" t="s">
        <v>31</v>
      </c>
      <c r="AI8" s="612"/>
      <c r="AJ8" s="49" t="s">
        <v>52</v>
      </c>
      <c r="AK8" s="49" t="s">
        <v>50</v>
      </c>
      <c r="AL8" s="49" t="s">
        <v>48</v>
      </c>
      <c r="AM8" s="49" t="s">
        <v>49</v>
      </c>
      <c r="AN8" s="49" t="s">
        <v>34</v>
      </c>
      <c r="AO8" s="49" t="s">
        <v>43</v>
      </c>
      <c r="AP8" s="49" t="s">
        <v>41</v>
      </c>
      <c r="AQ8" s="49" t="s">
        <v>117</v>
      </c>
      <c r="AR8" s="608"/>
      <c r="AS8" s="608"/>
      <c r="AT8" s="608"/>
      <c r="AU8" s="608"/>
      <c r="AV8" s="50" t="s">
        <v>67</v>
      </c>
      <c r="AW8" s="50" t="s">
        <v>65</v>
      </c>
      <c r="AX8" s="608"/>
      <c r="AY8" s="608"/>
      <c r="AZ8" s="50" t="s">
        <v>63</v>
      </c>
      <c r="BA8" s="50" t="s">
        <v>60</v>
      </c>
      <c r="BB8" s="50" t="s">
        <v>57</v>
      </c>
      <c r="BC8" s="608"/>
      <c r="BD8" s="608"/>
      <c r="BE8" s="608"/>
    </row>
    <row r="9" spans="1:57" ht="33" customHeight="1" x14ac:dyDescent="0.25">
      <c r="A9" s="51">
        <v>1</v>
      </c>
      <c r="B9" s="65"/>
      <c r="C9" s="66"/>
      <c r="D9" s="65"/>
      <c r="E9" s="66"/>
      <c r="F9" s="66"/>
      <c r="G9" s="66"/>
      <c r="H9" s="68"/>
      <c r="I9" s="65"/>
      <c r="J9" s="65"/>
      <c r="K9" s="68"/>
      <c r="L9" s="68"/>
      <c r="M9" s="68"/>
      <c r="N9" s="68"/>
      <c r="O9" s="68"/>
      <c r="P9" s="68"/>
      <c r="Q9" s="65"/>
      <c r="R9" s="68"/>
      <c r="S9" s="68"/>
      <c r="T9" s="68"/>
      <c r="U9" s="56"/>
      <c r="V9" s="56"/>
      <c r="W9" s="56"/>
      <c r="X9" s="56"/>
      <c r="Y9" s="69"/>
      <c r="Z9" s="69"/>
      <c r="AA9" s="69"/>
      <c r="AB9" s="68"/>
      <c r="AC9" s="502"/>
      <c r="AD9" s="88"/>
      <c r="AE9" s="70"/>
      <c r="AF9" s="70"/>
      <c r="AG9" s="71"/>
      <c r="AH9" s="71"/>
      <c r="AI9" s="71"/>
      <c r="AJ9" s="68"/>
      <c r="AK9" s="68"/>
      <c r="AL9" s="68"/>
      <c r="AM9" s="68"/>
      <c r="AN9" s="72"/>
      <c r="AO9" s="56"/>
      <c r="AP9" s="67"/>
      <c r="AQ9" s="68"/>
      <c r="AR9" s="62"/>
      <c r="AS9" s="62"/>
      <c r="AT9" s="66"/>
      <c r="AU9" s="75"/>
      <c r="AV9" s="75"/>
      <c r="AW9" s="75"/>
      <c r="AX9" s="75"/>
      <c r="AY9" s="75"/>
      <c r="AZ9" s="75"/>
      <c r="BA9" s="75"/>
      <c r="BB9" s="66"/>
      <c r="BC9" s="68"/>
      <c r="BD9" s="66"/>
      <c r="BE9" s="66"/>
    </row>
    <row r="10" spans="1:57" ht="33" customHeight="1" x14ac:dyDescent="0.25">
      <c r="A10" s="63">
        <v>2</v>
      </c>
      <c r="B10" s="65"/>
      <c r="C10" s="65"/>
      <c r="D10" s="66"/>
      <c r="E10" s="66"/>
      <c r="F10" s="66"/>
      <c r="G10" s="66"/>
      <c r="H10" s="68"/>
      <c r="I10" s="65"/>
      <c r="J10" s="65"/>
      <c r="K10" s="68"/>
      <c r="L10" s="68"/>
      <c r="M10" s="68"/>
      <c r="N10" s="68"/>
      <c r="O10" s="68"/>
      <c r="P10" s="68"/>
      <c r="Q10" s="65"/>
      <c r="R10" s="68"/>
      <c r="S10" s="68"/>
      <c r="T10" s="68"/>
      <c r="U10" s="56"/>
      <c r="V10" s="56"/>
      <c r="W10" s="56"/>
      <c r="X10" s="56"/>
      <c r="Y10" s="69"/>
      <c r="Z10" s="69"/>
      <c r="AA10" s="69"/>
      <c r="AB10" s="68"/>
      <c r="AC10" s="502"/>
      <c r="AD10" s="88"/>
      <c r="AE10" s="70"/>
      <c r="AF10" s="70"/>
      <c r="AG10" s="71"/>
      <c r="AH10" s="71"/>
      <c r="AI10" s="71"/>
      <c r="AJ10" s="68"/>
      <c r="AK10" s="68"/>
      <c r="AL10" s="68"/>
      <c r="AM10" s="68"/>
      <c r="AN10" s="72"/>
      <c r="AO10" s="56"/>
      <c r="AP10" s="67"/>
      <c r="AQ10" s="68"/>
      <c r="AR10" s="62"/>
      <c r="AS10" s="62"/>
      <c r="AT10" s="66"/>
      <c r="AU10" s="73"/>
      <c r="AV10" s="73"/>
      <c r="AW10" s="73"/>
      <c r="AX10" s="73"/>
      <c r="AY10" s="73"/>
      <c r="AZ10" s="73"/>
      <c r="BA10" s="73"/>
      <c r="BB10" s="66"/>
      <c r="BC10" s="68"/>
      <c r="BD10" s="66"/>
      <c r="BE10" s="66"/>
    </row>
    <row r="11" spans="1:57" ht="33" customHeight="1" x14ac:dyDescent="0.25">
      <c r="A11" s="68">
        <v>3</v>
      </c>
      <c r="B11" s="64"/>
      <c r="C11" s="65"/>
      <c r="D11" s="64"/>
      <c r="E11" s="66"/>
      <c r="F11" s="66"/>
      <c r="G11" s="66"/>
      <c r="H11" s="68"/>
      <c r="I11" s="65"/>
      <c r="J11" s="65"/>
      <c r="K11" s="68"/>
      <c r="L11" s="68"/>
      <c r="M11" s="68"/>
      <c r="N11" s="68"/>
      <c r="O11" s="68"/>
      <c r="P11" s="68"/>
      <c r="Q11" s="65"/>
      <c r="R11" s="68"/>
      <c r="S11" s="68"/>
      <c r="T11" s="68"/>
      <c r="U11" s="56"/>
      <c r="V11" s="56"/>
      <c r="W11" s="56"/>
      <c r="X11" s="56"/>
      <c r="Y11" s="69"/>
      <c r="Z11" s="69"/>
      <c r="AA11" s="69"/>
      <c r="AB11" s="68"/>
      <c r="AC11" s="502"/>
      <c r="AD11" s="88"/>
      <c r="AE11" s="70"/>
      <c r="AF11" s="70"/>
      <c r="AG11" s="71"/>
      <c r="AH11" s="71"/>
      <c r="AI11" s="71"/>
      <c r="AJ11" s="68"/>
      <c r="AK11" s="68"/>
      <c r="AL11" s="68"/>
      <c r="AM11" s="68"/>
      <c r="AN11" s="72"/>
      <c r="AO11" s="56"/>
      <c r="AP11" s="67"/>
      <c r="AQ11" s="68"/>
      <c r="AR11" s="74"/>
      <c r="AS11" s="74"/>
      <c r="AT11" s="66"/>
      <c r="AU11" s="75"/>
      <c r="AV11" s="74"/>
      <c r="AW11" s="74"/>
      <c r="AX11" s="75"/>
      <c r="AY11" s="75"/>
      <c r="AZ11" s="75"/>
      <c r="BA11" s="75"/>
      <c r="BB11" s="66"/>
      <c r="BC11" s="68"/>
      <c r="BD11" s="66"/>
      <c r="BE11" s="66"/>
    </row>
    <row r="12" spans="1:57" ht="33" customHeight="1" x14ac:dyDescent="0.25">
      <c r="A12" s="63">
        <v>4</v>
      </c>
      <c r="B12" s="65"/>
      <c r="C12" s="65"/>
      <c r="D12" s="65"/>
      <c r="E12" s="66"/>
      <c r="F12" s="66"/>
      <c r="G12" s="66"/>
      <c r="H12" s="68"/>
      <c r="I12" s="65"/>
      <c r="J12" s="65"/>
      <c r="K12" s="68"/>
      <c r="L12" s="68"/>
      <c r="M12" s="68"/>
      <c r="N12" s="68"/>
      <c r="O12" s="68"/>
      <c r="P12" s="68"/>
      <c r="Q12" s="65"/>
      <c r="R12" s="68"/>
      <c r="S12" s="68"/>
      <c r="T12" s="68"/>
      <c r="U12" s="56"/>
      <c r="V12" s="56"/>
      <c r="W12" s="56"/>
      <c r="X12" s="56"/>
      <c r="Y12" s="69"/>
      <c r="Z12" s="69"/>
      <c r="AA12" s="69"/>
      <c r="AB12" s="68"/>
      <c r="AC12" s="502"/>
      <c r="AD12" s="88"/>
      <c r="AE12" s="70"/>
      <c r="AF12" s="70"/>
      <c r="AG12" s="71"/>
      <c r="AH12" s="71"/>
      <c r="AI12" s="71"/>
      <c r="AJ12" s="68"/>
      <c r="AK12" s="68"/>
      <c r="AL12" s="68"/>
      <c r="AM12" s="68"/>
      <c r="AN12" s="72"/>
      <c r="AO12" s="56"/>
      <c r="AP12" s="67"/>
      <c r="AQ12" s="68"/>
      <c r="AR12" s="77"/>
      <c r="AS12" s="77"/>
      <c r="AT12" s="66"/>
      <c r="AU12" s="77"/>
      <c r="AV12" s="77"/>
      <c r="AW12" s="77"/>
      <c r="AX12" s="77"/>
      <c r="AY12" s="77"/>
      <c r="AZ12" s="77"/>
      <c r="BA12" s="77"/>
      <c r="BB12" s="66"/>
      <c r="BC12" s="68"/>
      <c r="BD12" s="66"/>
      <c r="BE12" s="66"/>
    </row>
    <row r="13" spans="1:57" ht="33" customHeight="1" x14ac:dyDescent="0.25">
      <c r="A13" s="63">
        <v>5</v>
      </c>
      <c r="B13" s="65"/>
      <c r="C13" s="66"/>
      <c r="D13" s="65"/>
      <c r="E13" s="66"/>
      <c r="F13" s="66"/>
      <c r="G13" s="66"/>
      <c r="H13" s="68"/>
      <c r="I13" s="65"/>
      <c r="J13" s="65"/>
      <c r="K13" s="68"/>
      <c r="L13" s="68"/>
      <c r="M13" s="68"/>
      <c r="N13" s="68"/>
      <c r="O13" s="68"/>
      <c r="P13" s="68"/>
      <c r="Q13" s="65"/>
      <c r="R13" s="68"/>
      <c r="S13" s="68"/>
      <c r="T13" s="68"/>
      <c r="U13" s="56"/>
      <c r="V13" s="56"/>
      <c r="W13" s="56"/>
      <c r="X13" s="56"/>
      <c r="Y13" s="69"/>
      <c r="Z13" s="69"/>
      <c r="AA13" s="69"/>
      <c r="AB13" s="68"/>
      <c r="AC13" s="502"/>
      <c r="AD13" s="88"/>
      <c r="AE13" s="70"/>
      <c r="AF13" s="70"/>
      <c r="AG13" s="71"/>
      <c r="AH13" s="71"/>
      <c r="AI13" s="71"/>
      <c r="AJ13" s="68"/>
      <c r="AK13" s="68"/>
      <c r="AL13" s="68"/>
      <c r="AM13" s="68"/>
      <c r="AN13" s="72"/>
      <c r="AO13" s="56"/>
      <c r="AP13" s="67"/>
      <c r="AQ13" s="68"/>
      <c r="AR13" s="75"/>
      <c r="AS13" s="75"/>
      <c r="AT13" s="66"/>
      <c r="AU13" s="75"/>
      <c r="AV13" s="75"/>
      <c r="AW13" s="75"/>
      <c r="AX13" s="75"/>
      <c r="AY13" s="75"/>
      <c r="AZ13" s="75"/>
      <c r="BA13" s="75"/>
      <c r="BB13" s="66"/>
      <c r="BC13" s="68"/>
      <c r="BD13" s="66"/>
      <c r="BE13" s="66"/>
    </row>
    <row r="14" spans="1:57" ht="33" customHeight="1" x14ac:dyDescent="0.25">
      <c r="A14" s="68">
        <v>6</v>
      </c>
      <c r="B14" s="65"/>
      <c r="C14" s="65"/>
      <c r="D14" s="65"/>
      <c r="E14" s="66"/>
      <c r="F14" s="66"/>
      <c r="G14" s="66"/>
      <c r="H14" s="68"/>
      <c r="I14" s="65"/>
      <c r="J14" s="65"/>
      <c r="K14" s="68"/>
      <c r="L14" s="68"/>
      <c r="M14" s="68"/>
      <c r="N14" s="68"/>
      <c r="O14" s="68"/>
      <c r="P14" s="68"/>
      <c r="Q14" s="65"/>
      <c r="R14" s="68"/>
      <c r="S14" s="68"/>
      <c r="T14" s="68"/>
      <c r="U14" s="56"/>
      <c r="V14" s="56"/>
      <c r="W14" s="56"/>
      <c r="X14" s="56"/>
      <c r="Y14" s="69"/>
      <c r="Z14" s="69"/>
      <c r="AA14" s="69"/>
      <c r="AB14" s="68"/>
      <c r="AC14" s="502"/>
      <c r="AD14" s="88"/>
      <c r="AE14" s="70"/>
      <c r="AF14" s="70"/>
      <c r="AG14" s="71"/>
      <c r="AH14" s="71"/>
      <c r="AI14" s="71"/>
      <c r="AJ14" s="68"/>
      <c r="AK14" s="68"/>
      <c r="AL14" s="68"/>
      <c r="AM14" s="68"/>
      <c r="AN14" s="72"/>
      <c r="AO14" s="56"/>
      <c r="AP14" s="67"/>
      <c r="AQ14" s="68"/>
      <c r="AR14" s="75"/>
      <c r="AS14" s="75"/>
      <c r="AT14" s="66"/>
      <c r="AU14" s="75"/>
      <c r="AV14" s="75"/>
      <c r="AW14" s="75"/>
      <c r="AX14" s="75"/>
      <c r="AY14" s="75"/>
      <c r="AZ14" s="75"/>
      <c r="BA14" s="75"/>
      <c r="BB14" s="66"/>
      <c r="BC14" s="68"/>
      <c r="BD14" s="66"/>
      <c r="BE14" s="66"/>
    </row>
    <row r="15" spans="1:57" ht="33" customHeight="1" x14ac:dyDescent="0.25">
      <c r="A15" s="68">
        <v>7</v>
      </c>
      <c r="B15" s="65"/>
      <c r="C15" s="66"/>
      <c r="D15" s="65"/>
      <c r="E15" s="66"/>
      <c r="F15" s="66"/>
      <c r="G15" s="66"/>
      <c r="H15" s="68"/>
      <c r="I15" s="65"/>
      <c r="J15" s="65"/>
      <c r="K15" s="68"/>
      <c r="L15" s="68"/>
      <c r="M15" s="68"/>
      <c r="N15" s="68"/>
      <c r="O15" s="68"/>
      <c r="P15" s="68"/>
      <c r="Q15" s="65"/>
      <c r="R15" s="68"/>
      <c r="S15" s="68"/>
      <c r="T15" s="68"/>
      <c r="U15" s="56"/>
      <c r="V15" s="56"/>
      <c r="W15" s="56"/>
      <c r="X15" s="56"/>
      <c r="Y15" s="69"/>
      <c r="Z15" s="69"/>
      <c r="AA15" s="69"/>
      <c r="AB15" s="68"/>
      <c r="AC15" s="502"/>
      <c r="AD15" s="88"/>
      <c r="AE15" s="70"/>
      <c r="AF15" s="70"/>
      <c r="AG15" s="71"/>
      <c r="AH15" s="71"/>
      <c r="AI15" s="71"/>
      <c r="AJ15" s="68"/>
      <c r="AK15" s="68"/>
      <c r="AL15" s="68"/>
      <c r="AM15" s="68"/>
      <c r="AN15" s="72"/>
      <c r="AO15" s="56"/>
      <c r="AP15" s="67"/>
      <c r="AQ15" s="68"/>
      <c r="AR15" s="75"/>
      <c r="AS15" s="75"/>
      <c r="AT15" s="66"/>
      <c r="AU15" s="75"/>
      <c r="AV15" s="75"/>
      <c r="AW15" s="75"/>
      <c r="AX15" s="73"/>
      <c r="AY15" s="73"/>
      <c r="AZ15" s="73"/>
      <c r="BA15" s="73"/>
      <c r="BB15" s="66"/>
      <c r="BC15" s="68"/>
      <c r="BD15" s="66"/>
      <c r="BE15" s="66"/>
    </row>
    <row r="16" spans="1:57" ht="33" customHeight="1" x14ac:dyDescent="0.25">
      <c r="A16" s="63">
        <v>8</v>
      </c>
      <c r="B16" s="64"/>
      <c r="C16" s="65"/>
      <c r="D16" s="64"/>
      <c r="E16" s="66"/>
      <c r="F16" s="66"/>
      <c r="G16" s="66"/>
      <c r="H16" s="68"/>
      <c r="I16" s="65"/>
      <c r="J16" s="65"/>
      <c r="K16" s="68"/>
      <c r="L16" s="68"/>
      <c r="M16" s="68"/>
      <c r="N16" s="68"/>
      <c r="O16" s="68"/>
      <c r="P16" s="68"/>
      <c r="Q16" s="65"/>
      <c r="R16" s="68"/>
      <c r="S16" s="68"/>
      <c r="T16" s="68"/>
      <c r="U16" s="56"/>
      <c r="V16" s="56"/>
      <c r="W16" s="56"/>
      <c r="X16" s="56"/>
      <c r="Y16" s="69"/>
      <c r="Z16" s="69"/>
      <c r="AA16" s="69"/>
      <c r="AB16" s="68"/>
      <c r="AC16" s="502"/>
      <c r="AD16" s="88"/>
      <c r="AE16" s="70"/>
      <c r="AF16" s="70"/>
      <c r="AG16" s="71"/>
      <c r="AH16" s="71"/>
      <c r="AI16" s="71"/>
      <c r="AJ16" s="68"/>
      <c r="AK16" s="68"/>
      <c r="AL16" s="68"/>
      <c r="AM16" s="68"/>
      <c r="AN16" s="72"/>
      <c r="AO16" s="56"/>
      <c r="AP16" s="67"/>
      <c r="AQ16" s="68"/>
      <c r="AR16" s="75"/>
      <c r="AS16" s="75"/>
      <c r="AT16" s="66"/>
      <c r="AU16" s="75"/>
      <c r="AV16" s="75"/>
      <c r="AW16" s="75"/>
      <c r="AX16" s="73"/>
      <c r="AY16" s="73"/>
      <c r="AZ16" s="73"/>
      <c r="BA16" s="73"/>
      <c r="BB16" s="66"/>
      <c r="BC16" s="68"/>
      <c r="BD16" s="66"/>
      <c r="BE16" s="66"/>
    </row>
    <row r="17" spans="1:57" ht="33" customHeight="1" x14ac:dyDescent="0.25">
      <c r="A17" s="63">
        <v>9</v>
      </c>
      <c r="B17" s="65"/>
      <c r="C17" s="65"/>
      <c r="D17" s="65"/>
      <c r="E17" s="66"/>
      <c r="F17" s="66"/>
      <c r="G17" s="65"/>
      <c r="H17" s="68"/>
      <c r="I17" s="65"/>
      <c r="J17" s="65"/>
      <c r="K17" s="68"/>
      <c r="L17" s="68"/>
      <c r="M17" s="68"/>
      <c r="N17" s="68"/>
      <c r="O17" s="68"/>
      <c r="P17" s="68"/>
      <c r="Q17" s="65"/>
      <c r="R17" s="68"/>
      <c r="S17" s="68"/>
      <c r="T17" s="68"/>
      <c r="U17" s="56"/>
      <c r="V17" s="56"/>
      <c r="W17" s="56"/>
      <c r="X17" s="56"/>
      <c r="Y17" s="69"/>
      <c r="Z17" s="69"/>
      <c r="AA17" s="69"/>
      <c r="AB17" s="68"/>
      <c r="AC17" s="502"/>
      <c r="AD17" s="88"/>
      <c r="AE17" s="70"/>
      <c r="AF17" s="70"/>
      <c r="AG17" s="71"/>
      <c r="AH17" s="71"/>
      <c r="AI17" s="71"/>
      <c r="AJ17" s="68"/>
      <c r="AK17" s="68"/>
      <c r="AL17" s="68"/>
      <c r="AM17" s="68"/>
      <c r="AN17" s="72"/>
      <c r="AO17" s="56"/>
      <c r="AP17" s="67"/>
      <c r="AQ17" s="68"/>
      <c r="AR17" s="75"/>
      <c r="AS17" s="75"/>
      <c r="AT17" s="66"/>
      <c r="AU17" s="75"/>
      <c r="AV17" s="75"/>
      <c r="AW17" s="75"/>
      <c r="AX17" s="75"/>
      <c r="AY17" s="75"/>
      <c r="AZ17" s="75"/>
      <c r="BA17" s="75"/>
      <c r="BB17" s="66"/>
      <c r="BC17" s="68"/>
      <c r="BD17" s="66"/>
      <c r="BE17" s="66"/>
    </row>
    <row r="18" spans="1:57" ht="33" customHeight="1" x14ac:dyDescent="0.25">
      <c r="A18" s="11"/>
      <c r="B18" s="11"/>
      <c r="C18" s="6"/>
      <c r="D18" s="5"/>
      <c r="E18" s="5"/>
      <c r="F18" s="5"/>
      <c r="G18" s="5"/>
      <c r="H18" s="12"/>
      <c r="I18" s="6"/>
      <c r="J18" s="6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4"/>
      <c r="W18" s="14"/>
      <c r="X18" s="14"/>
      <c r="Y18" s="14"/>
      <c r="Z18" s="14"/>
      <c r="AA18" s="15"/>
      <c r="AB18" s="15"/>
      <c r="AC18" s="505"/>
      <c r="AD18" s="16"/>
      <c r="AE18" s="16"/>
      <c r="AF18" s="16"/>
      <c r="AG18" s="17"/>
      <c r="AH18" s="18"/>
      <c r="AI18" s="487"/>
      <c r="AJ18" s="89"/>
      <c r="AK18" s="13"/>
      <c r="AL18" s="90"/>
      <c r="AM18" s="90"/>
      <c r="AN18" s="19"/>
      <c r="AO18" s="19"/>
      <c r="AP18" s="19"/>
      <c r="AQ18" s="19"/>
      <c r="AR18" s="20"/>
      <c r="AS18" s="20"/>
      <c r="AU18" s="20"/>
      <c r="AV18" s="20"/>
      <c r="AW18" s="20"/>
      <c r="AX18" s="20"/>
      <c r="AY18" s="20"/>
      <c r="AZ18" s="20"/>
      <c r="BA18" s="20"/>
    </row>
    <row r="19" spans="1:57" ht="33" customHeight="1" x14ac:dyDescent="0.25">
      <c r="A19" s="11"/>
      <c r="B19" s="11"/>
      <c r="C19" s="6"/>
      <c r="D19" s="5"/>
      <c r="E19" s="5"/>
      <c r="F19" s="5"/>
      <c r="G19" s="5"/>
      <c r="H19" s="12"/>
      <c r="I19" s="6"/>
      <c r="J19" s="6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14"/>
      <c r="W19" s="14"/>
      <c r="X19" s="14"/>
      <c r="Y19" s="14"/>
      <c r="Z19" s="14"/>
      <c r="AA19" s="15"/>
      <c r="AB19" s="15"/>
      <c r="AC19" s="505"/>
      <c r="AD19" s="16"/>
      <c r="AE19" s="16"/>
      <c r="AF19" s="16"/>
      <c r="AG19" s="17"/>
      <c r="AH19" s="18"/>
      <c r="AI19" s="487"/>
      <c r="AJ19" s="89"/>
      <c r="AK19" s="13"/>
      <c r="AL19" s="90"/>
      <c r="AM19" s="90"/>
      <c r="AN19" s="19"/>
      <c r="AO19" s="19"/>
      <c r="AP19" s="19"/>
      <c r="AQ19" s="19"/>
      <c r="AR19" s="20"/>
      <c r="AS19" s="20"/>
      <c r="AU19" s="20"/>
      <c r="AV19" s="20"/>
      <c r="AW19" s="20"/>
      <c r="AX19" s="20"/>
      <c r="AY19" s="20"/>
      <c r="AZ19" s="20"/>
      <c r="BA19" s="20"/>
    </row>
    <row r="20" spans="1:57" ht="33" customHeight="1" x14ac:dyDescent="0.25">
      <c r="A20" s="6"/>
      <c r="B20" s="6"/>
      <c r="C20" s="6"/>
      <c r="D20" s="5"/>
      <c r="E20" s="5"/>
      <c r="F20" s="5"/>
      <c r="G20" s="5"/>
      <c r="H20" s="12"/>
      <c r="I20" s="6"/>
      <c r="J20" s="6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14"/>
      <c r="W20" s="14"/>
      <c r="X20" s="14"/>
      <c r="Y20" s="14"/>
      <c r="Z20" s="14"/>
      <c r="AA20" s="15"/>
      <c r="AB20" s="15"/>
      <c r="AC20" s="505"/>
      <c r="AD20" s="16"/>
      <c r="AE20" s="16"/>
      <c r="AF20" s="16"/>
      <c r="AG20" s="17"/>
      <c r="AH20" s="18"/>
      <c r="AI20" s="487"/>
      <c r="AJ20" s="89"/>
      <c r="AK20" s="13"/>
      <c r="AL20" s="90"/>
      <c r="AM20" s="90"/>
      <c r="AN20" s="19"/>
      <c r="AO20" s="19"/>
      <c r="AP20" s="19"/>
      <c r="AQ20" s="19"/>
      <c r="AR20" s="20"/>
      <c r="AS20" s="20"/>
      <c r="AU20" s="20"/>
      <c r="AV20" s="20"/>
      <c r="AW20" s="20"/>
      <c r="AX20" s="20"/>
      <c r="AY20" s="20"/>
      <c r="AZ20" s="20"/>
      <c r="BA20" s="20"/>
    </row>
    <row r="21" spans="1:57" ht="33" customHeight="1" x14ac:dyDescent="0.25">
      <c r="A21" s="11"/>
      <c r="B21" s="11"/>
      <c r="C21" s="6"/>
      <c r="D21" s="5"/>
      <c r="E21" s="5"/>
      <c r="F21" s="5"/>
      <c r="G21" s="5"/>
      <c r="H21" s="12"/>
      <c r="I21" s="6"/>
      <c r="J21" s="6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14"/>
      <c r="W21" s="14"/>
      <c r="X21" s="14"/>
      <c r="Y21" s="14"/>
      <c r="Z21" s="14"/>
      <c r="AA21" s="15"/>
      <c r="AB21" s="15"/>
      <c r="AC21" s="505"/>
      <c r="AD21" s="16"/>
      <c r="AE21" s="16"/>
      <c r="AF21" s="16"/>
      <c r="AG21" s="17"/>
      <c r="AH21" s="18"/>
      <c r="AI21" s="487"/>
      <c r="AJ21" s="89"/>
      <c r="AK21" s="13"/>
      <c r="AL21" s="90"/>
      <c r="AM21" s="90"/>
      <c r="AN21" s="19"/>
      <c r="AO21" s="19"/>
      <c r="AP21" s="19"/>
      <c r="AQ21" s="19"/>
      <c r="AR21" s="20"/>
      <c r="AS21" s="20"/>
      <c r="AU21" s="20"/>
      <c r="AV21" s="20"/>
      <c r="AW21" s="20"/>
      <c r="AX21" s="20"/>
      <c r="AY21" s="20"/>
      <c r="AZ21" s="20"/>
      <c r="BA21" s="20"/>
    </row>
    <row r="22" spans="1:57" ht="33" customHeight="1" x14ac:dyDescent="0.25">
      <c r="A22" s="11"/>
      <c r="B22" s="11"/>
      <c r="C22" s="6"/>
      <c r="D22" s="613"/>
      <c r="E22" s="613"/>
      <c r="F22" s="5"/>
      <c r="G22" s="613"/>
      <c r="H22" s="613"/>
      <c r="I22" s="6"/>
      <c r="J22" s="6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14"/>
      <c r="W22" s="14"/>
      <c r="X22" s="14"/>
      <c r="Y22" s="14"/>
      <c r="Z22" s="14"/>
      <c r="AA22" s="15"/>
      <c r="AB22" s="15"/>
      <c r="AC22" s="505"/>
      <c r="AD22" s="16"/>
      <c r="AE22" s="16"/>
      <c r="AF22" s="16"/>
      <c r="AG22" s="17"/>
      <c r="AH22" s="18"/>
      <c r="AI22" s="487"/>
      <c r="AJ22" s="89"/>
      <c r="AK22" s="13"/>
      <c r="AL22" s="90"/>
      <c r="AM22" s="90"/>
      <c r="AN22" s="19"/>
      <c r="AO22" s="19"/>
      <c r="AP22" s="19"/>
      <c r="AQ22" s="19"/>
      <c r="AR22" s="20"/>
      <c r="AS22" s="20"/>
      <c r="AU22" s="20"/>
      <c r="AV22" s="20"/>
      <c r="AW22" s="20"/>
      <c r="AX22" s="20"/>
      <c r="AY22" s="20"/>
      <c r="AZ22" s="20"/>
      <c r="BA22" s="20"/>
    </row>
    <row r="23" spans="1:57" ht="33" customHeight="1" x14ac:dyDescent="0.25">
      <c r="A23" s="11"/>
      <c r="B23" s="11"/>
      <c r="C23" s="47"/>
      <c r="D23" s="13"/>
      <c r="E23" s="5"/>
      <c r="F23" s="5"/>
      <c r="G23" s="613"/>
      <c r="H23" s="613"/>
      <c r="I23" s="6"/>
      <c r="J23" s="6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14"/>
      <c r="W23" s="14"/>
      <c r="X23" s="14"/>
      <c r="Y23" s="14"/>
      <c r="Z23" s="14"/>
      <c r="AA23" s="15"/>
      <c r="AB23" s="15"/>
      <c r="AC23" s="505"/>
      <c r="AD23" s="16"/>
      <c r="AE23" s="16"/>
      <c r="AF23" s="16"/>
      <c r="AG23" s="17"/>
      <c r="AH23" s="18"/>
      <c r="AI23" s="487"/>
      <c r="AJ23" s="89"/>
      <c r="AK23" s="13"/>
      <c r="AL23" s="90"/>
      <c r="AM23" s="90"/>
      <c r="AN23" s="19"/>
      <c r="AO23" s="19"/>
      <c r="AP23" s="19"/>
      <c r="AQ23" s="19"/>
      <c r="AR23" s="20"/>
      <c r="AS23" s="20"/>
      <c r="AU23" s="20"/>
      <c r="AV23" s="20"/>
      <c r="AW23" s="20"/>
      <c r="AX23" s="20"/>
      <c r="AY23" s="20"/>
      <c r="AZ23" s="20"/>
      <c r="BA23" s="20"/>
    </row>
    <row r="24" spans="1:57" ht="33" customHeight="1" x14ac:dyDescent="0.25">
      <c r="A24" s="11"/>
      <c r="B24" s="6"/>
      <c r="C24" s="6"/>
      <c r="D24" s="5"/>
      <c r="E24" s="5"/>
      <c r="F24" s="5"/>
      <c r="G24" s="5"/>
      <c r="H24" s="12"/>
      <c r="I24" s="6"/>
      <c r="J24" s="6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4"/>
      <c r="W24" s="14"/>
      <c r="X24" s="14"/>
      <c r="Y24" s="14"/>
      <c r="Z24" s="14"/>
      <c r="AA24" s="15"/>
      <c r="AB24" s="15"/>
      <c r="AC24" s="505"/>
      <c r="AD24" s="16"/>
      <c r="AE24" s="16"/>
      <c r="AF24" s="16"/>
      <c r="AG24" s="22"/>
      <c r="AH24" s="23"/>
      <c r="AI24" s="22"/>
      <c r="AJ24" s="89"/>
      <c r="AK24" s="13"/>
      <c r="AL24" s="90"/>
      <c r="AM24" s="90"/>
      <c r="AN24" s="19"/>
      <c r="AO24" s="19"/>
      <c r="AP24" s="19"/>
      <c r="AQ24" s="19"/>
      <c r="AR24" s="20"/>
      <c r="AS24" s="20"/>
      <c r="AU24" s="20"/>
      <c r="AV24" s="20"/>
      <c r="AW24" s="20"/>
      <c r="AX24" s="20"/>
      <c r="AY24" s="20"/>
      <c r="AZ24" s="20"/>
      <c r="BA24" s="20"/>
    </row>
    <row r="25" spans="1:57" ht="33" customHeight="1" x14ac:dyDescent="0.25">
      <c r="A25" s="11"/>
      <c r="B25" s="6"/>
      <c r="C25" s="6"/>
      <c r="D25" s="5"/>
      <c r="E25" s="5"/>
      <c r="F25" s="5"/>
      <c r="G25" s="5"/>
      <c r="H25" s="12"/>
      <c r="I25" s="6"/>
      <c r="J25" s="6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4"/>
      <c r="W25" s="14"/>
      <c r="X25" s="14"/>
      <c r="Y25" s="14"/>
      <c r="Z25" s="14"/>
      <c r="AA25" s="15"/>
      <c r="AB25" s="15"/>
      <c r="AC25" s="505"/>
      <c r="AD25" s="16"/>
      <c r="AE25" s="16"/>
      <c r="AF25" s="16"/>
      <c r="AG25" s="22"/>
      <c r="AH25" s="23"/>
      <c r="AI25" s="22"/>
      <c r="AJ25" s="89"/>
      <c r="AK25" s="13"/>
      <c r="AL25" s="90"/>
      <c r="AM25" s="90"/>
      <c r="AN25" s="19"/>
      <c r="AO25" s="19"/>
      <c r="AP25" s="19"/>
      <c r="AQ25" s="19"/>
      <c r="AR25" s="24"/>
      <c r="AS25" s="24"/>
      <c r="AU25" s="24"/>
      <c r="AV25" s="24"/>
      <c r="AW25" s="24"/>
      <c r="AX25" s="24"/>
      <c r="AY25" s="24"/>
      <c r="AZ25" s="24"/>
      <c r="BA25" s="24"/>
    </row>
    <row r="26" spans="1:57" ht="33" customHeight="1" x14ac:dyDescent="0.25">
      <c r="A26" s="11"/>
      <c r="B26" s="6"/>
      <c r="C26" s="6"/>
      <c r="D26" s="5"/>
      <c r="E26" s="5"/>
      <c r="F26" s="5"/>
      <c r="G26" s="5"/>
      <c r="H26" s="12"/>
      <c r="I26" s="6"/>
      <c r="J26" s="6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4"/>
      <c r="W26" s="14"/>
      <c r="X26" s="14"/>
      <c r="Y26" s="14"/>
      <c r="Z26" s="14"/>
      <c r="AA26" s="15"/>
      <c r="AB26" s="15"/>
      <c r="AC26" s="505"/>
      <c r="AD26" s="16"/>
      <c r="AE26" s="16"/>
      <c r="AF26" s="16"/>
      <c r="AG26" s="22"/>
      <c r="AH26" s="23"/>
      <c r="AI26" s="22"/>
      <c r="AJ26" s="89"/>
      <c r="AK26" s="13"/>
      <c r="AL26" s="90"/>
      <c r="AM26" s="90"/>
      <c r="AN26" s="19"/>
      <c r="AO26" s="19"/>
      <c r="AP26" s="19"/>
      <c r="AQ26" s="19"/>
      <c r="AR26" s="20"/>
      <c r="AS26" s="20"/>
      <c r="AU26" s="20"/>
      <c r="AV26" s="20"/>
      <c r="AW26" s="20"/>
      <c r="AX26" s="20"/>
      <c r="AY26" s="20"/>
      <c r="AZ26" s="20"/>
      <c r="BA26" s="20"/>
    </row>
    <row r="27" spans="1:57" ht="33" customHeight="1" x14ac:dyDescent="0.25">
      <c r="A27" s="11"/>
      <c r="B27" s="6"/>
      <c r="C27" s="6"/>
      <c r="D27" s="5"/>
      <c r="E27" s="5"/>
      <c r="F27" s="5"/>
      <c r="G27" s="5"/>
      <c r="H27" s="12"/>
      <c r="I27" s="6"/>
      <c r="J27" s="6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4"/>
      <c r="W27" s="14"/>
      <c r="X27" s="14"/>
      <c r="Y27" s="14"/>
      <c r="Z27" s="14"/>
      <c r="AA27" s="15"/>
      <c r="AB27" s="15"/>
      <c r="AC27" s="505"/>
      <c r="AD27" s="16"/>
      <c r="AE27" s="16"/>
      <c r="AF27" s="16"/>
      <c r="AG27" s="22"/>
      <c r="AH27" s="23"/>
      <c r="AI27" s="22"/>
      <c r="AJ27" s="89"/>
      <c r="AK27" s="13"/>
      <c r="AL27" s="90"/>
      <c r="AM27" s="90"/>
      <c r="AN27" s="19"/>
      <c r="AO27" s="19"/>
      <c r="AP27" s="19"/>
      <c r="AQ27" s="19"/>
      <c r="AR27" s="20"/>
      <c r="AS27" s="20"/>
      <c r="AU27" s="20"/>
      <c r="AV27" s="20"/>
      <c r="AW27" s="20"/>
      <c r="AX27" s="20"/>
      <c r="AY27" s="20"/>
      <c r="AZ27" s="20"/>
      <c r="BA27" s="20"/>
    </row>
    <row r="28" spans="1:57" ht="33" customHeight="1" x14ac:dyDescent="0.25">
      <c r="A28" s="11"/>
      <c r="B28" s="6"/>
      <c r="C28" s="6"/>
      <c r="D28" s="5"/>
      <c r="E28" s="5"/>
      <c r="F28" s="5"/>
      <c r="G28" s="5"/>
      <c r="H28" s="12"/>
      <c r="I28" s="6"/>
      <c r="J28" s="6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4"/>
      <c r="W28" s="14"/>
      <c r="X28" s="14"/>
      <c r="Y28" s="14"/>
      <c r="Z28" s="14"/>
      <c r="AA28" s="15"/>
      <c r="AB28" s="15"/>
      <c r="AC28" s="505"/>
      <c r="AD28" s="16"/>
      <c r="AE28" s="16"/>
      <c r="AF28" s="16"/>
      <c r="AG28" s="22"/>
      <c r="AH28" s="23"/>
      <c r="AI28" s="22"/>
      <c r="AJ28" s="89"/>
      <c r="AK28" s="13"/>
      <c r="AL28" s="90"/>
      <c r="AM28" s="90"/>
      <c r="AN28" s="19"/>
      <c r="AO28" s="19"/>
      <c r="AP28" s="19"/>
      <c r="AQ28" s="19"/>
      <c r="AR28" s="20"/>
      <c r="AS28" s="20"/>
      <c r="AU28" s="20"/>
      <c r="AV28" s="20"/>
      <c r="AW28" s="20"/>
      <c r="AX28" s="20"/>
      <c r="AY28" s="20"/>
      <c r="AZ28" s="20"/>
      <c r="BA28" s="20"/>
    </row>
    <row r="29" spans="1:57" ht="33" customHeight="1" x14ac:dyDescent="0.25">
      <c r="A29" s="11"/>
      <c r="B29" s="6"/>
      <c r="C29" s="6"/>
      <c r="D29" s="5"/>
      <c r="E29" s="5"/>
      <c r="F29" s="5"/>
      <c r="G29" s="5"/>
      <c r="H29" s="12"/>
      <c r="I29" s="6"/>
      <c r="J29" s="6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4"/>
      <c r="W29" s="14"/>
      <c r="X29" s="14"/>
      <c r="Y29" s="14"/>
      <c r="Z29" s="14"/>
      <c r="AA29" s="15"/>
      <c r="AB29" s="15"/>
      <c r="AC29" s="505"/>
      <c r="AD29" s="16"/>
      <c r="AE29" s="16"/>
      <c r="AF29" s="16"/>
      <c r="AG29" s="25"/>
      <c r="AH29" s="23"/>
      <c r="AI29" s="22"/>
      <c r="AJ29" s="89"/>
      <c r="AK29" s="13"/>
      <c r="AL29" s="90"/>
      <c r="AM29" s="90"/>
      <c r="AN29" s="19"/>
      <c r="AO29" s="19"/>
      <c r="AP29" s="19"/>
      <c r="AQ29" s="19"/>
      <c r="AR29" s="20"/>
      <c r="AS29" s="20"/>
      <c r="AU29" s="20"/>
      <c r="AV29" s="20"/>
      <c r="AW29" s="20"/>
      <c r="AX29" s="20"/>
      <c r="AY29" s="20"/>
      <c r="AZ29" s="20"/>
      <c r="BA29" s="20"/>
    </row>
    <row r="30" spans="1:57" ht="33" customHeight="1" x14ac:dyDescent="0.25">
      <c r="A30" s="11"/>
      <c r="B30" s="6"/>
      <c r="C30" s="6"/>
      <c r="D30" s="5"/>
      <c r="E30" s="5"/>
      <c r="F30" s="5"/>
      <c r="G30" s="5"/>
      <c r="H30" s="12"/>
      <c r="I30" s="6"/>
      <c r="J30" s="6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4"/>
      <c r="W30" s="14"/>
      <c r="X30" s="14"/>
      <c r="Y30" s="14"/>
      <c r="Z30" s="14"/>
      <c r="AA30" s="15"/>
      <c r="AB30" s="15"/>
      <c r="AC30" s="505"/>
      <c r="AD30" s="16"/>
      <c r="AE30" s="16"/>
      <c r="AF30" s="16"/>
      <c r="AG30" s="22"/>
      <c r="AH30" s="23"/>
      <c r="AI30" s="22"/>
      <c r="AJ30" s="89"/>
      <c r="AK30" s="13"/>
      <c r="AL30" s="90"/>
      <c r="AM30" s="90"/>
      <c r="AN30" s="19"/>
      <c r="AO30" s="19"/>
      <c r="AP30" s="19"/>
      <c r="AQ30" s="19"/>
      <c r="AR30" s="20"/>
      <c r="AS30" s="20"/>
      <c r="AU30" s="20"/>
      <c r="AV30" s="20"/>
      <c r="AW30" s="20"/>
      <c r="AX30" s="20"/>
      <c r="AY30" s="20"/>
      <c r="AZ30" s="20"/>
      <c r="BA30" s="20"/>
    </row>
    <row r="31" spans="1:57" ht="33" customHeight="1" x14ac:dyDescent="0.25">
      <c r="A31" s="11"/>
      <c r="B31" s="6"/>
      <c r="C31" s="6"/>
      <c r="D31" s="5"/>
      <c r="E31" s="5"/>
      <c r="F31" s="5"/>
      <c r="G31" s="5"/>
      <c r="H31" s="12"/>
      <c r="I31" s="6"/>
      <c r="J31" s="6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4"/>
      <c r="W31" s="14"/>
      <c r="X31" s="14"/>
      <c r="Y31" s="14"/>
      <c r="Z31" s="14"/>
      <c r="AA31" s="15"/>
      <c r="AB31" s="15"/>
      <c r="AC31" s="505"/>
      <c r="AD31" s="16"/>
      <c r="AE31" s="16"/>
      <c r="AF31" s="16"/>
      <c r="AG31" s="22"/>
      <c r="AH31" s="23"/>
      <c r="AI31" s="22"/>
      <c r="AJ31" s="89"/>
      <c r="AK31" s="13"/>
      <c r="AL31" s="90"/>
      <c r="AM31" s="90"/>
      <c r="AN31" s="19"/>
      <c r="AO31" s="19"/>
      <c r="AP31" s="19"/>
      <c r="AQ31" s="19"/>
      <c r="AR31" s="20"/>
      <c r="AS31" s="20"/>
      <c r="AU31" s="20"/>
      <c r="AV31" s="20"/>
      <c r="AW31" s="20"/>
      <c r="AX31" s="26"/>
      <c r="AY31" s="26"/>
      <c r="AZ31" s="26"/>
      <c r="BA31" s="26"/>
    </row>
    <row r="32" spans="1:57" ht="33" customHeight="1" x14ac:dyDescent="0.25">
      <c r="A32" s="11"/>
      <c r="B32" s="11"/>
      <c r="C32" s="6"/>
      <c r="D32" s="5"/>
      <c r="E32" s="5"/>
      <c r="F32" s="5"/>
      <c r="G32" s="5"/>
      <c r="H32" s="12"/>
      <c r="I32" s="6"/>
      <c r="J32" s="6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14"/>
      <c r="W32" s="14"/>
      <c r="X32" s="14"/>
      <c r="Y32" s="14"/>
      <c r="Z32" s="14"/>
      <c r="AA32" s="15"/>
      <c r="AB32" s="15"/>
      <c r="AC32" s="505"/>
      <c r="AD32" s="16"/>
      <c r="AE32" s="16"/>
      <c r="AF32" s="16"/>
      <c r="AG32" s="22"/>
      <c r="AH32" s="23"/>
      <c r="AI32" s="22"/>
      <c r="AJ32" s="89"/>
      <c r="AK32" s="13"/>
      <c r="AL32" s="90"/>
      <c r="AM32" s="90"/>
      <c r="AN32" s="19"/>
      <c r="AO32" s="19"/>
      <c r="AP32" s="19"/>
      <c r="AQ32" s="19"/>
      <c r="AR32" s="20"/>
      <c r="AS32" s="20"/>
      <c r="AU32" s="20"/>
      <c r="AV32" s="20"/>
      <c r="AW32" s="20"/>
      <c r="AX32" s="20"/>
      <c r="AY32" s="20"/>
      <c r="AZ32" s="20"/>
      <c r="BA32" s="20"/>
    </row>
    <row r="33" spans="1:53" ht="33" customHeight="1" x14ac:dyDescent="0.25">
      <c r="A33" s="11"/>
      <c r="B33" s="11"/>
      <c r="C33" s="6"/>
      <c r="D33" s="5"/>
      <c r="E33" s="5"/>
      <c r="F33" s="5"/>
      <c r="G33" s="5"/>
      <c r="H33" s="12"/>
      <c r="I33" s="6"/>
      <c r="J33" s="6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4"/>
      <c r="W33" s="14"/>
      <c r="X33" s="14"/>
      <c r="Y33" s="14"/>
      <c r="Z33" s="14"/>
      <c r="AA33" s="15"/>
      <c r="AB33" s="15"/>
      <c r="AC33" s="505"/>
      <c r="AD33" s="16"/>
      <c r="AE33" s="16"/>
      <c r="AF33" s="16"/>
      <c r="AG33" s="22"/>
      <c r="AH33" s="23"/>
      <c r="AI33" s="22"/>
      <c r="AJ33" s="89"/>
      <c r="AK33" s="13"/>
      <c r="AL33" s="90"/>
      <c r="AM33" s="90"/>
      <c r="AN33" s="19"/>
      <c r="AO33" s="19"/>
      <c r="AP33" s="19"/>
      <c r="AQ33" s="19"/>
      <c r="AR33" s="20"/>
      <c r="AS33" s="20"/>
      <c r="AU33" s="20"/>
      <c r="AV33" s="20"/>
      <c r="AW33" s="20"/>
      <c r="AX33" s="20"/>
      <c r="AY33" s="20"/>
      <c r="AZ33" s="20"/>
      <c r="BA33" s="20"/>
    </row>
    <row r="34" spans="1:53" ht="33" customHeight="1" x14ac:dyDescent="0.25">
      <c r="A34" s="11"/>
      <c r="B34" s="11"/>
      <c r="C34" s="6"/>
      <c r="D34" s="5"/>
      <c r="E34" s="5"/>
      <c r="F34" s="5"/>
      <c r="G34" s="5"/>
      <c r="H34" s="12"/>
      <c r="I34" s="6"/>
      <c r="J34" s="6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4"/>
      <c r="W34" s="14"/>
      <c r="X34" s="14"/>
      <c r="Y34" s="14"/>
      <c r="Z34" s="14"/>
      <c r="AA34" s="15"/>
      <c r="AB34" s="15"/>
      <c r="AC34" s="505"/>
      <c r="AD34" s="16"/>
      <c r="AE34" s="16"/>
      <c r="AF34" s="16"/>
      <c r="AG34" s="22"/>
      <c r="AH34" s="23"/>
      <c r="AI34" s="22"/>
      <c r="AJ34" s="89"/>
      <c r="AK34" s="13"/>
      <c r="AL34" s="90"/>
      <c r="AM34" s="90"/>
      <c r="AN34" s="19"/>
      <c r="AO34" s="19"/>
      <c r="AP34" s="19"/>
      <c r="AQ34" s="19"/>
      <c r="AR34" s="20"/>
      <c r="AS34" s="20"/>
      <c r="AU34" s="20"/>
      <c r="AV34" s="20"/>
      <c r="AW34" s="20"/>
      <c r="AX34" s="20"/>
      <c r="AY34" s="20"/>
      <c r="AZ34" s="20"/>
      <c r="BA34" s="20"/>
    </row>
    <row r="35" spans="1:53" ht="33" customHeight="1" x14ac:dyDescent="0.25">
      <c r="A35" s="11"/>
      <c r="B35" s="6"/>
      <c r="C35" s="5"/>
      <c r="D35" s="5"/>
      <c r="E35" s="5"/>
      <c r="F35" s="5"/>
      <c r="G35" s="5"/>
      <c r="H35" s="12"/>
      <c r="I35" s="6"/>
      <c r="J35" s="6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4"/>
      <c r="W35" s="14"/>
      <c r="X35" s="14"/>
      <c r="Y35" s="14"/>
      <c r="Z35" s="14"/>
      <c r="AA35" s="15"/>
      <c r="AB35" s="15"/>
      <c r="AC35" s="505"/>
      <c r="AD35" s="16"/>
      <c r="AE35" s="16"/>
      <c r="AF35" s="16"/>
      <c r="AG35" s="22"/>
      <c r="AH35" s="23"/>
      <c r="AI35" s="22"/>
      <c r="AJ35" s="89"/>
      <c r="AK35" s="13"/>
      <c r="AL35" s="90"/>
      <c r="AM35" s="90"/>
      <c r="AN35" s="19"/>
      <c r="AO35" s="19"/>
      <c r="AP35" s="19"/>
      <c r="AQ35" s="19"/>
      <c r="AR35" s="20"/>
      <c r="AS35" s="20"/>
      <c r="AU35" s="20"/>
      <c r="AV35" s="20"/>
      <c r="AW35" s="20"/>
      <c r="AX35" s="20"/>
      <c r="AY35" s="20"/>
      <c r="AZ35" s="20"/>
      <c r="BA35" s="20"/>
    </row>
    <row r="36" spans="1:53" ht="33" customHeight="1" x14ac:dyDescent="0.25">
      <c r="A36" s="11"/>
      <c r="B36" s="6"/>
      <c r="C36" s="5"/>
      <c r="D36" s="5"/>
      <c r="E36" s="5"/>
      <c r="F36" s="5"/>
      <c r="G36" s="5"/>
      <c r="H36" s="12"/>
      <c r="I36" s="6"/>
      <c r="J36" s="6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4"/>
      <c r="W36" s="14"/>
      <c r="X36" s="14"/>
      <c r="Y36" s="14"/>
      <c r="Z36" s="14"/>
      <c r="AA36" s="15"/>
      <c r="AB36" s="15"/>
      <c r="AC36" s="505"/>
      <c r="AD36" s="16"/>
      <c r="AE36" s="16"/>
      <c r="AF36" s="16"/>
      <c r="AG36" s="22"/>
      <c r="AH36" s="23"/>
      <c r="AI36" s="22"/>
      <c r="AJ36" s="89"/>
      <c r="AK36" s="13"/>
      <c r="AL36" s="90"/>
      <c r="AM36" s="90"/>
      <c r="AN36" s="19"/>
      <c r="AO36" s="19"/>
      <c r="AP36" s="19"/>
      <c r="AQ36" s="19"/>
      <c r="AR36" s="20"/>
      <c r="AS36" s="20"/>
      <c r="AU36" s="20"/>
      <c r="AV36" s="20"/>
      <c r="AW36" s="20"/>
      <c r="AX36" s="20"/>
      <c r="AY36" s="20"/>
      <c r="AZ36" s="20"/>
      <c r="BA36" s="20"/>
    </row>
    <row r="37" spans="1:53" ht="33" customHeight="1" x14ac:dyDescent="0.25">
      <c r="A37" s="11"/>
      <c r="B37" s="6"/>
      <c r="C37" s="6"/>
      <c r="D37" s="5"/>
      <c r="E37" s="5"/>
      <c r="F37" s="5"/>
      <c r="G37" s="5"/>
      <c r="H37" s="12"/>
      <c r="I37" s="6"/>
      <c r="J37" s="6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4"/>
      <c r="W37" s="14"/>
      <c r="X37" s="14"/>
      <c r="Y37" s="14"/>
      <c r="Z37" s="14"/>
      <c r="AA37" s="15"/>
      <c r="AB37" s="15"/>
      <c r="AC37" s="505"/>
      <c r="AD37" s="16"/>
      <c r="AE37" s="16"/>
      <c r="AF37" s="16"/>
      <c r="AG37" s="22"/>
      <c r="AH37" s="23"/>
      <c r="AI37" s="22"/>
      <c r="AJ37" s="89"/>
      <c r="AK37" s="13"/>
      <c r="AL37" s="90"/>
      <c r="AM37" s="90"/>
      <c r="AN37" s="19"/>
      <c r="AO37" s="19"/>
      <c r="AP37" s="19"/>
      <c r="AQ37" s="19"/>
      <c r="AR37" s="20"/>
      <c r="AS37" s="20"/>
      <c r="AU37" s="20"/>
      <c r="AV37" s="20"/>
      <c r="AW37" s="20"/>
      <c r="AX37" s="20"/>
      <c r="AY37" s="20"/>
      <c r="AZ37" s="20"/>
      <c r="BA37" s="20"/>
    </row>
    <row r="38" spans="1:53" ht="33" customHeight="1" x14ac:dyDescent="0.25">
      <c r="A38" s="11"/>
      <c r="B38" s="11"/>
      <c r="C38" s="6"/>
      <c r="D38" s="5"/>
      <c r="E38" s="5"/>
      <c r="F38" s="5"/>
      <c r="G38" s="5"/>
      <c r="H38" s="12"/>
      <c r="I38" s="6"/>
      <c r="J38" s="6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4"/>
      <c r="W38" s="14"/>
      <c r="X38" s="14"/>
      <c r="Y38" s="14"/>
      <c r="Z38" s="14"/>
      <c r="AA38" s="15"/>
      <c r="AB38" s="15"/>
      <c r="AC38" s="505"/>
      <c r="AD38" s="16"/>
      <c r="AE38" s="16"/>
      <c r="AF38" s="16"/>
      <c r="AG38" s="22"/>
      <c r="AH38" s="23"/>
      <c r="AI38" s="22"/>
      <c r="AJ38" s="89"/>
      <c r="AK38" s="13"/>
      <c r="AL38" s="90"/>
      <c r="AM38" s="90"/>
      <c r="AN38" s="19"/>
      <c r="AO38" s="19"/>
      <c r="AP38" s="19"/>
      <c r="AQ38" s="19"/>
      <c r="AR38" s="20"/>
      <c r="AS38" s="20"/>
      <c r="AU38" s="20"/>
      <c r="AV38" s="20"/>
      <c r="AW38" s="20"/>
      <c r="AX38" s="20"/>
      <c r="AY38" s="20"/>
      <c r="AZ38" s="20"/>
      <c r="BA38" s="20"/>
    </row>
    <row r="39" spans="1:53" ht="33" customHeight="1" x14ac:dyDescent="0.25">
      <c r="A39" s="11"/>
      <c r="B39" s="11"/>
      <c r="C39" s="6"/>
      <c r="D39" s="5"/>
      <c r="E39" s="5"/>
      <c r="F39" s="5"/>
      <c r="G39" s="5"/>
      <c r="H39" s="12"/>
      <c r="I39" s="6"/>
      <c r="J39" s="6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4"/>
      <c r="W39" s="14"/>
      <c r="X39" s="14"/>
      <c r="Y39" s="14"/>
      <c r="Z39" s="14"/>
      <c r="AA39" s="15"/>
      <c r="AB39" s="15"/>
      <c r="AC39" s="505"/>
      <c r="AD39" s="16"/>
      <c r="AE39" s="16"/>
      <c r="AF39" s="16"/>
      <c r="AG39" s="22"/>
      <c r="AH39" s="23"/>
      <c r="AI39" s="22"/>
      <c r="AJ39" s="89"/>
      <c r="AK39" s="13"/>
      <c r="AL39" s="90"/>
      <c r="AM39" s="90"/>
      <c r="AN39" s="19"/>
      <c r="AO39" s="19"/>
      <c r="AP39" s="19"/>
      <c r="AQ39" s="19"/>
      <c r="AR39" s="20"/>
      <c r="AS39" s="20"/>
      <c r="AU39" s="20"/>
      <c r="AV39" s="20"/>
      <c r="AW39" s="20"/>
      <c r="AX39" s="20"/>
      <c r="AY39" s="20"/>
      <c r="AZ39" s="20"/>
      <c r="BA39" s="20"/>
    </row>
    <row r="40" spans="1:53" ht="33" customHeight="1" x14ac:dyDescent="0.25">
      <c r="A40" s="11"/>
      <c r="B40" s="6"/>
      <c r="C40" s="6"/>
      <c r="D40" s="5"/>
      <c r="E40" s="5"/>
      <c r="F40" s="5"/>
      <c r="G40" s="5"/>
      <c r="H40" s="12"/>
      <c r="I40" s="6"/>
      <c r="J40" s="6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4"/>
      <c r="W40" s="14"/>
      <c r="X40" s="14"/>
      <c r="Y40" s="14"/>
      <c r="Z40" s="14"/>
      <c r="AA40" s="15"/>
      <c r="AB40" s="15"/>
      <c r="AC40" s="505"/>
      <c r="AD40" s="16"/>
      <c r="AE40" s="16"/>
      <c r="AF40" s="16"/>
      <c r="AG40" s="22"/>
      <c r="AH40" s="23"/>
      <c r="AI40" s="22"/>
      <c r="AJ40" s="89"/>
      <c r="AK40" s="13"/>
      <c r="AL40" s="90"/>
      <c r="AM40" s="90"/>
      <c r="AN40" s="19"/>
      <c r="AO40" s="19"/>
      <c r="AP40" s="19"/>
      <c r="AQ40" s="19"/>
      <c r="AR40" s="20"/>
      <c r="AS40" s="20"/>
      <c r="AU40" s="20"/>
      <c r="AV40" s="20"/>
      <c r="AW40" s="20"/>
      <c r="AX40" s="20"/>
      <c r="AY40" s="20"/>
      <c r="AZ40" s="20"/>
      <c r="BA40" s="20"/>
    </row>
    <row r="41" spans="1:53" ht="33" customHeight="1" x14ac:dyDescent="0.25">
      <c r="A41" s="11"/>
      <c r="B41" s="6"/>
      <c r="C41" s="6"/>
      <c r="D41" s="5"/>
      <c r="E41" s="5"/>
      <c r="F41" s="5"/>
      <c r="G41" s="27"/>
      <c r="H41" s="28"/>
      <c r="I41" s="11"/>
      <c r="J41" s="11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30"/>
      <c r="W41" s="30"/>
      <c r="X41" s="30"/>
      <c r="Y41" s="30"/>
      <c r="Z41" s="30"/>
      <c r="AA41" s="31"/>
      <c r="AB41" s="31"/>
      <c r="AC41" s="505"/>
      <c r="AD41" s="16"/>
      <c r="AE41" s="16"/>
      <c r="AF41" s="16"/>
      <c r="AG41" s="22"/>
      <c r="AH41" s="23"/>
      <c r="AI41" s="22"/>
      <c r="AJ41" s="89"/>
      <c r="AK41" s="13"/>
      <c r="AL41" s="90"/>
      <c r="AM41" s="90"/>
      <c r="AN41" s="19"/>
      <c r="AO41" s="19"/>
      <c r="AP41" s="19"/>
      <c r="AQ41" s="19"/>
      <c r="AR41" s="20"/>
      <c r="AS41" s="20"/>
      <c r="AU41" s="20"/>
      <c r="AV41" s="20"/>
      <c r="AW41" s="20"/>
      <c r="AX41" s="20"/>
      <c r="AY41" s="20"/>
      <c r="AZ41" s="20"/>
      <c r="BA41" s="20"/>
    </row>
    <row r="42" spans="1:53" ht="33" customHeight="1" x14ac:dyDescent="0.25">
      <c r="A42" s="11"/>
      <c r="B42" s="6"/>
      <c r="C42" s="6"/>
      <c r="D42" s="5"/>
      <c r="E42" s="5"/>
      <c r="F42" s="5"/>
      <c r="G42" s="5"/>
      <c r="H42" s="12"/>
      <c r="I42" s="6"/>
      <c r="J42" s="6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4"/>
      <c r="W42" s="14"/>
      <c r="X42" s="14"/>
      <c r="Y42" s="14"/>
      <c r="Z42" s="14"/>
      <c r="AA42" s="15"/>
      <c r="AB42" s="15"/>
      <c r="AC42" s="505"/>
      <c r="AD42" s="16"/>
      <c r="AE42" s="16"/>
      <c r="AF42" s="16"/>
      <c r="AG42" s="22"/>
      <c r="AH42" s="23"/>
      <c r="AI42" s="22"/>
      <c r="AJ42" s="89"/>
      <c r="AK42" s="13"/>
      <c r="AL42" s="90"/>
      <c r="AM42" s="90"/>
      <c r="AN42" s="19"/>
      <c r="AO42" s="19"/>
      <c r="AP42" s="19"/>
      <c r="AQ42" s="19"/>
      <c r="AR42" s="32"/>
      <c r="AS42" s="32"/>
      <c r="AU42" s="32"/>
      <c r="AV42" s="32"/>
      <c r="AW42" s="32"/>
      <c r="AX42" s="32"/>
      <c r="AY42" s="32"/>
      <c r="AZ42" s="32"/>
      <c r="BA42" s="32"/>
    </row>
    <row r="43" spans="1:53" ht="33" customHeight="1" x14ac:dyDescent="0.25">
      <c r="A43" s="11"/>
      <c r="B43" s="6"/>
      <c r="C43" s="5"/>
      <c r="D43" s="5"/>
      <c r="E43" s="5"/>
      <c r="F43" s="5"/>
      <c r="G43" s="27"/>
      <c r="H43" s="28"/>
      <c r="I43" s="11"/>
      <c r="J43" s="11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30"/>
      <c r="W43" s="30"/>
      <c r="X43" s="30"/>
      <c r="Y43" s="30"/>
      <c r="Z43" s="30"/>
      <c r="AA43" s="31"/>
      <c r="AB43" s="31"/>
      <c r="AC43" s="505"/>
      <c r="AD43" s="16"/>
      <c r="AE43" s="16"/>
      <c r="AF43" s="16"/>
      <c r="AG43" s="22"/>
      <c r="AH43" s="23"/>
      <c r="AI43" s="22"/>
      <c r="AJ43" s="89"/>
      <c r="AK43" s="13"/>
      <c r="AL43" s="90"/>
      <c r="AM43" s="90"/>
      <c r="AN43" s="19"/>
      <c r="AO43" s="19"/>
      <c r="AP43" s="19"/>
      <c r="AQ43" s="19"/>
      <c r="AR43" s="20"/>
      <c r="AS43" s="20"/>
      <c r="AU43" s="20"/>
      <c r="AV43" s="20"/>
      <c r="AW43" s="20"/>
      <c r="AX43" s="20"/>
      <c r="AY43" s="20"/>
      <c r="AZ43" s="20"/>
      <c r="BA43" s="20"/>
    </row>
    <row r="44" spans="1:53" ht="33" customHeight="1" x14ac:dyDescent="0.25">
      <c r="A44" s="11"/>
      <c r="B44" s="6"/>
      <c r="C44" s="5"/>
      <c r="D44" s="5"/>
      <c r="E44" s="5"/>
      <c r="F44" s="5"/>
      <c r="G44" s="5"/>
      <c r="H44" s="12"/>
      <c r="I44" s="6"/>
      <c r="J44" s="6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4"/>
      <c r="W44" s="14"/>
      <c r="X44" s="14"/>
      <c r="Y44" s="14"/>
      <c r="Z44" s="14"/>
      <c r="AA44" s="15"/>
      <c r="AB44" s="15"/>
      <c r="AC44" s="505"/>
      <c r="AD44" s="16"/>
      <c r="AE44" s="16"/>
      <c r="AF44" s="16"/>
      <c r="AG44" s="22"/>
      <c r="AH44" s="23"/>
      <c r="AI44" s="22"/>
      <c r="AJ44" s="89"/>
      <c r="AK44" s="13"/>
      <c r="AL44" s="90"/>
      <c r="AM44" s="90"/>
      <c r="AN44" s="19"/>
      <c r="AO44" s="19"/>
      <c r="AP44" s="19"/>
      <c r="AQ44" s="19"/>
      <c r="AR44" s="20"/>
      <c r="AS44" s="20"/>
      <c r="AU44" s="20"/>
      <c r="AV44" s="20"/>
      <c r="AW44" s="20"/>
      <c r="AX44" s="20"/>
      <c r="AY44" s="20"/>
      <c r="AZ44" s="20"/>
      <c r="BA44" s="20"/>
    </row>
    <row r="45" spans="1:53" ht="33" customHeight="1" x14ac:dyDescent="0.25">
      <c r="A45" s="11"/>
      <c r="B45" s="6"/>
      <c r="C45" s="5"/>
      <c r="D45" s="5"/>
      <c r="E45" s="5"/>
      <c r="F45" s="5"/>
      <c r="G45" s="5"/>
      <c r="H45" s="12"/>
      <c r="I45" s="6"/>
      <c r="J45" s="6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4"/>
      <c r="W45" s="14"/>
      <c r="X45" s="14"/>
      <c r="Y45" s="14"/>
      <c r="Z45" s="14"/>
      <c r="AA45" s="15"/>
      <c r="AB45" s="15"/>
      <c r="AC45" s="505"/>
      <c r="AD45" s="16"/>
      <c r="AE45" s="16"/>
      <c r="AF45" s="16"/>
      <c r="AG45" s="22"/>
      <c r="AH45" s="23"/>
      <c r="AI45" s="22"/>
      <c r="AJ45" s="89"/>
      <c r="AK45" s="13"/>
      <c r="AL45" s="90"/>
      <c r="AM45" s="90"/>
      <c r="AN45" s="19"/>
      <c r="AO45" s="19"/>
      <c r="AP45" s="19"/>
      <c r="AQ45" s="19"/>
      <c r="AR45" s="20"/>
      <c r="AS45" s="20"/>
      <c r="AU45" s="20"/>
      <c r="AV45" s="20"/>
      <c r="AW45" s="20"/>
      <c r="AX45" s="20"/>
      <c r="AY45" s="20"/>
      <c r="AZ45" s="20"/>
      <c r="BA45" s="20"/>
    </row>
    <row r="46" spans="1:53" ht="33" customHeight="1" x14ac:dyDescent="0.25">
      <c r="A46" s="11"/>
      <c r="B46" s="6"/>
      <c r="C46" s="6"/>
      <c r="D46" s="5"/>
      <c r="E46" s="5"/>
      <c r="F46" s="5"/>
      <c r="G46" s="5"/>
      <c r="H46" s="12"/>
      <c r="I46" s="6"/>
      <c r="J46" s="6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4"/>
      <c r="W46" s="14"/>
      <c r="X46" s="14"/>
      <c r="Y46" s="14"/>
      <c r="Z46" s="14"/>
      <c r="AA46" s="15"/>
      <c r="AB46" s="15"/>
      <c r="AC46" s="505"/>
      <c r="AD46" s="16"/>
      <c r="AE46" s="16"/>
      <c r="AF46" s="16"/>
      <c r="AG46" s="22"/>
      <c r="AH46" s="23"/>
      <c r="AI46" s="22"/>
      <c r="AJ46" s="89"/>
      <c r="AK46" s="13"/>
      <c r="AL46" s="90"/>
      <c r="AM46" s="90"/>
      <c r="AN46" s="19"/>
      <c r="AO46" s="19"/>
      <c r="AP46" s="19"/>
      <c r="AQ46" s="19"/>
      <c r="AR46" s="20"/>
      <c r="AS46" s="20"/>
      <c r="AU46" s="20"/>
      <c r="AV46" s="20"/>
      <c r="AW46" s="20"/>
      <c r="AX46" s="20"/>
      <c r="AY46" s="20"/>
      <c r="AZ46" s="20"/>
      <c r="BA46" s="20"/>
    </row>
    <row r="47" spans="1:53" ht="33" customHeight="1" x14ac:dyDescent="0.25">
      <c r="A47" s="11"/>
      <c r="B47" s="6"/>
      <c r="C47" s="6"/>
      <c r="D47" s="5"/>
      <c r="E47" s="5"/>
      <c r="F47" s="5"/>
      <c r="G47" s="5"/>
      <c r="H47" s="12"/>
      <c r="I47" s="6"/>
      <c r="J47" s="6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4"/>
      <c r="W47" s="14"/>
      <c r="X47" s="14"/>
      <c r="Y47" s="14"/>
      <c r="Z47" s="14"/>
      <c r="AA47" s="15"/>
      <c r="AB47" s="15"/>
      <c r="AC47" s="505"/>
      <c r="AD47" s="16"/>
      <c r="AE47" s="16"/>
      <c r="AF47" s="16"/>
      <c r="AG47" s="22"/>
      <c r="AH47" s="23"/>
      <c r="AI47" s="22"/>
      <c r="AJ47" s="89"/>
      <c r="AK47" s="13"/>
      <c r="AL47" s="90"/>
      <c r="AM47" s="90"/>
      <c r="AN47" s="19"/>
      <c r="AO47" s="19"/>
      <c r="AP47" s="19"/>
      <c r="AQ47" s="19"/>
      <c r="AR47" s="20"/>
      <c r="AS47" s="20"/>
      <c r="AU47" s="20"/>
      <c r="AV47" s="20"/>
      <c r="AW47" s="20"/>
      <c r="AX47" s="20"/>
      <c r="AY47" s="20"/>
      <c r="AZ47" s="20"/>
      <c r="BA47" s="20"/>
    </row>
    <row r="48" spans="1:53" ht="33" customHeight="1" x14ac:dyDescent="0.25">
      <c r="A48" s="11"/>
      <c r="B48" s="6"/>
      <c r="C48" s="6"/>
      <c r="D48" s="5"/>
      <c r="E48" s="5"/>
      <c r="F48" s="5"/>
      <c r="G48" s="5"/>
      <c r="H48" s="12"/>
      <c r="I48" s="6"/>
      <c r="J48" s="6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4"/>
      <c r="W48" s="14"/>
      <c r="X48" s="14"/>
      <c r="Y48" s="14"/>
      <c r="Z48" s="14"/>
      <c r="AA48" s="15"/>
      <c r="AB48" s="15"/>
      <c r="AC48" s="505"/>
      <c r="AD48" s="16"/>
      <c r="AE48" s="16"/>
      <c r="AF48" s="16"/>
      <c r="AG48" s="22"/>
      <c r="AH48" s="23"/>
      <c r="AI48" s="22"/>
      <c r="AJ48" s="89"/>
      <c r="AK48" s="13"/>
      <c r="AL48" s="90"/>
      <c r="AM48" s="90"/>
      <c r="AN48" s="19"/>
      <c r="AO48" s="19"/>
      <c r="AP48" s="19"/>
      <c r="AQ48" s="19"/>
      <c r="AR48" s="20"/>
      <c r="AS48" s="20"/>
      <c r="AU48" s="20"/>
      <c r="AV48" s="20"/>
      <c r="AW48" s="20"/>
      <c r="AX48" s="20"/>
      <c r="AY48" s="20"/>
      <c r="AZ48" s="20"/>
      <c r="BA48" s="20"/>
    </row>
    <row r="49" spans="1:53" ht="33" customHeight="1" x14ac:dyDescent="0.25">
      <c r="A49" s="11"/>
      <c r="B49" s="6"/>
      <c r="C49" s="6"/>
      <c r="D49" s="5"/>
      <c r="E49" s="5"/>
      <c r="F49" s="5"/>
      <c r="G49" s="5"/>
      <c r="H49" s="12"/>
      <c r="I49" s="6"/>
      <c r="J49" s="6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4"/>
      <c r="W49" s="14"/>
      <c r="X49" s="14"/>
      <c r="Y49" s="14"/>
      <c r="Z49" s="14"/>
      <c r="AA49" s="15"/>
      <c r="AB49" s="15"/>
      <c r="AC49" s="505"/>
      <c r="AD49" s="16"/>
      <c r="AE49" s="16"/>
      <c r="AF49" s="16"/>
      <c r="AG49" s="25"/>
      <c r="AH49" s="23"/>
      <c r="AI49" s="22"/>
      <c r="AJ49" s="89"/>
      <c r="AK49" s="13"/>
      <c r="AL49" s="90"/>
      <c r="AM49" s="90"/>
      <c r="AN49" s="19"/>
      <c r="AO49" s="19"/>
      <c r="AP49" s="19"/>
      <c r="AQ49" s="19"/>
      <c r="AR49" s="20"/>
      <c r="AS49" s="20"/>
      <c r="AU49" s="20"/>
      <c r="AV49" s="20"/>
      <c r="AW49" s="20"/>
      <c r="AX49" s="20"/>
      <c r="AY49" s="20"/>
      <c r="AZ49" s="20"/>
      <c r="BA49" s="20"/>
    </row>
    <row r="50" spans="1:53" ht="33" customHeight="1" x14ac:dyDescent="0.25">
      <c r="A50" s="11"/>
      <c r="B50" s="6"/>
      <c r="C50" s="6"/>
      <c r="D50" s="5"/>
      <c r="E50" s="5"/>
      <c r="F50" s="5"/>
      <c r="G50" s="5"/>
      <c r="H50" s="33"/>
      <c r="V50" s="14"/>
      <c r="W50" s="14"/>
      <c r="X50" s="14"/>
      <c r="Y50" s="14"/>
      <c r="Z50" s="14"/>
      <c r="AA50" s="15"/>
      <c r="AB50" s="15"/>
      <c r="AC50" s="505"/>
      <c r="AD50" s="16"/>
      <c r="AE50" s="16"/>
      <c r="AF50" s="16"/>
      <c r="AG50" s="22"/>
      <c r="AH50" s="23"/>
      <c r="AI50" s="22"/>
      <c r="AJ50" s="89"/>
      <c r="AK50" s="13"/>
      <c r="AL50" s="90"/>
      <c r="AM50" s="90"/>
      <c r="AN50" s="19"/>
      <c r="AO50" s="19"/>
      <c r="AP50" s="19"/>
      <c r="AQ50" s="19"/>
      <c r="AR50" s="20"/>
      <c r="AS50" s="20"/>
      <c r="AU50" s="20"/>
      <c r="AV50" s="20"/>
      <c r="AW50" s="20"/>
      <c r="AX50" s="20"/>
      <c r="AY50" s="20"/>
      <c r="AZ50" s="20"/>
      <c r="BA50" s="20"/>
    </row>
    <row r="51" spans="1:53" ht="33" customHeight="1" x14ac:dyDescent="0.25">
      <c r="A51" s="11"/>
      <c r="B51" s="6"/>
      <c r="C51" s="6"/>
      <c r="D51" s="5"/>
      <c r="E51" s="5"/>
      <c r="F51" s="5"/>
      <c r="G51" s="5"/>
      <c r="H51" s="12"/>
      <c r="I51" s="6"/>
      <c r="J51" s="6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4"/>
      <c r="W51" s="14"/>
      <c r="X51" s="14"/>
      <c r="Y51" s="14"/>
      <c r="Z51" s="14"/>
      <c r="AA51" s="15"/>
      <c r="AB51" s="15"/>
      <c r="AC51" s="505"/>
      <c r="AD51" s="16"/>
      <c r="AE51" s="16"/>
      <c r="AF51" s="16"/>
      <c r="AG51" s="22"/>
      <c r="AH51" s="23"/>
      <c r="AI51" s="22"/>
      <c r="AJ51" s="89"/>
      <c r="AK51" s="13"/>
      <c r="AL51" s="90"/>
      <c r="AM51" s="90"/>
      <c r="AN51" s="19"/>
      <c r="AO51" s="19"/>
      <c r="AP51" s="19"/>
      <c r="AQ51" s="19"/>
      <c r="AR51" s="20"/>
      <c r="AS51" s="20"/>
      <c r="AU51" s="20"/>
      <c r="AV51" s="20"/>
      <c r="AW51" s="20"/>
      <c r="AX51" s="20"/>
      <c r="AY51" s="20"/>
      <c r="AZ51" s="20"/>
      <c r="BA51" s="20"/>
    </row>
    <row r="52" spans="1:53" ht="33" customHeight="1" x14ac:dyDescent="0.25">
      <c r="A52" s="11"/>
      <c r="B52" s="11"/>
      <c r="C52" s="6"/>
      <c r="D52" s="5"/>
      <c r="E52" s="5"/>
      <c r="F52" s="5"/>
      <c r="G52" s="5"/>
      <c r="H52" s="12"/>
      <c r="I52" s="6"/>
      <c r="J52" s="6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4"/>
      <c r="W52" s="14"/>
      <c r="X52" s="14"/>
      <c r="Y52" s="14"/>
      <c r="Z52" s="14"/>
      <c r="AA52" s="15"/>
      <c r="AB52" s="15"/>
      <c r="AC52" s="505"/>
      <c r="AD52" s="16"/>
      <c r="AE52" s="16"/>
      <c r="AF52" s="16"/>
      <c r="AG52" s="22"/>
      <c r="AH52" s="23"/>
      <c r="AI52" s="22"/>
      <c r="AJ52" s="89"/>
      <c r="AK52" s="13"/>
      <c r="AL52" s="90"/>
      <c r="AM52" s="90"/>
      <c r="AN52" s="19"/>
      <c r="AO52" s="19"/>
      <c r="AP52" s="19"/>
      <c r="AQ52" s="19"/>
      <c r="AR52" s="20"/>
      <c r="AS52" s="20"/>
      <c r="AU52" s="20"/>
      <c r="AV52" s="20"/>
      <c r="AW52" s="20"/>
      <c r="AX52" s="20"/>
      <c r="AY52" s="20"/>
      <c r="AZ52" s="20"/>
      <c r="BA52" s="20"/>
    </row>
    <row r="53" spans="1:53" ht="33" customHeight="1" x14ac:dyDescent="0.25">
      <c r="A53" s="11"/>
      <c r="B53" s="6"/>
      <c r="C53" s="6"/>
      <c r="D53" s="5"/>
      <c r="E53" s="5"/>
      <c r="F53" s="5"/>
      <c r="G53" s="5"/>
      <c r="H53" s="12"/>
      <c r="I53" s="6"/>
      <c r="J53" s="6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4"/>
      <c r="W53" s="14"/>
      <c r="X53" s="14"/>
      <c r="Y53" s="14"/>
      <c r="Z53" s="14"/>
      <c r="AA53" s="15"/>
      <c r="AB53" s="15"/>
      <c r="AC53" s="505"/>
      <c r="AD53" s="16"/>
      <c r="AE53" s="16"/>
      <c r="AF53" s="16"/>
      <c r="AG53" s="17"/>
      <c r="AH53" s="18"/>
      <c r="AI53" s="487"/>
      <c r="AJ53" s="89"/>
      <c r="AK53" s="13"/>
      <c r="AL53" s="90"/>
      <c r="AM53" s="90"/>
      <c r="AN53" s="19"/>
      <c r="AO53" s="19"/>
      <c r="AP53" s="19"/>
      <c r="AQ53" s="19"/>
      <c r="AR53" s="20"/>
      <c r="AS53" s="20"/>
      <c r="AU53" s="20"/>
      <c r="AV53" s="20"/>
      <c r="AW53" s="20"/>
      <c r="AX53" s="20"/>
      <c r="AY53" s="20"/>
      <c r="AZ53" s="20"/>
      <c r="BA53" s="20"/>
    </row>
    <row r="54" spans="1:53" ht="33" customHeight="1" x14ac:dyDescent="0.25">
      <c r="A54" s="11"/>
      <c r="B54" s="6"/>
      <c r="C54" s="6"/>
      <c r="D54" s="5"/>
      <c r="E54" s="5"/>
      <c r="F54" s="5"/>
      <c r="G54" s="5"/>
      <c r="H54" s="12"/>
      <c r="I54" s="6"/>
      <c r="J54" s="6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4"/>
      <c r="W54" s="14"/>
      <c r="X54" s="14"/>
      <c r="Y54" s="14"/>
      <c r="Z54" s="14"/>
      <c r="AA54" s="15"/>
      <c r="AB54" s="15"/>
      <c r="AC54" s="505"/>
      <c r="AD54" s="16"/>
      <c r="AE54" s="16"/>
      <c r="AF54" s="16"/>
      <c r="AG54" s="17"/>
      <c r="AH54" s="18"/>
      <c r="AI54" s="487"/>
      <c r="AJ54" s="89"/>
      <c r="AK54" s="13"/>
      <c r="AL54" s="90"/>
      <c r="AM54" s="90"/>
      <c r="AN54" s="19"/>
      <c r="AO54" s="19"/>
      <c r="AP54" s="19"/>
      <c r="AQ54" s="19"/>
      <c r="AR54" s="20"/>
      <c r="AS54" s="20"/>
      <c r="AU54" s="20"/>
      <c r="AV54" s="20"/>
      <c r="AW54" s="20"/>
      <c r="AX54" s="20"/>
      <c r="AY54" s="20"/>
      <c r="AZ54" s="20"/>
      <c r="BA54" s="20"/>
    </row>
    <row r="55" spans="1:53" ht="33" customHeight="1" x14ac:dyDescent="0.25">
      <c r="A55" s="11"/>
      <c r="B55" s="6"/>
      <c r="C55" s="6"/>
      <c r="D55" s="5"/>
      <c r="E55" s="5"/>
      <c r="F55" s="5"/>
      <c r="G55" s="5"/>
      <c r="H55" s="12"/>
      <c r="I55" s="6"/>
      <c r="J55" s="6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4"/>
      <c r="W55" s="14"/>
      <c r="X55" s="14"/>
      <c r="Y55" s="14"/>
      <c r="Z55" s="14"/>
      <c r="AA55" s="15"/>
      <c r="AB55" s="15"/>
      <c r="AC55" s="505"/>
      <c r="AD55" s="16"/>
      <c r="AE55" s="16"/>
      <c r="AF55" s="16"/>
      <c r="AG55" s="17"/>
      <c r="AH55" s="18"/>
      <c r="AI55" s="487"/>
      <c r="AJ55" s="89"/>
      <c r="AK55" s="13"/>
      <c r="AL55" s="90"/>
      <c r="AM55" s="90"/>
      <c r="AN55" s="19"/>
      <c r="AO55" s="19"/>
      <c r="AP55" s="19"/>
      <c r="AQ55" s="19"/>
      <c r="AR55" s="34"/>
      <c r="AS55" s="34"/>
      <c r="AU55" s="34"/>
      <c r="AV55" s="34"/>
      <c r="AW55" s="34"/>
      <c r="AX55" s="34"/>
      <c r="AY55" s="34"/>
      <c r="AZ55" s="34"/>
      <c r="BA55" s="34"/>
    </row>
    <row r="56" spans="1:53" ht="33" customHeight="1" x14ac:dyDescent="0.25">
      <c r="A56" s="11"/>
      <c r="B56" s="6"/>
      <c r="C56" s="6"/>
      <c r="D56" s="5"/>
      <c r="E56" s="5"/>
      <c r="F56" s="5"/>
      <c r="G56" s="5"/>
      <c r="H56" s="12"/>
      <c r="I56" s="6"/>
      <c r="J56" s="6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4"/>
      <c r="W56" s="14"/>
      <c r="X56" s="14"/>
      <c r="Y56" s="14"/>
      <c r="Z56" s="14"/>
      <c r="AA56" s="15"/>
      <c r="AB56" s="15"/>
      <c r="AC56" s="505"/>
      <c r="AD56" s="16"/>
      <c r="AE56" s="16"/>
      <c r="AF56" s="16"/>
      <c r="AG56" s="35"/>
      <c r="AH56" s="18"/>
      <c r="AI56" s="487"/>
      <c r="AJ56" s="89"/>
      <c r="AK56" s="13"/>
      <c r="AL56" s="90"/>
      <c r="AM56" s="90"/>
      <c r="AN56" s="19"/>
      <c r="AO56" s="19"/>
      <c r="AP56" s="19"/>
      <c r="AQ56" s="19"/>
      <c r="AR56" s="20"/>
      <c r="AS56" s="20"/>
      <c r="AU56" s="20"/>
      <c r="AV56" s="20"/>
      <c r="AW56" s="20"/>
      <c r="AX56" s="20"/>
      <c r="AY56" s="20"/>
      <c r="AZ56" s="20"/>
      <c r="BA56" s="20"/>
    </row>
    <row r="57" spans="1:53" ht="33" customHeight="1" x14ac:dyDescent="0.25">
      <c r="A57" s="11"/>
      <c r="B57" s="6"/>
      <c r="C57" s="6"/>
      <c r="D57" s="5"/>
      <c r="E57" s="5"/>
      <c r="F57" s="5"/>
      <c r="G57" s="5"/>
      <c r="H57" s="12"/>
      <c r="I57" s="6"/>
      <c r="J57" s="6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4"/>
      <c r="W57" s="14"/>
      <c r="X57" s="14"/>
      <c r="Y57" s="14"/>
      <c r="Z57" s="14"/>
      <c r="AA57" s="15"/>
      <c r="AB57" s="15"/>
      <c r="AC57" s="505"/>
      <c r="AD57" s="16"/>
      <c r="AE57" s="16"/>
      <c r="AF57" s="16"/>
      <c r="AG57" s="17"/>
      <c r="AH57" s="18"/>
      <c r="AI57" s="487"/>
      <c r="AJ57" s="89"/>
      <c r="AK57" s="13"/>
      <c r="AL57" s="90"/>
      <c r="AM57" s="90"/>
      <c r="AN57" s="19"/>
      <c r="AO57" s="19"/>
      <c r="AP57" s="19"/>
      <c r="AQ57" s="19"/>
      <c r="AR57" s="20"/>
      <c r="AS57" s="20"/>
      <c r="AU57" s="20"/>
      <c r="AV57" s="20"/>
      <c r="AW57" s="20"/>
      <c r="AX57" s="20"/>
      <c r="AY57" s="20"/>
      <c r="AZ57" s="20"/>
      <c r="BA57" s="20"/>
    </row>
    <row r="58" spans="1:53" ht="33" customHeight="1" x14ac:dyDescent="0.25">
      <c r="A58" s="11"/>
      <c r="B58" s="6"/>
      <c r="C58" s="6"/>
      <c r="D58" s="5"/>
      <c r="E58" s="5"/>
      <c r="F58" s="5"/>
      <c r="G58" s="5"/>
      <c r="H58" s="12"/>
      <c r="I58" s="6"/>
      <c r="J58" s="6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4"/>
      <c r="W58" s="14"/>
      <c r="X58" s="14"/>
      <c r="Y58" s="14"/>
      <c r="Z58" s="14"/>
      <c r="AA58" s="15"/>
      <c r="AB58" s="15"/>
      <c r="AC58" s="505"/>
      <c r="AD58" s="16"/>
      <c r="AE58" s="16"/>
      <c r="AF58" s="16"/>
      <c r="AG58" s="17"/>
      <c r="AH58" s="18"/>
      <c r="AI58" s="487"/>
      <c r="AJ58" s="89"/>
      <c r="AK58" s="13"/>
      <c r="AL58" s="90"/>
      <c r="AM58" s="90"/>
      <c r="AN58" s="19"/>
      <c r="AO58" s="19"/>
      <c r="AP58" s="19"/>
      <c r="AQ58" s="19"/>
      <c r="AR58" s="20"/>
      <c r="AS58" s="20"/>
      <c r="AU58" s="20"/>
      <c r="AV58" s="20"/>
      <c r="AW58" s="20"/>
      <c r="AX58" s="20"/>
      <c r="AY58" s="20"/>
      <c r="AZ58" s="20"/>
      <c r="BA58" s="20"/>
    </row>
    <row r="59" spans="1:53" ht="33" customHeight="1" x14ac:dyDescent="0.25">
      <c r="A59" s="11"/>
      <c r="B59" s="6"/>
      <c r="C59" s="6"/>
      <c r="D59" s="5"/>
      <c r="E59" s="5"/>
      <c r="F59" s="5"/>
      <c r="G59" s="5"/>
      <c r="H59" s="12"/>
      <c r="I59" s="6"/>
      <c r="J59" s="6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4"/>
      <c r="W59" s="14"/>
      <c r="X59" s="14"/>
      <c r="Y59" s="14"/>
      <c r="Z59" s="14"/>
      <c r="AA59" s="15"/>
      <c r="AB59" s="15"/>
      <c r="AC59" s="505"/>
      <c r="AD59" s="16"/>
      <c r="AE59" s="16"/>
      <c r="AF59" s="16"/>
      <c r="AG59" s="17"/>
      <c r="AH59" s="18"/>
      <c r="AI59" s="487"/>
      <c r="AJ59" s="89"/>
      <c r="AK59" s="13"/>
      <c r="AL59" s="90"/>
      <c r="AM59" s="90"/>
      <c r="AN59" s="19"/>
      <c r="AO59" s="19"/>
      <c r="AP59" s="19"/>
      <c r="AQ59" s="19"/>
      <c r="AR59" s="20"/>
      <c r="AS59" s="20"/>
      <c r="AU59" s="20"/>
      <c r="AV59" s="20"/>
      <c r="AW59" s="20"/>
      <c r="AX59" s="20"/>
      <c r="AY59" s="20"/>
      <c r="AZ59" s="20"/>
      <c r="BA59" s="20"/>
    </row>
    <row r="60" spans="1:53" ht="33" customHeight="1" x14ac:dyDescent="0.25">
      <c r="A60" s="11"/>
      <c r="B60" s="6"/>
      <c r="C60" s="6"/>
      <c r="D60" s="5"/>
      <c r="E60" s="5"/>
      <c r="F60" s="5"/>
      <c r="G60" s="5"/>
      <c r="H60" s="12"/>
      <c r="I60" s="6"/>
      <c r="J60" s="6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4"/>
      <c r="W60" s="14"/>
      <c r="X60" s="14"/>
      <c r="Y60" s="14"/>
      <c r="Z60" s="14"/>
      <c r="AA60" s="15"/>
      <c r="AB60" s="15"/>
      <c r="AC60" s="505"/>
      <c r="AD60" s="16"/>
      <c r="AE60" s="16"/>
      <c r="AF60" s="16"/>
      <c r="AG60" s="17"/>
      <c r="AH60" s="18"/>
      <c r="AI60" s="487"/>
      <c r="AJ60" s="89"/>
      <c r="AK60" s="13"/>
      <c r="AL60" s="90"/>
      <c r="AM60" s="90"/>
      <c r="AN60" s="19"/>
      <c r="AO60" s="19"/>
      <c r="AP60" s="19"/>
      <c r="AQ60" s="19"/>
      <c r="AR60" s="20"/>
      <c r="AS60" s="20"/>
      <c r="AU60" s="20"/>
      <c r="AV60" s="20"/>
      <c r="AW60" s="20"/>
      <c r="AX60" s="20"/>
      <c r="AY60" s="20"/>
      <c r="AZ60" s="20"/>
      <c r="BA60" s="20"/>
    </row>
    <row r="61" spans="1:53" ht="33" customHeight="1" x14ac:dyDescent="0.25">
      <c r="A61" s="11"/>
      <c r="B61" s="6"/>
      <c r="C61" s="6"/>
      <c r="D61" s="5"/>
      <c r="E61" s="5"/>
      <c r="F61" s="5"/>
      <c r="G61" s="5"/>
      <c r="H61" s="12"/>
      <c r="I61" s="6"/>
      <c r="J61" s="6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4"/>
      <c r="W61" s="14"/>
      <c r="X61" s="14"/>
      <c r="Y61" s="14"/>
      <c r="Z61" s="14"/>
      <c r="AA61" s="15"/>
      <c r="AB61" s="15"/>
      <c r="AC61" s="505"/>
      <c r="AD61" s="16"/>
      <c r="AE61" s="16"/>
      <c r="AF61" s="16"/>
      <c r="AG61" s="17"/>
      <c r="AH61" s="18"/>
      <c r="AI61" s="487"/>
      <c r="AJ61" s="89"/>
      <c r="AK61" s="13"/>
      <c r="AL61" s="90"/>
      <c r="AM61" s="90"/>
      <c r="AN61" s="19"/>
      <c r="AO61" s="19"/>
      <c r="AP61" s="19"/>
      <c r="AQ61" s="19"/>
      <c r="AR61" s="20"/>
      <c r="AS61" s="20"/>
      <c r="AU61" s="20"/>
      <c r="AV61" s="20"/>
      <c r="AW61" s="20"/>
      <c r="AX61" s="20"/>
      <c r="AY61" s="20"/>
      <c r="AZ61" s="20"/>
      <c r="BA61" s="20"/>
    </row>
    <row r="62" spans="1:53" ht="33" customHeight="1" x14ac:dyDescent="0.25">
      <c r="A62" s="11"/>
      <c r="B62" s="6"/>
      <c r="C62" s="6"/>
      <c r="D62" s="5"/>
      <c r="E62" s="5"/>
      <c r="F62" s="5"/>
      <c r="G62" s="5"/>
      <c r="H62" s="12"/>
      <c r="I62" s="6"/>
      <c r="J62" s="6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4"/>
      <c r="W62" s="14"/>
      <c r="X62" s="14"/>
      <c r="Y62" s="14"/>
      <c r="Z62" s="14"/>
      <c r="AA62" s="15"/>
      <c r="AB62" s="15"/>
      <c r="AC62" s="505"/>
      <c r="AD62" s="16"/>
      <c r="AE62" s="16"/>
      <c r="AF62" s="16"/>
      <c r="AG62" s="17"/>
      <c r="AH62" s="18"/>
      <c r="AI62" s="487"/>
      <c r="AJ62" s="89"/>
      <c r="AK62" s="13"/>
      <c r="AL62" s="90"/>
      <c r="AM62" s="90"/>
      <c r="AN62" s="19"/>
      <c r="AO62" s="19"/>
      <c r="AP62" s="19"/>
      <c r="AQ62" s="19"/>
      <c r="AR62" s="20"/>
      <c r="AS62" s="20"/>
      <c r="AU62" s="20"/>
      <c r="AV62" s="20"/>
      <c r="AW62" s="20"/>
      <c r="AX62" s="20"/>
      <c r="AY62" s="20"/>
      <c r="AZ62" s="20"/>
      <c r="BA62" s="20"/>
    </row>
    <row r="63" spans="1:53" ht="33" customHeight="1" x14ac:dyDescent="0.25">
      <c r="A63" s="11"/>
      <c r="B63" s="6"/>
      <c r="C63" s="6"/>
      <c r="D63" s="5"/>
      <c r="E63" s="5"/>
      <c r="F63" s="5"/>
      <c r="G63" s="5"/>
      <c r="H63" s="12"/>
      <c r="I63" s="6"/>
      <c r="J63" s="6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4"/>
      <c r="W63" s="14"/>
      <c r="X63" s="14"/>
      <c r="Y63" s="14"/>
      <c r="Z63" s="14"/>
      <c r="AA63" s="15"/>
      <c r="AB63" s="15"/>
      <c r="AC63" s="505"/>
      <c r="AD63" s="16"/>
      <c r="AE63" s="16"/>
      <c r="AF63" s="16"/>
      <c r="AG63" s="17"/>
      <c r="AH63" s="18"/>
      <c r="AI63" s="487"/>
      <c r="AJ63" s="89"/>
      <c r="AK63" s="13"/>
      <c r="AL63" s="90"/>
      <c r="AM63" s="90"/>
      <c r="AN63" s="19"/>
      <c r="AO63" s="19"/>
      <c r="AP63" s="19"/>
      <c r="AQ63" s="19"/>
      <c r="AR63" s="20"/>
      <c r="AS63" s="20"/>
      <c r="AU63" s="20"/>
      <c r="AV63" s="20"/>
      <c r="AW63" s="20"/>
      <c r="AX63" s="20"/>
      <c r="AY63" s="20"/>
      <c r="AZ63" s="20"/>
      <c r="BA63" s="20"/>
    </row>
    <row r="64" spans="1:53" ht="33" customHeight="1" x14ac:dyDescent="0.25">
      <c r="A64" s="11"/>
      <c r="B64" s="6"/>
      <c r="C64" s="6"/>
      <c r="D64" s="5"/>
      <c r="E64" s="5"/>
      <c r="F64" s="5"/>
      <c r="G64" s="5"/>
      <c r="H64" s="12"/>
      <c r="I64" s="6"/>
      <c r="J64" s="6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4"/>
      <c r="W64" s="14"/>
      <c r="X64" s="14"/>
      <c r="Y64" s="14"/>
      <c r="Z64" s="14"/>
      <c r="AA64" s="15"/>
      <c r="AB64" s="15"/>
      <c r="AC64" s="505"/>
      <c r="AD64" s="16"/>
      <c r="AE64" s="16"/>
      <c r="AF64" s="16"/>
      <c r="AG64" s="17"/>
      <c r="AH64" s="18"/>
      <c r="AI64" s="487"/>
      <c r="AJ64" s="89"/>
      <c r="AK64" s="13"/>
      <c r="AL64" s="90"/>
      <c r="AM64" s="90"/>
      <c r="AN64" s="19"/>
      <c r="AO64" s="19"/>
      <c r="AP64" s="19"/>
      <c r="AQ64" s="19"/>
      <c r="AR64" s="20"/>
      <c r="AS64" s="20"/>
      <c r="AU64" s="20"/>
      <c r="AV64" s="20"/>
      <c r="AW64" s="20"/>
      <c r="AX64" s="20"/>
      <c r="AY64" s="20"/>
      <c r="AZ64" s="20"/>
      <c r="BA64" s="20"/>
    </row>
    <row r="65" spans="1:53" ht="33" customHeight="1" x14ac:dyDescent="0.25">
      <c r="A65" s="11"/>
      <c r="B65" s="6"/>
      <c r="C65" s="6"/>
      <c r="D65" s="5"/>
      <c r="E65" s="5"/>
      <c r="F65" s="5"/>
      <c r="G65" s="5"/>
      <c r="H65" s="12"/>
      <c r="I65" s="6"/>
      <c r="J65" s="6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4"/>
      <c r="W65" s="14"/>
      <c r="X65" s="14"/>
      <c r="Y65" s="14"/>
      <c r="Z65" s="14"/>
      <c r="AA65" s="15"/>
      <c r="AB65" s="15"/>
      <c r="AC65" s="505"/>
      <c r="AD65" s="16"/>
      <c r="AE65" s="16"/>
      <c r="AF65" s="16"/>
      <c r="AG65" s="17"/>
      <c r="AH65" s="18"/>
      <c r="AI65" s="487"/>
      <c r="AJ65" s="89"/>
      <c r="AK65" s="13"/>
      <c r="AL65" s="90"/>
      <c r="AM65" s="90"/>
      <c r="AN65" s="19"/>
      <c r="AO65" s="19"/>
      <c r="AP65" s="19"/>
      <c r="AQ65" s="19"/>
      <c r="AR65" s="20"/>
      <c r="AS65" s="20"/>
      <c r="AU65" s="20"/>
      <c r="AV65" s="20"/>
      <c r="AW65" s="20"/>
      <c r="AX65" s="20"/>
      <c r="AY65" s="20"/>
      <c r="AZ65" s="20"/>
      <c r="BA65" s="20"/>
    </row>
    <row r="66" spans="1:53" ht="33" customHeight="1" x14ac:dyDescent="0.25">
      <c r="A66" s="11"/>
      <c r="B66" s="6"/>
      <c r="C66" s="6"/>
      <c r="D66" s="5"/>
      <c r="E66" s="5"/>
      <c r="F66" s="5"/>
      <c r="G66" s="5"/>
      <c r="H66" s="12"/>
      <c r="I66" s="6"/>
      <c r="J66" s="6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4"/>
      <c r="W66" s="14"/>
      <c r="X66" s="14"/>
      <c r="Y66" s="14"/>
      <c r="Z66" s="14"/>
      <c r="AA66" s="15"/>
      <c r="AB66" s="15"/>
      <c r="AC66" s="505"/>
      <c r="AD66" s="16"/>
      <c r="AE66" s="16"/>
      <c r="AF66" s="16"/>
      <c r="AG66" s="17"/>
      <c r="AH66" s="18"/>
      <c r="AI66" s="487"/>
      <c r="AJ66" s="89"/>
      <c r="AK66" s="13"/>
      <c r="AL66" s="90"/>
      <c r="AM66" s="90"/>
      <c r="AN66" s="19"/>
      <c r="AO66" s="19"/>
      <c r="AP66" s="19"/>
      <c r="AQ66" s="19"/>
      <c r="AR66" s="20"/>
      <c r="AS66" s="20"/>
      <c r="AU66" s="20"/>
      <c r="AV66" s="20"/>
      <c r="AW66" s="20"/>
      <c r="AX66" s="20"/>
      <c r="AY66" s="20"/>
      <c r="AZ66" s="20"/>
      <c r="BA66" s="20"/>
    </row>
    <row r="67" spans="1:53" ht="33" customHeight="1" x14ac:dyDescent="0.25">
      <c r="A67" s="11"/>
      <c r="B67" s="6"/>
      <c r="C67" s="6"/>
      <c r="D67" s="5"/>
      <c r="E67" s="5"/>
      <c r="F67" s="5"/>
      <c r="G67" s="5"/>
      <c r="H67" s="12"/>
      <c r="I67" s="6"/>
      <c r="J67" s="6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4"/>
      <c r="W67" s="14"/>
      <c r="X67" s="14"/>
      <c r="Y67" s="14"/>
      <c r="Z67" s="14"/>
      <c r="AA67" s="15"/>
      <c r="AB67" s="15"/>
      <c r="AC67" s="505"/>
      <c r="AD67" s="16"/>
      <c r="AE67" s="16"/>
      <c r="AF67" s="16"/>
      <c r="AG67" s="17"/>
      <c r="AH67" s="18"/>
      <c r="AI67" s="487"/>
      <c r="AJ67" s="89"/>
      <c r="AK67" s="13"/>
      <c r="AL67" s="90"/>
      <c r="AM67" s="90"/>
      <c r="AN67" s="19"/>
      <c r="AO67" s="19"/>
      <c r="AP67" s="19"/>
      <c r="AQ67" s="19"/>
      <c r="AR67" s="20"/>
      <c r="AS67" s="20"/>
      <c r="AU67" s="20"/>
      <c r="AV67" s="20"/>
      <c r="AW67" s="20"/>
      <c r="AX67" s="20"/>
      <c r="AY67" s="20"/>
      <c r="AZ67" s="20"/>
      <c r="BA67" s="20"/>
    </row>
    <row r="68" spans="1:53" ht="33" customHeight="1" x14ac:dyDescent="0.25">
      <c r="A68" s="11"/>
      <c r="B68" s="6"/>
      <c r="C68" s="6"/>
      <c r="D68" s="5"/>
      <c r="E68" s="5"/>
      <c r="F68" s="5"/>
      <c r="G68" s="5"/>
      <c r="H68" s="12"/>
      <c r="I68" s="6"/>
      <c r="J68" s="6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4"/>
      <c r="W68" s="14"/>
      <c r="X68" s="14"/>
      <c r="Y68" s="14"/>
      <c r="Z68" s="14"/>
      <c r="AA68" s="15"/>
      <c r="AB68" s="15"/>
      <c r="AC68" s="505"/>
      <c r="AD68" s="16"/>
      <c r="AE68" s="16"/>
      <c r="AF68" s="16"/>
      <c r="AG68" s="17"/>
      <c r="AH68" s="18"/>
      <c r="AI68" s="487"/>
      <c r="AJ68" s="89"/>
      <c r="AK68" s="13"/>
      <c r="AL68" s="90"/>
      <c r="AM68" s="90"/>
      <c r="AN68" s="19"/>
      <c r="AO68" s="19"/>
      <c r="AP68" s="19"/>
      <c r="AQ68" s="19"/>
      <c r="AR68" s="20"/>
      <c r="AS68" s="20"/>
      <c r="AU68" s="20"/>
      <c r="AV68" s="20"/>
      <c r="AW68" s="20"/>
      <c r="AX68" s="20"/>
      <c r="AY68" s="20"/>
      <c r="AZ68" s="20"/>
      <c r="BA68" s="20"/>
    </row>
    <row r="69" spans="1:53" ht="33" customHeight="1" x14ac:dyDescent="0.25">
      <c r="A69" s="11"/>
      <c r="B69" s="6"/>
      <c r="C69" s="6"/>
      <c r="D69" s="5"/>
      <c r="E69" s="5"/>
      <c r="F69" s="5"/>
      <c r="G69" s="5"/>
      <c r="H69" s="12"/>
      <c r="I69" s="6"/>
      <c r="J69" s="6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4"/>
      <c r="W69" s="14"/>
      <c r="X69" s="14"/>
      <c r="Y69" s="14"/>
      <c r="Z69" s="14"/>
      <c r="AA69" s="15"/>
      <c r="AB69" s="15"/>
      <c r="AC69" s="505"/>
      <c r="AD69" s="16"/>
      <c r="AE69" s="16"/>
      <c r="AF69" s="16"/>
      <c r="AG69" s="17"/>
      <c r="AH69" s="18"/>
      <c r="AI69" s="487"/>
      <c r="AJ69" s="89"/>
      <c r="AK69" s="13"/>
      <c r="AL69" s="90"/>
      <c r="AM69" s="90"/>
      <c r="AN69" s="19"/>
      <c r="AO69" s="19"/>
      <c r="AP69" s="19"/>
      <c r="AQ69" s="19"/>
      <c r="AR69" s="20"/>
      <c r="AS69" s="20"/>
      <c r="AU69" s="20"/>
      <c r="AV69" s="20"/>
      <c r="AW69" s="20"/>
      <c r="AX69" s="20"/>
      <c r="AY69" s="20"/>
      <c r="AZ69" s="20"/>
      <c r="BA69" s="20"/>
    </row>
    <row r="70" spans="1:53" ht="33" customHeight="1" x14ac:dyDescent="0.25">
      <c r="A70" s="11"/>
      <c r="B70" s="6"/>
      <c r="C70" s="6"/>
      <c r="D70" s="5"/>
      <c r="E70" s="5"/>
      <c r="F70" s="5"/>
      <c r="G70" s="5"/>
      <c r="H70" s="12"/>
      <c r="I70" s="6"/>
      <c r="J70" s="6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4"/>
      <c r="W70" s="14"/>
      <c r="X70" s="14"/>
      <c r="Y70" s="14"/>
      <c r="Z70" s="14"/>
      <c r="AA70" s="15"/>
      <c r="AB70" s="15"/>
      <c r="AC70" s="505"/>
      <c r="AD70" s="16"/>
      <c r="AE70" s="16"/>
      <c r="AF70" s="16"/>
      <c r="AG70" s="17"/>
      <c r="AH70" s="18"/>
      <c r="AI70" s="487"/>
      <c r="AJ70" s="89"/>
      <c r="AK70" s="13"/>
      <c r="AL70" s="90"/>
      <c r="AM70" s="90"/>
      <c r="AN70" s="19"/>
      <c r="AO70" s="19"/>
      <c r="AP70" s="19"/>
      <c r="AQ70" s="19"/>
      <c r="AR70" s="36"/>
      <c r="AS70" s="36"/>
      <c r="AU70" s="36"/>
      <c r="AV70" s="36"/>
      <c r="AW70" s="36"/>
      <c r="AX70" s="36"/>
      <c r="AY70" s="36"/>
      <c r="AZ70" s="36"/>
      <c r="BA70" s="36"/>
    </row>
    <row r="71" spans="1:53" ht="33" customHeight="1" x14ac:dyDescent="0.25">
      <c r="A71" s="11"/>
      <c r="B71" s="6"/>
      <c r="C71" s="6"/>
      <c r="D71" s="5"/>
      <c r="E71" s="5"/>
      <c r="F71" s="5"/>
      <c r="G71" s="5"/>
      <c r="H71" s="12"/>
      <c r="I71" s="6"/>
      <c r="J71" s="6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4"/>
      <c r="W71" s="14"/>
      <c r="X71" s="14"/>
      <c r="Y71" s="14"/>
      <c r="Z71" s="14"/>
      <c r="AA71" s="15"/>
      <c r="AB71" s="15"/>
      <c r="AC71" s="505"/>
      <c r="AD71" s="16"/>
      <c r="AE71" s="16"/>
      <c r="AF71" s="16"/>
      <c r="AG71" s="17"/>
      <c r="AH71" s="18"/>
      <c r="AI71" s="487"/>
      <c r="AJ71" s="89"/>
      <c r="AK71" s="13"/>
      <c r="AL71" s="90"/>
      <c r="AM71" s="90"/>
      <c r="AN71" s="19"/>
      <c r="AO71" s="19"/>
      <c r="AP71" s="19"/>
      <c r="AQ71" s="19"/>
      <c r="AR71" s="20"/>
      <c r="AS71" s="20"/>
      <c r="AU71" s="20"/>
      <c r="AV71" s="20"/>
      <c r="AW71" s="20"/>
      <c r="AX71" s="20"/>
      <c r="AY71" s="20"/>
      <c r="AZ71" s="20"/>
      <c r="BA71" s="20"/>
    </row>
    <row r="72" spans="1:53" ht="33" customHeight="1" x14ac:dyDescent="0.25">
      <c r="A72" s="11"/>
      <c r="B72" s="6"/>
      <c r="C72" s="6"/>
      <c r="D72" s="5"/>
      <c r="E72" s="5"/>
      <c r="F72" s="5"/>
      <c r="G72" s="5"/>
      <c r="H72" s="12"/>
      <c r="I72" s="6"/>
      <c r="J72" s="6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4"/>
      <c r="W72" s="14"/>
      <c r="X72" s="14"/>
      <c r="Y72" s="14"/>
      <c r="Z72" s="14"/>
      <c r="AA72" s="15"/>
      <c r="AB72" s="15"/>
      <c r="AC72" s="505"/>
      <c r="AD72" s="16"/>
      <c r="AE72" s="16"/>
      <c r="AF72" s="16"/>
      <c r="AG72" s="17"/>
      <c r="AH72" s="18"/>
      <c r="AI72" s="487"/>
      <c r="AJ72" s="89"/>
      <c r="AK72" s="13"/>
      <c r="AL72" s="90"/>
      <c r="AM72" s="90"/>
      <c r="AN72" s="19"/>
      <c r="AO72" s="19"/>
      <c r="AP72" s="19"/>
      <c r="AQ72" s="19"/>
      <c r="AR72" s="20"/>
      <c r="AS72" s="20"/>
      <c r="AU72" s="20"/>
      <c r="AV72" s="20"/>
      <c r="AW72" s="20"/>
      <c r="AX72" s="20"/>
      <c r="AY72" s="20"/>
      <c r="AZ72" s="20"/>
      <c r="BA72" s="20"/>
    </row>
    <row r="73" spans="1:53" ht="33" customHeight="1" x14ac:dyDescent="0.25">
      <c r="A73" s="11"/>
      <c r="B73" s="6"/>
      <c r="C73" s="6"/>
      <c r="D73" s="5"/>
      <c r="E73" s="5"/>
      <c r="F73" s="5"/>
      <c r="G73" s="5"/>
      <c r="H73" s="12"/>
      <c r="I73" s="6"/>
      <c r="J73" s="6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4"/>
      <c r="W73" s="14"/>
      <c r="X73" s="14"/>
      <c r="Y73" s="14"/>
      <c r="Z73" s="14"/>
      <c r="AA73" s="15"/>
      <c r="AB73" s="15"/>
      <c r="AC73" s="505"/>
      <c r="AD73" s="16"/>
      <c r="AE73" s="16"/>
      <c r="AF73" s="16"/>
      <c r="AG73" s="17"/>
      <c r="AH73" s="18"/>
      <c r="AI73" s="487"/>
      <c r="AJ73" s="89"/>
      <c r="AK73" s="13"/>
      <c r="AL73" s="90"/>
      <c r="AM73" s="90"/>
      <c r="AN73" s="19"/>
      <c r="AO73" s="19"/>
      <c r="AP73" s="19"/>
      <c r="AQ73" s="19"/>
      <c r="AR73" s="20"/>
      <c r="AS73" s="20"/>
      <c r="AU73" s="20"/>
      <c r="AV73" s="20"/>
      <c r="AW73" s="20"/>
      <c r="AX73" s="20"/>
      <c r="AY73" s="20"/>
      <c r="AZ73" s="20"/>
      <c r="BA73" s="20"/>
    </row>
    <row r="74" spans="1:53" ht="33" customHeight="1" x14ac:dyDescent="0.25">
      <c r="A74" s="11"/>
      <c r="B74" s="6"/>
      <c r="C74" s="6"/>
      <c r="D74" s="5"/>
      <c r="E74" s="5"/>
      <c r="F74" s="5"/>
      <c r="G74" s="5"/>
      <c r="H74" s="12"/>
      <c r="I74" s="6"/>
      <c r="J74" s="6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4"/>
      <c r="W74" s="14"/>
      <c r="X74" s="14"/>
      <c r="Y74" s="14"/>
      <c r="Z74" s="14"/>
      <c r="AA74" s="15"/>
      <c r="AB74" s="15"/>
      <c r="AC74" s="505"/>
      <c r="AD74" s="16"/>
      <c r="AE74" s="16"/>
      <c r="AF74" s="16"/>
      <c r="AG74" s="17"/>
      <c r="AH74" s="18"/>
      <c r="AI74" s="487"/>
      <c r="AJ74" s="89"/>
      <c r="AK74" s="13"/>
      <c r="AL74" s="90"/>
      <c r="AM74" s="90"/>
      <c r="AN74" s="19"/>
      <c r="AO74" s="19"/>
      <c r="AP74" s="19"/>
      <c r="AQ74" s="19"/>
      <c r="AR74" s="20"/>
      <c r="AS74" s="20"/>
      <c r="AU74" s="20"/>
      <c r="AV74" s="20"/>
      <c r="AW74" s="20"/>
      <c r="AX74" s="20"/>
      <c r="AY74" s="20"/>
      <c r="AZ74" s="20"/>
      <c r="BA74" s="20"/>
    </row>
    <row r="75" spans="1:53" ht="33" customHeight="1" x14ac:dyDescent="0.25">
      <c r="A75" s="11"/>
      <c r="B75" s="6"/>
      <c r="C75" s="6"/>
      <c r="D75" s="5"/>
      <c r="E75" s="5"/>
      <c r="F75" s="5"/>
      <c r="G75" s="5"/>
      <c r="H75" s="12"/>
      <c r="I75" s="6"/>
      <c r="J75" s="6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4"/>
      <c r="W75" s="14"/>
      <c r="X75" s="14"/>
      <c r="Y75" s="14"/>
      <c r="Z75" s="14"/>
      <c r="AA75" s="15"/>
      <c r="AB75" s="15"/>
      <c r="AC75" s="505"/>
      <c r="AD75" s="16"/>
      <c r="AE75" s="16"/>
      <c r="AF75" s="16"/>
      <c r="AG75" s="17"/>
      <c r="AH75" s="18"/>
      <c r="AI75" s="487"/>
      <c r="AJ75" s="89"/>
      <c r="AK75" s="13"/>
      <c r="AL75" s="90"/>
      <c r="AM75" s="90"/>
      <c r="AN75" s="19"/>
      <c r="AO75" s="19"/>
      <c r="AP75" s="19"/>
      <c r="AQ75" s="19"/>
      <c r="AR75" s="20"/>
      <c r="AS75" s="20"/>
      <c r="AU75" s="20"/>
      <c r="AV75" s="20"/>
      <c r="AW75" s="20"/>
      <c r="AX75" s="20"/>
      <c r="AY75" s="20"/>
      <c r="AZ75" s="20"/>
      <c r="BA75" s="20"/>
    </row>
    <row r="76" spans="1:53" ht="33" customHeight="1" x14ac:dyDescent="0.25">
      <c r="A76" s="11"/>
      <c r="B76" s="6"/>
      <c r="C76" s="6"/>
      <c r="D76" s="5"/>
      <c r="E76" s="5"/>
      <c r="F76" s="5"/>
      <c r="G76" s="5"/>
      <c r="H76" s="12"/>
      <c r="I76" s="6"/>
      <c r="J76" s="6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4"/>
      <c r="W76" s="14"/>
      <c r="X76" s="14"/>
      <c r="Y76" s="14"/>
      <c r="Z76" s="14"/>
      <c r="AA76" s="15"/>
      <c r="AB76" s="15"/>
      <c r="AC76" s="505"/>
      <c r="AD76" s="16"/>
      <c r="AE76" s="16"/>
      <c r="AF76" s="16"/>
      <c r="AG76" s="17"/>
      <c r="AH76" s="18"/>
      <c r="AI76" s="487"/>
      <c r="AJ76" s="89"/>
      <c r="AK76" s="13"/>
      <c r="AL76" s="90"/>
      <c r="AM76" s="90"/>
      <c r="AN76" s="19"/>
      <c r="AO76" s="19"/>
      <c r="AP76" s="19"/>
      <c r="AQ76" s="19"/>
      <c r="AR76" s="20"/>
      <c r="AS76" s="20"/>
      <c r="AU76" s="20"/>
      <c r="AV76" s="20"/>
      <c r="AW76" s="20"/>
      <c r="AX76" s="20"/>
      <c r="AY76" s="20"/>
      <c r="AZ76" s="20"/>
      <c r="BA76" s="20"/>
    </row>
    <row r="77" spans="1:53" ht="33" customHeight="1" x14ac:dyDescent="0.25">
      <c r="A77" s="11"/>
      <c r="B77" s="6"/>
      <c r="C77" s="6"/>
      <c r="D77" s="5"/>
      <c r="E77" s="5"/>
      <c r="F77" s="5"/>
      <c r="G77" s="5"/>
      <c r="H77" s="12"/>
      <c r="I77" s="6"/>
      <c r="J77" s="6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4"/>
      <c r="W77" s="14"/>
      <c r="X77" s="14"/>
      <c r="Y77" s="14"/>
      <c r="Z77" s="14"/>
      <c r="AA77" s="15"/>
      <c r="AB77" s="15"/>
      <c r="AC77" s="505"/>
      <c r="AD77" s="16"/>
      <c r="AE77" s="16"/>
      <c r="AF77" s="16"/>
      <c r="AG77" s="17"/>
      <c r="AH77" s="18"/>
      <c r="AI77" s="487"/>
      <c r="AJ77" s="89"/>
      <c r="AK77" s="13"/>
      <c r="AL77" s="90"/>
      <c r="AM77" s="90"/>
      <c r="AN77" s="19"/>
      <c r="AO77" s="19"/>
      <c r="AP77" s="19"/>
      <c r="AQ77" s="19"/>
      <c r="AR77" s="20"/>
      <c r="AS77" s="20"/>
      <c r="AU77" s="20"/>
      <c r="AV77" s="20"/>
      <c r="AW77" s="20"/>
      <c r="AX77" s="20"/>
      <c r="AY77" s="20"/>
      <c r="AZ77" s="20"/>
      <c r="BA77" s="20"/>
    </row>
    <row r="78" spans="1:53" ht="33" customHeight="1" x14ac:dyDescent="0.25">
      <c r="A78" s="11"/>
      <c r="B78" s="6"/>
      <c r="C78" s="6"/>
      <c r="D78" s="5"/>
      <c r="E78" s="5"/>
      <c r="F78" s="5"/>
      <c r="G78" s="5"/>
      <c r="H78" s="12"/>
      <c r="I78" s="6"/>
      <c r="J78" s="6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4"/>
      <c r="W78" s="14"/>
      <c r="X78" s="14"/>
      <c r="Y78" s="14"/>
      <c r="Z78" s="14"/>
      <c r="AA78" s="15"/>
      <c r="AB78" s="15"/>
      <c r="AC78" s="505"/>
      <c r="AD78" s="16"/>
      <c r="AE78" s="16"/>
      <c r="AF78" s="16"/>
      <c r="AG78" s="17"/>
      <c r="AH78" s="18"/>
      <c r="AI78" s="487"/>
      <c r="AJ78" s="89"/>
      <c r="AK78" s="13"/>
      <c r="AL78" s="90"/>
      <c r="AM78" s="90"/>
      <c r="AN78" s="19"/>
      <c r="AO78" s="19"/>
      <c r="AP78" s="19"/>
      <c r="AQ78" s="19"/>
      <c r="AR78" s="20"/>
      <c r="AS78" s="20"/>
      <c r="AU78" s="20"/>
      <c r="AV78" s="20"/>
      <c r="AW78" s="20"/>
      <c r="AX78" s="20"/>
      <c r="AY78" s="20"/>
      <c r="AZ78" s="20"/>
      <c r="BA78" s="20"/>
    </row>
    <row r="79" spans="1:53" ht="33" customHeight="1" x14ac:dyDescent="0.25">
      <c r="A79" s="11"/>
      <c r="B79" s="11"/>
      <c r="C79" s="6"/>
      <c r="D79" s="5"/>
      <c r="E79" s="5"/>
      <c r="F79" s="5"/>
      <c r="G79" s="5"/>
      <c r="H79" s="12"/>
      <c r="I79" s="6"/>
      <c r="J79" s="6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4"/>
      <c r="W79" s="14"/>
      <c r="X79" s="14"/>
      <c r="Y79" s="14"/>
      <c r="Z79" s="14"/>
      <c r="AA79" s="15"/>
      <c r="AB79" s="15"/>
      <c r="AC79" s="505"/>
      <c r="AD79" s="16"/>
      <c r="AE79" s="16"/>
      <c r="AF79" s="16"/>
      <c r="AG79" s="17"/>
      <c r="AH79" s="18"/>
      <c r="AI79" s="487"/>
      <c r="AJ79" s="89"/>
      <c r="AK79" s="13"/>
      <c r="AL79" s="90"/>
      <c r="AM79" s="90"/>
      <c r="AN79" s="19"/>
      <c r="AO79" s="19"/>
      <c r="AP79" s="19"/>
      <c r="AQ79" s="19"/>
      <c r="AR79" s="20"/>
      <c r="AS79" s="20"/>
      <c r="AU79" s="20"/>
      <c r="AV79" s="20"/>
      <c r="AW79" s="20"/>
      <c r="AX79" s="20"/>
      <c r="AY79" s="20"/>
      <c r="AZ79" s="20"/>
      <c r="BA79" s="20"/>
    </row>
    <row r="80" spans="1:53" ht="33" customHeight="1" x14ac:dyDescent="0.25">
      <c r="A80" s="11"/>
      <c r="B80" s="11"/>
      <c r="C80" s="6"/>
      <c r="D80" s="5"/>
      <c r="E80" s="5"/>
      <c r="F80" s="5"/>
      <c r="G80" s="5"/>
      <c r="H80" s="12"/>
      <c r="I80" s="6"/>
      <c r="J80" s="6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4"/>
      <c r="W80" s="14"/>
      <c r="X80" s="14"/>
      <c r="Y80" s="14"/>
      <c r="Z80" s="14"/>
      <c r="AA80" s="15"/>
      <c r="AB80" s="15"/>
      <c r="AC80" s="505"/>
      <c r="AD80" s="16"/>
      <c r="AE80" s="16"/>
      <c r="AF80" s="16"/>
      <c r="AG80" s="17"/>
      <c r="AH80" s="18"/>
      <c r="AI80" s="487"/>
      <c r="AJ80" s="89"/>
      <c r="AK80" s="13"/>
      <c r="AL80" s="90"/>
      <c r="AM80" s="90"/>
      <c r="AN80" s="19"/>
      <c r="AO80" s="19"/>
      <c r="AP80" s="19"/>
      <c r="AQ80" s="19"/>
      <c r="AR80" s="20"/>
      <c r="AS80" s="20"/>
      <c r="AU80" s="20"/>
      <c r="AV80" s="20"/>
      <c r="AW80" s="20"/>
      <c r="AX80" s="20"/>
      <c r="AY80" s="20"/>
      <c r="AZ80" s="20"/>
      <c r="BA80" s="20"/>
    </row>
    <row r="81" spans="1:53" ht="33" customHeight="1" x14ac:dyDescent="0.25">
      <c r="A81" s="11"/>
      <c r="B81" s="6"/>
      <c r="C81" s="5"/>
      <c r="D81" s="5"/>
      <c r="E81" s="5"/>
      <c r="F81" s="5"/>
      <c r="G81" s="5"/>
      <c r="H81" s="12"/>
      <c r="I81" s="6"/>
      <c r="J81" s="6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4"/>
      <c r="W81" s="14"/>
      <c r="X81" s="14"/>
      <c r="Y81" s="14"/>
      <c r="Z81" s="14"/>
      <c r="AA81" s="15"/>
      <c r="AB81" s="15"/>
      <c r="AC81" s="505"/>
      <c r="AD81" s="16"/>
      <c r="AE81" s="16"/>
      <c r="AF81" s="16"/>
      <c r="AG81" s="17"/>
      <c r="AH81" s="18"/>
      <c r="AI81" s="487"/>
      <c r="AJ81" s="89"/>
      <c r="AK81" s="13"/>
      <c r="AL81" s="90"/>
      <c r="AM81" s="90"/>
      <c r="AN81" s="19"/>
      <c r="AO81" s="19"/>
      <c r="AP81" s="19"/>
      <c r="AQ81" s="19"/>
      <c r="AR81" s="20"/>
      <c r="AS81" s="20"/>
      <c r="AU81" s="20"/>
      <c r="AV81" s="20"/>
      <c r="AW81" s="20"/>
      <c r="AX81" s="20"/>
      <c r="AY81" s="20"/>
      <c r="AZ81" s="20"/>
      <c r="BA81" s="20"/>
    </row>
    <row r="82" spans="1:53" ht="33" customHeight="1" x14ac:dyDescent="0.25">
      <c r="A82" s="11"/>
      <c r="B82" s="11"/>
      <c r="C82" s="6"/>
      <c r="D82" s="5"/>
      <c r="E82" s="5"/>
      <c r="F82" s="5"/>
      <c r="G82" s="5"/>
      <c r="H82" s="12"/>
      <c r="I82" s="6"/>
      <c r="J82" s="6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4"/>
      <c r="W82" s="14"/>
      <c r="X82" s="14"/>
      <c r="Y82" s="14"/>
      <c r="Z82" s="14"/>
      <c r="AA82" s="15"/>
      <c r="AB82" s="15"/>
      <c r="AC82" s="505"/>
      <c r="AD82" s="16"/>
      <c r="AE82" s="16"/>
      <c r="AF82" s="16"/>
      <c r="AG82" s="17"/>
      <c r="AH82" s="18"/>
      <c r="AI82" s="487"/>
      <c r="AJ82" s="89"/>
      <c r="AK82" s="13"/>
      <c r="AL82" s="90"/>
      <c r="AM82" s="90"/>
      <c r="AN82" s="19"/>
      <c r="AO82" s="19"/>
      <c r="AP82" s="19"/>
      <c r="AQ82" s="19"/>
      <c r="AR82" s="20"/>
      <c r="AS82" s="20"/>
      <c r="AU82" s="20"/>
      <c r="AV82" s="20"/>
      <c r="AW82" s="20"/>
      <c r="AX82" s="20"/>
      <c r="AY82" s="20"/>
      <c r="AZ82" s="20"/>
      <c r="BA82" s="20"/>
    </row>
    <row r="83" spans="1:53" ht="33" customHeight="1" x14ac:dyDescent="0.25">
      <c r="A83" s="11"/>
      <c r="B83" s="6"/>
      <c r="C83" s="5"/>
      <c r="D83" s="5"/>
      <c r="E83" s="5"/>
      <c r="F83" s="5"/>
      <c r="G83" s="5"/>
      <c r="H83" s="12"/>
      <c r="I83" s="6"/>
      <c r="J83" s="6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4"/>
      <c r="W83" s="14"/>
      <c r="X83" s="14"/>
      <c r="Y83" s="14"/>
      <c r="Z83" s="14"/>
      <c r="AA83" s="15"/>
      <c r="AB83" s="15"/>
      <c r="AC83" s="505"/>
      <c r="AD83" s="16"/>
      <c r="AE83" s="16"/>
      <c r="AF83" s="16"/>
      <c r="AG83" s="17"/>
      <c r="AH83" s="18"/>
      <c r="AI83" s="487"/>
      <c r="AJ83" s="89"/>
      <c r="AK83" s="13"/>
      <c r="AL83" s="90"/>
      <c r="AM83" s="90"/>
      <c r="AN83" s="19"/>
      <c r="AO83" s="19"/>
      <c r="AP83" s="19"/>
      <c r="AQ83" s="19"/>
      <c r="AR83" s="20"/>
      <c r="AS83" s="20"/>
      <c r="AU83" s="20"/>
      <c r="AV83" s="20"/>
      <c r="AW83" s="20"/>
      <c r="AX83" s="20"/>
      <c r="AY83" s="20"/>
      <c r="AZ83" s="20"/>
      <c r="BA83" s="20"/>
    </row>
    <row r="84" spans="1:53" ht="33" customHeight="1" x14ac:dyDescent="0.25">
      <c r="A84" s="11"/>
      <c r="B84" s="6"/>
      <c r="C84" s="5"/>
      <c r="D84" s="5"/>
      <c r="E84" s="5"/>
      <c r="F84" s="5"/>
      <c r="G84" s="5"/>
      <c r="H84" s="12"/>
      <c r="I84" s="6"/>
      <c r="J84" s="6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14"/>
      <c r="W84" s="14"/>
      <c r="X84" s="14"/>
      <c r="Y84" s="14"/>
      <c r="Z84" s="14"/>
      <c r="AA84" s="15"/>
      <c r="AB84" s="15"/>
      <c r="AC84" s="505"/>
      <c r="AD84" s="16"/>
      <c r="AE84" s="16"/>
      <c r="AF84" s="16"/>
      <c r="AG84" s="17"/>
      <c r="AH84" s="18"/>
      <c r="AI84" s="487"/>
      <c r="AJ84" s="89"/>
      <c r="AK84" s="13"/>
      <c r="AL84" s="90"/>
      <c r="AM84" s="90"/>
      <c r="AN84" s="19"/>
      <c r="AO84" s="19"/>
      <c r="AP84" s="19"/>
      <c r="AQ84" s="19"/>
      <c r="AR84" s="20"/>
      <c r="AS84" s="20"/>
      <c r="AU84" s="20"/>
      <c r="AV84" s="20"/>
      <c r="AW84" s="20"/>
      <c r="AX84" s="20"/>
      <c r="AY84" s="20"/>
      <c r="AZ84" s="20"/>
      <c r="BA84" s="20"/>
    </row>
    <row r="85" spans="1:53" ht="33" customHeight="1" x14ac:dyDescent="0.25">
      <c r="A85" s="11"/>
      <c r="B85" s="6"/>
      <c r="C85" s="5"/>
      <c r="D85" s="5"/>
      <c r="E85" s="5"/>
      <c r="F85" s="5"/>
      <c r="G85" s="5"/>
      <c r="H85" s="12"/>
      <c r="I85" s="6"/>
      <c r="J85" s="6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4"/>
      <c r="W85" s="14"/>
      <c r="X85" s="14"/>
      <c r="Y85" s="14"/>
      <c r="Z85" s="14"/>
      <c r="AA85" s="15"/>
      <c r="AB85" s="15"/>
      <c r="AC85" s="505"/>
      <c r="AD85" s="16"/>
      <c r="AE85" s="16"/>
      <c r="AF85" s="16"/>
      <c r="AG85" s="17"/>
      <c r="AH85" s="18"/>
      <c r="AI85" s="487"/>
      <c r="AJ85" s="89"/>
      <c r="AK85" s="13"/>
      <c r="AL85" s="90"/>
      <c r="AM85" s="90"/>
      <c r="AN85" s="19"/>
      <c r="AO85" s="19"/>
      <c r="AP85" s="19"/>
      <c r="AQ85" s="19"/>
      <c r="AR85" s="20"/>
      <c r="AS85" s="20"/>
      <c r="AU85" s="20"/>
      <c r="AV85" s="20"/>
      <c r="AW85" s="20"/>
      <c r="AX85" s="20"/>
      <c r="AY85" s="20"/>
      <c r="AZ85" s="20"/>
      <c r="BA85" s="20"/>
    </row>
    <row r="86" spans="1:53" ht="33" customHeight="1" x14ac:dyDescent="0.25">
      <c r="A86" s="11"/>
      <c r="B86" s="11"/>
      <c r="C86" s="6"/>
      <c r="D86" s="5"/>
      <c r="E86" s="5"/>
      <c r="F86" s="5"/>
      <c r="G86" s="6"/>
      <c r="H86" s="12"/>
      <c r="I86" s="6"/>
      <c r="J86" s="6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4"/>
      <c r="W86" s="14"/>
      <c r="X86" s="14"/>
      <c r="Y86" s="14"/>
      <c r="Z86" s="14"/>
      <c r="AA86" s="15"/>
      <c r="AB86" s="15"/>
      <c r="AC86" s="505"/>
      <c r="AD86" s="16"/>
      <c r="AE86" s="16"/>
      <c r="AF86" s="16"/>
      <c r="AG86" s="17"/>
      <c r="AH86" s="18"/>
      <c r="AI86" s="487"/>
      <c r="AJ86" s="89"/>
      <c r="AK86" s="13"/>
      <c r="AL86" s="90"/>
      <c r="AM86" s="90"/>
      <c r="AN86" s="19"/>
      <c r="AO86" s="19"/>
      <c r="AP86" s="19"/>
      <c r="AQ86" s="19"/>
      <c r="AR86" s="20"/>
      <c r="AS86" s="20"/>
      <c r="AU86" s="20"/>
      <c r="AV86" s="20"/>
      <c r="AW86" s="20"/>
      <c r="AX86" s="20"/>
      <c r="AY86" s="20"/>
      <c r="AZ86" s="20"/>
      <c r="BA86" s="20"/>
    </row>
    <row r="87" spans="1:53" ht="33" customHeight="1" x14ac:dyDescent="0.25">
      <c r="A87" s="11"/>
      <c r="B87" s="6"/>
      <c r="C87" s="6"/>
      <c r="D87" s="5"/>
      <c r="E87" s="5"/>
      <c r="F87" s="5"/>
      <c r="G87" s="5"/>
      <c r="H87" s="12"/>
      <c r="I87" s="6"/>
      <c r="J87" s="6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4"/>
      <c r="W87" s="14"/>
      <c r="X87" s="14"/>
      <c r="Y87" s="14"/>
      <c r="Z87" s="14"/>
      <c r="AA87" s="15"/>
      <c r="AB87" s="15"/>
      <c r="AC87" s="505"/>
      <c r="AD87" s="16"/>
      <c r="AE87" s="16"/>
      <c r="AF87" s="16"/>
      <c r="AG87" s="17"/>
      <c r="AH87" s="18"/>
      <c r="AI87" s="487"/>
      <c r="AJ87" s="89"/>
      <c r="AK87" s="13"/>
      <c r="AL87" s="90"/>
      <c r="AM87" s="90"/>
      <c r="AN87" s="19"/>
      <c r="AO87" s="19"/>
      <c r="AP87" s="19"/>
      <c r="AQ87" s="19"/>
      <c r="AR87" s="20"/>
      <c r="AS87" s="20"/>
      <c r="AU87" s="20"/>
      <c r="AV87" s="20"/>
      <c r="AW87" s="20"/>
      <c r="AX87" s="20"/>
      <c r="AY87" s="20"/>
      <c r="AZ87" s="20"/>
      <c r="BA87" s="20"/>
    </row>
    <row r="88" spans="1:53" ht="33" customHeight="1" x14ac:dyDescent="0.25">
      <c r="A88" s="11"/>
      <c r="B88" s="6"/>
      <c r="C88" s="6"/>
      <c r="D88" s="5"/>
      <c r="E88" s="5"/>
      <c r="F88" s="5"/>
      <c r="G88" s="5"/>
      <c r="H88" s="12"/>
      <c r="I88" s="6"/>
      <c r="J88" s="6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4"/>
      <c r="W88" s="14"/>
      <c r="X88" s="14"/>
      <c r="Y88" s="14"/>
      <c r="Z88" s="14"/>
      <c r="AA88" s="15"/>
      <c r="AB88" s="15"/>
      <c r="AC88" s="505"/>
      <c r="AD88" s="16"/>
      <c r="AE88" s="16"/>
      <c r="AF88" s="16"/>
      <c r="AG88" s="17"/>
      <c r="AH88" s="18"/>
      <c r="AI88" s="487"/>
      <c r="AJ88" s="89"/>
      <c r="AK88" s="13"/>
      <c r="AL88" s="90"/>
      <c r="AM88" s="90"/>
      <c r="AN88" s="19"/>
      <c r="AO88" s="19"/>
      <c r="AP88" s="19"/>
      <c r="AQ88" s="19"/>
      <c r="AR88" s="20"/>
      <c r="AS88" s="20"/>
      <c r="AU88" s="20"/>
      <c r="AV88" s="20"/>
      <c r="AW88" s="20"/>
      <c r="AX88" s="20"/>
      <c r="AY88" s="20"/>
      <c r="AZ88" s="20"/>
      <c r="BA88" s="20"/>
    </row>
    <row r="89" spans="1:53" ht="33" customHeight="1" x14ac:dyDescent="0.25">
      <c r="A89" s="11"/>
      <c r="B89" s="11"/>
      <c r="C89" s="6"/>
      <c r="D89" s="5"/>
      <c r="E89" s="5"/>
      <c r="F89" s="5"/>
      <c r="G89" s="5"/>
      <c r="H89" s="12"/>
      <c r="I89" s="6"/>
      <c r="J89" s="6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4"/>
      <c r="W89" s="14"/>
      <c r="X89" s="14"/>
      <c r="Y89" s="14"/>
      <c r="Z89" s="14"/>
      <c r="AA89" s="15"/>
      <c r="AB89" s="15"/>
      <c r="AC89" s="505"/>
      <c r="AD89" s="16"/>
      <c r="AE89" s="16"/>
      <c r="AF89" s="16"/>
      <c r="AG89" s="17"/>
      <c r="AH89" s="18"/>
      <c r="AI89" s="487"/>
      <c r="AJ89" s="89"/>
      <c r="AK89" s="13"/>
      <c r="AL89" s="90"/>
      <c r="AM89" s="90"/>
      <c r="AN89" s="19"/>
      <c r="AO89" s="19"/>
      <c r="AP89" s="19"/>
      <c r="AQ89" s="19"/>
      <c r="AR89" s="20"/>
      <c r="AS89" s="20"/>
      <c r="AU89" s="20"/>
      <c r="AV89" s="20"/>
      <c r="AW89" s="20"/>
      <c r="AX89" s="20"/>
      <c r="AY89" s="20"/>
      <c r="AZ89" s="20"/>
      <c r="BA89" s="20"/>
    </row>
    <row r="90" spans="1:53" ht="33" customHeight="1" x14ac:dyDescent="0.25">
      <c r="A90" s="11"/>
      <c r="B90" s="11"/>
      <c r="C90" s="6"/>
      <c r="D90" s="5"/>
      <c r="E90" s="5"/>
      <c r="F90" s="5"/>
      <c r="G90" s="5"/>
      <c r="H90" s="12"/>
      <c r="I90" s="6"/>
      <c r="J90" s="6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4"/>
      <c r="W90" s="14"/>
      <c r="X90" s="14"/>
      <c r="Y90" s="14"/>
      <c r="Z90" s="14"/>
      <c r="AA90" s="15"/>
      <c r="AB90" s="15"/>
      <c r="AC90" s="505"/>
      <c r="AD90" s="16"/>
      <c r="AE90" s="16"/>
      <c r="AF90" s="16"/>
      <c r="AG90" s="17"/>
      <c r="AH90" s="18"/>
      <c r="AI90" s="487"/>
      <c r="AJ90" s="89"/>
      <c r="AK90" s="13"/>
      <c r="AL90" s="90"/>
      <c r="AM90" s="90"/>
      <c r="AN90" s="19"/>
      <c r="AO90" s="19"/>
      <c r="AP90" s="19"/>
      <c r="AQ90" s="19"/>
      <c r="AR90" s="34"/>
      <c r="AS90" s="34"/>
      <c r="AU90" s="34"/>
      <c r="AV90" s="34"/>
      <c r="AW90" s="34"/>
      <c r="AX90" s="34"/>
      <c r="AY90" s="34"/>
      <c r="AZ90" s="34"/>
      <c r="BA90" s="34"/>
    </row>
    <row r="91" spans="1:53" ht="33" customHeight="1" x14ac:dyDescent="0.25">
      <c r="A91" s="11"/>
      <c r="B91" s="6"/>
      <c r="C91" s="6"/>
      <c r="D91" s="5"/>
      <c r="E91" s="5"/>
      <c r="F91" s="5"/>
      <c r="G91" s="5"/>
      <c r="H91" s="12"/>
      <c r="I91" s="6"/>
      <c r="J91" s="6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4"/>
      <c r="W91" s="14"/>
      <c r="X91" s="14"/>
      <c r="Y91" s="14"/>
      <c r="Z91" s="14"/>
      <c r="AA91" s="15"/>
      <c r="AB91" s="15"/>
      <c r="AC91" s="505"/>
      <c r="AD91" s="16"/>
      <c r="AE91" s="16"/>
      <c r="AF91" s="16"/>
      <c r="AG91" s="17"/>
      <c r="AH91" s="18"/>
      <c r="AI91" s="487"/>
      <c r="AJ91" s="89"/>
      <c r="AK91" s="13"/>
      <c r="AL91" s="90"/>
      <c r="AM91" s="90"/>
      <c r="AN91" s="19"/>
      <c r="AO91" s="19"/>
      <c r="AP91" s="19"/>
      <c r="AQ91" s="19"/>
      <c r="AR91" s="20"/>
      <c r="AS91" s="20"/>
      <c r="AU91" s="20"/>
      <c r="AV91" s="20"/>
      <c r="AW91" s="20"/>
      <c r="AX91" s="20"/>
      <c r="AY91" s="20"/>
      <c r="AZ91" s="20"/>
      <c r="BA91" s="20"/>
    </row>
    <row r="92" spans="1:53" ht="33" customHeight="1" x14ac:dyDescent="0.25">
      <c r="A92" s="11"/>
      <c r="B92" s="6"/>
      <c r="C92" s="5"/>
      <c r="D92" s="5"/>
      <c r="E92" s="5"/>
      <c r="F92" s="5"/>
      <c r="G92" s="5"/>
      <c r="H92" s="12"/>
      <c r="I92" s="6"/>
      <c r="J92" s="6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4"/>
      <c r="W92" s="14"/>
      <c r="X92" s="14"/>
      <c r="Y92" s="14"/>
      <c r="Z92" s="14"/>
      <c r="AA92" s="15"/>
      <c r="AB92" s="15"/>
      <c r="AC92" s="505"/>
      <c r="AD92" s="16"/>
      <c r="AE92" s="16"/>
      <c r="AF92" s="16"/>
      <c r="AG92" s="17"/>
      <c r="AH92" s="18"/>
      <c r="AI92" s="487"/>
      <c r="AJ92" s="89"/>
      <c r="AK92" s="13"/>
      <c r="AL92" s="90"/>
      <c r="AM92" s="90"/>
      <c r="AN92" s="19"/>
      <c r="AO92" s="19"/>
      <c r="AP92" s="19"/>
      <c r="AQ92" s="19"/>
      <c r="AR92" s="20"/>
      <c r="AS92" s="20"/>
      <c r="AU92" s="20"/>
      <c r="AV92" s="20"/>
      <c r="AW92" s="20"/>
      <c r="AX92" s="20"/>
      <c r="AY92" s="20"/>
      <c r="AZ92" s="20"/>
      <c r="BA92" s="20"/>
    </row>
    <row r="93" spans="1:53" ht="33" customHeight="1" x14ac:dyDescent="0.25">
      <c r="A93" s="6"/>
      <c r="B93" s="11"/>
      <c r="C93" s="6"/>
      <c r="D93" s="5"/>
      <c r="E93" s="5"/>
      <c r="F93" s="5"/>
      <c r="G93" s="5"/>
      <c r="H93" s="12"/>
      <c r="I93" s="6"/>
      <c r="J93" s="6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4"/>
      <c r="W93" s="14"/>
      <c r="X93" s="14"/>
      <c r="Y93" s="14"/>
      <c r="Z93" s="14"/>
      <c r="AA93" s="15"/>
      <c r="AB93" s="15"/>
      <c r="AC93" s="505"/>
      <c r="AD93" s="16"/>
      <c r="AE93" s="16"/>
      <c r="AF93" s="16"/>
      <c r="AG93" s="17"/>
      <c r="AH93" s="18"/>
      <c r="AI93" s="487"/>
      <c r="AJ93" s="89"/>
      <c r="AK93" s="13"/>
      <c r="AL93" s="90"/>
      <c r="AM93" s="90"/>
      <c r="AN93" s="19"/>
      <c r="AO93" s="19"/>
      <c r="AP93" s="19"/>
      <c r="AQ93" s="19"/>
      <c r="AR93" s="20"/>
      <c r="AS93" s="20"/>
      <c r="AU93" s="20"/>
      <c r="AV93" s="20"/>
      <c r="AW93" s="20"/>
      <c r="AX93" s="20"/>
      <c r="AY93" s="20"/>
      <c r="AZ93" s="20"/>
      <c r="BA93" s="20"/>
    </row>
    <row r="94" spans="1:53" ht="33" customHeight="1" x14ac:dyDescent="0.25">
      <c r="A94" s="6"/>
      <c r="B94" s="6"/>
      <c r="C94" s="5"/>
      <c r="D94" s="5"/>
      <c r="E94" s="5"/>
      <c r="F94" s="5"/>
      <c r="G94" s="5"/>
      <c r="H94" s="12"/>
      <c r="I94" s="6"/>
      <c r="J94" s="6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4"/>
      <c r="W94" s="14"/>
      <c r="X94" s="14"/>
      <c r="Y94" s="14"/>
      <c r="Z94" s="14"/>
      <c r="AA94" s="15"/>
      <c r="AB94" s="15"/>
      <c r="AC94" s="505"/>
      <c r="AD94" s="16"/>
      <c r="AE94" s="16"/>
      <c r="AF94" s="16"/>
      <c r="AG94" s="17"/>
      <c r="AH94" s="18"/>
      <c r="AI94" s="487"/>
      <c r="AJ94" s="89"/>
      <c r="AK94" s="13"/>
      <c r="AL94" s="90"/>
      <c r="AM94" s="90"/>
      <c r="AN94" s="19"/>
      <c r="AO94" s="19"/>
      <c r="AP94" s="19"/>
      <c r="AQ94" s="19"/>
      <c r="AR94" s="20"/>
      <c r="AS94" s="20"/>
      <c r="AU94" s="20"/>
      <c r="AV94" s="20"/>
      <c r="AW94" s="20"/>
      <c r="AX94" s="20"/>
      <c r="AY94" s="20"/>
      <c r="AZ94" s="20"/>
      <c r="BA94" s="20"/>
    </row>
    <row r="95" spans="1:53" ht="33" customHeight="1" x14ac:dyDescent="0.25">
      <c r="A95" s="6"/>
      <c r="B95" s="6"/>
      <c r="C95" s="6"/>
      <c r="D95" s="5"/>
      <c r="E95" s="5"/>
      <c r="F95" s="5"/>
      <c r="G95" s="5"/>
      <c r="H95" s="12"/>
      <c r="I95" s="6"/>
      <c r="J95" s="6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4"/>
      <c r="W95" s="14"/>
      <c r="X95" s="14"/>
      <c r="Y95" s="14"/>
      <c r="Z95" s="14"/>
      <c r="AA95" s="15"/>
      <c r="AB95" s="15"/>
      <c r="AC95" s="505"/>
      <c r="AD95" s="16"/>
      <c r="AE95" s="16"/>
      <c r="AF95" s="16"/>
      <c r="AG95" s="17"/>
      <c r="AH95" s="18"/>
      <c r="AI95" s="487"/>
      <c r="AJ95" s="89"/>
      <c r="AK95" s="13"/>
      <c r="AL95" s="90"/>
      <c r="AM95" s="90"/>
      <c r="AN95" s="19"/>
      <c r="AO95" s="19"/>
      <c r="AP95" s="19"/>
      <c r="AQ95" s="19"/>
      <c r="AR95" s="20"/>
      <c r="AS95" s="20"/>
      <c r="AU95" s="20"/>
      <c r="AV95" s="20"/>
      <c r="AW95" s="20"/>
      <c r="AX95" s="20"/>
      <c r="AY95" s="20"/>
      <c r="AZ95" s="20"/>
      <c r="BA95" s="20"/>
    </row>
    <row r="96" spans="1:53" ht="33" customHeight="1" x14ac:dyDescent="0.25">
      <c r="A96" s="6"/>
      <c r="B96" s="11"/>
      <c r="C96" s="6"/>
      <c r="D96" s="5"/>
      <c r="E96" s="5"/>
      <c r="F96" s="5"/>
      <c r="G96" s="5"/>
      <c r="H96" s="12"/>
      <c r="I96" s="6"/>
      <c r="J96" s="6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4"/>
      <c r="W96" s="14"/>
      <c r="X96" s="14"/>
      <c r="Y96" s="14"/>
      <c r="Z96" s="14"/>
      <c r="AA96" s="15"/>
      <c r="AB96" s="15"/>
      <c r="AC96" s="505"/>
      <c r="AD96" s="16"/>
      <c r="AE96" s="16"/>
      <c r="AF96" s="16"/>
      <c r="AG96" s="17"/>
      <c r="AH96" s="37"/>
      <c r="AI96" s="488"/>
      <c r="AJ96" s="89"/>
      <c r="AK96" s="13"/>
      <c r="AL96" s="90"/>
      <c r="AM96" s="90"/>
      <c r="AN96" s="19"/>
      <c r="AO96" s="19"/>
      <c r="AP96" s="19"/>
      <c r="AQ96" s="19"/>
      <c r="AR96" s="20"/>
      <c r="AS96" s="20"/>
      <c r="AU96" s="20"/>
      <c r="AV96" s="20"/>
      <c r="AW96" s="20"/>
      <c r="AX96" s="20"/>
      <c r="AY96" s="20"/>
      <c r="AZ96" s="20"/>
      <c r="BA96" s="20"/>
    </row>
    <row r="97" spans="1:53" ht="33" customHeight="1" x14ac:dyDescent="0.25">
      <c r="A97" s="6"/>
      <c r="B97" s="11"/>
      <c r="C97" s="6"/>
      <c r="D97" s="5"/>
      <c r="E97" s="5"/>
      <c r="F97" s="5"/>
      <c r="G97" s="5"/>
      <c r="H97" s="12"/>
      <c r="I97" s="6"/>
      <c r="J97" s="6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4"/>
      <c r="W97" s="14"/>
      <c r="X97" s="14"/>
      <c r="Y97" s="14"/>
      <c r="Z97" s="14"/>
      <c r="AA97" s="15"/>
      <c r="AB97" s="15"/>
      <c r="AC97" s="505"/>
      <c r="AD97" s="16"/>
      <c r="AE97" s="16"/>
      <c r="AF97" s="16"/>
      <c r="AG97" s="17"/>
      <c r="AH97" s="18"/>
      <c r="AI97" s="487"/>
      <c r="AJ97" s="89"/>
      <c r="AK97" s="13"/>
      <c r="AL97" s="90"/>
      <c r="AM97" s="90"/>
      <c r="AN97" s="19"/>
      <c r="AO97" s="19"/>
      <c r="AP97" s="19"/>
      <c r="AQ97" s="19"/>
      <c r="AR97" s="20"/>
      <c r="AS97" s="20"/>
      <c r="AU97" s="20"/>
      <c r="AV97" s="20"/>
      <c r="AW97" s="20"/>
      <c r="AX97" s="20"/>
      <c r="AY97" s="20"/>
      <c r="AZ97" s="20"/>
      <c r="BA97" s="20"/>
    </row>
    <row r="98" spans="1:53" ht="33" customHeight="1" x14ac:dyDescent="0.25">
      <c r="A98" s="6"/>
      <c r="B98" s="11"/>
      <c r="C98" s="6"/>
      <c r="D98" s="5"/>
      <c r="E98" s="5"/>
      <c r="F98" s="5"/>
      <c r="G98" s="5"/>
      <c r="H98" s="12"/>
      <c r="I98" s="6"/>
      <c r="J98" s="6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4"/>
      <c r="W98" s="14"/>
      <c r="X98" s="14"/>
      <c r="Y98" s="14"/>
      <c r="Z98" s="14"/>
      <c r="AA98" s="15"/>
      <c r="AB98" s="15"/>
      <c r="AC98" s="505"/>
      <c r="AD98" s="16"/>
      <c r="AE98" s="16"/>
      <c r="AF98" s="16"/>
      <c r="AG98" s="17"/>
      <c r="AH98" s="18"/>
      <c r="AI98" s="487"/>
      <c r="AJ98" s="89"/>
      <c r="AK98" s="13"/>
      <c r="AL98" s="90"/>
      <c r="AM98" s="90"/>
      <c r="AN98" s="19"/>
      <c r="AO98" s="19"/>
      <c r="AP98" s="19"/>
      <c r="AQ98" s="19"/>
      <c r="AR98" s="20"/>
      <c r="AS98" s="20"/>
      <c r="AU98" s="20"/>
      <c r="AV98" s="20"/>
      <c r="AW98" s="20"/>
      <c r="AX98" s="20"/>
      <c r="AY98" s="20"/>
      <c r="AZ98" s="20"/>
      <c r="BA98" s="20"/>
    </row>
    <row r="99" spans="1:53" ht="33" customHeight="1" x14ac:dyDescent="0.25">
      <c r="A99" s="6"/>
      <c r="B99" s="6"/>
      <c r="C99" s="6"/>
      <c r="D99" s="5"/>
      <c r="E99" s="5"/>
      <c r="F99" s="5"/>
      <c r="G99" s="5"/>
      <c r="H99" s="12"/>
      <c r="I99" s="6"/>
      <c r="J99" s="6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4"/>
      <c r="W99" s="14"/>
      <c r="X99" s="14"/>
      <c r="Y99" s="14"/>
      <c r="Z99" s="14"/>
      <c r="AA99" s="15"/>
      <c r="AB99" s="15"/>
      <c r="AC99" s="505"/>
      <c r="AD99" s="16"/>
      <c r="AE99" s="16"/>
      <c r="AF99" s="16"/>
      <c r="AG99" s="17"/>
      <c r="AH99" s="18"/>
      <c r="AI99" s="487"/>
      <c r="AJ99" s="89"/>
      <c r="AK99" s="13"/>
      <c r="AL99" s="90"/>
      <c r="AM99" s="90"/>
      <c r="AN99" s="19"/>
      <c r="AO99" s="19"/>
      <c r="AP99" s="19"/>
      <c r="AQ99" s="19"/>
      <c r="AR99" s="20"/>
      <c r="AS99" s="20"/>
      <c r="AU99" s="20"/>
      <c r="AV99" s="20"/>
      <c r="AW99" s="20"/>
      <c r="AX99" s="20"/>
      <c r="AY99" s="20"/>
      <c r="AZ99" s="20"/>
      <c r="BA99" s="20"/>
    </row>
    <row r="100" spans="1:53" ht="33" customHeight="1" x14ac:dyDescent="0.25">
      <c r="A100" s="6"/>
      <c r="B100" s="6"/>
      <c r="C100" s="6"/>
      <c r="D100" s="5"/>
      <c r="E100" s="5"/>
      <c r="F100" s="5"/>
      <c r="G100" s="5"/>
      <c r="H100" s="12"/>
      <c r="I100" s="6"/>
      <c r="J100" s="6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4"/>
      <c r="W100" s="14"/>
      <c r="X100" s="14"/>
      <c r="Y100" s="14"/>
      <c r="Z100" s="14"/>
      <c r="AA100" s="15"/>
      <c r="AB100" s="15"/>
      <c r="AC100" s="505"/>
      <c r="AD100" s="16"/>
      <c r="AE100" s="16"/>
      <c r="AF100" s="16"/>
      <c r="AG100" s="17"/>
      <c r="AH100" s="18"/>
      <c r="AI100" s="487"/>
      <c r="AJ100" s="89"/>
      <c r="AK100" s="13"/>
      <c r="AL100" s="90"/>
      <c r="AM100" s="90"/>
      <c r="AN100" s="19"/>
      <c r="AO100" s="19"/>
      <c r="AP100" s="19"/>
      <c r="AQ100" s="19"/>
      <c r="AR100" s="20"/>
      <c r="AS100" s="20"/>
      <c r="AU100" s="20"/>
      <c r="AV100" s="20"/>
      <c r="AW100" s="20"/>
      <c r="AX100" s="20"/>
      <c r="AY100" s="20"/>
      <c r="AZ100" s="20"/>
      <c r="BA100" s="20"/>
    </row>
    <row r="101" spans="1:53" ht="33" customHeight="1" x14ac:dyDescent="0.25">
      <c r="A101" s="6"/>
      <c r="B101" s="6"/>
      <c r="C101" s="5"/>
      <c r="D101" s="5"/>
      <c r="E101" s="5"/>
      <c r="F101" s="5"/>
      <c r="G101" s="5"/>
      <c r="H101" s="12"/>
      <c r="I101" s="6"/>
      <c r="J101" s="5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4"/>
      <c r="W101" s="14"/>
      <c r="X101" s="14"/>
      <c r="Y101" s="14"/>
      <c r="Z101" s="14"/>
      <c r="AA101" s="15"/>
      <c r="AB101" s="15"/>
      <c r="AC101" s="505"/>
      <c r="AD101" s="16"/>
      <c r="AE101" s="16"/>
      <c r="AF101" s="16"/>
      <c r="AG101" s="17"/>
      <c r="AH101" s="18"/>
      <c r="AI101" s="487"/>
      <c r="AJ101" s="89"/>
      <c r="AK101" s="13"/>
      <c r="AL101" s="90"/>
      <c r="AM101" s="90"/>
      <c r="AN101" s="19"/>
      <c r="AO101" s="19"/>
      <c r="AP101" s="19"/>
      <c r="AQ101" s="19"/>
      <c r="AR101" s="20"/>
      <c r="AS101" s="20"/>
      <c r="AU101" s="20"/>
      <c r="AV101" s="20"/>
      <c r="AW101" s="20"/>
      <c r="AX101" s="20"/>
      <c r="AY101" s="20"/>
      <c r="AZ101" s="20"/>
      <c r="BA101" s="20"/>
    </row>
    <row r="102" spans="1:53" ht="33" customHeight="1" x14ac:dyDescent="0.25">
      <c r="A102" s="6"/>
      <c r="B102" s="6"/>
      <c r="C102" s="6"/>
      <c r="D102" s="5"/>
      <c r="E102" s="5"/>
      <c r="F102" s="5"/>
      <c r="G102" s="5"/>
      <c r="H102" s="12"/>
      <c r="I102" s="6"/>
      <c r="J102" s="6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4"/>
      <c r="W102" s="14"/>
      <c r="X102" s="14"/>
      <c r="Y102" s="14"/>
      <c r="Z102" s="14"/>
      <c r="AA102" s="15"/>
      <c r="AB102" s="15"/>
      <c r="AC102" s="505"/>
      <c r="AD102" s="16"/>
      <c r="AE102" s="16"/>
      <c r="AF102" s="16"/>
      <c r="AG102" s="17"/>
      <c r="AH102" s="18"/>
      <c r="AI102" s="487"/>
      <c r="AJ102" s="89"/>
      <c r="AK102" s="13"/>
      <c r="AL102" s="90"/>
      <c r="AM102" s="90"/>
      <c r="AN102" s="19"/>
      <c r="AO102" s="19"/>
      <c r="AP102" s="19"/>
      <c r="AQ102" s="19"/>
      <c r="AR102" s="20"/>
      <c r="AS102" s="20"/>
      <c r="AU102" s="20"/>
      <c r="AV102" s="20"/>
      <c r="AW102" s="20"/>
      <c r="AX102" s="20"/>
      <c r="AY102" s="20"/>
      <c r="AZ102" s="20"/>
      <c r="BA102" s="20"/>
    </row>
    <row r="103" spans="1:53" ht="33" customHeight="1" x14ac:dyDescent="0.25">
      <c r="A103" s="6"/>
      <c r="B103" s="6"/>
      <c r="C103" s="6"/>
      <c r="D103" s="5"/>
      <c r="E103" s="5"/>
      <c r="F103" s="5"/>
      <c r="G103" s="5"/>
      <c r="H103" s="12"/>
      <c r="I103" s="6"/>
      <c r="J103" s="6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4"/>
      <c r="W103" s="14"/>
      <c r="X103" s="14"/>
      <c r="Y103" s="14"/>
      <c r="Z103" s="14"/>
      <c r="AA103" s="15"/>
      <c r="AB103" s="15"/>
      <c r="AC103" s="505"/>
      <c r="AD103" s="16"/>
      <c r="AE103" s="16"/>
      <c r="AF103" s="16"/>
      <c r="AG103" s="17"/>
      <c r="AH103" s="18"/>
      <c r="AI103" s="487"/>
      <c r="AJ103" s="89"/>
      <c r="AK103" s="13"/>
      <c r="AL103" s="90"/>
      <c r="AM103" s="90"/>
      <c r="AN103" s="19"/>
      <c r="AO103" s="19"/>
      <c r="AP103" s="19"/>
      <c r="AQ103" s="19"/>
      <c r="AR103" s="20"/>
      <c r="AS103" s="20"/>
      <c r="AU103" s="20"/>
      <c r="AV103" s="20"/>
      <c r="AW103" s="20"/>
      <c r="AX103" s="20"/>
      <c r="AY103" s="20"/>
      <c r="AZ103" s="20"/>
      <c r="BA103" s="20"/>
    </row>
    <row r="104" spans="1:53" ht="33" customHeight="1" x14ac:dyDescent="0.25">
      <c r="A104" s="6"/>
      <c r="B104" s="6"/>
      <c r="C104" s="6"/>
      <c r="D104" s="5"/>
      <c r="E104" s="5"/>
      <c r="F104" s="5"/>
      <c r="G104" s="5"/>
      <c r="H104" s="12"/>
      <c r="I104" s="6"/>
      <c r="J104" s="6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4"/>
      <c r="W104" s="14"/>
      <c r="X104" s="14"/>
      <c r="Y104" s="14"/>
      <c r="Z104" s="14"/>
      <c r="AA104" s="15"/>
      <c r="AB104" s="15"/>
      <c r="AC104" s="505"/>
      <c r="AD104" s="16"/>
      <c r="AE104" s="16"/>
      <c r="AF104" s="16"/>
      <c r="AG104" s="17"/>
      <c r="AH104" s="18"/>
      <c r="AI104" s="487"/>
      <c r="AJ104" s="89"/>
      <c r="AK104" s="13"/>
      <c r="AL104" s="90"/>
      <c r="AM104" s="90"/>
      <c r="AN104" s="19"/>
      <c r="AO104" s="19"/>
      <c r="AP104" s="19"/>
      <c r="AQ104" s="19"/>
      <c r="AR104" s="34"/>
      <c r="AS104" s="34"/>
      <c r="AU104" s="34"/>
      <c r="AV104" s="34"/>
      <c r="AW104" s="34"/>
      <c r="AX104" s="34"/>
      <c r="AY104" s="34"/>
      <c r="AZ104" s="34"/>
      <c r="BA104" s="34"/>
    </row>
    <row r="105" spans="1:53" ht="33" customHeight="1" x14ac:dyDescent="0.25">
      <c r="A105" s="6"/>
      <c r="B105" s="6"/>
      <c r="C105" s="5"/>
      <c r="D105" s="5"/>
      <c r="E105" s="5"/>
      <c r="F105" s="5"/>
      <c r="G105" s="5"/>
      <c r="H105" s="12"/>
      <c r="I105" s="6"/>
      <c r="J105" s="6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4"/>
      <c r="W105" s="14"/>
      <c r="X105" s="14"/>
      <c r="Y105" s="14"/>
      <c r="Z105" s="14"/>
      <c r="AA105" s="15"/>
      <c r="AB105" s="15"/>
      <c r="AC105" s="505"/>
      <c r="AD105" s="16"/>
      <c r="AE105" s="16"/>
      <c r="AF105" s="16"/>
      <c r="AG105" s="17"/>
      <c r="AH105" s="18"/>
      <c r="AI105" s="487"/>
      <c r="AJ105" s="89"/>
      <c r="AK105" s="13"/>
      <c r="AL105" s="90"/>
      <c r="AM105" s="90"/>
      <c r="AN105" s="19"/>
      <c r="AO105" s="19"/>
      <c r="AP105" s="19"/>
      <c r="AQ105" s="19"/>
      <c r="AR105" s="34"/>
      <c r="AS105" s="34"/>
      <c r="AU105" s="34"/>
      <c r="AV105" s="34"/>
      <c r="AW105" s="34"/>
      <c r="AX105" s="34"/>
      <c r="AY105" s="34"/>
      <c r="AZ105" s="34"/>
      <c r="BA105" s="34"/>
    </row>
    <row r="106" spans="1:53" ht="33" customHeight="1" x14ac:dyDescent="0.25">
      <c r="A106" s="6"/>
      <c r="B106" s="6"/>
      <c r="C106" s="5"/>
      <c r="D106" s="5"/>
      <c r="E106" s="5"/>
      <c r="F106" s="5"/>
      <c r="G106" s="5"/>
      <c r="H106" s="12"/>
      <c r="I106" s="6"/>
      <c r="J106" s="6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4"/>
      <c r="W106" s="14"/>
      <c r="X106" s="14"/>
      <c r="Y106" s="14"/>
      <c r="Z106" s="14"/>
      <c r="AA106" s="15"/>
      <c r="AB106" s="15"/>
      <c r="AC106" s="505"/>
      <c r="AD106" s="16"/>
      <c r="AE106" s="16"/>
      <c r="AF106" s="16"/>
      <c r="AG106" s="17"/>
      <c r="AH106" s="18"/>
      <c r="AI106" s="487"/>
      <c r="AJ106" s="89"/>
      <c r="AK106" s="13"/>
      <c r="AL106" s="90"/>
      <c r="AM106" s="90"/>
      <c r="AN106" s="19"/>
      <c r="AO106" s="19"/>
      <c r="AP106" s="19"/>
      <c r="AQ106" s="19"/>
      <c r="AR106" s="20"/>
      <c r="AS106" s="20"/>
      <c r="AU106" s="20"/>
      <c r="AV106" s="20"/>
      <c r="AW106" s="20"/>
      <c r="AX106" s="20"/>
      <c r="AY106" s="20"/>
      <c r="AZ106" s="20"/>
      <c r="BA106" s="20"/>
    </row>
    <row r="107" spans="1:53" ht="33" customHeight="1" x14ac:dyDescent="0.25">
      <c r="A107" s="6"/>
      <c r="B107" s="6"/>
      <c r="C107" s="6"/>
      <c r="D107" s="5"/>
      <c r="E107" s="5"/>
      <c r="F107" s="5"/>
      <c r="G107" s="5"/>
      <c r="H107" s="12"/>
      <c r="I107" s="6"/>
      <c r="J107" s="6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4"/>
      <c r="W107" s="14"/>
      <c r="X107" s="14"/>
      <c r="Y107" s="14"/>
      <c r="Z107" s="14"/>
      <c r="AA107" s="15"/>
      <c r="AB107" s="15"/>
      <c r="AC107" s="505"/>
      <c r="AD107" s="16"/>
      <c r="AE107" s="16"/>
      <c r="AF107" s="16"/>
      <c r="AG107" s="17"/>
      <c r="AH107" s="18"/>
      <c r="AI107" s="487"/>
      <c r="AJ107" s="89"/>
      <c r="AK107" s="13"/>
      <c r="AL107" s="90"/>
      <c r="AM107" s="90"/>
      <c r="AN107" s="19"/>
      <c r="AO107" s="19"/>
      <c r="AP107" s="19"/>
      <c r="AQ107" s="19"/>
      <c r="AR107" s="20"/>
      <c r="AS107" s="20"/>
      <c r="AU107" s="20"/>
      <c r="AV107" s="20"/>
      <c r="AW107" s="20"/>
      <c r="AX107" s="20"/>
      <c r="AY107" s="20"/>
      <c r="AZ107" s="20"/>
      <c r="BA107" s="20"/>
    </row>
    <row r="108" spans="1:53" ht="33" customHeight="1" x14ac:dyDescent="0.25">
      <c r="A108" s="6"/>
      <c r="B108" s="6"/>
      <c r="C108" s="6"/>
      <c r="D108" s="5"/>
      <c r="E108" s="5"/>
      <c r="F108" s="5"/>
      <c r="G108" s="5"/>
      <c r="H108" s="12"/>
      <c r="I108" s="6"/>
      <c r="J108" s="6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4"/>
      <c r="W108" s="14"/>
      <c r="X108" s="14"/>
      <c r="Y108" s="14"/>
      <c r="Z108" s="14"/>
      <c r="AA108" s="15"/>
      <c r="AB108" s="15"/>
      <c r="AC108" s="505"/>
      <c r="AD108" s="16"/>
      <c r="AE108" s="16"/>
      <c r="AF108" s="16"/>
      <c r="AG108" s="17"/>
      <c r="AH108" s="18"/>
      <c r="AI108" s="487"/>
      <c r="AJ108" s="89"/>
      <c r="AK108" s="13"/>
      <c r="AL108" s="90"/>
      <c r="AM108" s="90"/>
      <c r="AN108" s="19"/>
      <c r="AO108" s="19"/>
      <c r="AP108" s="19"/>
      <c r="AQ108" s="19"/>
      <c r="AR108" s="20"/>
      <c r="AS108" s="20"/>
      <c r="AU108" s="20"/>
      <c r="AV108" s="20"/>
      <c r="AW108" s="20"/>
      <c r="AX108" s="20"/>
      <c r="AY108" s="20"/>
      <c r="AZ108" s="20"/>
      <c r="BA108" s="20"/>
    </row>
    <row r="109" spans="1:53" ht="33" customHeight="1" x14ac:dyDescent="0.25">
      <c r="A109" s="6"/>
      <c r="B109" s="11"/>
      <c r="C109" s="6"/>
      <c r="D109" s="5"/>
      <c r="E109" s="5"/>
      <c r="F109" s="5"/>
      <c r="G109" s="5"/>
      <c r="H109" s="12"/>
      <c r="I109" s="6"/>
      <c r="J109" s="6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4"/>
      <c r="W109" s="14"/>
      <c r="X109" s="14"/>
      <c r="Y109" s="14"/>
      <c r="Z109" s="14"/>
      <c r="AA109" s="15"/>
      <c r="AB109" s="15"/>
      <c r="AC109" s="505"/>
      <c r="AD109" s="16"/>
      <c r="AE109" s="16"/>
      <c r="AF109" s="16"/>
      <c r="AG109" s="17"/>
      <c r="AH109" s="18"/>
      <c r="AI109" s="487"/>
      <c r="AJ109" s="89"/>
      <c r="AK109" s="13"/>
      <c r="AL109" s="90"/>
      <c r="AM109" s="90"/>
      <c r="AN109" s="19"/>
      <c r="AO109" s="19"/>
      <c r="AP109" s="19"/>
      <c r="AQ109" s="19"/>
      <c r="AR109" s="20"/>
      <c r="AS109" s="20"/>
      <c r="AU109" s="20"/>
      <c r="AV109" s="20"/>
      <c r="AW109" s="20"/>
      <c r="AX109" s="20"/>
      <c r="AY109" s="20"/>
      <c r="AZ109" s="20"/>
      <c r="BA109" s="20"/>
    </row>
    <row r="110" spans="1:53" ht="33" customHeight="1" x14ac:dyDescent="0.25">
      <c r="A110" s="6"/>
      <c r="B110" s="11"/>
      <c r="C110" s="6"/>
      <c r="D110" s="5"/>
      <c r="E110" s="5"/>
      <c r="F110" s="5"/>
      <c r="G110" s="5"/>
      <c r="H110" s="12"/>
      <c r="I110" s="6"/>
      <c r="J110" s="6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4"/>
      <c r="W110" s="14"/>
      <c r="X110" s="14"/>
      <c r="Y110" s="14"/>
      <c r="Z110" s="14"/>
      <c r="AA110" s="15"/>
      <c r="AB110" s="15"/>
      <c r="AC110" s="505"/>
      <c r="AD110" s="16"/>
      <c r="AE110" s="16"/>
      <c r="AF110" s="16"/>
      <c r="AG110" s="17"/>
      <c r="AH110" s="18"/>
      <c r="AI110" s="487"/>
      <c r="AJ110" s="89"/>
      <c r="AK110" s="13"/>
      <c r="AL110" s="90"/>
      <c r="AM110" s="90"/>
      <c r="AN110" s="19"/>
      <c r="AO110" s="19"/>
      <c r="AP110" s="19"/>
      <c r="AQ110" s="19"/>
      <c r="AR110" s="20"/>
      <c r="AS110" s="20"/>
      <c r="AU110" s="20"/>
      <c r="AV110" s="20"/>
      <c r="AW110" s="20"/>
      <c r="AX110" s="20"/>
      <c r="AY110" s="20"/>
      <c r="AZ110" s="20"/>
      <c r="BA110" s="20"/>
    </row>
    <row r="111" spans="1:53" ht="33" customHeight="1" x14ac:dyDescent="0.25">
      <c r="A111" s="6"/>
      <c r="B111" s="6"/>
      <c r="C111" s="5"/>
      <c r="D111" s="5"/>
      <c r="E111" s="5"/>
      <c r="F111" s="5"/>
      <c r="G111" s="5"/>
      <c r="H111" s="12"/>
      <c r="I111" s="6"/>
      <c r="J111" s="6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4"/>
      <c r="W111" s="14"/>
      <c r="X111" s="14"/>
      <c r="Y111" s="14"/>
      <c r="Z111" s="14"/>
      <c r="AA111" s="15"/>
      <c r="AB111" s="15"/>
      <c r="AC111" s="505"/>
      <c r="AD111" s="16"/>
      <c r="AE111" s="16"/>
      <c r="AF111" s="16"/>
      <c r="AG111" s="17"/>
      <c r="AH111" s="18"/>
      <c r="AI111" s="487"/>
      <c r="AJ111" s="89"/>
      <c r="AK111" s="13"/>
      <c r="AL111" s="90"/>
      <c r="AM111" s="90"/>
      <c r="AN111" s="19"/>
      <c r="AO111" s="19"/>
      <c r="AP111" s="19"/>
      <c r="AQ111" s="19"/>
      <c r="AR111" s="20"/>
      <c r="AS111" s="20"/>
      <c r="AU111" s="20"/>
      <c r="AV111" s="20"/>
      <c r="AW111" s="20"/>
      <c r="AX111" s="20"/>
      <c r="AY111" s="20"/>
      <c r="AZ111" s="20"/>
      <c r="BA111" s="20"/>
    </row>
    <row r="112" spans="1:53" ht="33" customHeight="1" x14ac:dyDescent="0.25">
      <c r="A112" s="6"/>
      <c r="B112" s="6"/>
      <c r="C112" s="6"/>
      <c r="D112" s="5"/>
      <c r="E112" s="5"/>
      <c r="F112" s="5"/>
      <c r="G112" s="5"/>
      <c r="H112" s="12"/>
      <c r="I112" s="6"/>
      <c r="J112" s="6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4"/>
      <c r="W112" s="14"/>
      <c r="X112" s="14"/>
      <c r="Y112" s="14"/>
      <c r="Z112" s="14"/>
      <c r="AA112" s="15"/>
      <c r="AB112" s="15"/>
      <c r="AC112" s="505"/>
      <c r="AD112" s="16"/>
      <c r="AE112" s="16"/>
      <c r="AF112" s="16"/>
      <c r="AG112" s="17"/>
      <c r="AH112" s="18"/>
      <c r="AI112" s="487"/>
      <c r="AJ112" s="89"/>
      <c r="AK112" s="13"/>
      <c r="AL112" s="90"/>
      <c r="AM112" s="90"/>
      <c r="AN112" s="19"/>
      <c r="AO112" s="19"/>
      <c r="AP112" s="19"/>
      <c r="AQ112" s="19"/>
      <c r="AR112" s="20"/>
      <c r="AS112" s="20"/>
      <c r="AU112" s="20"/>
      <c r="AV112" s="20"/>
      <c r="AW112" s="20"/>
      <c r="AX112" s="20"/>
      <c r="AY112" s="20"/>
      <c r="AZ112" s="20"/>
      <c r="BA112" s="20"/>
    </row>
    <row r="113" spans="1:53" ht="33" customHeight="1" x14ac:dyDescent="0.25">
      <c r="A113" s="6"/>
      <c r="B113" s="6"/>
      <c r="C113" s="6"/>
      <c r="D113" s="5"/>
      <c r="E113" s="5"/>
      <c r="F113" s="5"/>
      <c r="G113" s="5"/>
      <c r="H113" s="12"/>
      <c r="I113" s="6"/>
      <c r="J113" s="6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4"/>
      <c r="W113" s="14"/>
      <c r="X113" s="14"/>
      <c r="Y113" s="14"/>
      <c r="Z113" s="14"/>
      <c r="AA113" s="15"/>
      <c r="AB113" s="15"/>
      <c r="AC113" s="505"/>
      <c r="AD113" s="16"/>
      <c r="AE113" s="16"/>
      <c r="AF113" s="16"/>
      <c r="AG113" s="17"/>
      <c r="AH113" s="18"/>
      <c r="AI113" s="487"/>
      <c r="AJ113" s="89"/>
      <c r="AK113" s="13"/>
      <c r="AL113" s="90"/>
      <c r="AM113" s="90"/>
      <c r="AN113" s="19"/>
      <c r="AO113" s="19"/>
      <c r="AP113" s="19"/>
      <c r="AQ113" s="19"/>
      <c r="AR113" s="20"/>
      <c r="AS113" s="20"/>
      <c r="AU113" s="20"/>
      <c r="AV113" s="20"/>
      <c r="AW113" s="20"/>
      <c r="AX113" s="20"/>
      <c r="AY113" s="20"/>
      <c r="AZ113" s="20"/>
      <c r="BA113" s="20"/>
    </row>
    <row r="114" spans="1:53" ht="33" customHeight="1" x14ac:dyDescent="0.25">
      <c r="A114" s="6"/>
      <c r="B114" s="6"/>
      <c r="C114" s="6"/>
      <c r="D114" s="5"/>
      <c r="E114" s="5"/>
      <c r="F114" s="5"/>
      <c r="G114" s="5"/>
      <c r="H114" s="33"/>
      <c r="V114" s="14"/>
      <c r="W114" s="14"/>
      <c r="X114" s="14"/>
      <c r="Y114" s="14"/>
      <c r="Z114" s="14"/>
      <c r="AA114" s="15"/>
      <c r="AB114" s="15"/>
      <c r="AC114" s="505"/>
      <c r="AD114" s="16"/>
      <c r="AE114" s="16"/>
      <c r="AF114" s="16"/>
      <c r="AG114" s="17"/>
      <c r="AH114" s="18"/>
      <c r="AI114" s="487"/>
      <c r="AJ114" s="89"/>
      <c r="AK114" s="13"/>
      <c r="AL114" s="90"/>
      <c r="AM114" s="90"/>
      <c r="AN114" s="19"/>
      <c r="AO114" s="19"/>
      <c r="AP114" s="19"/>
      <c r="AQ114" s="19"/>
      <c r="AR114" s="20"/>
      <c r="AS114" s="20"/>
      <c r="AU114" s="20"/>
      <c r="AV114" s="20"/>
      <c r="AW114" s="20"/>
      <c r="AX114" s="20"/>
      <c r="AY114" s="20"/>
      <c r="AZ114" s="20"/>
      <c r="BA114" s="20"/>
    </row>
    <row r="115" spans="1:53" ht="33" customHeight="1" x14ac:dyDescent="0.25">
      <c r="A115" s="6"/>
      <c r="B115" s="6"/>
      <c r="C115" s="6"/>
      <c r="D115" s="5"/>
      <c r="E115" s="5"/>
      <c r="F115" s="5"/>
      <c r="G115" s="5"/>
      <c r="H115" s="12"/>
      <c r="I115" s="6"/>
      <c r="J115" s="6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4"/>
      <c r="W115" s="14"/>
      <c r="X115" s="14"/>
      <c r="Y115" s="14"/>
      <c r="Z115" s="14"/>
      <c r="AA115" s="15"/>
      <c r="AB115" s="15"/>
      <c r="AC115" s="505"/>
      <c r="AD115" s="16"/>
      <c r="AE115" s="16"/>
      <c r="AF115" s="16"/>
      <c r="AG115" s="17"/>
      <c r="AH115" s="18"/>
      <c r="AI115" s="487"/>
      <c r="AJ115" s="89"/>
      <c r="AK115" s="13"/>
      <c r="AL115" s="90"/>
      <c r="AM115" s="90"/>
      <c r="AN115" s="19"/>
      <c r="AO115" s="19"/>
      <c r="AP115" s="19"/>
      <c r="AQ115" s="19"/>
      <c r="AR115" s="20"/>
      <c r="AS115" s="20"/>
      <c r="AU115" s="20"/>
      <c r="AV115" s="20"/>
      <c r="AW115" s="20"/>
      <c r="AX115" s="20"/>
      <c r="AY115" s="20"/>
      <c r="AZ115" s="20"/>
      <c r="BA115" s="20"/>
    </row>
    <row r="116" spans="1:53" ht="33" customHeight="1" x14ac:dyDescent="0.25">
      <c r="A116" s="6"/>
      <c r="B116" s="11"/>
      <c r="C116" s="6"/>
      <c r="D116" s="5"/>
      <c r="E116" s="5"/>
      <c r="F116" s="5"/>
      <c r="G116" s="5"/>
      <c r="H116" s="12"/>
      <c r="I116" s="6"/>
      <c r="J116" s="6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4"/>
      <c r="W116" s="14"/>
      <c r="X116" s="14"/>
      <c r="Y116" s="14"/>
      <c r="Z116" s="14"/>
      <c r="AA116" s="15"/>
      <c r="AB116" s="15"/>
      <c r="AC116" s="505"/>
      <c r="AD116" s="16"/>
      <c r="AE116" s="16"/>
      <c r="AF116" s="16"/>
      <c r="AG116" s="17"/>
      <c r="AH116" s="18"/>
      <c r="AI116" s="487"/>
      <c r="AJ116" s="89"/>
      <c r="AK116" s="13"/>
      <c r="AL116" s="90"/>
      <c r="AM116" s="90"/>
      <c r="AN116" s="19"/>
      <c r="AO116" s="19"/>
      <c r="AP116" s="19"/>
      <c r="AQ116" s="19"/>
      <c r="AR116" s="20"/>
      <c r="AS116" s="20"/>
      <c r="AU116" s="20"/>
      <c r="AV116" s="20"/>
      <c r="AW116" s="20"/>
      <c r="AX116" s="20"/>
      <c r="AY116" s="20"/>
      <c r="AZ116" s="20"/>
      <c r="BA116" s="20"/>
    </row>
    <row r="117" spans="1:53" ht="33" customHeight="1" x14ac:dyDescent="0.25">
      <c r="A117" s="6"/>
      <c r="B117" s="11"/>
      <c r="C117" s="6"/>
      <c r="D117" s="5"/>
      <c r="E117" s="5"/>
      <c r="F117" s="5"/>
      <c r="G117" s="5"/>
      <c r="H117" s="12"/>
      <c r="I117" s="6"/>
      <c r="J117" s="6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4"/>
      <c r="W117" s="14"/>
      <c r="X117" s="14"/>
      <c r="Y117" s="14"/>
      <c r="Z117" s="14"/>
      <c r="AA117" s="15"/>
      <c r="AB117" s="15"/>
      <c r="AC117" s="505"/>
      <c r="AD117" s="16"/>
      <c r="AE117" s="16"/>
      <c r="AF117" s="16"/>
      <c r="AG117" s="17"/>
      <c r="AH117" s="18"/>
      <c r="AI117" s="487"/>
      <c r="AJ117" s="89"/>
      <c r="AK117" s="13"/>
      <c r="AL117" s="90"/>
      <c r="AM117" s="90"/>
      <c r="AN117" s="19"/>
      <c r="AO117" s="19"/>
      <c r="AP117" s="19"/>
      <c r="AQ117" s="19"/>
      <c r="AR117" s="20"/>
      <c r="AS117" s="20"/>
      <c r="AU117" s="20"/>
      <c r="AV117" s="20"/>
      <c r="AW117" s="20"/>
      <c r="AX117" s="20"/>
      <c r="AY117" s="20"/>
      <c r="AZ117" s="20"/>
      <c r="BA117" s="20"/>
    </row>
    <row r="118" spans="1:53" ht="33" customHeight="1" x14ac:dyDescent="0.25">
      <c r="A118" s="6"/>
      <c r="B118" s="11"/>
      <c r="C118" s="6"/>
      <c r="D118" s="5"/>
      <c r="E118" s="5"/>
      <c r="F118" s="5"/>
      <c r="G118" s="5"/>
      <c r="H118" s="12"/>
      <c r="I118" s="6"/>
      <c r="J118" s="6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4"/>
      <c r="W118" s="14"/>
      <c r="X118" s="14"/>
      <c r="Y118" s="14"/>
      <c r="Z118" s="14"/>
      <c r="AA118" s="15"/>
      <c r="AB118" s="15"/>
      <c r="AC118" s="505"/>
      <c r="AD118" s="16"/>
      <c r="AE118" s="16"/>
      <c r="AF118" s="16"/>
      <c r="AG118" s="17"/>
      <c r="AH118" s="18"/>
      <c r="AI118" s="487"/>
      <c r="AJ118" s="89"/>
      <c r="AK118" s="13"/>
      <c r="AL118" s="90"/>
      <c r="AM118" s="90"/>
      <c r="AN118" s="19"/>
      <c r="AO118" s="19"/>
      <c r="AP118" s="19"/>
      <c r="AQ118" s="19"/>
      <c r="AR118" s="20"/>
      <c r="AS118" s="20"/>
      <c r="AU118" s="20"/>
      <c r="AV118" s="20"/>
      <c r="AW118" s="20"/>
      <c r="AX118" s="20"/>
      <c r="AY118" s="20"/>
      <c r="AZ118" s="20"/>
      <c r="BA118" s="20"/>
    </row>
    <row r="119" spans="1:53" ht="33" customHeight="1" x14ac:dyDescent="0.25">
      <c r="A119" s="6"/>
      <c r="B119" s="11"/>
      <c r="C119" s="6"/>
      <c r="D119" s="5"/>
      <c r="E119" s="5"/>
      <c r="F119" s="5"/>
      <c r="G119" s="5"/>
      <c r="H119" s="12"/>
      <c r="I119" s="6"/>
      <c r="J119" s="6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4"/>
      <c r="W119" s="14"/>
      <c r="X119" s="14"/>
      <c r="Y119" s="14"/>
      <c r="Z119" s="14"/>
      <c r="AA119" s="15"/>
      <c r="AB119" s="15"/>
      <c r="AC119" s="505"/>
      <c r="AD119" s="16"/>
      <c r="AE119" s="16"/>
      <c r="AF119" s="16"/>
      <c r="AG119" s="17"/>
      <c r="AH119" s="18"/>
      <c r="AI119" s="487"/>
      <c r="AJ119" s="89"/>
      <c r="AK119" s="13"/>
      <c r="AL119" s="90"/>
      <c r="AM119" s="90"/>
      <c r="AN119" s="19"/>
      <c r="AO119" s="19"/>
      <c r="AP119" s="19"/>
      <c r="AQ119" s="19"/>
      <c r="AR119" s="20"/>
      <c r="AS119" s="20"/>
      <c r="AU119" s="20"/>
      <c r="AV119" s="20"/>
      <c r="AW119" s="20"/>
      <c r="AX119" s="20"/>
      <c r="AY119" s="20"/>
      <c r="AZ119" s="20"/>
      <c r="BA119" s="20"/>
    </row>
    <row r="120" spans="1:53" ht="33" customHeight="1" x14ac:dyDescent="0.25">
      <c r="A120" s="6"/>
      <c r="B120" s="6"/>
      <c r="C120" s="6"/>
      <c r="D120" s="5"/>
      <c r="E120" s="5"/>
      <c r="F120" s="5"/>
      <c r="G120" s="5"/>
      <c r="H120" s="12"/>
      <c r="I120" s="6"/>
      <c r="J120" s="6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4"/>
      <c r="W120" s="14"/>
      <c r="X120" s="14"/>
      <c r="Y120" s="14"/>
      <c r="Z120" s="14"/>
      <c r="AA120" s="15"/>
      <c r="AB120" s="15"/>
      <c r="AC120" s="505"/>
      <c r="AD120" s="16"/>
      <c r="AE120" s="16"/>
      <c r="AF120" s="16"/>
      <c r="AG120" s="17"/>
      <c r="AH120" s="18"/>
      <c r="AI120" s="487"/>
      <c r="AJ120" s="89"/>
      <c r="AK120" s="13"/>
      <c r="AL120" s="90"/>
      <c r="AM120" s="90"/>
      <c r="AN120" s="19"/>
      <c r="AO120" s="19"/>
      <c r="AP120" s="19"/>
      <c r="AQ120" s="19"/>
      <c r="AR120" s="20"/>
      <c r="AS120" s="20"/>
      <c r="AU120" s="20"/>
      <c r="AV120" s="20"/>
      <c r="AW120" s="20"/>
      <c r="AX120" s="20"/>
      <c r="AY120" s="20"/>
      <c r="AZ120" s="20"/>
      <c r="BA120" s="20"/>
    </row>
    <row r="121" spans="1:53" ht="33" customHeight="1" x14ac:dyDescent="0.25">
      <c r="A121" s="6"/>
      <c r="B121" s="6"/>
      <c r="C121" s="6"/>
      <c r="D121" s="5"/>
      <c r="E121" s="5"/>
      <c r="F121" s="5"/>
      <c r="G121" s="5"/>
      <c r="H121" s="12"/>
      <c r="I121" s="6"/>
      <c r="J121" s="6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4"/>
      <c r="W121" s="14"/>
      <c r="X121" s="14"/>
      <c r="Y121" s="14"/>
      <c r="Z121" s="14"/>
      <c r="AA121" s="15"/>
      <c r="AB121" s="15"/>
      <c r="AC121" s="505"/>
      <c r="AD121" s="16"/>
      <c r="AE121" s="16"/>
      <c r="AF121" s="16"/>
      <c r="AG121" s="17"/>
      <c r="AH121" s="18"/>
      <c r="AI121" s="487"/>
      <c r="AJ121" s="89"/>
      <c r="AK121" s="13"/>
      <c r="AL121" s="90"/>
      <c r="AM121" s="90"/>
      <c r="AN121" s="19"/>
      <c r="AO121" s="19"/>
      <c r="AP121" s="19"/>
      <c r="AQ121" s="19"/>
      <c r="AR121" s="20"/>
      <c r="AS121" s="20"/>
      <c r="AU121" s="20"/>
      <c r="AV121" s="20"/>
      <c r="AW121" s="20"/>
      <c r="AX121" s="20"/>
      <c r="AY121" s="20"/>
      <c r="AZ121" s="20"/>
      <c r="BA121" s="20"/>
    </row>
    <row r="122" spans="1:53" ht="33" customHeight="1" x14ac:dyDescent="0.25">
      <c r="A122" s="6"/>
      <c r="B122" s="6"/>
      <c r="C122" s="6"/>
      <c r="D122" s="5"/>
      <c r="E122" s="5"/>
      <c r="F122" s="5"/>
      <c r="G122" s="5"/>
      <c r="H122" s="12"/>
      <c r="I122" s="6"/>
      <c r="J122" s="6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4"/>
      <c r="W122" s="14"/>
      <c r="X122" s="14"/>
      <c r="Y122" s="14"/>
      <c r="Z122" s="14"/>
      <c r="AA122" s="15"/>
      <c r="AB122" s="15"/>
      <c r="AC122" s="505"/>
      <c r="AD122" s="16"/>
      <c r="AE122" s="16"/>
      <c r="AF122" s="16"/>
      <c r="AG122" s="17"/>
      <c r="AH122" s="18"/>
      <c r="AI122" s="487"/>
      <c r="AJ122" s="89"/>
      <c r="AK122" s="13"/>
      <c r="AL122" s="90"/>
      <c r="AM122" s="90"/>
      <c r="AN122" s="19"/>
      <c r="AO122" s="19"/>
      <c r="AP122" s="19"/>
      <c r="AQ122" s="19"/>
      <c r="AR122" s="20"/>
      <c r="AS122" s="20"/>
      <c r="AU122" s="20"/>
      <c r="AV122" s="20"/>
      <c r="AW122" s="20"/>
      <c r="AX122" s="20"/>
      <c r="AY122" s="20"/>
      <c r="AZ122" s="20"/>
      <c r="BA122" s="20"/>
    </row>
    <row r="123" spans="1:53" ht="33" customHeight="1" x14ac:dyDescent="0.25">
      <c r="A123" s="6"/>
      <c r="B123" s="6"/>
      <c r="C123" s="6"/>
      <c r="D123" s="5"/>
      <c r="E123" s="5"/>
      <c r="F123" s="5"/>
      <c r="G123" s="5"/>
      <c r="H123" s="12"/>
      <c r="I123" s="6"/>
      <c r="J123" s="6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4"/>
      <c r="W123" s="14"/>
      <c r="X123" s="14"/>
      <c r="Y123" s="14"/>
      <c r="Z123" s="14"/>
      <c r="AA123" s="15"/>
      <c r="AB123" s="15"/>
      <c r="AC123" s="505"/>
      <c r="AD123" s="16"/>
      <c r="AE123" s="16"/>
      <c r="AF123" s="16"/>
      <c r="AG123" s="17"/>
      <c r="AH123" s="18"/>
      <c r="AI123" s="487"/>
      <c r="AJ123" s="89"/>
      <c r="AK123" s="13"/>
      <c r="AL123" s="90"/>
      <c r="AM123" s="90"/>
      <c r="AN123" s="19"/>
      <c r="AO123" s="19"/>
      <c r="AP123" s="19"/>
      <c r="AQ123" s="19"/>
      <c r="AR123" s="20"/>
      <c r="AS123" s="20"/>
      <c r="AU123" s="20"/>
      <c r="AV123" s="20"/>
      <c r="AW123" s="20"/>
      <c r="AX123" s="20"/>
      <c r="AY123" s="20"/>
      <c r="AZ123" s="20"/>
      <c r="BA123" s="20"/>
    </row>
    <row r="124" spans="1:53" ht="33" customHeight="1" x14ac:dyDescent="0.25">
      <c r="A124" s="6"/>
      <c r="B124" s="6"/>
      <c r="C124" s="6"/>
      <c r="D124" s="5"/>
      <c r="E124" s="5"/>
      <c r="F124" s="5"/>
      <c r="G124" s="5"/>
      <c r="H124" s="12"/>
      <c r="I124" s="6"/>
      <c r="J124" s="6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4"/>
      <c r="W124" s="14"/>
      <c r="X124" s="14"/>
      <c r="Y124" s="14"/>
      <c r="Z124" s="14"/>
      <c r="AA124" s="15"/>
      <c r="AB124" s="15"/>
      <c r="AC124" s="505"/>
      <c r="AD124" s="16"/>
      <c r="AE124" s="16"/>
      <c r="AF124" s="16"/>
      <c r="AG124" s="17"/>
      <c r="AH124" s="18"/>
      <c r="AI124" s="487"/>
      <c r="AJ124" s="89"/>
      <c r="AK124" s="13"/>
      <c r="AL124" s="90"/>
      <c r="AM124" s="90"/>
      <c r="AN124" s="19"/>
      <c r="AO124" s="19"/>
      <c r="AP124" s="19"/>
      <c r="AQ124" s="19"/>
      <c r="AR124" s="20"/>
      <c r="AS124" s="20"/>
      <c r="AU124" s="20"/>
      <c r="AV124" s="20"/>
      <c r="AW124" s="20"/>
      <c r="AX124" s="20"/>
      <c r="AY124" s="20"/>
      <c r="AZ124" s="20"/>
      <c r="BA124" s="20"/>
    </row>
    <row r="125" spans="1:53" ht="33" customHeight="1" x14ac:dyDescent="0.25">
      <c r="A125" s="6"/>
      <c r="B125" s="6"/>
      <c r="C125" s="6"/>
      <c r="D125" s="5"/>
      <c r="E125" s="5"/>
      <c r="F125" s="5"/>
      <c r="G125" s="5"/>
      <c r="H125" s="12"/>
      <c r="I125" s="6"/>
      <c r="J125" s="6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4"/>
      <c r="W125" s="14"/>
      <c r="X125" s="14"/>
      <c r="Y125" s="14"/>
      <c r="Z125" s="14"/>
      <c r="AA125" s="15"/>
      <c r="AB125" s="15"/>
      <c r="AC125" s="505"/>
      <c r="AD125" s="16"/>
      <c r="AE125" s="16"/>
      <c r="AF125" s="16"/>
      <c r="AG125" s="17"/>
      <c r="AH125" s="18"/>
      <c r="AI125" s="487"/>
      <c r="AJ125" s="89"/>
      <c r="AK125" s="13"/>
      <c r="AL125" s="90"/>
      <c r="AM125" s="90"/>
      <c r="AN125" s="19"/>
      <c r="AO125" s="19"/>
      <c r="AP125" s="19"/>
      <c r="AQ125" s="19"/>
      <c r="AR125" s="20"/>
      <c r="AS125" s="20"/>
      <c r="AU125" s="20"/>
      <c r="AV125" s="20"/>
      <c r="AW125" s="20"/>
      <c r="AX125" s="20"/>
      <c r="AY125" s="20"/>
      <c r="AZ125" s="20"/>
      <c r="BA125" s="20"/>
    </row>
    <row r="126" spans="1:53" ht="33" customHeight="1" x14ac:dyDescent="0.25">
      <c r="A126" s="6"/>
      <c r="B126" s="6"/>
      <c r="C126" s="5"/>
      <c r="D126" s="5"/>
      <c r="E126" s="5"/>
      <c r="F126" s="5"/>
      <c r="G126" s="5"/>
      <c r="H126" s="12"/>
      <c r="I126" s="6"/>
      <c r="J126" s="6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4"/>
      <c r="W126" s="14"/>
      <c r="X126" s="14"/>
      <c r="Y126" s="14"/>
      <c r="Z126" s="14"/>
      <c r="AA126" s="15"/>
      <c r="AB126" s="15"/>
      <c r="AC126" s="505"/>
      <c r="AD126" s="16"/>
      <c r="AE126" s="16"/>
      <c r="AF126" s="16"/>
      <c r="AG126" s="17"/>
      <c r="AH126" s="18"/>
      <c r="AI126" s="487"/>
      <c r="AJ126" s="89"/>
      <c r="AK126" s="13"/>
      <c r="AL126" s="90"/>
      <c r="AM126" s="90"/>
      <c r="AN126" s="19"/>
      <c r="AO126" s="19"/>
      <c r="AP126" s="19"/>
      <c r="AQ126" s="19"/>
      <c r="AR126" s="20"/>
      <c r="AS126" s="20"/>
      <c r="AU126" s="20"/>
      <c r="AV126" s="20"/>
      <c r="AW126" s="20"/>
      <c r="AX126" s="20"/>
      <c r="AY126" s="20"/>
      <c r="AZ126" s="20"/>
      <c r="BA126" s="20"/>
    </row>
    <row r="127" spans="1:53" ht="33" customHeight="1" x14ac:dyDescent="0.25">
      <c r="A127" s="6"/>
      <c r="B127" s="6"/>
      <c r="C127" s="6"/>
      <c r="D127" s="5"/>
      <c r="E127" s="5"/>
      <c r="F127" s="5"/>
      <c r="G127" s="5"/>
      <c r="H127" s="12"/>
      <c r="I127" s="6"/>
      <c r="J127" s="6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4"/>
      <c r="W127" s="14"/>
      <c r="X127" s="14"/>
      <c r="Y127" s="14"/>
      <c r="Z127" s="14"/>
      <c r="AA127" s="15"/>
      <c r="AB127" s="15"/>
      <c r="AC127" s="505"/>
      <c r="AD127" s="16"/>
      <c r="AE127" s="16"/>
      <c r="AF127" s="16"/>
      <c r="AG127" s="17"/>
      <c r="AH127" s="18"/>
      <c r="AI127" s="487"/>
      <c r="AJ127" s="89"/>
      <c r="AK127" s="13"/>
      <c r="AL127" s="90"/>
      <c r="AM127" s="90"/>
      <c r="AN127" s="19"/>
      <c r="AO127" s="19"/>
      <c r="AP127" s="19"/>
      <c r="AQ127" s="19"/>
      <c r="AR127" s="20"/>
      <c r="AS127" s="20"/>
      <c r="AU127" s="20"/>
      <c r="AV127" s="20"/>
      <c r="AW127" s="20"/>
      <c r="AX127" s="20"/>
      <c r="AY127" s="20"/>
      <c r="AZ127" s="20"/>
      <c r="BA127" s="20"/>
    </row>
    <row r="128" spans="1:53" ht="33" customHeight="1" x14ac:dyDescent="0.25">
      <c r="A128" s="6"/>
      <c r="B128" s="6"/>
      <c r="C128" s="5"/>
      <c r="D128" s="5"/>
      <c r="E128" s="5"/>
      <c r="F128" s="5"/>
      <c r="G128" s="5"/>
      <c r="H128" s="12"/>
      <c r="I128" s="6"/>
      <c r="J128" s="6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4"/>
      <c r="W128" s="14"/>
      <c r="X128" s="14"/>
      <c r="Y128" s="14"/>
      <c r="Z128" s="14"/>
      <c r="AA128" s="15"/>
      <c r="AB128" s="15"/>
      <c r="AC128" s="505"/>
      <c r="AD128" s="16"/>
      <c r="AE128" s="16"/>
      <c r="AF128" s="16"/>
      <c r="AG128" s="17"/>
      <c r="AH128" s="18"/>
      <c r="AI128" s="487"/>
      <c r="AJ128" s="89"/>
      <c r="AK128" s="13"/>
      <c r="AL128" s="90"/>
      <c r="AM128" s="90"/>
      <c r="AN128" s="19"/>
      <c r="AO128" s="19"/>
      <c r="AP128" s="19"/>
      <c r="AQ128" s="19"/>
      <c r="AR128" s="20"/>
      <c r="AS128" s="20"/>
      <c r="AU128" s="20"/>
      <c r="AV128" s="20"/>
      <c r="AW128" s="20"/>
      <c r="AX128" s="20"/>
      <c r="AY128" s="20"/>
      <c r="AZ128" s="20"/>
      <c r="BA128" s="20"/>
    </row>
    <row r="129" spans="1:53" ht="33" customHeight="1" x14ac:dyDescent="0.25">
      <c r="A129" s="6"/>
      <c r="B129" s="11"/>
      <c r="C129" s="6"/>
      <c r="D129" s="5"/>
      <c r="E129" s="5"/>
      <c r="F129" s="5"/>
      <c r="G129" s="5"/>
      <c r="H129" s="12"/>
      <c r="I129" s="6"/>
      <c r="J129" s="6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4"/>
      <c r="W129" s="14"/>
      <c r="X129" s="14"/>
      <c r="Y129" s="14"/>
      <c r="Z129" s="14"/>
      <c r="AA129" s="15"/>
      <c r="AB129" s="15"/>
      <c r="AC129" s="505"/>
      <c r="AD129" s="16"/>
      <c r="AE129" s="16"/>
      <c r="AF129" s="16"/>
      <c r="AG129" s="17"/>
      <c r="AH129" s="18"/>
      <c r="AI129" s="487"/>
      <c r="AJ129" s="89"/>
      <c r="AK129" s="13"/>
      <c r="AL129" s="90"/>
      <c r="AM129" s="90"/>
      <c r="AN129" s="19"/>
      <c r="AO129" s="19"/>
      <c r="AP129" s="19"/>
      <c r="AQ129" s="19"/>
      <c r="AR129" s="20"/>
      <c r="AS129" s="20"/>
      <c r="AU129" s="20"/>
      <c r="AV129" s="20"/>
      <c r="AW129" s="20"/>
      <c r="AX129" s="20"/>
      <c r="AY129" s="20"/>
      <c r="AZ129" s="20"/>
      <c r="BA129" s="20"/>
    </row>
    <row r="130" spans="1:53" ht="33" customHeight="1" x14ac:dyDescent="0.25">
      <c r="A130" s="6"/>
      <c r="B130" s="6"/>
      <c r="C130" s="6"/>
      <c r="D130" s="5"/>
      <c r="E130" s="5"/>
      <c r="F130" s="5"/>
      <c r="G130" s="5"/>
      <c r="H130" s="12"/>
      <c r="I130" s="6"/>
      <c r="J130" s="6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4"/>
      <c r="W130" s="14"/>
      <c r="X130" s="14"/>
      <c r="Y130" s="14"/>
      <c r="Z130" s="14"/>
      <c r="AA130" s="15"/>
      <c r="AB130" s="15"/>
      <c r="AC130" s="505"/>
      <c r="AD130" s="16"/>
      <c r="AE130" s="16"/>
      <c r="AF130" s="16"/>
      <c r="AG130" s="17"/>
      <c r="AH130" s="18"/>
      <c r="AI130" s="487"/>
      <c r="AJ130" s="89"/>
      <c r="AK130" s="13"/>
      <c r="AL130" s="90"/>
      <c r="AM130" s="90"/>
      <c r="AN130" s="19"/>
      <c r="AO130" s="19"/>
      <c r="AP130" s="19"/>
      <c r="AQ130" s="19"/>
      <c r="AR130" s="20"/>
      <c r="AS130" s="20"/>
      <c r="AU130" s="20"/>
      <c r="AV130" s="20"/>
      <c r="AW130" s="20"/>
      <c r="AX130" s="20"/>
      <c r="AY130" s="20"/>
      <c r="AZ130" s="20"/>
      <c r="BA130" s="20"/>
    </row>
    <row r="131" spans="1:53" ht="33" customHeight="1" x14ac:dyDescent="0.25">
      <c r="A131" s="6"/>
      <c r="B131" s="6"/>
      <c r="C131" s="6"/>
      <c r="D131" s="5"/>
      <c r="E131" s="5"/>
      <c r="F131" s="5"/>
      <c r="G131" s="5"/>
      <c r="H131" s="12"/>
      <c r="I131" s="6"/>
      <c r="J131" s="6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4"/>
      <c r="W131" s="14"/>
      <c r="X131" s="14"/>
      <c r="Y131" s="14"/>
      <c r="Z131" s="14"/>
      <c r="AA131" s="15"/>
      <c r="AB131" s="15"/>
      <c r="AC131" s="505"/>
      <c r="AD131" s="16"/>
      <c r="AE131" s="16"/>
      <c r="AF131" s="16"/>
      <c r="AG131" s="17"/>
      <c r="AH131" s="18"/>
      <c r="AI131" s="487"/>
      <c r="AJ131" s="89"/>
      <c r="AK131" s="13"/>
      <c r="AL131" s="90"/>
      <c r="AM131" s="90"/>
      <c r="AN131" s="19"/>
      <c r="AO131" s="19"/>
      <c r="AP131" s="19"/>
      <c r="AQ131" s="19"/>
      <c r="AR131" s="20"/>
      <c r="AS131" s="20"/>
      <c r="AU131" s="20"/>
      <c r="AV131" s="20"/>
      <c r="AW131" s="20"/>
      <c r="AX131" s="20"/>
      <c r="AY131" s="20"/>
      <c r="AZ131" s="20"/>
      <c r="BA131" s="20"/>
    </row>
    <row r="132" spans="1:53" ht="33" customHeight="1" x14ac:dyDescent="0.25">
      <c r="A132" s="6"/>
      <c r="B132" s="6"/>
      <c r="C132" s="6"/>
      <c r="D132" s="5"/>
      <c r="E132" s="5"/>
      <c r="F132" s="5"/>
      <c r="G132" s="5"/>
      <c r="H132" s="12"/>
      <c r="I132" s="6"/>
      <c r="J132" s="6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4"/>
      <c r="W132" s="14"/>
      <c r="X132" s="14"/>
      <c r="Y132" s="14"/>
      <c r="Z132" s="14"/>
      <c r="AA132" s="15"/>
      <c r="AB132" s="15"/>
      <c r="AC132" s="505"/>
      <c r="AD132" s="16"/>
      <c r="AE132" s="16"/>
      <c r="AF132" s="16"/>
      <c r="AG132" s="17"/>
      <c r="AH132" s="18"/>
      <c r="AI132" s="487"/>
      <c r="AJ132" s="89"/>
      <c r="AK132" s="13"/>
      <c r="AL132" s="90"/>
      <c r="AM132" s="90"/>
      <c r="AN132" s="19"/>
      <c r="AO132" s="19"/>
      <c r="AP132" s="19"/>
      <c r="AQ132" s="19"/>
      <c r="AR132" s="20"/>
      <c r="AS132" s="20"/>
      <c r="AU132" s="20"/>
      <c r="AV132" s="20"/>
      <c r="AW132" s="20"/>
      <c r="AX132" s="20"/>
      <c r="AY132" s="20"/>
      <c r="AZ132" s="20"/>
      <c r="BA132" s="20"/>
    </row>
    <row r="133" spans="1:53" ht="33" customHeight="1" x14ac:dyDescent="0.25">
      <c r="A133" s="6"/>
      <c r="B133" s="6"/>
      <c r="C133" s="6"/>
      <c r="D133" s="5"/>
      <c r="E133" s="5"/>
      <c r="F133" s="5"/>
      <c r="G133" s="5"/>
      <c r="H133" s="12"/>
      <c r="I133" s="6"/>
      <c r="J133" s="6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4"/>
      <c r="W133" s="14"/>
      <c r="X133" s="14"/>
      <c r="Y133" s="14"/>
      <c r="Z133" s="14"/>
      <c r="AA133" s="15"/>
      <c r="AB133" s="15"/>
      <c r="AC133" s="505"/>
      <c r="AD133" s="16"/>
      <c r="AE133" s="16"/>
      <c r="AF133" s="16"/>
      <c r="AG133" s="17"/>
      <c r="AH133" s="18"/>
      <c r="AI133" s="487"/>
      <c r="AJ133" s="89"/>
      <c r="AK133" s="13"/>
      <c r="AL133" s="90"/>
      <c r="AM133" s="90"/>
      <c r="AN133" s="19"/>
      <c r="AO133" s="19"/>
      <c r="AP133" s="19"/>
      <c r="AQ133" s="19"/>
      <c r="AR133" s="20"/>
      <c r="AS133" s="20"/>
      <c r="AU133" s="20"/>
      <c r="AV133" s="20"/>
      <c r="AW133" s="20"/>
      <c r="AX133" s="20"/>
      <c r="AY133" s="20"/>
      <c r="AZ133" s="20"/>
      <c r="BA133" s="20"/>
    </row>
    <row r="134" spans="1:53" ht="33" customHeight="1" x14ac:dyDescent="0.25">
      <c r="A134" s="6"/>
      <c r="B134" s="11"/>
      <c r="C134" s="6"/>
      <c r="D134" s="5"/>
      <c r="E134" s="5"/>
      <c r="F134" s="5"/>
      <c r="G134" s="5"/>
      <c r="H134" s="12"/>
      <c r="I134" s="6"/>
      <c r="J134" s="6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4"/>
      <c r="W134" s="14"/>
      <c r="X134" s="14"/>
      <c r="Y134" s="14"/>
      <c r="Z134" s="14"/>
      <c r="AA134" s="15"/>
      <c r="AB134" s="15"/>
      <c r="AC134" s="505"/>
      <c r="AD134" s="16"/>
      <c r="AE134" s="16"/>
      <c r="AF134" s="16"/>
      <c r="AG134" s="17"/>
      <c r="AH134" s="18"/>
      <c r="AI134" s="487"/>
      <c r="AJ134" s="89"/>
      <c r="AK134" s="13"/>
      <c r="AL134" s="90"/>
      <c r="AM134" s="90"/>
      <c r="AN134" s="19"/>
      <c r="AO134" s="19"/>
      <c r="AP134" s="19"/>
      <c r="AQ134" s="19"/>
      <c r="AR134" s="20"/>
      <c r="AS134" s="20"/>
      <c r="AU134" s="20"/>
      <c r="AV134" s="20"/>
      <c r="AW134" s="20"/>
      <c r="AX134" s="26"/>
      <c r="AY134" s="26"/>
      <c r="AZ134" s="26"/>
      <c r="BA134" s="26"/>
    </row>
    <row r="135" spans="1:53" ht="33" customHeight="1" x14ac:dyDescent="0.25">
      <c r="A135" s="6"/>
      <c r="B135" s="11"/>
      <c r="C135" s="6"/>
      <c r="D135" s="5"/>
      <c r="E135" s="5"/>
      <c r="F135" s="5"/>
      <c r="G135" s="5"/>
      <c r="H135" s="12"/>
      <c r="I135" s="6"/>
      <c r="J135" s="6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4"/>
      <c r="W135" s="14"/>
      <c r="X135" s="14"/>
      <c r="Y135" s="14"/>
      <c r="Z135" s="14"/>
      <c r="AA135" s="15"/>
      <c r="AB135" s="15"/>
      <c r="AC135" s="505"/>
      <c r="AD135" s="16"/>
      <c r="AE135" s="16"/>
      <c r="AF135" s="16"/>
      <c r="AG135" s="17"/>
      <c r="AH135" s="18"/>
      <c r="AI135" s="487"/>
      <c r="AJ135" s="89"/>
      <c r="AK135" s="13"/>
      <c r="AL135" s="90"/>
      <c r="AM135" s="90"/>
      <c r="AN135" s="19"/>
      <c r="AO135" s="19"/>
      <c r="AP135" s="19"/>
      <c r="AQ135" s="19"/>
      <c r="AR135" s="20"/>
      <c r="AS135" s="20"/>
      <c r="AU135" s="20"/>
      <c r="AV135" s="20"/>
      <c r="AW135" s="20"/>
      <c r="AX135" s="20"/>
      <c r="AY135" s="20"/>
      <c r="AZ135" s="20"/>
      <c r="BA135" s="20"/>
    </row>
    <row r="136" spans="1:53" ht="33" customHeight="1" x14ac:dyDescent="0.25">
      <c r="A136" s="6"/>
      <c r="B136" s="11"/>
      <c r="C136" s="6"/>
      <c r="D136" s="5"/>
      <c r="E136" s="5"/>
      <c r="F136" s="5"/>
      <c r="G136" s="5"/>
      <c r="H136" s="12"/>
      <c r="I136" s="6"/>
      <c r="J136" s="6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4"/>
      <c r="W136" s="14"/>
      <c r="X136" s="14"/>
      <c r="Y136" s="14"/>
      <c r="Z136" s="14"/>
      <c r="AA136" s="15"/>
      <c r="AB136" s="15"/>
      <c r="AC136" s="505"/>
      <c r="AD136" s="16"/>
      <c r="AE136" s="16"/>
      <c r="AF136" s="16"/>
      <c r="AG136" s="17"/>
      <c r="AH136" s="18"/>
      <c r="AI136" s="487"/>
      <c r="AJ136" s="89"/>
      <c r="AK136" s="13"/>
      <c r="AL136" s="90"/>
      <c r="AM136" s="90"/>
      <c r="AN136" s="19"/>
      <c r="AO136" s="19"/>
      <c r="AP136" s="19"/>
      <c r="AQ136" s="19"/>
      <c r="AR136" s="20"/>
      <c r="AS136" s="20"/>
      <c r="AU136" s="20"/>
      <c r="AV136" s="20"/>
      <c r="AW136" s="20"/>
      <c r="AX136" s="20"/>
      <c r="AY136" s="20"/>
      <c r="AZ136" s="20"/>
      <c r="BA136" s="20"/>
    </row>
    <row r="137" spans="1:53" ht="33" customHeight="1" x14ac:dyDescent="0.25">
      <c r="A137" s="6"/>
      <c r="B137" s="6"/>
      <c r="C137" s="6"/>
      <c r="D137" s="5"/>
      <c r="E137" s="5"/>
      <c r="F137" s="5"/>
      <c r="G137" s="5"/>
      <c r="H137" s="12"/>
      <c r="I137" s="6"/>
      <c r="J137" s="6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4"/>
      <c r="W137" s="14"/>
      <c r="X137" s="14"/>
      <c r="Y137" s="14"/>
      <c r="Z137" s="14"/>
      <c r="AA137" s="15"/>
      <c r="AB137" s="15"/>
      <c r="AC137" s="505"/>
      <c r="AD137" s="16"/>
      <c r="AE137" s="16"/>
      <c r="AF137" s="16"/>
      <c r="AG137" s="38"/>
      <c r="AH137" s="18"/>
      <c r="AI137" s="487"/>
      <c r="AJ137" s="89"/>
      <c r="AK137" s="13"/>
      <c r="AL137" s="90"/>
      <c r="AM137" s="90"/>
      <c r="AN137" s="19"/>
      <c r="AO137" s="19"/>
      <c r="AP137" s="19"/>
      <c r="AQ137" s="19"/>
      <c r="AR137" s="20"/>
      <c r="AS137" s="20"/>
      <c r="AU137" s="20"/>
      <c r="AV137" s="20"/>
      <c r="AW137" s="20"/>
      <c r="AX137" s="20"/>
      <c r="AY137" s="20"/>
      <c r="AZ137" s="20"/>
      <c r="BA137" s="20"/>
    </row>
    <row r="138" spans="1:53" ht="33" customHeight="1" x14ac:dyDescent="0.25">
      <c r="A138" s="6"/>
      <c r="B138" s="11"/>
      <c r="C138" s="6"/>
      <c r="D138" s="5"/>
      <c r="E138" s="5"/>
      <c r="F138" s="5"/>
      <c r="G138" s="5"/>
      <c r="H138" s="12"/>
      <c r="I138" s="6"/>
      <c r="J138" s="6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4"/>
      <c r="W138" s="14"/>
      <c r="X138" s="14"/>
      <c r="Y138" s="14"/>
      <c r="Z138" s="14"/>
      <c r="AA138" s="15"/>
      <c r="AB138" s="15"/>
      <c r="AC138" s="505"/>
      <c r="AD138" s="16"/>
      <c r="AE138" s="16"/>
      <c r="AF138" s="16"/>
      <c r="AG138" s="17"/>
      <c r="AH138" s="18"/>
      <c r="AI138" s="487"/>
      <c r="AJ138" s="89"/>
      <c r="AK138" s="13"/>
      <c r="AL138" s="90"/>
      <c r="AM138" s="90"/>
      <c r="AN138" s="19"/>
      <c r="AO138" s="19"/>
      <c r="AP138" s="19"/>
      <c r="AQ138" s="19"/>
      <c r="AR138" s="20"/>
      <c r="AS138" s="20"/>
      <c r="AU138" s="20"/>
      <c r="AV138" s="20"/>
      <c r="AW138" s="20"/>
      <c r="AX138" s="20"/>
      <c r="AY138" s="20"/>
      <c r="AZ138" s="20"/>
      <c r="BA138" s="20"/>
    </row>
    <row r="139" spans="1:53" ht="33" customHeight="1" x14ac:dyDescent="0.25">
      <c r="A139" s="6"/>
      <c r="B139" s="6"/>
      <c r="C139" s="6"/>
      <c r="D139" s="5"/>
      <c r="E139" s="5"/>
      <c r="F139" s="5"/>
      <c r="G139" s="5"/>
      <c r="H139" s="12"/>
      <c r="I139" s="6"/>
      <c r="J139" s="6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4"/>
      <c r="W139" s="14"/>
      <c r="X139" s="14"/>
      <c r="Y139" s="14"/>
      <c r="Z139" s="14"/>
      <c r="AA139" s="15"/>
      <c r="AB139" s="15"/>
      <c r="AC139" s="505"/>
      <c r="AD139" s="16"/>
      <c r="AE139" s="16"/>
      <c r="AF139" s="16"/>
      <c r="AG139" s="17"/>
      <c r="AH139" s="18"/>
      <c r="AI139" s="487"/>
      <c r="AJ139" s="89"/>
      <c r="AK139" s="13"/>
      <c r="AL139" s="90"/>
      <c r="AM139" s="90"/>
      <c r="AN139" s="19"/>
      <c r="AO139" s="19"/>
      <c r="AP139" s="19"/>
      <c r="AQ139" s="19"/>
      <c r="AR139" s="20"/>
      <c r="AS139" s="20"/>
      <c r="AU139" s="20"/>
      <c r="AV139" s="20"/>
      <c r="AW139" s="20"/>
      <c r="AX139" s="20"/>
      <c r="AY139" s="20"/>
      <c r="AZ139" s="20"/>
      <c r="BA139" s="20"/>
    </row>
    <row r="140" spans="1:53" ht="33" customHeight="1" x14ac:dyDescent="0.25">
      <c r="A140" s="6"/>
      <c r="B140" s="6"/>
      <c r="C140" s="5"/>
      <c r="D140" s="5"/>
      <c r="E140" s="5"/>
      <c r="F140" s="5"/>
      <c r="G140" s="5"/>
      <c r="H140" s="12"/>
      <c r="I140" s="6"/>
      <c r="J140" s="6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4"/>
      <c r="W140" s="14"/>
      <c r="X140" s="14"/>
      <c r="Y140" s="14"/>
      <c r="Z140" s="14"/>
      <c r="AA140" s="15"/>
      <c r="AB140" s="15"/>
      <c r="AC140" s="505"/>
      <c r="AD140" s="16"/>
      <c r="AE140" s="16"/>
      <c r="AF140" s="16"/>
      <c r="AG140" s="17"/>
      <c r="AH140" s="18"/>
      <c r="AI140" s="487"/>
      <c r="AJ140" s="89"/>
      <c r="AK140" s="13"/>
      <c r="AL140" s="90"/>
      <c r="AM140" s="90"/>
      <c r="AN140" s="19"/>
      <c r="AO140" s="19"/>
      <c r="AP140" s="19"/>
      <c r="AQ140" s="19"/>
      <c r="AR140" s="20"/>
      <c r="AS140" s="20"/>
      <c r="AU140" s="20"/>
      <c r="AV140" s="20"/>
      <c r="AW140" s="20"/>
      <c r="AX140" s="20"/>
      <c r="AY140" s="20"/>
      <c r="AZ140" s="20"/>
      <c r="BA140" s="20"/>
    </row>
    <row r="141" spans="1:53" ht="33" customHeight="1" x14ac:dyDescent="0.25">
      <c r="A141" s="6"/>
      <c r="B141" s="6"/>
      <c r="C141" s="5"/>
      <c r="D141" s="5"/>
      <c r="E141" s="5"/>
      <c r="F141" s="5"/>
      <c r="G141" s="5"/>
      <c r="H141" s="12"/>
      <c r="I141" s="6"/>
      <c r="J141" s="6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4"/>
      <c r="W141" s="14"/>
      <c r="X141" s="14"/>
      <c r="Y141" s="14"/>
      <c r="Z141" s="14"/>
      <c r="AA141" s="15"/>
      <c r="AB141" s="15"/>
      <c r="AC141" s="505"/>
      <c r="AD141" s="16"/>
      <c r="AE141" s="16"/>
      <c r="AF141" s="16"/>
      <c r="AG141" s="17"/>
      <c r="AH141" s="18"/>
      <c r="AI141" s="487"/>
      <c r="AJ141" s="89"/>
      <c r="AK141" s="13"/>
      <c r="AL141" s="90"/>
      <c r="AM141" s="90"/>
      <c r="AN141" s="19"/>
      <c r="AO141" s="19"/>
      <c r="AP141" s="19"/>
      <c r="AQ141" s="19"/>
      <c r="AR141" s="20"/>
      <c r="AS141" s="20"/>
      <c r="AU141" s="20"/>
      <c r="AV141" s="20"/>
      <c r="AW141" s="20"/>
      <c r="AX141" s="20"/>
      <c r="AY141" s="20"/>
      <c r="AZ141" s="20"/>
      <c r="BA141" s="20"/>
    </row>
    <row r="142" spans="1:53" ht="33" customHeight="1" x14ac:dyDescent="0.25">
      <c r="A142" s="6"/>
      <c r="B142" s="6"/>
      <c r="C142" s="5"/>
      <c r="D142" s="5"/>
      <c r="E142" s="5"/>
      <c r="F142" s="5"/>
      <c r="G142" s="5"/>
      <c r="H142" s="12"/>
      <c r="I142" s="6"/>
      <c r="J142" s="6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4"/>
      <c r="W142" s="14"/>
      <c r="X142" s="14"/>
      <c r="Y142" s="14"/>
      <c r="Z142" s="14"/>
      <c r="AA142" s="15"/>
      <c r="AB142" s="15"/>
      <c r="AC142" s="505"/>
      <c r="AD142" s="16"/>
      <c r="AE142" s="16"/>
      <c r="AF142" s="16"/>
      <c r="AG142" s="17"/>
      <c r="AH142" s="18"/>
      <c r="AI142" s="487"/>
      <c r="AJ142" s="89"/>
      <c r="AK142" s="13"/>
      <c r="AL142" s="90"/>
      <c r="AM142" s="90"/>
      <c r="AN142" s="19"/>
      <c r="AO142" s="19"/>
      <c r="AP142" s="19"/>
      <c r="AQ142" s="19"/>
      <c r="AR142" s="20"/>
      <c r="AS142" s="20"/>
      <c r="AU142" s="20"/>
      <c r="AV142" s="20"/>
      <c r="AW142" s="20"/>
      <c r="AX142" s="20"/>
      <c r="AY142" s="20"/>
      <c r="AZ142" s="20"/>
      <c r="BA142" s="20"/>
    </row>
    <row r="143" spans="1:53" ht="33" customHeight="1" x14ac:dyDescent="0.25">
      <c r="A143" s="6"/>
      <c r="B143" s="6"/>
      <c r="C143" s="6"/>
      <c r="D143" s="5"/>
      <c r="E143" s="5"/>
      <c r="F143" s="5"/>
      <c r="G143" s="6"/>
      <c r="H143" s="12"/>
      <c r="I143" s="6"/>
      <c r="J143" s="6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4"/>
      <c r="W143" s="14"/>
      <c r="X143" s="14"/>
      <c r="Y143" s="14"/>
      <c r="Z143" s="14"/>
      <c r="AA143" s="15"/>
      <c r="AB143" s="15"/>
      <c r="AC143" s="505"/>
      <c r="AD143" s="16"/>
      <c r="AE143" s="16"/>
      <c r="AF143" s="16"/>
      <c r="AG143" s="17"/>
      <c r="AH143" s="18"/>
      <c r="AI143" s="487"/>
      <c r="AJ143" s="89"/>
      <c r="AK143" s="13"/>
      <c r="AL143" s="90"/>
      <c r="AM143" s="90"/>
      <c r="AN143" s="19"/>
      <c r="AO143" s="19"/>
      <c r="AP143" s="19"/>
      <c r="AQ143" s="19"/>
      <c r="AR143" s="20"/>
      <c r="AS143" s="20"/>
      <c r="AU143" s="20"/>
      <c r="AV143" s="20"/>
      <c r="AW143" s="20"/>
      <c r="AX143" s="20"/>
      <c r="AY143" s="20"/>
      <c r="AZ143" s="20"/>
      <c r="BA143" s="20"/>
    </row>
    <row r="144" spans="1:53" ht="33" customHeight="1" x14ac:dyDescent="0.25">
      <c r="A144" s="6"/>
      <c r="B144" s="11"/>
      <c r="C144" s="6"/>
      <c r="D144" s="5"/>
      <c r="E144" s="5"/>
      <c r="F144" s="5"/>
      <c r="G144" s="5"/>
      <c r="H144" s="12"/>
      <c r="I144" s="6"/>
      <c r="J144" s="6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4"/>
      <c r="W144" s="14"/>
      <c r="X144" s="14"/>
      <c r="Y144" s="14"/>
      <c r="Z144" s="14"/>
      <c r="AA144" s="15"/>
      <c r="AB144" s="15"/>
      <c r="AC144" s="505"/>
      <c r="AD144" s="16"/>
      <c r="AE144" s="16"/>
      <c r="AF144" s="16"/>
      <c r="AG144" s="17"/>
      <c r="AH144" s="18"/>
      <c r="AI144" s="487"/>
      <c r="AJ144" s="89"/>
      <c r="AK144" s="13"/>
      <c r="AL144" s="90"/>
      <c r="AM144" s="90"/>
      <c r="AN144" s="19"/>
      <c r="AO144" s="19"/>
      <c r="AP144" s="19"/>
      <c r="AQ144" s="19"/>
      <c r="AR144" s="20"/>
      <c r="AS144" s="20"/>
      <c r="AU144" s="20"/>
      <c r="AV144" s="20"/>
      <c r="AW144" s="20"/>
      <c r="AX144" s="20"/>
      <c r="AY144" s="20"/>
      <c r="AZ144" s="20"/>
      <c r="BA144" s="20"/>
    </row>
    <row r="145" spans="1:53" ht="33" customHeight="1" x14ac:dyDescent="0.25">
      <c r="A145" s="6"/>
      <c r="B145" s="6"/>
      <c r="C145" s="6"/>
      <c r="D145" s="5"/>
      <c r="E145" s="5"/>
      <c r="F145" s="5"/>
      <c r="G145" s="5"/>
      <c r="H145" s="12"/>
      <c r="I145" s="6"/>
      <c r="J145" s="6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4"/>
      <c r="W145" s="14"/>
      <c r="X145" s="14"/>
      <c r="Y145" s="14"/>
      <c r="Z145" s="14"/>
      <c r="AA145" s="15"/>
      <c r="AB145" s="15"/>
      <c r="AC145" s="505"/>
      <c r="AD145" s="16"/>
      <c r="AE145" s="16"/>
      <c r="AF145" s="16"/>
      <c r="AG145" s="38"/>
      <c r="AH145" s="18"/>
      <c r="AI145" s="487"/>
      <c r="AJ145" s="89"/>
      <c r="AK145" s="13"/>
      <c r="AL145" s="90"/>
      <c r="AM145" s="90"/>
      <c r="AN145" s="19"/>
      <c r="AO145" s="19"/>
      <c r="AP145" s="19"/>
      <c r="AQ145" s="19"/>
      <c r="AR145" s="20"/>
      <c r="AS145" s="20"/>
      <c r="AU145" s="20"/>
      <c r="AV145" s="20"/>
      <c r="AW145" s="20"/>
      <c r="AX145" s="20"/>
      <c r="AY145" s="20"/>
      <c r="AZ145" s="20"/>
      <c r="BA145" s="20"/>
    </row>
    <row r="146" spans="1:53" ht="33" customHeight="1" x14ac:dyDescent="0.25">
      <c r="A146" s="6"/>
      <c r="B146" s="6"/>
      <c r="C146" s="5"/>
      <c r="D146" s="5"/>
      <c r="E146" s="5"/>
      <c r="F146" s="5"/>
      <c r="G146" s="5"/>
      <c r="H146" s="12"/>
      <c r="I146" s="6"/>
      <c r="J146" s="6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14"/>
      <c r="W146" s="14"/>
      <c r="X146" s="14"/>
      <c r="Y146" s="14"/>
      <c r="Z146" s="14"/>
      <c r="AA146" s="15"/>
      <c r="AB146" s="15"/>
      <c r="AC146" s="505"/>
      <c r="AD146" s="16"/>
      <c r="AE146" s="16"/>
      <c r="AF146" s="16"/>
      <c r="AG146" s="17"/>
      <c r="AH146" s="18"/>
      <c r="AI146" s="487"/>
      <c r="AJ146" s="89"/>
      <c r="AK146" s="13"/>
      <c r="AL146" s="90"/>
      <c r="AM146" s="90"/>
      <c r="AN146" s="19"/>
      <c r="AO146" s="19"/>
      <c r="AP146" s="19"/>
      <c r="AQ146" s="19"/>
      <c r="AR146" s="20"/>
      <c r="AS146" s="20"/>
      <c r="AU146" s="20"/>
      <c r="AV146" s="20"/>
      <c r="AW146" s="20"/>
      <c r="AX146" s="20"/>
      <c r="AY146" s="20"/>
      <c r="AZ146" s="20"/>
      <c r="BA146" s="20"/>
    </row>
    <row r="147" spans="1:53" ht="33" customHeight="1" x14ac:dyDescent="0.25">
      <c r="A147" s="6"/>
      <c r="B147" s="6"/>
      <c r="C147" s="6"/>
      <c r="D147" s="5"/>
      <c r="E147" s="5"/>
      <c r="F147" s="5"/>
      <c r="G147" s="5"/>
      <c r="H147" s="12"/>
      <c r="I147" s="6"/>
      <c r="J147" s="6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4"/>
      <c r="W147" s="14"/>
      <c r="X147" s="14"/>
      <c r="Y147" s="14"/>
      <c r="Z147" s="14"/>
      <c r="AA147" s="15"/>
      <c r="AB147" s="15"/>
      <c r="AC147" s="505"/>
      <c r="AD147" s="16"/>
      <c r="AE147" s="16"/>
      <c r="AF147" s="16"/>
      <c r="AG147" s="17"/>
      <c r="AH147" s="18"/>
      <c r="AI147" s="487"/>
      <c r="AJ147" s="89"/>
      <c r="AK147" s="13"/>
      <c r="AL147" s="90"/>
      <c r="AM147" s="90"/>
      <c r="AN147" s="19"/>
      <c r="AO147" s="19"/>
      <c r="AP147" s="19"/>
      <c r="AQ147" s="19"/>
      <c r="AR147" s="20"/>
      <c r="AS147" s="20"/>
      <c r="AU147" s="20"/>
      <c r="AV147" s="20"/>
      <c r="AW147" s="20"/>
      <c r="AX147" s="20"/>
      <c r="AY147" s="20"/>
      <c r="AZ147" s="20"/>
      <c r="BA147" s="20"/>
    </row>
    <row r="148" spans="1:53" ht="33" customHeight="1" x14ac:dyDescent="0.25">
      <c r="A148" s="6"/>
      <c r="B148" s="11"/>
      <c r="C148" s="6"/>
      <c r="D148" s="5"/>
      <c r="E148" s="5"/>
      <c r="F148" s="5"/>
      <c r="G148" s="5"/>
      <c r="H148" s="12"/>
      <c r="I148" s="6"/>
      <c r="J148" s="6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4"/>
      <c r="W148" s="14"/>
      <c r="X148" s="14"/>
      <c r="Y148" s="14"/>
      <c r="Z148" s="14"/>
      <c r="AA148" s="15"/>
      <c r="AB148" s="15"/>
      <c r="AC148" s="505"/>
      <c r="AD148" s="16"/>
      <c r="AE148" s="16"/>
      <c r="AF148" s="16"/>
      <c r="AG148" s="17"/>
      <c r="AH148" s="18"/>
      <c r="AI148" s="487"/>
      <c r="AJ148" s="89"/>
      <c r="AK148" s="13"/>
      <c r="AL148" s="90"/>
      <c r="AM148" s="90"/>
      <c r="AN148" s="19"/>
      <c r="AO148" s="19"/>
      <c r="AP148" s="19"/>
      <c r="AQ148" s="19"/>
      <c r="AR148" s="20"/>
      <c r="AS148" s="20"/>
      <c r="AU148" s="20"/>
      <c r="AV148" s="20"/>
      <c r="AW148" s="20"/>
      <c r="AX148" s="20"/>
      <c r="AY148" s="20"/>
      <c r="AZ148" s="20"/>
      <c r="BA148" s="20"/>
    </row>
    <row r="149" spans="1:53" ht="33" customHeight="1" x14ac:dyDescent="0.25">
      <c r="A149" s="6"/>
      <c r="B149" s="11"/>
      <c r="C149" s="6"/>
      <c r="D149" s="5"/>
      <c r="E149" s="5"/>
      <c r="F149" s="5"/>
      <c r="G149" s="5"/>
      <c r="H149" s="12"/>
      <c r="I149" s="6"/>
      <c r="J149" s="6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4"/>
      <c r="W149" s="14"/>
      <c r="X149" s="14"/>
      <c r="Y149" s="14"/>
      <c r="Z149" s="14"/>
      <c r="AA149" s="15"/>
      <c r="AB149" s="15"/>
      <c r="AC149" s="505"/>
      <c r="AD149" s="16"/>
      <c r="AE149" s="16"/>
      <c r="AF149" s="16"/>
      <c r="AG149" s="17"/>
      <c r="AH149" s="18"/>
      <c r="AI149" s="487"/>
      <c r="AJ149" s="89"/>
      <c r="AK149" s="13"/>
      <c r="AL149" s="90"/>
      <c r="AM149" s="90"/>
      <c r="AN149" s="19"/>
      <c r="AO149" s="19"/>
      <c r="AP149" s="19"/>
      <c r="AQ149" s="19"/>
      <c r="AR149" s="20"/>
      <c r="AS149" s="20"/>
      <c r="AU149" s="20"/>
      <c r="AV149" s="20"/>
      <c r="AW149" s="20"/>
      <c r="AX149" s="20"/>
      <c r="AY149" s="20"/>
      <c r="AZ149" s="20"/>
      <c r="BA149" s="20"/>
    </row>
    <row r="150" spans="1:53" ht="33" customHeight="1" x14ac:dyDescent="0.25">
      <c r="A150" s="6"/>
      <c r="B150" s="6"/>
      <c r="C150" s="6"/>
      <c r="D150" s="5"/>
      <c r="E150" s="5"/>
      <c r="F150" s="5"/>
      <c r="G150" s="5"/>
      <c r="H150" s="12"/>
      <c r="I150" s="6"/>
      <c r="J150" s="6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4"/>
      <c r="W150" s="14"/>
      <c r="X150" s="14"/>
      <c r="Y150" s="14"/>
      <c r="Z150" s="14"/>
      <c r="AA150" s="15"/>
      <c r="AB150" s="15"/>
      <c r="AC150" s="505"/>
      <c r="AD150" s="16"/>
      <c r="AE150" s="16"/>
      <c r="AF150" s="16"/>
      <c r="AG150" s="17"/>
      <c r="AH150" s="18"/>
      <c r="AI150" s="487"/>
      <c r="AJ150" s="89"/>
      <c r="AK150" s="13"/>
      <c r="AL150" s="90"/>
      <c r="AM150" s="90"/>
      <c r="AN150" s="19"/>
      <c r="AO150" s="19"/>
      <c r="AP150" s="19"/>
      <c r="AQ150" s="19"/>
      <c r="AR150" s="20"/>
      <c r="AS150" s="20"/>
      <c r="AU150" s="20"/>
      <c r="AV150" s="20"/>
      <c r="AW150" s="20"/>
      <c r="AX150" s="20"/>
      <c r="AY150" s="20"/>
      <c r="AZ150" s="20"/>
      <c r="BA150" s="20"/>
    </row>
    <row r="151" spans="1:53" ht="33" customHeight="1" x14ac:dyDescent="0.25">
      <c r="A151" s="6"/>
      <c r="B151" s="6"/>
      <c r="C151" s="6"/>
      <c r="D151" s="5"/>
      <c r="E151" s="5"/>
      <c r="F151" s="5"/>
      <c r="G151" s="5"/>
      <c r="H151" s="12"/>
      <c r="I151" s="6"/>
      <c r="J151" s="6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4"/>
      <c r="W151" s="14"/>
      <c r="X151" s="14"/>
      <c r="Y151" s="14"/>
      <c r="Z151" s="14"/>
      <c r="AA151" s="15"/>
      <c r="AB151" s="15"/>
      <c r="AC151" s="505"/>
      <c r="AD151" s="16"/>
      <c r="AE151" s="16"/>
      <c r="AF151" s="16"/>
      <c r="AG151" s="17"/>
      <c r="AH151" s="18"/>
      <c r="AI151" s="487"/>
      <c r="AJ151" s="89"/>
      <c r="AK151" s="13"/>
      <c r="AL151" s="90"/>
      <c r="AM151" s="90"/>
      <c r="AN151" s="19"/>
      <c r="AO151" s="19"/>
      <c r="AP151" s="19"/>
      <c r="AQ151" s="19"/>
      <c r="AR151" s="20"/>
      <c r="AS151" s="20"/>
      <c r="AU151" s="20"/>
      <c r="AV151" s="20"/>
      <c r="AW151" s="20"/>
      <c r="AX151" s="20"/>
      <c r="AY151" s="20"/>
      <c r="AZ151" s="20"/>
      <c r="BA151" s="20"/>
    </row>
    <row r="152" spans="1:53" ht="33" customHeight="1" x14ac:dyDescent="0.25">
      <c r="A152" s="6"/>
      <c r="B152" s="6"/>
      <c r="C152" s="6"/>
      <c r="D152" s="5"/>
      <c r="E152" s="5"/>
      <c r="F152" s="5"/>
      <c r="G152" s="5"/>
      <c r="H152" s="12"/>
      <c r="I152" s="6"/>
      <c r="J152" s="6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4"/>
      <c r="W152" s="14"/>
      <c r="X152" s="14"/>
      <c r="Y152" s="14"/>
      <c r="Z152" s="14"/>
      <c r="AA152" s="15"/>
      <c r="AB152" s="15"/>
      <c r="AC152" s="505"/>
      <c r="AD152" s="16"/>
      <c r="AE152" s="16"/>
      <c r="AF152" s="16"/>
      <c r="AG152" s="17"/>
      <c r="AH152" s="18"/>
      <c r="AI152" s="487"/>
      <c r="AJ152" s="89"/>
      <c r="AK152" s="13"/>
      <c r="AL152" s="90"/>
      <c r="AM152" s="90"/>
      <c r="AN152" s="19"/>
      <c r="AO152" s="19"/>
      <c r="AP152" s="19"/>
      <c r="AQ152" s="19"/>
      <c r="AR152" s="20"/>
      <c r="AS152" s="20"/>
      <c r="AU152" s="20"/>
      <c r="AV152" s="20"/>
      <c r="AW152" s="20"/>
      <c r="AX152" s="20"/>
      <c r="AY152" s="20"/>
      <c r="AZ152" s="20"/>
      <c r="BA152" s="20"/>
    </row>
    <row r="153" spans="1:53" ht="33" customHeight="1" x14ac:dyDescent="0.25">
      <c r="A153" s="6"/>
      <c r="B153" s="11"/>
      <c r="C153" s="6"/>
      <c r="D153" s="5"/>
      <c r="E153" s="5"/>
      <c r="F153" s="5"/>
      <c r="G153" s="5"/>
      <c r="H153" s="12"/>
      <c r="I153" s="6"/>
      <c r="J153" s="6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4"/>
      <c r="W153" s="14"/>
      <c r="X153" s="14"/>
      <c r="Y153" s="14"/>
      <c r="Z153" s="14"/>
      <c r="AA153" s="15"/>
      <c r="AB153" s="15"/>
      <c r="AC153" s="505"/>
      <c r="AD153" s="16"/>
      <c r="AE153" s="16"/>
      <c r="AF153" s="16"/>
      <c r="AG153" s="17"/>
      <c r="AH153" s="18"/>
      <c r="AI153" s="487"/>
      <c r="AJ153" s="89"/>
      <c r="AK153" s="13"/>
      <c r="AL153" s="90"/>
      <c r="AM153" s="90"/>
      <c r="AN153" s="19"/>
      <c r="AO153" s="19"/>
      <c r="AP153" s="19"/>
      <c r="AQ153" s="19"/>
      <c r="AR153" s="20"/>
      <c r="AS153" s="20"/>
      <c r="AU153" s="20"/>
      <c r="AV153" s="20"/>
      <c r="AW153" s="20"/>
      <c r="AX153" s="20"/>
      <c r="AY153" s="20"/>
      <c r="AZ153" s="20"/>
      <c r="BA153" s="20"/>
    </row>
    <row r="154" spans="1:53" ht="33" customHeight="1" x14ac:dyDescent="0.25">
      <c r="A154" s="6"/>
      <c r="B154" s="11"/>
      <c r="C154" s="6"/>
      <c r="D154" s="5"/>
      <c r="E154" s="5"/>
      <c r="F154" s="5"/>
      <c r="G154" s="5"/>
      <c r="H154" s="12"/>
      <c r="I154" s="6"/>
      <c r="J154" s="6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4"/>
      <c r="W154" s="14"/>
      <c r="X154" s="14"/>
      <c r="Y154" s="14"/>
      <c r="Z154" s="14"/>
      <c r="AA154" s="15"/>
      <c r="AB154" s="15"/>
      <c r="AC154" s="505"/>
      <c r="AD154" s="16"/>
      <c r="AE154" s="16"/>
      <c r="AF154" s="16"/>
      <c r="AG154" s="17"/>
      <c r="AH154" s="18"/>
      <c r="AI154" s="487"/>
      <c r="AJ154" s="89"/>
      <c r="AK154" s="13"/>
      <c r="AL154" s="90"/>
      <c r="AM154" s="90"/>
      <c r="AN154" s="19"/>
      <c r="AO154" s="19"/>
      <c r="AP154" s="19"/>
      <c r="AQ154" s="19"/>
      <c r="AR154" s="20"/>
      <c r="AS154" s="20"/>
      <c r="AU154" s="20"/>
      <c r="AV154" s="20"/>
      <c r="AW154" s="20"/>
      <c r="AX154" s="20"/>
      <c r="AY154" s="20"/>
      <c r="AZ154" s="20"/>
      <c r="BA154" s="20"/>
    </row>
    <row r="155" spans="1:53" ht="33" customHeight="1" x14ac:dyDescent="0.25">
      <c r="A155" s="6"/>
      <c r="B155" s="11"/>
      <c r="C155" s="6"/>
      <c r="D155" s="5"/>
      <c r="E155" s="5"/>
      <c r="F155" s="5"/>
      <c r="G155" s="5"/>
      <c r="H155" s="12"/>
      <c r="I155" s="6"/>
      <c r="J155" s="6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4"/>
      <c r="W155" s="14"/>
      <c r="X155" s="14"/>
      <c r="Y155" s="14"/>
      <c r="Z155" s="14"/>
      <c r="AA155" s="15"/>
      <c r="AB155" s="15"/>
      <c r="AC155" s="505"/>
      <c r="AD155" s="16"/>
      <c r="AE155" s="16"/>
      <c r="AF155" s="16"/>
      <c r="AG155" s="17"/>
      <c r="AH155" s="18"/>
      <c r="AI155" s="487"/>
      <c r="AJ155" s="89"/>
      <c r="AK155" s="13"/>
      <c r="AL155" s="90"/>
      <c r="AM155" s="90"/>
      <c r="AN155" s="19"/>
      <c r="AO155" s="19"/>
      <c r="AP155" s="19"/>
      <c r="AQ155" s="19"/>
      <c r="AR155" s="34"/>
      <c r="AS155" s="34"/>
      <c r="AU155" s="34"/>
      <c r="AV155" s="34"/>
      <c r="AW155" s="34"/>
      <c r="AX155" s="34"/>
      <c r="AY155" s="34"/>
      <c r="AZ155" s="34"/>
      <c r="BA155" s="34"/>
    </row>
    <row r="156" spans="1:53" ht="33" customHeight="1" x14ac:dyDescent="0.25">
      <c r="A156" s="6"/>
      <c r="B156" s="6"/>
      <c r="C156" s="6"/>
      <c r="D156" s="5"/>
      <c r="E156" s="5"/>
      <c r="F156" s="5"/>
      <c r="G156" s="5"/>
      <c r="H156" s="12"/>
      <c r="I156" s="6"/>
      <c r="J156" s="6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4"/>
      <c r="W156" s="14"/>
      <c r="X156" s="14"/>
      <c r="Y156" s="14"/>
      <c r="Z156" s="14"/>
      <c r="AA156" s="15"/>
      <c r="AB156" s="15"/>
      <c r="AC156" s="505"/>
      <c r="AD156" s="16"/>
      <c r="AE156" s="16"/>
      <c r="AF156" s="16"/>
      <c r="AG156" s="17"/>
      <c r="AH156" s="18"/>
      <c r="AI156" s="487"/>
      <c r="AJ156" s="89"/>
      <c r="AK156" s="13"/>
      <c r="AL156" s="90"/>
      <c r="AM156" s="90"/>
      <c r="AN156" s="19"/>
      <c r="AO156" s="19"/>
      <c r="AP156" s="19"/>
      <c r="AQ156" s="19"/>
      <c r="AR156" s="20"/>
      <c r="AS156" s="20"/>
      <c r="AU156" s="20"/>
      <c r="AV156" s="20"/>
      <c r="AW156" s="20"/>
      <c r="AX156" s="20"/>
      <c r="AY156" s="20"/>
      <c r="AZ156" s="20"/>
      <c r="BA156" s="20"/>
    </row>
    <row r="157" spans="1:53" ht="33" customHeight="1" x14ac:dyDescent="0.25">
      <c r="A157" s="6"/>
      <c r="B157" s="6"/>
      <c r="C157" s="5"/>
      <c r="D157" s="5"/>
      <c r="E157" s="5"/>
      <c r="F157" s="5"/>
      <c r="G157" s="5"/>
      <c r="H157" s="12"/>
      <c r="I157" s="6"/>
      <c r="J157" s="6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4"/>
      <c r="W157" s="14"/>
      <c r="X157" s="14"/>
      <c r="Y157" s="14"/>
      <c r="Z157" s="14"/>
      <c r="AA157" s="15"/>
      <c r="AB157" s="15"/>
      <c r="AC157" s="505"/>
      <c r="AD157" s="16"/>
      <c r="AE157" s="16"/>
      <c r="AF157" s="16"/>
      <c r="AG157" s="17"/>
      <c r="AH157" s="18"/>
      <c r="AI157" s="487"/>
      <c r="AJ157" s="89"/>
      <c r="AK157" s="13"/>
      <c r="AL157" s="90"/>
      <c r="AM157" s="90"/>
      <c r="AN157" s="19"/>
      <c r="AO157" s="19"/>
      <c r="AP157" s="19"/>
      <c r="AQ157" s="19"/>
      <c r="AR157" s="20"/>
      <c r="AS157" s="20"/>
      <c r="AU157" s="20"/>
      <c r="AV157" s="20"/>
      <c r="AW157" s="20"/>
      <c r="AX157" s="20"/>
      <c r="AY157" s="20"/>
      <c r="AZ157" s="20"/>
      <c r="BA157" s="20"/>
    </row>
    <row r="158" spans="1:53" ht="33" customHeight="1" x14ac:dyDescent="0.25">
      <c r="A158" s="6"/>
      <c r="B158" s="6"/>
      <c r="C158" s="5"/>
      <c r="D158" s="5"/>
      <c r="E158" s="5"/>
      <c r="F158" s="5"/>
      <c r="G158" s="5"/>
      <c r="H158" s="12"/>
      <c r="I158" s="6"/>
      <c r="J158" s="6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4"/>
      <c r="W158" s="14"/>
      <c r="X158" s="14"/>
      <c r="Y158" s="14"/>
      <c r="Z158" s="14"/>
      <c r="AA158" s="15"/>
      <c r="AB158" s="15"/>
      <c r="AC158" s="505"/>
      <c r="AD158" s="16"/>
      <c r="AE158" s="16"/>
      <c r="AF158" s="16"/>
      <c r="AG158" s="17"/>
      <c r="AH158" s="18"/>
      <c r="AI158" s="487"/>
      <c r="AJ158" s="89"/>
      <c r="AK158" s="13"/>
      <c r="AL158" s="90"/>
      <c r="AM158" s="90"/>
      <c r="AN158" s="19"/>
      <c r="AO158" s="19"/>
      <c r="AP158" s="19"/>
      <c r="AQ158" s="19"/>
      <c r="AR158" s="20"/>
      <c r="AS158" s="20"/>
      <c r="AU158" s="20"/>
      <c r="AV158" s="20"/>
      <c r="AW158" s="20"/>
      <c r="AX158" s="20"/>
      <c r="AY158" s="20"/>
      <c r="AZ158" s="20"/>
      <c r="BA158" s="20"/>
    </row>
    <row r="159" spans="1:53" ht="33" customHeight="1" x14ac:dyDescent="0.25">
      <c r="A159" s="6"/>
      <c r="B159" s="6"/>
      <c r="C159" s="5"/>
      <c r="D159" s="5"/>
      <c r="E159" s="5"/>
      <c r="F159" s="5"/>
      <c r="G159" s="5"/>
      <c r="H159" s="12"/>
      <c r="I159" s="6"/>
      <c r="J159" s="6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4"/>
      <c r="W159" s="14"/>
      <c r="X159" s="14"/>
      <c r="Y159" s="14"/>
      <c r="Z159" s="14"/>
      <c r="AA159" s="15"/>
      <c r="AB159" s="15"/>
      <c r="AC159" s="505"/>
      <c r="AD159" s="16"/>
      <c r="AE159" s="16"/>
      <c r="AF159" s="16"/>
      <c r="AG159" s="17"/>
      <c r="AH159" s="18"/>
      <c r="AI159" s="487"/>
      <c r="AJ159" s="89"/>
      <c r="AK159" s="13"/>
      <c r="AL159" s="90"/>
      <c r="AM159" s="90"/>
      <c r="AN159" s="19"/>
      <c r="AO159" s="19"/>
      <c r="AP159" s="19"/>
      <c r="AQ159" s="19"/>
      <c r="AR159" s="20"/>
      <c r="AS159" s="20"/>
      <c r="AU159" s="20"/>
      <c r="AV159" s="20"/>
      <c r="AW159" s="20"/>
      <c r="AX159" s="20"/>
      <c r="AY159" s="20"/>
      <c r="AZ159" s="20"/>
      <c r="BA159" s="20"/>
    </row>
    <row r="160" spans="1:53" ht="33" customHeight="1" x14ac:dyDescent="0.25">
      <c r="A160" s="6"/>
      <c r="B160" s="6"/>
      <c r="C160" s="5"/>
      <c r="D160" s="5"/>
      <c r="E160" s="5"/>
      <c r="F160" s="5"/>
      <c r="G160" s="5"/>
      <c r="H160" s="12"/>
      <c r="I160" s="6"/>
      <c r="J160" s="6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4"/>
      <c r="W160" s="14"/>
      <c r="X160" s="14"/>
      <c r="Y160" s="14"/>
      <c r="Z160" s="14"/>
      <c r="AA160" s="15"/>
      <c r="AB160" s="15"/>
      <c r="AC160" s="505"/>
      <c r="AD160" s="16"/>
      <c r="AE160" s="16"/>
      <c r="AF160" s="16"/>
      <c r="AG160" s="17"/>
      <c r="AH160" s="18"/>
      <c r="AI160" s="487"/>
      <c r="AJ160" s="89"/>
      <c r="AK160" s="13"/>
      <c r="AL160" s="90"/>
      <c r="AM160" s="90"/>
      <c r="AN160" s="19"/>
      <c r="AO160" s="19"/>
      <c r="AP160" s="19"/>
      <c r="AQ160" s="19"/>
      <c r="AR160" s="20"/>
      <c r="AS160" s="20"/>
      <c r="AU160" s="20"/>
      <c r="AV160" s="20"/>
      <c r="AW160" s="20"/>
      <c r="AX160" s="26"/>
      <c r="AY160" s="26"/>
      <c r="AZ160" s="26"/>
      <c r="BA160" s="26"/>
    </row>
    <row r="161" spans="1:53" ht="33" customHeight="1" x14ac:dyDescent="0.25">
      <c r="A161" s="6"/>
      <c r="B161" s="6"/>
      <c r="C161" s="6"/>
      <c r="D161" s="5"/>
      <c r="E161" s="5"/>
      <c r="F161" s="5"/>
      <c r="G161" s="5"/>
      <c r="H161" s="33"/>
      <c r="V161" s="14"/>
      <c r="W161" s="14"/>
      <c r="X161" s="14"/>
      <c r="Y161" s="14"/>
      <c r="Z161" s="14"/>
      <c r="AA161" s="15"/>
      <c r="AB161" s="15"/>
      <c r="AC161" s="505"/>
      <c r="AD161" s="16"/>
      <c r="AE161" s="16"/>
      <c r="AF161" s="16"/>
      <c r="AG161" s="17"/>
      <c r="AH161" s="18"/>
      <c r="AI161" s="487"/>
      <c r="AJ161" s="89"/>
      <c r="AK161" s="13"/>
      <c r="AL161" s="90"/>
      <c r="AM161" s="90"/>
      <c r="AN161" s="19"/>
      <c r="AO161" s="19"/>
      <c r="AP161" s="19"/>
      <c r="AQ161" s="19"/>
      <c r="AR161" s="20"/>
      <c r="AS161" s="20"/>
      <c r="AU161" s="20"/>
      <c r="AV161" s="20"/>
      <c r="AW161" s="20"/>
      <c r="AX161" s="20"/>
      <c r="AY161" s="20"/>
      <c r="AZ161" s="20"/>
      <c r="BA161" s="20"/>
    </row>
    <row r="162" spans="1:53" ht="33" customHeight="1" x14ac:dyDescent="0.25">
      <c r="A162" s="6"/>
      <c r="B162" s="6"/>
      <c r="C162" s="6"/>
      <c r="D162" s="5"/>
      <c r="E162" s="5"/>
      <c r="F162" s="5"/>
      <c r="G162" s="5"/>
      <c r="H162" s="12"/>
      <c r="I162" s="6"/>
      <c r="J162" s="6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4"/>
      <c r="W162" s="14"/>
      <c r="X162" s="14"/>
      <c r="Y162" s="14"/>
      <c r="Z162" s="14"/>
      <c r="AA162" s="15"/>
      <c r="AB162" s="15"/>
      <c r="AC162" s="505"/>
      <c r="AD162" s="16"/>
      <c r="AE162" s="16"/>
      <c r="AF162" s="16"/>
      <c r="AG162" s="17"/>
      <c r="AH162" s="18"/>
      <c r="AI162" s="487"/>
      <c r="AJ162" s="89"/>
      <c r="AK162" s="13"/>
      <c r="AL162" s="90"/>
      <c r="AM162" s="90"/>
      <c r="AN162" s="19"/>
      <c r="AO162" s="19"/>
      <c r="AP162" s="19"/>
      <c r="AQ162" s="19"/>
      <c r="AR162" s="20"/>
      <c r="AS162" s="20"/>
      <c r="AU162" s="20"/>
      <c r="AV162" s="20"/>
      <c r="AW162" s="20"/>
      <c r="AX162" s="20"/>
      <c r="AY162" s="20"/>
      <c r="AZ162" s="20"/>
      <c r="BA162" s="20"/>
    </row>
    <row r="163" spans="1:53" ht="33" customHeight="1" x14ac:dyDescent="0.25">
      <c r="A163" s="6"/>
      <c r="B163" s="6"/>
      <c r="C163" s="6"/>
      <c r="D163" s="5"/>
      <c r="E163" s="5"/>
      <c r="F163" s="5"/>
      <c r="G163" s="5"/>
      <c r="H163" s="12"/>
      <c r="I163" s="6"/>
      <c r="J163" s="6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4"/>
      <c r="W163" s="14"/>
      <c r="X163" s="14"/>
      <c r="Y163" s="14"/>
      <c r="Z163" s="14"/>
      <c r="AA163" s="15"/>
      <c r="AB163" s="15"/>
      <c r="AC163" s="505"/>
      <c r="AD163" s="16"/>
      <c r="AE163" s="16"/>
      <c r="AF163" s="16"/>
      <c r="AG163" s="17"/>
      <c r="AH163" s="18"/>
      <c r="AI163" s="487"/>
      <c r="AJ163" s="89"/>
      <c r="AK163" s="13"/>
      <c r="AL163" s="90"/>
      <c r="AM163" s="90"/>
      <c r="AN163" s="19"/>
      <c r="AO163" s="19"/>
      <c r="AP163" s="19"/>
      <c r="AQ163" s="19"/>
      <c r="AR163" s="20"/>
      <c r="AS163" s="20"/>
      <c r="AU163" s="20"/>
      <c r="AV163" s="20"/>
      <c r="AW163" s="20"/>
      <c r="AX163" s="20"/>
      <c r="AY163" s="20"/>
      <c r="AZ163" s="20"/>
      <c r="BA163" s="20"/>
    </row>
    <row r="164" spans="1:53" ht="33" customHeight="1" x14ac:dyDescent="0.25">
      <c r="A164" s="6"/>
      <c r="B164" s="6"/>
      <c r="C164" s="6"/>
      <c r="D164" s="5"/>
      <c r="E164" s="5"/>
      <c r="F164" s="5"/>
      <c r="G164" s="5"/>
      <c r="H164" s="12"/>
      <c r="I164" s="6"/>
      <c r="J164" s="6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4"/>
      <c r="W164" s="14"/>
      <c r="X164" s="14"/>
      <c r="Y164" s="14"/>
      <c r="Z164" s="14"/>
      <c r="AA164" s="15"/>
      <c r="AB164" s="15"/>
      <c r="AC164" s="505"/>
      <c r="AD164" s="16"/>
      <c r="AE164" s="16"/>
      <c r="AF164" s="16"/>
      <c r="AG164" s="17"/>
      <c r="AH164" s="18"/>
      <c r="AI164" s="487"/>
      <c r="AJ164" s="89"/>
      <c r="AK164" s="13"/>
      <c r="AL164" s="90"/>
      <c r="AM164" s="90"/>
      <c r="AN164" s="19"/>
      <c r="AO164" s="19"/>
      <c r="AP164" s="19"/>
      <c r="AQ164" s="19"/>
      <c r="AR164" s="20"/>
      <c r="AS164" s="20"/>
      <c r="AU164" s="20"/>
      <c r="AV164" s="20"/>
      <c r="AW164" s="20"/>
      <c r="AX164" s="20"/>
      <c r="AY164" s="20"/>
      <c r="AZ164" s="20"/>
      <c r="BA164" s="20"/>
    </row>
    <row r="165" spans="1:53" ht="33" customHeight="1" x14ac:dyDescent="0.25">
      <c r="A165" s="6"/>
      <c r="B165" s="6"/>
      <c r="C165" s="6"/>
      <c r="D165" s="5"/>
      <c r="E165" s="5"/>
      <c r="F165" s="5"/>
      <c r="G165" s="5"/>
      <c r="H165" s="12"/>
      <c r="I165" s="6"/>
      <c r="J165" s="6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4"/>
      <c r="W165" s="14"/>
      <c r="X165" s="14"/>
      <c r="Y165" s="14"/>
      <c r="Z165" s="14"/>
      <c r="AA165" s="15"/>
      <c r="AB165" s="15"/>
      <c r="AC165" s="505"/>
      <c r="AD165" s="16"/>
      <c r="AE165" s="16"/>
      <c r="AF165" s="16"/>
      <c r="AG165" s="17"/>
      <c r="AH165" s="18"/>
      <c r="AI165" s="487"/>
      <c r="AJ165" s="89"/>
      <c r="AK165" s="13"/>
      <c r="AL165" s="90"/>
      <c r="AM165" s="90"/>
      <c r="AN165" s="19"/>
      <c r="AO165" s="19"/>
      <c r="AP165" s="19"/>
      <c r="AQ165" s="19"/>
      <c r="AR165" s="20"/>
      <c r="AS165" s="20"/>
      <c r="AU165" s="20"/>
      <c r="AV165" s="20"/>
      <c r="AW165" s="20"/>
      <c r="AX165" s="20"/>
      <c r="AY165" s="20"/>
      <c r="AZ165" s="20"/>
      <c r="BA165" s="20"/>
    </row>
    <row r="166" spans="1:53" ht="33" customHeight="1" x14ac:dyDescent="0.25">
      <c r="A166" s="6"/>
      <c r="B166" s="6"/>
      <c r="C166" s="6"/>
      <c r="D166" s="5"/>
      <c r="E166" s="5"/>
      <c r="F166" s="5"/>
      <c r="G166" s="1"/>
      <c r="H166" s="33"/>
      <c r="V166" s="14"/>
      <c r="W166" s="14"/>
      <c r="X166" s="14"/>
      <c r="Y166" s="14"/>
      <c r="Z166" s="14"/>
      <c r="AA166" s="15"/>
      <c r="AB166" s="15"/>
      <c r="AC166" s="505"/>
      <c r="AD166" s="16"/>
      <c r="AE166" s="16"/>
      <c r="AF166" s="16"/>
      <c r="AG166" s="17"/>
      <c r="AH166" s="18"/>
      <c r="AI166" s="487"/>
      <c r="AJ166" s="89"/>
      <c r="AK166" s="13"/>
      <c r="AL166" s="90"/>
      <c r="AM166" s="90"/>
      <c r="AN166" s="19"/>
      <c r="AO166" s="19"/>
      <c r="AP166" s="19"/>
      <c r="AQ166" s="19"/>
      <c r="AR166" s="20"/>
      <c r="AS166" s="20"/>
      <c r="AU166" s="20"/>
      <c r="AV166" s="20"/>
      <c r="AW166" s="20"/>
      <c r="AX166" s="20"/>
      <c r="AY166" s="20"/>
      <c r="AZ166" s="20"/>
      <c r="BA166" s="20"/>
    </row>
    <row r="167" spans="1:53" ht="33" customHeight="1" x14ac:dyDescent="0.25">
      <c r="A167" s="6"/>
      <c r="B167" s="6"/>
      <c r="C167" s="6"/>
      <c r="D167" s="5"/>
      <c r="E167" s="5"/>
      <c r="F167" s="5"/>
      <c r="G167" s="5"/>
      <c r="H167" s="12"/>
      <c r="I167" s="6"/>
      <c r="J167" s="6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4"/>
      <c r="W167" s="14"/>
      <c r="X167" s="14"/>
      <c r="Y167" s="14"/>
      <c r="Z167" s="14"/>
      <c r="AA167" s="15"/>
      <c r="AB167" s="15"/>
      <c r="AC167" s="505"/>
      <c r="AD167" s="16"/>
      <c r="AE167" s="16"/>
      <c r="AF167" s="16"/>
      <c r="AG167" s="17"/>
      <c r="AH167" s="18"/>
      <c r="AI167" s="487"/>
      <c r="AJ167" s="89"/>
      <c r="AK167" s="13"/>
      <c r="AL167" s="90"/>
      <c r="AM167" s="90"/>
      <c r="AN167" s="19"/>
      <c r="AO167" s="19"/>
      <c r="AP167" s="19"/>
      <c r="AQ167" s="19"/>
      <c r="AR167" s="34"/>
      <c r="AS167" s="34"/>
      <c r="AU167" s="34"/>
      <c r="AV167" s="34"/>
      <c r="AW167" s="34"/>
      <c r="AX167" s="20"/>
      <c r="AY167" s="20"/>
      <c r="AZ167" s="20"/>
      <c r="BA167" s="20"/>
    </row>
    <row r="168" spans="1:53" ht="33" customHeight="1" x14ac:dyDescent="0.25">
      <c r="A168" s="6"/>
      <c r="B168" s="11"/>
      <c r="C168" s="6"/>
      <c r="D168" s="5"/>
      <c r="E168" s="5"/>
      <c r="F168" s="5"/>
      <c r="G168" s="5"/>
      <c r="H168" s="12"/>
      <c r="I168" s="6"/>
      <c r="J168" s="6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4"/>
      <c r="W168" s="14"/>
      <c r="X168" s="14"/>
      <c r="Y168" s="14"/>
      <c r="Z168" s="14"/>
      <c r="AA168" s="15"/>
      <c r="AB168" s="15"/>
      <c r="AC168" s="505"/>
      <c r="AD168" s="16"/>
      <c r="AE168" s="16"/>
      <c r="AF168" s="16"/>
      <c r="AG168" s="17"/>
      <c r="AH168" s="18"/>
      <c r="AI168" s="487"/>
      <c r="AJ168" s="89"/>
      <c r="AK168" s="13"/>
      <c r="AL168" s="90"/>
      <c r="AM168" s="90"/>
      <c r="AN168" s="19"/>
      <c r="AO168" s="19"/>
      <c r="AP168" s="19"/>
      <c r="AQ168" s="19"/>
      <c r="AR168" s="20"/>
      <c r="AS168" s="20"/>
      <c r="AU168" s="20"/>
      <c r="AV168" s="20"/>
      <c r="AW168" s="20"/>
      <c r="AX168" s="20"/>
      <c r="AY168" s="20"/>
      <c r="AZ168" s="20"/>
      <c r="BA168" s="20"/>
    </row>
    <row r="169" spans="1:53" ht="33" customHeight="1" x14ac:dyDescent="0.25">
      <c r="A169" s="6"/>
      <c r="B169" s="11"/>
      <c r="C169" s="6"/>
      <c r="D169" s="5"/>
      <c r="E169" s="5"/>
      <c r="F169" s="5"/>
      <c r="G169" s="5"/>
      <c r="H169" s="12"/>
      <c r="I169" s="6"/>
      <c r="J169" s="6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4"/>
      <c r="W169" s="14"/>
      <c r="X169" s="14"/>
      <c r="Y169" s="14"/>
      <c r="Z169" s="14"/>
      <c r="AA169" s="15"/>
      <c r="AB169" s="15"/>
      <c r="AC169" s="505"/>
      <c r="AD169" s="16"/>
      <c r="AE169" s="16"/>
      <c r="AF169" s="16"/>
      <c r="AG169" s="17"/>
      <c r="AH169" s="18"/>
      <c r="AI169" s="487"/>
      <c r="AJ169" s="89"/>
      <c r="AK169" s="13"/>
      <c r="AL169" s="90"/>
      <c r="AM169" s="90"/>
      <c r="AN169" s="19"/>
      <c r="AO169" s="19"/>
      <c r="AP169" s="19"/>
      <c r="AQ169" s="19"/>
      <c r="AR169" s="20"/>
      <c r="AS169" s="20"/>
      <c r="AU169" s="20"/>
      <c r="AV169" s="20"/>
      <c r="AW169" s="20"/>
      <c r="AX169" s="20"/>
      <c r="AY169" s="20"/>
      <c r="AZ169" s="20"/>
      <c r="BA169" s="20"/>
    </row>
    <row r="170" spans="1:53" ht="33" customHeight="1" x14ac:dyDescent="0.25">
      <c r="A170" s="6"/>
      <c r="B170" s="11"/>
      <c r="C170" s="6"/>
      <c r="D170" s="5"/>
      <c r="E170" s="5"/>
      <c r="F170" s="5"/>
      <c r="G170" s="5"/>
      <c r="H170" s="12"/>
      <c r="I170" s="6"/>
      <c r="J170" s="6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4"/>
      <c r="W170" s="14"/>
      <c r="X170" s="14"/>
      <c r="Y170" s="14"/>
      <c r="Z170" s="14"/>
      <c r="AA170" s="15"/>
      <c r="AB170" s="15"/>
      <c r="AC170" s="505"/>
      <c r="AD170" s="16"/>
      <c r="AE170" s="16"/>
      <c r="AF170" s="16"/>
      <c r="AG170" s="17"/>
      <c r="AH170" s="18"/>
      <c r="AI170" s="487"/>
      <c r="AJ170" s="89"/>
      <c r="AK170" s="13"/>
      <c r="AL170" s="90"/>
      <c r="AM170" s="90"/>
      <c r="AN170" s="19"/>
      <c r="AO170" s="19"/>
      <c r="AP170" s="19"/>
      <c r="AQ170" s="19"/>
      <c r="AR170" s="39"/>
      <c r="AS170" s="39"/>
      <c r="AU170" s="39"/>
      <c r="AV170" s="39"/>
      <c r="AW170" s="39"/>
      <c r="AX170" s="39"/>
      <c r="AY170" s="39"/>
      <c r="AZ170" s="39"/>
      <c r="BA170" s="39"/>
    </row>
    <row r="171" spans="1:53" ht="33" customHeight="1" x14ac:dyDescent="0.25">
      <c r="A171" s="6"/>
      <c r="B171" s="11"/>
      <c r="C171" s="6"/>
      <c r="D171" s="5"/>
      <c r="E171" s="5"/>
      <c r="F171" s="5"/>
      <c r="G171" s="5"/>
      <c r="H171" s="12"/>
      <c r="I171" s="6"/>
      <c r="J171" s="6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4"/>
      <c r="W171" s="14"/>
      <c r="X171" s="14"/>
      <c r="Y171" s="14"/>
      <c r="Z171" s="14"/>
      <c r="AA171" s="15"/>
      <c r="AB171" s="15"/>
      <c r="AC171" s="505"/>
      <c r="AD171" s="16"/>
      <c r="AE171" s="16"/>
      <c r="AF171" s="16"/>
      <c r="AG171" s="17"/>
      <c r="AH171" s="18"/>
      <c r="AI171" s="487"/>
      <c r="AJ171" s="89"/>
      <c r="AK171" s="13"/>
      <c r="AL171" s="90"/>
      <c r="AM171" s="90"/>
      <c r="AN171" s="19"/>
      <c r="AO171" s="19"/>
      <c r="AP171" s="19"/>
      <c r="AQ171" s="19"/>
      <c r="AR171" s="20"/>
      <c r="AS171" s="20"/>
      <c r="AU171" s="20"/>
      <c r="AV171" s="20"/>
      <c r="AW171" s="20"/>
      <c r="AX171" s="20"/>
      <c r="AY171" s="20"/>
      <c r="AZ171" s="20"/>
      <c r="BA171" s="20"/>
    </row>
    <row r="172" spans="1:53" ht="33" customHeight="1" x14ac:dyDescent="0.25">
      <c r="A172" s="6"/>
      <c r="B172" s="11"/>
      <c r="C172" s="6"/>
      <c r="D172" s="5"/>
      <c r="E172" s="5"/>
      <c r="F172" s="5"/>
      <c r="G172" s="5"/>
      <c r="H172" s="12"/>
      <c r="I172" s="6"/>
      <c r="J172" s="6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4"/>
      <c r="W172" s="14"/>
      <c r="X172" s="14"/>
      <c r="Y172" s="14"/>
      <c r="Z172" s="14"/>
      <c r="AA172" s="15"/>
      <c r="AB172" s="15"/>
      <c r="AC172" s="505"/>
      <c r="AD172" s="16"/>
      <c r="AE172" s="16"/>
      <c r="AF172" s="16"/>
      <c r="AG172" s="17"/>
      <c r="AH172" s="18"/>
      <c r="AI172" s="487"/>
      <c r="AJ172" s="89"/>
      <c r="AK172" s="13"/>
      <c r="AL172" s="90"/>
      <c r="AM172" s="90"/>
      <c r="AN172" s="19"/>
      <c r="AO172" s="19"/>
      <c r="AP172" s="19"/>
      <c r="AQ172" s="19"/>
      <c r="AR172" s="20"/>
      <c r="AS172" s="20"/>
      <c r="AU172" s="20"/>
      <c r="AV172" s="20"/>
      <c r="AW172" s="20"/>
      <c r="AX172" s="20"/>
      <c r="AY172" s="20"/>
      <c r="AZ172" s="20"/>
      <c r="BA172" s="20"/>
    </row>
    <row r="173" spans="1:53" ht="33" customHeight="1" x14ac:dyDescent="0.25">
      <c r="A173" s="6"/>
      <c r="B173" s="6"/>
      <c r="C173" s="6"/>
      <c r="D173" s="5"/>
      <c r="E173" s="5"/>
      <c r="F173" s="5"/>
      <c r="G173" s="5"/>
      <c r="H173" s="12"/>
      <c r="I173" s="6"/>
      <c r="J173" s="6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4"/>
      <c r="W173" s="14"/>
      <c r="X173" s="14"/>
      <c r="Y173" s="14"/>
      <c r="Z173" s="14"/>
      <c r="AA173" s="15"/>
      <c r="AB173" s="15"/>
      <c r="AC173" s="505"/>
      <c r="AD173" s="16"/>
      <c r="AE173" s="16"/>
      <c r="AF173" s="16"/>
      <c r="AG173" s="17"/>
      <c r="AH173" s="18"/>
      <c r="AI173" s="487"/>
      <c r="AJ173" s="89"/>
      <c r="AK173" s="13"/>
      <c r="AL173" s="90"/>
      <c r="AM173" s="90"/>
      <c r="AN173" s="19"/>
      <c r="AO173" s="19"/>
      <c r="AP173" s="19"/>
      <c r="AQ173" s="19"/>
      <c r="AR173" s="20"/>
      <c r="AS173" s="20"/>
      <c r="AU173" s="20"/>
      <c r="AV173" s="20"/>
      <c r="AW173" s="20"/>
      <c r="AX173" s="20"/>
      <c r="AY173" s="20"/>
      <c r="AZ173" s="20"/>
      <c r="BA173" s="20"/>
    </row>
    <row r="174" spans="1:53" ht="33" customHeight="1" x14ac:dyDescent="0.25">
      <c r="A174" s="6"/>
      <c r="B174" s="6"/>
      <c r="C174" s="6"/>
      <c r="D174" s="5"/>
      <c r="E174" s="5"/>
      <c r="F174" s="5"/>
      <c r="G174" s="5"/>
      <c r="H174" s="12"/>
      <c r="I174" s="6"/>
      <c r="J174" s="6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4"/>
      <c r="W174" s="14"/>
      <c r="X174" s="14"/>
      <c r="Y174" s="14"/>
      <c r="Z174" s="14"/>
      <c r="AA174" s="15"/>
      <c r="AB174" s="15"/>
      <c r="AC174" s="505"/>
      <c r="AD174" s="16"/>
      <c r="AE174" s="16"/>
      <c r="AF174" s="16"/>
      <c r="AG174" s="17"/>
      <c r="AH174" s="18"/>
      <c r="AI174" s="487"/>
      <c r="AJ174" s="89"/>
      <c r="AK174" s="13"/>
      <c r="AL174" s="90"/>
      <c r="AM174" s="90"/>
      <c r="AN174" s="19"/>
      <c r="AO174" s="19"/>
      <c r="AP174" s="19"/>
      <c r="AQ174" s="19"/>
      <c r="AR174" s="20"/>
      <c r="AS174" s="20"/>
      <c r="AU174" s="20"/>
      <c r="AV174" s="20"/>
      <c r="AW174" s="20"/>
      <c r="AX174" s="20"/>
      <c r="AY174" s="20"/>
      <c r="AZ174" s="20"/>
      <c r="BA174" s="20"/>
    </row>
    <row r="175" spans="1:53" ht="33" customHeight="1" x14ac:dyDescent="0.25">
      <c r="A175" s="6"/>
      <c r="B175" s="6"/>
      <c r="C175" s="5"/>
      <c r="D175" s="5"/>
      <c r="E175" s="5"/>
      <c r="F175" s="5"/>
      <c r="G175" s="5"/>
      <c r="H175" s="12"/>
      <c r="I175" s="6"/>
      <c r="J175" s="6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4"/>
      <c r="W175" s="14"/>
      <c r="X175" s="14"/>
      <c r="Y175" s="14"/>
      <c r="Z175" s="14"/>
      <c r="AA175" s="15"/>
      <c r="AB175" s="15"/>
      <c r="AC175" s="505"/>
      <c r="AD175" s="16"/>
      <c r="AE175" s="16"/>
      <c r="AF175" s="16"/>
      <c r="AG175" s="17"/>
      <c r="AH175" s="18"/>
      <c r="AI175" s="487"/>
      <c r="AJ175" s="89"/>
      <c r="AK175" s="13"/>
      <c r="AL175" s="90"/>
      <c r="AM175" s="90"/>
      <c r="AN175" s="19"/>
      <c r="AO175" s="19"/>
      <c r="AP175" s="19"/>
      <c r="AQ175" s="19"/>
      <c r="AR175" s="20"/>
      <c r="AS175" s="20"/>
      <c r="AU175" s="20"/>
      <c r="AV175" s="20"/>
      <c r="AW175" s="20"/>
      <c r="AX175" s="20"/>
      <c r="AY175" s="20"/>
      <c r="AZ175" s="20"/>
      <c r="BA175" s="20"/>
    </row>
    <row r="176" spans="1:53" ht="33" customHeight="1" x14ac:dyDescent="0.25">
      <c r="A176" s="6"/>
      <c r="B176" s="6"/>
      <c r="C176" s="5"/>
      <c r="D176" s="5"/>
      <c r="E176" s="5"/>
      <c r="F176" s="5"/>
      <c r="G176" s="5"/>
      <c r="H176" s="12"/>
      <c r="I176" s="6"/>
      <c r="J176" s="6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4"/>
      <c r="W176" s="14"/>
      <c r="X176" s="14"/>
      <c r="Y176" s="14"/>
      <c r="Z176" s="14"/>
      <c r="AA176" s="15"/>
      <c r="AB176" s="15"/>
      <c r="AC176" s="505"/>
      <c r="AD176" s="16"/>
      <c r="AE176" s="16"/>
      <c r="AF176" s="16"/>
      <c r="AG176" s="40"/>
      <c r="AH176" s="37"/>
      <c r="AI176" s="488"/>
      <c r="AJ176" s="89"/>
      <c r="AK176" s="13"/>
      <c r="AL176" s="90"/>
      <c r="AM176" s="90"/>
      <c r="AN176" s="19"/>
      <c r="AO176" s="19"/>
      <c r="AP176" s="19"/>
      <c r="AQ176" s="19"/>
      <c r="AR176" s="20"/>
      <c r="AS176" s="20"/>
      <c r="AU176" s="20"/>
      <c r="AV176" s="20"/>
      <c r="AW176" s="20"/>
      <c r="AX176" s="20"/>
      <c r="AY176" s="20"/>
      <c r="AZ176" s="20"/>
      <c r="BA176" s="20"/>
    </row>
    <row r="177" spans="1:53" ht="33" customHeight="1" x14ac:dyDescent="0.25">
      <c r="A177" s="6"/>
      <c r="B177" s="6"/>
      <c r="C177" s="5"/>
      <c r="D177" s="5"/>
      <c r="E177" s="5"/>
      <c r="F177" s="5"/>
      <c r="G177" s="5"/>
      <c r="H177" s="12"/>
      <c r="I177" s="6"/>
      <c r="J177" s="6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14"/>
      <c r="W177" s="14"/>
      <c r="X177" s="14"/>
      <c r="Y177" s="14"/>
      <c r="Z177" s="14"/>
      <c r="AA177" s="15"/>
      <c r="AB177" s="15"/>
      <c r="AC177" s="505"/>
      <c r="AD177" s="16"/>
      <c r="AE177" s="16"/>
      <c r="AF177" s="16"/>
      <c r="AG177" s="17"/>
      <c r="AH177" s="18"/>
      <c r="AI177" s="487"/>
      <c r="AJ177" s="89"/>
      <c r="AK177" s="13"/>
      <c r="AL177" s="90"/>
      <c r="AM177" s="90"/>
      <c r="AN177" s="19"/>
      <c r="AO177" s="19"/>
      <c r="AP177" s="19"/>
      <c r="AQ177" s="19"/>
      <c r="AR177" s="20"/>
      <c r="AS177" s="20"/>
      <c r="AU177" s="20"/>
      <c r="AV177" s="20"/>
      <c r="AW177" s="20"/>
      <c r="AX177" s="20"/>
      <c r="AY177" s="20"/>
      <c r="AZ177" s="20"/>
      <c r="BA177" s="20"/>
    </row>
    <row r="178" spans="1:53" ht="33" customHeight="1" x14ac:dyDescent="0.25">
      <c r="A178" s="6"/>
      <c r="B178" s="6"/>
      <c r="C178" s="5"/>
      <c r="D178" s="5"/>
      <c r="E178" s="5"/>
      <c r="F178" s="5"/>
      <c r="G178" s="5"/>
      <c r="H178" s="12"/>
      <c r="I178" s="6"/>
      <c r="J178" s="6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4"/>
      <c r="W178" s="14"/>
      <c r="X178" s="14"/>
      <c r="Y178" s="14"/>
      <c r="Z178" s="14"/>
      <c r="AA178" s="15"/>
      <c r="AB178" s="15"/>
      <c r="AC178" s="505"/>
      <c r="AD178" s="16"/>
      <c r="AE178" s="16"/>
      <c r="AF178" s="16"/>
      <c r="AG178" s="17"/>
      <c r="AH178" s="18"/>
      <c r="AI178" s="487"/>
      <c r="AJ178" s="89"/>
      <c r="AK178" s="13"/>
      <c r="AL178" s="90"/>
      <c r="AM178" s="90"/>
      <c r="AN178" s="19"/>
      <c r="AO178" s="19"/>
      <c r="AP178" s="19"/>
      <c r="AQ178" s="19"/>
      <c r="AR178" s="39"/>
      <c r="AS178" s="39"/>
      <c r="AU178" s="39"/>
      <c r="AV178" s="39"/>
      <c r="AW178" s="39"/>
      <c r="AX178" s="20"/>
      <c r="AY178" s="20"/>
      <c r="AZ178" s="20"/>
      <c r="BA178" s="20"/>
    </row>
    <row r="179" spans="1:53" ht="33" customHeight="1" x14ac:dyDescent="0.25">
      <c r="A179" s="6"/>
      <c r="B179" s="6"/>
      <c r="C179" s="5"/>
      <c r="D179" s="5"/>
      <c r="E179" s="5"/>
      <c r="F179" s="5"/>
      <c r="G179" s="5"/>
      <c r="H179" s="12"/>
      <c r="I179" s="6"/>
      <c r="J179" s="6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4"/>
      <c r="W179" s="14"/>
      <c r="X179" s="14"/>
      <c r="Y179" s="14"/>
      <c r="Z179" s="14"/>
      <c r="AA179" s="15"/>
      <c r="AB179" s="15"/>
      <c r="AC179" s="505"/>
      <c r="AD179" s="16"/>
      <c r="AE179" s="16"/>
      <c r="AF179" s="16"/>
      <c r="AG179" s="17"/>
      <c r="AH179" s="18"/>
      <c r="AI179" s="487"/>
      <c r="AJ179" s="89"/>
      <c r="AK179" s="13"/>
      <c r="AL179" s="90"/>
      <c r="AM179" s="90"/>
      <c r="AN179" s="19"/>
      <c r="AO179" s="19"/>
      <c r="AP179" s="19"/>
      <c r="AQ179" s="19"/>
      <c r="AR179" s="20"/>
      <c r="AS179" s="20"/>
      <c r="AU179" s="20"/>
      <c r="AV179" s="20"/>
      <c r="AW179" s="20"/>
      <c r="AX179" s="20"/>
      <c r="AY179" s="20"/>
      <c r="AZ179" s="20"/>
      <c r="BA179" s="20"/>
    </row>
    <row r="180" spans="1:53" ht="33" customHeight="1" x14ac:dyDescent="0.25">
      <c r="A180" s="6"/>
      <c r="B180" s="6"/>
      <c r="C180" s="6"/>
      <c r="D180" s="5"/>
      <c r="E180" s="5"/>
      <c r="F180" s="5"/>
      <c r="G180" s="5"/>
      <c r="H180" s="12"/>
      <c r="I180" s="6"/>
      <c r="J180" s="6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4"/>
      <c r="W180" s="14"/>
      <c r="X180" s="14"/>
      <c r="Y180" s="14"/>
      <c r="Z180" s="14"/>
      <c r="AA180" s="15"/>
      <c r="AB180" s="15"/>
      <c r="AC180" s="505"/>
      <c r="AD180" s="16"/>
      <c r="AE180" s="16"/>
      <c r="AF180" s="16"/>
      <c r="AG180" s="17"/>
      <c r="AH180" s="18"/>
      <c r="AI180" s="487"/>
      <c r="AJ180" s="89"/>
      <c r="AK180" s="13"/>
      <c r="AL180" s="90"/>
      <c r="AM180" s="90"/>
      <c r="AN180" s="19"/>
      <c r="AO180" s="19"/>
      <c r="AP180" s="19"/>
      <c r="AQ180" s="19"/>
      <c r="AR180" s="20"/>
      <c r="AS180" s="20"/>
      <c r="AU180" s="20"/>
      <c r="AV180" s="20"/>
      <c r="AW180" s="20"/>
      <c r="AX180" s="20"/>
      <c r="AY180" s="20"/>
      <c r="AZ180" s="20"/>
      <c r="BA180" s="20"/>
    </row>
    <row r="181" spans="1:53" ht="33" customHeight="1" x14ac:dyDescent="0.25">
      <c r="A181" s="6"/>
      <c r="B181" s="6"/>
      <c r="C181" s="6"/>
      <c r="D181" s="5"/>
      <c r="E181" s="5"/>
      <c r="F181" s="5"/>
      <c r="G181" s="5"/>
      <c r="H181" s="12"/>
      <c r="I181" s="6"/>
      <c r="J181" s="6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4"/>
      <c r="W181" s="14"/>
      <c r="X181" s="14"/>
      <c r="Y181" s="14"/>
      <c r="Z181" s="14"/>
      <c r="AA181" s="15"/>
      <c r="AB181" s="15"/>
      <c r="AC181" s="505"/>
      <c r="AD181" s="16"/>
      <c r="AE181" s="16"/>
      <c r="AF181" s="16"/>
      <c r="AG181" s="17"/>
      <c r="AH181" s="18"/>
      <c r="AI181" s="487"/>
      <c r="AJ181" s="89"/>
      <c r="AK181" s="13"/>
      <c r="AL181" s="90"/>
      <c r="AM181" s="90"/>
      <c r="AN181" s="19"/>
      <c r="AO181" s="19"/>
      <c r="AP181" s="19"/>
      <c r="AQ181" s="19"/>
      <c r="AR181" s="20"/>
      <c r="AS181" s="20"/>
      <c r="AU181" s="20"/>
      <c r="AV181" s="20"/>
      <c r="AW181" s="20"/>
      <c r="AX181" s="20"/>
      <c r="AY181" s="20"/>
      <c r="AZ181" s="20"/>
      <c r="BA181" s="20"/>
    </row>
    <row r="182" spans="1:53" ht="33" customHeight="1" x14ac:dyDescent="0.25">
      <c r="A182" s="6"/>
      <c r="B182" s="6"/>
      <c r="C182" s="6"/>
      <c r="D182" s="5"/>
      <c r="E182" s="5"/>
      <c r="F182" s="5"/>
      <c r="G182" s="5"/>
      <c r="H182" s="12"/>
      <c r="I182" s="6"/>
      <c r="J182" s="6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4"/>
      <c r="W182" s="14"/>
      <c r="X182" s="14"/>
      <c r="Y182" s="14"/>
      <c r="Z182" s="14"/>
      <c r="AA182" s="15"/>
      <c r="AB182" s="15"/>
      <c r="AC182" s="505"/>
      <c r="AD182" s="16"/>
      <c r="AE182" s="16"/>
      <c r="AF182" s="16"/>
      <c r="AG182" s="17"/>
      <c r="AH182" s="18"/>
      <c r="AI182" s="487"/>
      <c r="AJ182" s="89"/>
      <c r="AK182" s="13"/>
      <c r="AL182" s="90"/>
      <c r="AM182" s="90"/>
      <c r="AN182" s="19"/>
      <c r="AO182" s="19"/>
      <c r="AP182" s="19"/>
      <c r="AQ182" s="19"/>
      <c r="AR182" s="20"/>
      <c r="AS182" s="20"/>
      <c r="AU182" s="20"/>
      <c r="AV182" s="20"/>
      <c r="AW182" s="20"/>
      <c r="AX182" s="20"/>
      <c r="AY182" s="20"/>
      <c r="AZ182" s="20"/>
      <c r="BA182" s="20"/>
    </row>
    <row r="183" spans="1:53" ht="33" customHeight="1" x14ac:dyDescent="0.25">
      <c r="A183" s="6"/>
      <c r="B183" s="6"/>
      <c r="C183" s="6"/>
      <c r="D183" s="5"/>
      <c r="E183" s="5"/>
      <c r="F183" s="5"/>
      <c r="G183" s="5"/>
      <c r="H183" s="12"/>
      <c r="I183" s="6"/>
      <c r="J183" s="6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4"/>
      <c r="W183" s="14"/>
      <c r="X183" s="14"/>
      <c r="Y183" s="14"/>
      <c r="Z183" s="14"/>
      <c r="AA183" s="15"/>
      <c r="AB183" s="15"/>
      <c r="AC183" s="505"/>
      <c r="AD183" s="16"/>
      <c r="AE183" s="16"/>
      <c r="AF183" s="16"/>
      <c r="AG183" s="17"/>
      <c r="AH183" s="18"/>
      <c r="AI183" s="487"/>
      <c r="AJ183" s="89"/>
      <c r="AK183" s="13"/>
      <c r="AL183" s="90"/>
      <c r="AM183" s="90"/>
      <c r="AN183" s="19"/>
      <c r="AO183" s="19"/>
      <c r="AP183" s="19"/>
      <c r="AQ183" s="19"/>
      <c r="AR183" s="20"/>
      <c r="AS183" s="20"/>
      <c r="AU183" s="20"/>
      <c r="AV183" s="20"/>
      <c r="AW183" s="20"/>
      <c r="AX183" s="20"/>
      <c r="AY183" s="20"/>
      <c r="AZ183" s="20"/>
      <c r="BA183" s="20"/>
    </row>
    <row r="184" spans="1:53" ht="33" customHeight="1" x14ac:dyDescent="0.25">
      <c r="A184" s="6"/>
      <c r="B184" s="6"/>
      <c r="C184" s="6"/>
      <c r="D184" s="5"/>
      <c r="E184" s="5"/>
      <c r="F184" s="5"/>
      <c r="G184" s="5"/>
      <c r="H184" s="12"/>
      <c r="I184" s="6"/>
      <c r="J184" s="6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4"/>
      <c r="W184" s="14"/>
      <c r="X184" s="14"/>
      <c r="Y184" s="14"/>
      <c r="Z184" s="14"/>
      <c r="AA184" s="15"/>
      <c r="AB184" s="15"/>
      <c r="AC184" s="505"/>
      <c r="AD184" s="16"/>
      <c r="AE184" s="16"/>
      <c r="AF184" s="16"/>
      <c r="AG184" s="17"/>
      <c r="AH184" s="18"/>
      <c r="AI184" s="487"/>
      <c r="AJ184" s="89"/>
      <c r="AK184" s="13"/>
      <c r="AL184" s="90"/>
      <c r="AM184" s="90"/>
      <c r="AN184" s="19"/>
      <c r="AO184" s="19"/>
      <c r="AP184" s="19"/>
      <c r="AQ184" s="19"/>
      <c r="AR184" s="20"/>
      <c r="AS184" s="20"/>
      <c r="AU184" s="20"/>
      <c r="AV184" s="20"/>
      <c r="AW184" s="20"/>
      <c r="AX184" s="20"/>
      <c r="AY184" s="20"/>
      <c r="AZ184" s="20"/>
      <c r="BA184" s="20"/>
    </row>
    <row r="185" spans="1:53" ht="33" customHeight="1" x14ac:dyDescent="0.25">
      <c r="A185" s="6"/>
      <c r="B185" s="11"/>
      <c r="C185" s="6"/>
      <c r="D185" s="5"/>
      <c r="E185" s="5"/>
      <c r="F185" s="5"/>
      <c r="G185" s="5"/>
      <c r="H185" s="12"/>
      <c r="I185" s="6"/>
      <c r="J185" s="6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4"/>
      <c r="W185" s="14"/>
      <c r="X185" s="14"/>
      <c r="Y185" s="14"/>
      <c r="Z185" s="14"/>
      <c r="AA185" s="15"/>
      <c r="AB185" s="15"/>
      <c r="AC185" s="505"/>
      <c r="AD185" s="16"/>
      <c r="AE185" s="16"/>
      <c r="AF185" s="16"/>
      <c r="AG185" s="17"/>
      <c r="AH185" s="18"/>
      <c r="AI185" s="487"/>
      <c r="AJ185" s="89"/>
      <c r="AK185" s="13"/>
      <c r="AL185" s="90"/>
      <c r="AM185" s="90"/>
      <c r="AN185" s="19"/>
      <c r="AO185" s="19"/>
      <c r="AP185" s="19"/>
      <c r="AQ185" s="19"/>
      <c r="AR185" s="20"/>
      <c r="AS185" s="20"/>
      <c r="AU185" s="20"/>
      <c r="AV185" s="20"/>
      <c r="AW185" s="20"/>
      <c r="AX185" s="20"/>
      <c r="AY185" s="20"/>
      <c r="AZ185" s="20"/>
      <c r="BA185" s="20"/>
    </row>
    <row r="186" spans="1:53" ht="33" customHeight="1" x14ac:dyDescent="0.25">
      <c r="A186" s="6"/>
      <c r="B186" s="11"/>
      <c r="C186" s="6"/>
      <c r="D186" s="5"/>
      <c r="E186" s="5"/>
      <c r="F186" s="5"/>
      <c r="G186" s="5"/>
      <c r="H186" s="12"/>
      <c r="I186" s="6"/>
      <c r="J186" s="6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4"/>
      <c r="W186" s="14"/>
      <c r="X186" s="14"/>
      <c r="Y186" s="14"/>
      <c r="Z186" s="14"/>
      <c r="AA186" s="15"/>
      <c r="AB186" s="15"/>
      <c r="AC186" s="505"/>
      <c r="AD186" s="16"/>
      <c r="AE186" s="16"/>
      <c r="AF186" s="16"/>
      <c r="AG186" s="17"/>
      <c r="AH186" s="18"/>
      <c r="AI186" s="487"/>
      <c r="AJ186" s="89"/>
      <c r="AK186" s="13"/>
      <c r="AL186" s="90"/>
      <c r="AM186" s="90"/>
      <c r="AN186" s="19"/>
      <c r="AO186" s="19"/>
      <c r="AP186" s="19"/>
      <c r="AQ186" s="19"/>
      <c r="AR186" s="20"/>
      <c r="AS186" s="20"/>
      <c r="AU186" s="20"/>
      <c r="AV186" s="20"/>
      <c r="AW186" s="20"/>
      <c r="AX186" s="20"/>
      <c r="AY186" s="20"/>
      <c r="AZ186" s="20"/>
      <c r="BA186" s="20"/>
    </row>
    <row r="187" spans="1:53" ht="33" customHeight="1" x14ac:dyDescent="0.25">
      <c r="A187" s="6"/>
      <c r="B187" s="6"/>
      <c r="C187" s="6"/>
      <c r="D187" s="5"/>
      <c r="E187" s="5"/>
      <c r="F187" s="5"/>
      <c r="G187" s="5"/>
      <c r="H187" s="12"/>
      <c r="I187" s="6"/>
      <c r="J187" s="6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4"/>
      <c r="W187" s="14"/>
      <c r="X187" s="14"/>
      <c r="Y187" s="14"/>
      <c r="Z187" s="14"/>
      <c r="AA187" s="15"/>
      <c r="AB187" s="15"/>
      <c r="AC187" s="505"/>
      <c r="AD187" s="16"/>
      <c r="AE187" s="16"/>
      <c r="AF187" s="16"/>
      <c r="AG187" s="17"/>
      <c r="AH187" s="18"/>
      <c r="AI187" s="487"/>
      <c r="AJ187" s="89"/>
      <c r="AK187" s="13"/>
      <c r="AL187" s="90"/>
      <c r="AM187" s="90"/>
      <c r="AN187" s="19"/>
      <c r="AO187" s="19"/>
      <c r="AP187" s="19"/>
      <c r="AQ187" s="19"/>
      <c r="AR187" s="20"/>
      <c r="AS187" s="20"/>
      <c r="AU187" s="20"/>
      <c r="AV187" s="20"/>
      <c r="AW187" s="20"/>
      <c r="AX187" s="20"/>
      <c r="AY187" s="20"/>
      <c r="AZ187" s="20"/>
      <c r="BA187" s="20"/>
    </row>
    <row r="188" spans="1:53" ht="33" customHeight="1" x14ac:dyDescent="0.25">
      <c r="A188" s="6"/>
      <c r="B188" s="6"/>
      <c r="C188" s="5"/>
      <c r="D188" s="5"/>
      <c r="E188" s="5"/>
      <c r="F188" s="5"/>
      <c r="G188" s="5"/>
      <c r="H188" s="12"/>
      <c r="I188" s="6"/>
      <c r="J188" s="6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4"/>
      <c r="W188" s="14"/>
      <c r="X188" s="14"/>
      <c r="Y188" s="14"/>
      <c r="Z188" s="14"/>
      <c r="AA188" s="15"/>
      <c r="AB188" s="15"/>
      <c r="AC188" s="505"/>
      <c r="AD188" s="16"/>
      <c r="AE188" s="16"/>
      <c r="AF188" s="16"/>
      <c r="AG188" s="17"/>
      <c r="AH188" s="18"/>
      <c r="AI188" s="487"/>
      <c r="AJ188" s="89"/>
      <c r="AK188" s="13"/>
      <c r="AL188" s="90"/>
      <c r="AM188" s="90"/>
      <c r="AN188" s="19"/>
      <c r="AO188" s="19"/>
      <c r="AP188" s="19"/>
      <c r="AQ188" s="19"/>
      <c r="AR188" s="20"/>
      <c r="AS188" s="20"/>
      <c r="AU188" s="20"/>
      <c r="AV188" s="20"/>
      <c r="AW188" s="20"/>
      <c r="AX188" s="20"/>
      <c r="AY188" s="20"/>
      <c r="AZ188" s="20"/>
      <c r="BA188" s="20"/>
    </row>
    <row r="189" spans="1:53" ht="33" customHeight="1" x14ac:dyDescent="0.25">
      <c r="A189" s="6"/>
      <c r="B189" s="6"/>
      <c r="C189" s="5"/>
      <c r="D189" s="5"/>
      <c r="E189" s="5"/>
      <c r="F189" s="5"/>
      <c r="G189" s="5"/>
      <c r="H189" s="12"/>
      <c r="I189" s="6"/>
      <c r="J189" s="6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4"/>
      <c r="W189" s="14"/>
      <c r="X189" s="14"/>
      <c r="Y189" s="14"/>
      <c r="Z189" s="14"/>
      <c r="AA189" s="15"/>
      <c r="AB189" s="15"/>
      <c r="AC189" s="505"/>
      <c r="AD189" s="16"/>
      <c r="AE189" s="16"/>
      <c r="AF189" s="16"/>
      <c r="AG189" s="17"/>
      <c r="AH189" s="18"/>
      <c r="AI189" s="487"/>
      <c r="AJ189" s="89"/>
      <c r="AK189" s="13"/>
      <c r="AL189" s="90"/>
      <c r="AM189" s="90"/>
      <c r="AN189" s="19" t="s">
        <v>34</v>
      </c>
      <c r="AO189" s="19" t="s">
        <v>35</v>
      </c>
      <c r="AP189" s="19"/>
      <c r="AQ189" s="19"/>
      <c r="AR189" s="20"/>
      <c r="AS189" s="20"/>
      <c r="AU189" s="20"/>
      <c r="AV189" s="20"/>
      <c r="AW189" s="20"/>
      <c r="AX189" s="20"/>
      <c r="AY189" s="20"/>
      <c r="AZ189" s="20"/>
      <c r="BA189" s="20"/>
    </row>
    <row r="190" spans="1:53" ht="33" customHeight="1" x14ac:dyDescent="0.25">
      <c r="A190" s="6"/>
      <c r="B190" s="11"/>
      <c r="C190" s="6"/>
      <c r="D190" s="5"/>
      <c r="E190" s="5"/>
      <c r="F190" s="5"/>
      <c r="G190" s="5"/>
      <c r="H190" s="12"/>
      <c r="I190" s="6"/>
      <c r="J190" s="6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4"/>
      <c r="W190" s="14"/>
      <c r="X190" s="14"/>
      <c r="Y190" s="14"/>
      <c r="Z190" s="14"/>
      <c r="AA190" s="15"/>
      <c r="AB190" s="15"/>
      <c r="AC190" s="505"/>
      <c r="AD190" s="16"/>
      <c r="AE190" s="16"/>
      <c r="AF190" s="16"/>
      <c r="AG190" s="41"/>
      <c r="AH190" s="42"/>
      <c r="AI190" s="489"/>
      <c r="AJ190" s="89"/>
      <c r="AK190" s="13"/>
      <c r="AL190" s="90"/>
      <c r="AM190" s="90"/>
      <c r="AN190" s="19"/>
      <c r="AO190" s="19"/>
      <c r="AP190" s="19"/>
      <c r="AQ190" s="19"/>
      <c r="AR190" s="39"/>
      <c r="AS190" s="39"/>
      <c r="AU190" s="39"/>
      <c r="AV190" s="39"/>
      <c r="AW190" s="39"/>
      <c r="AX190" s="39"/>
      <c r="AY190" s="39"/>
      <c r="AZ190" s="39"/>
      <c r="BA190" s="39"/>
    </row>
    <row r="191" spans="1:53" ht="33" customHeight="1" x14ac:dyDescent="0.25">
      <c r="A191" s="6"/>
      <c r="B191" s="11"/>
      <c r="C191" s="6"/>
      <c r="D191" s="5"/>
      <c r="E191" s="5"/>
      <c r="F191" s="5"/>
      <c r="G191" s="6"/>
      <c r="H191" s="12"/>
      <c r="I191" s="6"/>
      <c r="J191" s="6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4"/>
      <c r="W191" s="14"/>
      <c r="X191" s="14"/>
      <c r="Y191" s="14"/>
      <c r="Z191" s="14"/>
      <c r="AA191" s="15"/>
      <c r="AB191" s="15"/>
      <c r="AC191" s="505"/>
      <c r="AD191" s="16"/>
      <c r="AE191" s="16"/>
      <c r="AF191" s="16"/>
      <c r="AG191" s="17"/>
      <c r="AH191" s="18"/>
      <c r="AI191" s="487"/>
      <c r="AJ191" s="89"/>
      <c r="AK191" s="13"/>
      <c r="AL191" s="90"/>
      <c r="AM191" s="90"/>
      <c r="AN191" s="19"/>
      <c r="AO191" s="19"/>
      <c r="AP191" s="19"/>
      <c r="AQ191" s="19"/>
      <c r="AR191" s="24"/>
      <c r="AS191" s="24"/>
      <c r="AU191" s="24"/>
      <c r="AV191" s="24"/>
      <c r="AW191" s="24"/>
      <c r="AX191" s="24"/>
      <c r="AY191" s="24"/>
      <c r="AZ191" s="24"/>
      <c r="BA191" s="24"/>
    </row>
    <row r="192" spans="1:53" ht="33" customHeight="1" x14ac:dyDescent="0.25">
      <c r="A192" s="6"/>
      <c r="B192" s="6"/>
      <c r="C192" s="6"/>
      <c r="D192" s="5"/>
      <c r="E192" s="5"/>
      <c r="F192" s="5"/>
      <c r="G192" s="5"/>
      <c r="H192" s="12"/>
      <c r="I192" s="6"/>
      <c r="J192" s="6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4"/>
      <c r="W192" s="14"/>
      <c r="X192" s="14"/>
      <c r="Y192" s="14"/>
      <c r="Z192" s="14"/>
      <c r="AA192" s="15"/>
      <c r="AB192" s="15"/>
      <c r="AC192" s="505"/>
      <c r="AD192" s="16"/>
      <c r="AE192" s="16"/>
      <c r="AF192" s="16"/>
      <c r="AG192" s="17"/>
      <c r="AH192" s="18"/>
      <c r="AI192" s="487"/>
      <c r="AJ192" s="89"/>
      <c r="AK192" s="13"/>
      <c r="AL192" s="90"/>
      <c r="AM192" s="90"/>
      <c r="AN192" s="19"/>
      <c r="AO192" s="19"/>
      <c r="AP192" s="19"/>
      <c r="AQ192" s="19"/>
      <c r="AR192" s="20"/>
      <c r="AS192" s="20"/>
      <c r="AU192" s="20"/>
      <c r="AV192" s="20"/>
      <c r="AW192" s="20"/>
      <c r="AX192" s="20"/>
      <c r="AY192" s="20"/>
      <c r="AZ192" s="20"/>
      <c r="BA192" s="20"/>
    </row>
    <row r="193" spans="1:53" ht="33" customHeight="1" x14ac:dyDescent="0.25">
      <c r="A193" s="6"/>
      <c r="B193" s="6"/>
      <c r="C193" s="6"/>
      <c r="D193" s="5"/>
      <c r="E193" s="5"/>
      <c r="F193" s="5"/>
      <c r="G193" s="5"/>
      <c r="H193" s="12"/>
      <c r="I193" s="6"/>
      <c r="J193" s="6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4"/>
      <c r="W193" s="14"/>
      <c r="X193" s="14"/>
      <c r="Y193" s="14"/>
      <c r="Z193" s="14"/>
      <c r="AA193" s="15"/>
      <c r="AB193" s="15"/>
      <c r="AC193" s="505"/>
      <c r="AD193" s="16"/>
      <c r="AE193" s="16"/>
      <c r="AF193" s="16"/>
      <c r="AG193" s="17"/>
      <c r="AH193" s="18"/>
      <c r="AI193" s="487"/>
      <c r="AJ193" s="89"/>
      <c r="AK193" s="13"/>
      <c r="AL193" s="90"/>
      <c r="AM193" s="90"/>
      <c r="AN193" s="19"/>
      <c r="AO193" s="19"/>
      <c r="AP193" s="19"/>
      <c r="AQ193" s="19"/>
      <c r="AR193" s="20"/>
      <c r="AS193" s="20"/>
      <c r="AU193" s="20"/>
      <c r="AV193" s="20"/>
      <c r="AW193" s="20"/>
      <c r="AX193" s="20"/>
      <c r="AY193" s="20"/>
      <c r="AZ193" s="20"/>
      <c r="BA193" s="20"/>
    </row>
    <row r="194" spans="1:53" ht="33" customHeight="1" x14ac:dyDescent="0.25">
      <c r="A194" s="6"/>
      <c r="B194" s="11"/>
      <c r="C194" s="6"/>
      <c r="D194" s="5"/>
      <c r="E194" s="5"/>
      <c r="F194" s="5"/>
      <c r="G194" s="5"/>
      <c r="H194" s="12"/>
      <c r="I194" s="6"/>
      <c r="J194" s="6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4"/>
      <c r="W194" s="14"/>
      <c r="X194" s="14"/>
      <c r="Y194" s="14"/>
      <c r="Z194" s="14"/>
      <c r="AA194" s="15"/>
      <c r="AB194" s="15"/>
      <c r="AC194" s="505"/>
      <c r="AD194" s="16"/>
      <c r="AE194" s="16"/>
      <c r="AF194" s="16"/>
      <c r="AG194" s="17"/>
      <c r="AH194" s="18"/>
      <c r="AI194" s="487"/>
      <c r="AJ194" s="89"/>
      <c r="AK194" s="13"/>
      <c r="AL194" s="90"/>
      <c r="AM194" s="90"/>
      <c r="AN194" s="19"/>
      <c r="AO194" s="19"/>
      <c r="AP194" s="19"/>
      <c r="AQ194" s="19"/>
      <c r="AR194" s="20"/>
      <c r="AS194" s="20"/>
      <c r="AU194" s="20"/>
      <c r="AV194" s="20"/>
      <c r="AW194" s="20"/>
      <c r="AX194" s="20"/>
      <c r="AY194" s="20"/>
      <c r="AZ194" s="20"/>
      <c r="BA194" s="20"/>
    </row>
    <row r="195" spans="1:53" ht="33" customHeight="1" x14ac:dyDescent="0.25">
      <c r="A195" s="6"/>
      <c r="B195" s="11"/>
      <c r="C195" s="6"/>
      <c r="D195" s="5"/>
      <c r="E195" s="5"/>
      <c r="F195" s="5"/>
      <c r="G195" s="5"/>
      <c r="H195" s="12"/>
      <c r="I195" s="6"/>
      <c r="J195" s="6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4"/>
      <c r="W195" s="14"/>
      <c r="X195" s="14"/>
      <c r="Y195" s="14"/>
      <c r="Z195" s="14"/>
      <c r="AA195" s="15"/>
      <c r="AB195" s="15"/>
      <c r="AC195" s="505"/>
      <c r="AD195" s="16"/>
      <c r="AE195" s="16"/>
      <c r="AF195" s="16"/>
      <c r="AG195" s="17"/>
      <c r="AH195" s="18"/>
      <c r="AI195" s="487"/>
      <c r="AJ195" s="89"/>
      <c r="AK195" s="13"/>
      <c r="AL195" s="90"/>
      <c r="AM195" s="90"/>
      <c r="AN195" s="19"/>
      <c r="AO195" s="19"/>
      <c r="AP195" s="19"/>
      <c r="AQ195" s="19"/>
      <c r="AR195" s="20"/>
      <c r="AS195" s="20"/>
      <c r="AU195" s="20"/>
      <c r="AV195" s="20"/>
      <c r="AW195" s="20"/>
      <c r="AX195" s="20"/>
      <c r="AY195" s="20"/>
      <c r="AZ195" s="20"/>
      <c r="BA195" s="20"/>
    </row>
    <row r="196" spans="1:53" ht="33" customHeight="1" x14ac:dyDescent="0.25">
      <c r="A196" s="6"/>
      <c r="B196" s="11"/>
      <c r="C196" s="6"/>
      <c r="D196" s="5"/>
      <c r="E196" s="5"/>
      <c r="F196" s="5"/>
      <c r="G196" s="5"/>
      <c r="H196" s="12"/>
      <c r="I196" s="6"/>
      <c r="J196" s="6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4"/>
      <c r="W196" s="14"/>
      <c r="X196" s="14"/>
      <c r="Y196" s="14"/>
      <c r="Z196" s="14"/>
      <c r="AA196" s="15"/>
      <c r="AB196" s="15"/>
      <c r="AC196" s="505"/>
      <c r="AD196" s="16"/>
      <c r="AE196" s="16"/>
      <c r="AF196" s="16"/>
      <c r="AG196" s="17"/>
      <c r="AH196" s="18"/>
      <c r="AI196" s="487"/>
      <c r="AJ196" s="89"/>
      <c r="AK196" s="13"/>
      <c r="AL196" s="90"/>
      <c r="AM196" s="90"/>
      <c r="AN196" s="19"/>
      <c r="AO196" s="19"/>
      <c r="AP196" s="19"/>
      <c r="AQ196" s="19"/>
      <c r="AR196" s="20"/>
      <c r="AS196" s="20"/>
      <c r="AU196" s="20"/>
      <c r="AV196" s="20"/>
      <c r="AW196" s="20"/>
      <c r="AX196" s="20"/>
      <c r="AY196" s="20"/>
      <c r="AZ196" s="20"/>
      <c r="BA196" s="20"/>
    </row>
    <row r="197" spans="1:53" ht="33" customHeight="1" x14ac:dyDescent="0.25">
      <c r="A197" s="6"/>
      <c r="B197" s="11"/>
      <c r="C197" s="6"/>
      <c r="D197" s="5"/>
      <c r="E197" s="5"/>
      <c r="F197" s="5"/>
      <c r="G197" s="5"/>
      <c r="H197" s="12"/>
      <c r="I197" s="6"/>
      <c r="J197" s="6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4"/>
      <c r="W197" s="14"/>
      <c r="X197" s="14"/>
      <c r="Y197" s="14"/>
      <c r="Z197" s="14"/>
      <c r="AA197" s="15"/>
      <c r="AB197" s="15"/>
      <c r="AC197" s="505"/>
      <c r="AD197" s="16"/>
      <c r="AE197" s="16"/>
      <c r="AF197" s="16"/>
      <c r="AG197" s="17"/>
      <c r="AH197" s="18"/>
      <c r="AI197" s="487"/>
      <c r="AJ197" s="89"/>
      <c r="AK197" s="13"/>
      <c r="AL197" s="90"/>
      <c r="AM197" s="90"/>
      <c r="AN197" s="19"/>
      <c r="AO197" s="19"/>
      <c r="AP197" s="19"/>
      <c r="AQ197" s="19"/>
      <c r="AR197" s="34"/>
      <c r="AS197" s="34"/>
      <c r="AU197" s="34"/>
      <c r="AV197" s="34"/>
      <c r="AW197" s="34"/>
      <c r="AX197" s="34"/>
      <c r="AY197" s="34"/>
      <c r="AZ197" s="34"/>
      <c r="BA197" s="34"/>
    </row>
    <row r="198" spans="1:53" ht="33" customHeight="1" x14ac:dyDescent="0.25">
      <c r="A198" s="6"/>
      <c r="B198" s="11"/>
      <c r="C198" s="6"/>
      <c r="D198" s="5"/>
      <c r="E198" s="5"/>
      <c r="F198" s="5"/>
      <c r="G198" s="5"/>
      <c r="H198" s="12"/>
      <c r="I198" s="6"/>
      <c r="J198" s="6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4"/>
      <c r="W198" s="14"/>
      <c r="X198" s="14"/>
      <c r="Y198" s="14"/>
      <c r="Z198" s="14"/>
      <c r="AA198" s="15"/>
      <c r="AB198" s="15"/>
      <c r="AC198" s="505"/>
      <c r="AD198" s="16"/>
      <c r="AE198" s="16"/>
      <c r="AF198" s="16"/>
      <c r="AG198" s="17"/>
      <c r="AH198" s="18"/>
      <c r="AI198" s="487"/>
      <c r="AJ198" s="89"/>
      <c r="AK198" s="13"/>
      <c r="AL198" s="90"/>
      <c r="AM198" s="90"/>
      <c r="AN198" s="19"/>
      <c r="AO198" s="19"/>
      <c r="AP198" s="19"/>
      <c r="AQ198" s="19"/>
      <c r="AR198" s="20"/>
      <c r="AS198" s="20"/>
      <c r="AU198" s="20"/>
      <c r="AV198" s="20"/>
      <c r="AW198" s="20"/>
      <c r="AX198" s="20"/>
      <c r="AY198" s="20"/>
      <c r="AZ198" s="20"/>
      <c r="BA198" s="20"/>
    </row>
    <row r="199" spans="1:53" ht="33" customHeight="1" x14ac:dyDescent="0.25">
      <c r="A199" s="6"/>
      <c r="B199" s="6"/>
      <c r="C199" s="6"/>
      <c r="D199" s="5"/>
      <c r="E199" s="5"/>
      <c r="F199" s="5"/>
      <c r="G199" s="5"/>
      <c r="H199" s="12"/>
      <c r="I199" s="6"/>
      <c r="J199" s="6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4"/>
      <c r="W199" s="14"/>
      <c r="X199" s="14"/>
      <c r="Y199" s="14"/>
      <c r="Z199" s="14"/>
      <c r="AA199" s="15"/>
      <c r="AB199" s="15"/>
      <c r="AC199" s="505"/>
      <c r="AD199" s="16"/>
      <c r="AE199" s="16"/>
      <c r="AF199" s="16"/>
      <c r="AG199" s="17"/>
      <c r="AH199" s="18"/>
      <c r="AI199" s="487"/>
      <c r="AJ199" s="89"/>
      <c r="AK199" s="13"/>
      <c r="AL199" s="90"/>
      <c r="AM199" s="90"/>
      <c r="AN199" s="19"/>
      <c r="AO199" s="19"/>
      <c r="AP199" s="19"/>
      <c r="AQ199" s="19"/>
      <c r="AR199" s="20"/>
      <c r="AS199" s="20"/>
      <c r="AU199" s="20"/>
      <c r="AV199" s="20"/>
      <c r="AW199" s="20"/>
      <c r="AX199" s="20"/>
      <c r="AY199" s="20"/>
      <c r="AZ199" s="20"/>
      <c r="BA199" s="20"/>
    </row>
    <row r="200" spans="1:53" ht="33" customHeight="1" x14ac:dyDescent="0.25">
      <c r="A200" s="6"/>
      <c r="B200" s="6"/>
      <c r="C200" s="6"/>
      <c r="D200" s="5"/>
      <c r="E200" s="5"/>
      <c r="F200" s="5"/>
      <c r="G200" s="5"/>
      <c r="H200" s="12"/>
      <c r="I200" s="6"/>
      <c r="J200" s="6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4"/>
      <c r="W200" s="14"/>
      <c r="X200" s="14"/>
      <c r="Y200" s="14"/>
      <c r="Z200" s="14"/>
      <c r="AA200" s="15"/>
      <c r="AB200" s="15"/>
      <c r="AC200" s="505"/>
      <c r="AD200" s="16"/>
      <c r="AE200" s="16"/>
      <c r="AF200" s="16"/>
      <c r="AG200" s="17"/>
      <c r="AH200" s="18"/>
      <c r="AI200" s="487"/>
      <c r="AJ200" s="89"/>
      <c r="AK200" s="13"/>
      <c r="AL200" s="90"/>
      <c r="AM200" s="90"/>
      <c r="AN200" s="19"/>
      <c r="AO200" s="19"/>
      <c r="AP200" s="19"/>
      <c r="AQ200" s="19"/>
      <c r="AR200" s="20"/>
      <c r="AS200" s="20"/>
      <c r="AU200" s="20"/>
      <c r="AV200" s="20"/>
      <c r="AW200" s="20"/>
      <c r="AX200" s="20"/>
      <c r="AY200" s="20"/>
      <c r="AZ200" s="20"/>
      <c r="BA200" s="20"/>
    </row>
    <row r="201" spans="1:53" ht="33" customHeight="1" x14ac:dyDescent="0.25">
      <c r="A201" s="6"/>
      <c r="B201" s="6"/>
      <c r="C201" s="6"/>
      <c r="D201" s="5"/>
      <c r="E201" s="5"/>
      <c r="F201" s="5"/>
      <c r="G201" s="5"/>
      <c r="H201" s="12"/>
      <c r="I201" s="6"/>
      <c r="J201" s="6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4"/>
      <c r="W201" s="14"/>
      <c r="X201" s="14"/>
      <c r="Y201" s="14"/>
      <c r="Z201" s="14"/>
      <c r="AA201" s="15"/>
      <c r="AB201" s="15"/>
      <c r="AC201" s="505"/>
      <c r="AD201" s="16"/>
      <c r="AE201" s="16"/>
      <c r="AF201" s="16"/>
      <c r="AG201" s="17"/>
      <c r="AH201" s="18"/>
      <c r="AI201" s="487"/>
      <c r="AJ201" s="89"/>
      <c r="AK201" s="13"/>
      <c r="AL201" s="90"/>
      <c r="AM201" s="90"/>
      <c r="AN201" s="19"/>
      <c r="AO201" s="19"/>
      <c r="AP201" s="19"/>
      <c r="AQ201" s="19"/>
      <c r="AR201" s="20"/>
      <c r="AS201" s="20"/>
      <c r="AU201" s="20"/>
      <c r="AV201" s="20"/>
      <c r="AW201" s="20"/>
      <c r="AX201" s="20"/>
      <c r="AY201" s="20"/>
      <c r="AZ201" s="20"/>
      <c r="BA201" s="20"/>
    </row>
    <row r="202" spans="1:53" ht="33" customHeight="1" x14ac:dyDescent="0.25">
      <c r="A202" s="6"/>
      <c r="B202" s="6"/>
      <c r="C202" s="6"/>
      <c r="D202" s="5"/>
      <c r="E202" s="5"/>
      <c r="F202" s="5"/>
      <c r="G202" s="5"/>
      <c r="H202" s="12"/>
      <c r="I202" s="6"/>
      <c r="J202" s="6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4"/>
      <c r="W202" s="14"/>
      <c r="X202" s="14"/>
      <c r="Y202" s="14"/>
      <c r="Z202" s="14"/>
      <c r="AA202" s="15"/>
      <c r="AB202" s="15"/>
      <c r="AC202" s="505"/>
      <c r="AD202" s="16"/>
      <c r="AE202" s="16"/>
      <c r="AF202" s="16"/>
      <c r="AG202" s="17"/>
      <c r="AH202" s="18"/>
      <c r="AI202" s="487"/>
      <c r="AJ202" s="89"/>
      <c r="AK202" s="13"/>
      <c r="AL202" s="90"/>
      <c r="AM202" s="90"/>
      <c r="AN202" s="19"/>
      <c r="AO202" s="19"/>
      <c r="AP202" s="19"/>
      <c r="AQ202" s="19"/>
      <c r="AR202" s="20"/>
      <c r="AS202" s="20"/>
      <c r="AU202" s="20"/>
      <c r="AV202" s="20"/>
      <c r="AW202" s="20"/>
      <c r="AX202" s="20"/>
      <c r="AY202" s="20"/>
      <c r="AZ202" s="20"/>
      <c r="BA202" s="20"/>
    </row>
    <row r="203" spans="1:53" ht="33" customHeight="1" x14ac:dyDescent="0.25">
      <c r="A203" s="6"/>
      <c r="B203" s="6"/>
      <c r="C203" s="6"/>
      <c r="D203" s="5"/>
      <c r="E203" s="5"/>
      <c r="F203" s="5"/>
      <c r="G203" s="5"/>
      <c r="H203" s="12"/>
      <c r="I203" s="6"/>
      <c r="J203" s="6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4"/>
      <c r="W203" s="14"/>
      <c r="X203" s="14"/>
      <c r="Y203" s="14"/>
      <c r="Z203" s="14"/>
      <c r="AA203" s="15"/>
      <c r="AB203" s="15"/>
      <c r="AC203" s="505"/>
      <c r="AD203" s="16"/>
      <c r="AE203" s="16"/>
      <c r="AF203" s="16"/>
      <c r="AG203" s="17"/>
      <c r="AH203" s="18"/>
      <c r="AI203" s="487"/>
      <c r="AJ203" s="89"/>
      <c r="AK203" s="13"/>
      <c r="AL203" s="90"/>
      <c r="AM203" s="90"/>
      <c r="AN203" s="19"/>
      <c r="AO203" s="19"/>
      <c r="AP203" s="19"/>
      <c r="AQ203" s="19"/>
      <c r="AR203" s="20"/>
      <c r="AS203" s="20"/>
      <c r="AU203" s="20"/>
      <c r="AV203" s="20"/>
      <c r="AW203" s="20"/>
      <c r="AX203" s="26"/>
      <c r="AY203" s="26"/>
      <c r="AZ203" s="26"/>
      <c r="BA203" s="26"/>
    </row>
    <row r="204" spans="1:53" ht="33" customHeight="1" x14ac:dyDescent="0.25">
      <c r="A204" s="6"/>
      <c r="B204" s="6"/>
      <c r="C204" s="6"/>
      <c r="D204" s="5"/>
      <c r="E204" s="5"/>
      <c r="F204" s="5"/>
      <c r="G204" s="5"/>
      <c r="H204" s="12"/>
      <c r="I204" s="6"/>
      <c r="J204" s="6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4"/>
      <c r="W204" s="14"/>
      <c r="X204" s="14"/>
      <c r="Y204" s="14"/>
      <c r="Z204" s="14"/>
      <c r="AA204" s="15"/>
      <c r="AB204" s="15"/>
      <c r="AC204" s="505"/>
      <c r="AD204" s="16"/>
      <c r="AE204" s="16"/>
      <c r="AF204" s="16"/>
      <c r="AG204" s="17"/>
      <c r="AH204" s="18"/>
      <c r="AI204" s="487"/>
      <c r="AJ204" s="89"/>
      <c r="AK204" s="13"/>
      <c r="AL204" s="90"/>
      <c r="AM204" s="90"/>
      <c r="AN204" s="19"/>
      <c r="AO204" s="19"/>
      <c r="AP204" s="19"/>
      <c r="AQ204" s="19"/>
      <c r="AR204" s="20"/>
      <c r="AS204" s="20"/>
      <c r="AU204" s="20"/>
      <c r="AV204" s="20"/>
      <c r="AW204" s="20"/>
      <c r="AX204" s="20"/>
      <c r="AY204" s="20"/>
      <c r="AZ204" s="20"/>
      <c r="BA204" s="20"/>
    </row>
    <row r="205" spans="1:53" ht="33" customHeight="1" x14ac:dyDescent="0.25">
      <c r="A205" s="6"/>
      <c r="B205" s="11"/>
      <c r="C205" s="6"/>
      <c r="D205" s="5"/>
      <c r="E205" s="5"/>
      <c r="F205" s="5"/>
      <c r="G205" s="6"/>
      <c r="H205" s="12"/>
      <c r="I205" s="6"/>
      <c r="J205" s="6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4"/>
      <c r="W205" s="14"/>
      <c r="X205" s="14"/>
      <c r="Y205" s="14"/>
      <c r="Z205" s="14"/>
      <c r="AA205" s="15"/>
      <c r="AB205" s="15"/>
      <c r="AC205" s="505"/>
      <c r="AD205" s="16"/>
      <c r="AE205" s="16"/>
      <c r="AF205" s="16"/>
      <c r="AG205" s="17"/>
      <c r="AH205" s="18"/>
      <c r="AI205" s="487"/>
      <c r="AJ205" s="89"/>
      <c r="AK205" s="13"/>
      <c r="AL205" s="90"/>
      <c r="AM205" s="90"/>
      <c r="AN205" s="19"/>
      <c r="AO205" s="19"/>
      <c r="AP205" s="19"/>
      <c r="AQ205" s="19"/>
      <c r="AR205" s="20"/>
      <c r="AS205" s="20"/>
      <c r="AU205" s="20"/>
      <c r="AV205" s="20"/>
      <c r="AW205" s="20"/>
      <c r="AX205" s="20"/>
      <c r="AY205" s="20"/>
      <c r="AZ205" s="20"/>
      <c r="BA205" s="20"/>
    </row>
    <row r="206" spans="1:53" ht="33" customHeight="1" x14ac:dyDescent="0.25">
      <c r="A206" s="6"/>
      <c r="B206" s="11"/>
      <c r="C206" s="6"/>
      <c r="D206" s="5"/>
      <c r="E206" s="5"/>
      <c r="F206" s="5"/>
      <c r="G206" s="5"/>
      <c r="H206" s="12"/>
      <c r="I206" s="6"/>
      <c r="J206" s="6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4"/>
      <c r="W206" s="14"/>
      <c r="X206" s="14"/>
      <c r="Y206" s="14"/>
      <c r="Z206" s="14"/>
      <c r="AA206" s="15"/>
      <c r="AB206" s="15"/>
      <c r="AC206" s="505"/>
      <c r="AD206" s="16"/>
      <c r="AE206" s="16"/>
      <c r="AF206" s="16"/>
      <c r="AG206" s="17"/>
      <c r="AH206" s="18"/>
      <c r="AI206" s="487"/>
      <c r="AJ206" s="89"/>
      <c r="AK206" s="13"/>
      <c r="AL206" s="90"/>
      <c r="AM206" s="90"/>
      <c r="AN206" s="19"/>
      <c r="AO206" s="19"/>
      <c r="AP206" s="19"/>
      <c r="AQ206" s="19"/>
      <c r="AR206" s="20"/>
      <c r="AS206" s="20"/>
      <c r="AU206" s="20"/>
      <c r="AV206" s="20"/>
      <c r="AW206" s="20"/>
      <c r="AX206" s="20"/>
      <c r="AY206" s="20"/>
      <c r="AZ206" s="20"/>
      <c r="BA206" s="20"/>
    </row>
    <row r="207" spans="1:53" ht="33" customHeight="1" x14ac:dyDescent="0.25">
      <c r="A207" s="6"/>
      <c r="B207" s="6"/>
      <c r="C207" s="6"/>
      <c r="D207" s="5"/>
      <c r="E207" s="5"/>
      <c r="F207" s="5"/>
      <c r="G207" s="5"/>
      <c r="H207" s="12"/>
      <c r="I207" s="6"/>
      <c r="J207" s="6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4"/>
      <c r="W207" s="14"/>
      <c r="X207" s="14"/>
      <c r="Y207" s="14"/>
      <c r="Z207" s="14"/>
      <c r="AA207" s="15"/>
      <c r="AB207" s="15"/>
      <c r="AC207" s="505"/>
      <c r="AD207" s="16"/>
      <c r="AE207" s="16"/>
      <c r="AF207" s="16"/>
      <c r="AG207" s="17"/>
      <c r="AH207" s="18"/>
      <c r="AI207" s="487"/>
      <c r="AJ207" s="89"/>
      <c r="AK207" s="13"/>
      <c r="AL207" s="90"/>
      <c r="AM207" s="90"/>
      <c r="AN207" s="19"/>
      <c r="AO207" s="19"/>
      <c r="AP207" s="19"/>
      <c r="AQ207" s="19"/>
      <c r="AR207" s="20"/>
      <c r="AS207" s="20"/>
      <c r="AU207" s="20"/>
      <c r="AV207" s="20"/>
      <c r="AW207" s="20"/>
      <c r="AX207" s="20"/>
      <c r="AY207" s="20"/>
      <c r="AZ207" s="20"/>
      <c r="BA207" s="20"/>
    </row>
    <row r="208" spans="1:53" ht="33" customHeight="1" x14ac:dyDescent="0.25">
      <c r="A208" s="6"/>
      <c r="B208" s="6"/>
      <c r="C208" s="6"/>
      <c r="D208" s="5"/>
      <c r="E208" s="5"/>
      <c r="F208" s="5"/>
      <c r="G208" s="5"/>
      <c r="H208" s="12"/>
      <c r="I208" s="6"/>
      <c r="J208" s="6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4"/>
      <c r="W208" s="14"/>
      <c r="X208" s="14"/>
      <c r="Y208" s="14"/>
      <c r="Z208" s="14"/>
      <c r="AA208" s="15"/>
      <c r="AB208" s="15"/>
      <c r="AC208" s="505"/>
      <c r="AD208" s="16"/>
      <c r="AE208" s="16"/>
      <c r="AF208" s="16"/>
      <c r="AG208" s="17"/>
      <c r="AH208" s="18"/>
      <c r="AI208" s="487"/>
      <c r="AJ208" s="89"/>
      <c r="AK208" s="13"/>
      <c r="AL208" s="90"/>
      <c r="AM208" s="90"/>
      <c r="AN208" s="19"/>
      <c r="AO208" s="19"/>
      <c r="AP208" s="19"/>
      <c r="AQ208" s="19"/>
      <c r="AR208" s="20"/>
      <c r="AS208" s="20"/>
      <c r="AU208" s="20"/>
      <c r="AV208" s="20"/>
      <c r="AW208" s="20"/>
      <c r="AX208" s="20"/>
      <c r="AY208" s="20"/>
      <c r="AZ208" s="20"/>
      <c r="BA208" s="20"/>
    </row>
    <row r="209" spans="1:53" ht="33" customHeight="1" x14ac:dyDescent="0.25">
      <c r="A209" s="6"/>
      <c r="B209" s="6"/>
      <c r="C209" s="5"/>
      <c r="D209" s="5"/>
      <c r="E209" s="5"/>
      <c r="F209" s="5"/>
      <c r="G209" s="5"/>
      <c r="H209" s="12"/>
      <c r="I209" s="6"/>
      <c r="J209" s="6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14"/>
      <c r="W209" s="14"/>
      <c r="X209" s="14"/>
      <c r="Y209" s="14"/>
      <c r="Z209" s="14"/>
      <c r="AA209" s="15"/>
      <c r="AB209" s="15"/>
      <c r="AC209" s="505"/>
      <c r="AD209" s="16"/>
      <c r="AE209" s="16"/>
      <c r="AF209" s="16"/>
      <c r="AG209" s="17"/>
      <c r="AH209" s="18"/>
      <c r="AI209" s="487"/>
      <c r="AJ209" s="89"/>
      <c r="AK209" s="13"/>
      <c r="AL209" s="90"/>
      <c r="AM209" s="90"/>
      <c r="AN209" s="19"/>
      <c r="AO209" s="19"/>
      <c r="AP209" s="19"/>
      <c r="AQ209" s="19"/>
      <c r="AR209" s="20"/>
      <c r="AS209" s="20"/>
      <c r="AU209" s="20"/>
      <c r="AV209" s="20"/>
      <c r="AW209" s="20"/>
      <c r="AX209" s="20"/>
      <c r="AY209" s="20"/>
      <c r="AZ209" s="20"/>
      <c r="BA209" s="20"/>
    </row>
    <row r="210" spans="1:53" ht="33" customHeight="1" x14ac:dyDescent="0.25">
      <c r="A210" s="6"/>
      <c r="B210" s="6"/>
      <c r="C210" s="5"/>
      <c r="D210" s="5"/>
      <c r="E210" s="5"/>
      <c r="F210" s="5"/>
      <c r="G210" s="5"/>
      <c r="H210" s="12"/>
      <c r="I210" s="6"/>
      <c r="J210" s="6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4"/>
      <c r="W210" s="14"/>
      <c r="X210" s="14"/>
      <c r="Y210" s="14"/>
      <c r="Z210" s="14"/>
      <c r="AA210" s="15"/>
      <c r="AB210" s="15"/>
      <c r="AC210" s="505"/>
      <c r="AD210" s="16"/>
      <c r="AE210" s="16"/>
      <c r="AF210" s="16"/>
      <c r="AG210" s="17"/>
      <c r="AH210" s="18"/>
      <c r="AI210" s="487"/>
      <c r="AJ210" s="89"/>
      <c r="AK210" s="13"/>
      <c r="AL210" s="90"/>
      <c r="AM210" s="90"/>
      <c r="AN210" s="19"/>
      <c r="AO210" s="19"/>
      <c r="AP210" s="19"/>
      <c r="AQ210" s="19"/>
      <c r="AR210" s="20"/>
      <c r="AS210" s="20"/>
      <c r="AU210" s="20"/>
      <c r="AV210" s="20"/>
      <c r="AW210" s="20"/>
      <c r="AX210" s="20"/>
      <c r="AY210" s="20"/>
      <c r="AZ210" s="20"/>
      <c r="BA210" s="20"/>
    </row>
    <row r="211" spans="1:53" ht="33" customHeight="1" x14ac:dyDescent="0.25">
      <c r="A211" s="6"/>
      <c r="B211" s="6"/>
      <c r="C211" s="5"/>
      <c r="D211" s="5"/>
      <c r="E211" s="5"/>
      <c r="F211" s="5"/>
      <c r="G211" s="5"/>
      <c r="H211" s="12"/>
      <c r="I211" s="6"/>
      <c r="J211" s="6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4"/>
      <c r="W211" s="14"/>
      <c r="X211" s="14"/>
      <c r="Y211" s="14"/>
      <c r="Z211" s="14"/>
      <c r="AA211" s="15"/>
      <c r="AB211" s="15"/>
      <c r="AC211" s="505"/>
      <c r="AD211" s="16"/>
      <c r="AE211" s="16"/>
      <c r="AF211" s="16"/>
      <c r="AG211" s="17"/>
      <c r="AH211" s="18"/>
      <c r="AI211" s="487"/>
      <c r="AJ211" s="89"/>
      <c r="AK211" s="13"/>
      <c r="AL211" s="90"/>
      <c r="AM211" s="90"/>
      <c r="AN211" s="19"/>
      <c r="AO211" s="19"/>
      <c r="AP211" s="19"/>
      <c r="AQ211" s="19"/>
      <c r="AR211" s="20"/>
      <c r="AS211" s="20"/>
      <c r="AU211" s="20"/>
      <c r="AV211" s="20"/>
      <c r="AW211" s="20"/>
      <c r="AX211" s="20"/>
      <c r="AY211" s="20"/>
      <c r="AZ211" s="20"/>
      <c r="BA211" s="20"/>
    </row>
    <row r="212" spans="1:53" ht="33" customHeight="1" x14ac:dyDescent="0.25">
      <c r="A212" s="6"/>
      <c r="B212" s="11"/>
      <c r="C212" s="6"/>
      <c r="D212" s="5"/>
      <c r="E212" s="5"/>
      <c r="F212" s="5"/>
      <c r="G212" s="5"/>
      <c r="H212" s="12"/>
      <c r="I212" s="6"/>
      <c r="J212" s="6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4"/>
      <c r="W212" s="14"/>
      <c r="X212" s="14"/>
      <c r="Y212" s="14"/>
      <c r="Z212" s="14"/>
      <c r="AA212" s="15"/>
      <c r="AB212" s="15"/>
      <c r="AC212" s="505"/>
      <c r="AD212" s="16"/>
      <c r="AE212" s="16"/>
      <c r="AF212" s="16"/>
      <c r="AG212" s="17"/>
      <c r="AH212" s="18"/>
      <c r="AI212" s="487"/>
      <c r="AJ212" s="89"/>
      <c r="AK212" s="13"/>
      <c r="AL212" s="90"/>
      <c r="AM212" s="90"/>
      <c r="AN212" s="19"/>
      <c r="AO212" s="19"/>
      <c r="AP212" s="19"/>
      <c r="AQ212" s="19"/>
      <c r="AR212" s="20"/>
      <c r="AS212" s="20"/>
      <c r="AU212" s="20"/>
      <c r="AV212" s="20"/>
      <c r="AW212" s="20"/>
      <c r="AX212" s="20"/>
      <c r="AY212" s="20"/>
      <c r="AZ212" s="20"/>
      <c r="BA212" s="20"/>
    </row>
    <row r="213" spans="1:53" ht="33" customHeight="1" x14ac:dyDescent="0.25">
      <c r="A213" s="6"/>
      <c r="B213" s="6"/>
      <c r="C213" s="6"/>
      <c r="D213" s="5"/>
      <c r="E213" s="5"/>
      <c r="F213" s="5"/>
      <c r="G213" s="5"/>
      <c r="H213" s="12"/>
      <c r="I213" s="6"/>
      <c r="J213" s="6"/>
      <c r="K213" s="21"/>
      <c r="L213" s="21"/>
      <c r="M213" s="21"/>
      <c r="N213" s="43" t="s">
        <v>28</v>
      </c>
      <c r="O213" s="43" t="s">
        <v>29</v>
      </c>
      <c r="P213" s="21"/>
      <c r="Q213" s="21"/>
      <c r="R213" s="21"/>
      <c r="S213" s="21"/>
      <c r="T213" s="21"/>
      <c r="U213" s="21"/>
      <c r="V213" s="14"/>
      <c r="W213" s="14"/>
      <c r="X213" s="14"/>
      <c r="Y213" s="14"/>
      <c r="Z213" s="14"/>
      <c r="AA213" s="15"/>
      <c r="AB213" s="15"/>
      <c r="AC213" s="43" t="s">
        <v>36</v>
      </c>
      <c r="AD213" s="43" t="s">
        <v>37</v>
      </c>
      <c r="AE213" s="43" t="s">
        <v>38</v>
      </c>
      <c r="AF213" s="43" t="s">
        <v>39</v>
      </c>
      <c r="AG213" s="17"/>
      <c r="AH213" s="18"/>
      <c r="AI213" s="487"/>
      <c r="AJ213" s="89"/>
      <c r="AK213" s="13"/>
      <c r="AL213" s="90"/>
      <c r="AM213" s="90"/>
      <c r="AN213" s="44" t="s">
        <v>34</v>
      </c>
      <c r="AO213" s="44" t="s">
        <v>40</v>
      </c>
      <c r="AP213" s="44"/>
      <c r="AQ213" s="44"/>
      <c r="AR213" s="20"/>
      <c r="AS213" s="20"/>
      <c r="AU213" s="20"/>
      <c r="AV213" s="20"/>
      <c r="AW213" s="20"/>
      <c r="AX213" s="20"/>
      <c r="AY213" s="20"/>
      <c r="AZ213" s="20"/>
      <c r="BA213" s="20"/>
    </row>
    <row r="214" spans="1:53" ht="33" customHeight="1" x14ac:dyDescent="0.25">
      <c r="A214" s="6"/>
      <c r="B214" s="6"/>
      <c r="C214" s="6"/>
      <c r="D214" s="5"/>
      <c r="E214" s="5"/>
      <c r="F214" s="5"/>
      <c r="G214" s="5"/>
      <c r="H214" s="12"/>
      <c r="I214" s="6"/>
      <c r="J214" s="6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14"/>
      <c r="W214" s="14"/>
      <c r="X214" s="14"/>
      <c r="Y214" s="14"/>
      <c r="Z214" s="14"/>
      <c r="AA214" s="15"/>
      <c r="AB214" s="15"/>
      <c r="AC214" s="505"/>
      <c r="AD214" s="16"/>
      <c r="AE214" s="16"/>
      <c r="AF214" s="16"/>
      <c r="AG214" s="17"/>
      <c r="AH214" s="18"/>
      <c r="AI214" s="487"/>
      <c r="AJ214" s="89"/>
      <c r="AK214" s="13"/>
      <c r="AL214" s="90"/>
      <c r="AM214" s="90"/>
      <c r="AN214" s="19"/>
      <c r="AO214" s="19"/>
      <c r="AP214" s="19"/>
      <c r="AQ214" s="19"/>
      <c r="AR214" s="20"/>
      <c r="AS214" s="20"/>
      <c r="AU214" s="20"/>
      <c r="AV214" s="20"/>
      <c r="AW214" s="20"/>
      <c r="AX214" s="20"/>
      <c r="AY214" s="20"/>
      <c r="AZ214" s="20"/>
      <c r="BA214" s="20"/>
    </row>
    <row r="215" spans="1:53" ht="33" customHeight="1" x14ac:dyDescent="0.25">
      <c r="A215" s="6"/>
      <c r="B215" s="6"/>
      <c r="C215" s="6"/>
      <c r="D215" s="5"/>
      <c r="E215" s="5"/>
      <c r="F215" s="5"/>
      <c r="G215" s="5"/>
      <c r="H215" s="12"/>
      <c r="I215" s="6"/>
      <c r="J215" s="6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14"/>
      <c r="W215" s="14"/>
      <c r="X215" s="14"/>
      <c r="Y215" s="14"/>
      <c r="Z215" s="14"/>
      <c r="AA215" s="15"/>
      <c r="AB215" s="15"/>
      <c r="AC215" s="505"/>
      <c r="AD215" s="16"/>
      <c r="AE215" s="16"/>
      <c r="AF215" s="16"/>
      <c r="AG215" s="17"/>
      <c r="AH215" s="18"/>
      <c r="AI215" s="487"/>
      <c r="AJ215" s="89"/>
      <c r="AK215" s="13"/>
      <c r="AL215" s="90"/>
      <c r="AM215" s="90"/>
      <c r="AN215" s="19"/>
      <c r="AO215" s="19"/>
      <c r="AP215" s="19"/>
      <c r="AQ215" s="19"/>
      <c r="AR215" s="20"/>
      <c r="AS215" s="20"/>
      <c r="AU215" s="20"/>
      <c r="AV215" s="20"/>
      <c r="AW215" s="20"/>
      <c r="AX215" s="20"/>
      <c r="AY215" s="20"/>
      <c r="AZ215" s="20"/>
      <c r="BA215" s="20"/>
    </row>
    <row r="216" spans="1:53" ht="33" customHeight="1" x14ac:dyDescent="0.25">
      <c r="A216" s="6"/>
      <c r="B216" s="5"/>
      <c r="C216" s="6"/>
      <c r="D216" s="5"/>
      <c r="E216" s="5"/>
      <c r="F216" s="5"/>
      <c r="G216" s="5"/>
      <c r="H216" s="12"/>
      <c r="I216" s="6"/>
      <c r="J216" s="6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4"/>
      <c r="W216" s="14"/>
      <c r="X216" s="14"/>
      <c r="Y216" s="14"/>
      <c r="Z216" s="14"/>
      <c r="AA216" s="15"/>
      <c r="AB216" s="15"/>
      <c r="AC216" s="505"/>
      <c r="AD216" s="16"/>
      <c r="AE216" s="16"/>
      <c r="AF216" s="16"/>
      <c r="AG216" s="17"/>
      <c r="AH216" s="18"/>
      <c r="AI216" s="487"/>
      <c r="AJ216" s="89"/>
      <c r="AK216" s="13"/>
      <c r="AL216" s="90"/>
      <c r="AM216" s="90"/>
      <c r="AN216" s="19"/>
      <c r="AO216" s="19"/>
      <c r="AP216" s="19"/>
      <c r="AQ216" s="19"/>
      <c r="AR216" s="20"/>
      <c r="AS216" s="20"/>
      <c r="AU216" s="20"/>
      <c r="AV216" s="20"/>
      <c r="AW216" s="20"/>
      <c r="AX216" s="20"/>
      <c r="AY216" s="20"/>
      <c r="AZ216" s="20"/>
      <c r="BA216" s="20"/>
    </row>
    <row r="217" spans="1:53" ht="33" customHeight="1" x14ac:dyDescent="0.25">
      <c r="A217" s="6"/>
      <c r="B217" s="6"/>
      <c r="C217" s="5"/>
      <c r="D217" s="5"/>
      <c r="E217" s="5"/>
      <c r="F217" s="5"/>
      <c r="G217" s="5"/>
      <c r="H217" s="12"/>
      <c r="I217" s="6"/>
      <c r="J217" s="6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14"/>
      <c r="W217" s="14"/>
      <c r="X217" s="14"/>
      <c r="Y217" s="14"/>
      <c r="Z217" s="14"/>
      <c r="AA217" s="15"/>
      <c r="AB217" s="15"/>
      <c r="AC217" s="505"/>
      <c r="AD217" s="16"/>
      <c r="AE217" s="16"/>
      <c r="AF217" s="16"/>
      <c r="AG217" s="17"/>
      <c r="AH217" s="18"/>
      <c r="AI217" s="487"/>
      <c r="AJ217" s="89"/>
      <c r="AK217" s="13"/>
      <c r="AL217" s="90"/>
      <c r="AM217" s="90"/>
      <c r="AN217" s="19"/>
      <c r="AO217" s="19"/>
      <c r="AP217" s="19"/>
      <c r="AQ217" s="19"/>
      <c r="AR217" s="20"/>
      <c r="AS217" s="20"/>
      <c r="AU217" s="20"/>
      <c r="AV217" s="20"/>
      <c r="AW217" s="20"/>
      <c r="AX217" s="20"/>
      <c r="AY217" s="20"/>
      <c r="AZ217" s="20"/>
      <c r="BA217" s="20"/>
    </row>
    <row r="218" spans="1:53" ht="33" customHeight="1" x14ac:dyDescent="0.25">
      <c r="A218" s="6"/>
      <c r="B218" s="6"/>
      <c r="C218" s="5"/>
      <c r="D218" s="5"/>
      <c r="E218" s="5"/>
      <c r="F218" s="5"/>
      <c r="G218" s="5"/>
      <c r="H218" s="12"/>
      <c r="I218" s="6"/>
      <c r="J218" s="6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14"/>
      <c r="W218" s="14"/>
      <c r="X218" s="14"/>
      <c r="Y218" s="14"/>
      <c r="Z218" s="14"/>
      <c r="AA218" s="15"/>
      <c r="AB218" s="15"/>
      <c r="AC218" s="505"/>
      <c r="AD218" s="16"/>
      <c r="AE218" s="16"/>
      <c r="AF218" s="16"/>
      <c r="AG218" s="38"/>
      <c r="AH218" s="18"/>
      <c r="AI218" s="487"/>
      <c r="AJ218" s="89"/>
      <c r="AK218" s="13"/>
      <c r="AL218" s="90"/>
      <c r="AM218" s="90"/>
      <c r="AN218" s="19"/>
      <c r="AO218" s="19"/>
      <c r="AP218" s="19"/>
      <c r="AQ218" s="19"/>
      <c r="AR218" s="20"/>
      <c r="AS218" s="20"/>
      <c r="AU218" s="20"/>
      <c r="AV218" s="20"/>
      <c r="AW218" s="20"/>
      <c r="AX218" s="20"/>
      <c r="AY218" s="20"/>
      <c r="AZ218" s="20"/>
      <c r="BA218" s="20"/>
    </row>
    <row r="219" spans="1:53" ht="33" customHeight="1" x14ac:dyDescent="0.25">
      <c r="A219" s="6"/>
      <c r="B219" s="6"/>
      <c r="C219" s="6"/>
      <c r="D219" s="5"/>
      <c r="E219" s="5"/>
      <c r="F219" s="5"/>
      <c r="G219" s="5"/>
      <c r="H219" s="12"/>
      <c r="I219" s="6"/>
      <c r="J219" s="6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14"/>
      <c r="W219" s="14"/>
      <c r="X219" s="14"/>
      <c r="Y219" s="14"/>
      <c r="Z219" s="14"/>
      <c r="AA219" s="15"/>
      <c r="AB219" s="15"/>
      <c r="AC219" s="505"/>
      <c r="AD219" s="16"/>
      <c r="AE219" s="16"/>
      <c r="AF219" s="16"/>
      <c r="AG219" s="45"/>
      <c r="AH219" s="18"/>
      <c r="AI219" s="487"/>
      <c r="AJ219" s="89"/>
      <c r="AK219" s="13"/>
      <c r="AL219" s="90"/>
      <c r="AM219" s="90"/>
      <c r="AN219" s="19"/>
      <c r="AO219" s="19"/>
      <c r="AP219" s="19"/>
      <c r="AQ219" s="19"/>
      <c r="AR219" s="20"/>
      <c r="AS219" s="20"/>
      <c r="AU219" s="20"/>
      <c r="AV219" s="20"/>
      <c r="AW219" s="20"/>
      <c r="AX219" s="20"/>
      <c r="AY219" s="20"/>
      <c r="AZ219" s="20"/>
      <c r="BA219" s="20"/>
    </row>
    <row r="220" spans="1:53" ht="33" customHeight="1" x14ac:dyDescent="0.25">
      <c r="A220" s="6"/>
      <c r="B220" s="11"/>
      <c r="C220" s="6"/>
      <c r="D220" s="5"/>
      <c r="E220" s="5"/>
      <c r="F220" s="5"/>
      <c r="G220" s="5"/>
      <c r="H220" s="12"/>
      <c r="I220" s="6"/>
      <c r="J220" s="6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14"/>
      <c r="W220" s="14"/>
      <c r="X220" s="14"/>
      <c r="Y220" s="14"/>
      <c r="Z220" s="14"/>
      <c r="AA220" s="15"/>
      <c r="AB220" s="15"/>
      <c r="AC220" s="505"/>
      <c r="AD220" s="16"/>
      <c r="AE220" s="16"/>
      <c r="AF220" s="16"/>
      <c r="AG220" s="17"/>
      <c r="AH220" s="17"/>
      <c r="AI220" s="487"/>
      <c r="AJ220" s="89"/>
      <c r="AK220" s="13"/>
      <c r="AL220" s="90"/>
      <c r="AM220" s="90"/>
      <c r="AN220" s="19"/>
      <c r="AO220" s="19"/>
      <c r="AP220" s="19"/>
      <c r="AQ220" s="19"/>
      <c r="AR220" s="36"/>
      <c r="AS220" s="36"/>
      <c r="AU220" s="36"/>
      <c r="AV220" s="36"/>
      <c r="AW220" s="36"/>
      <c r="AX220" s="36"/>
      <c r="AY220" s="36"/>
      <c r="AZ220" s="36"/>
      <c r="BA220" s="36"/>
    </row>
    <row r="221" spans="1:53" ht="33" customHeight="1" x14ac:dyDescent="0.25">
      <c r="A221" s="6"/>
      <c r="B221" s="11"/>
      <c r="C221" s="6"/>
      <c r="D221" s="5"/>
      <c r="E221" s="5"/>
      <c r="F221" s="5"/>
      <c r="G221" s="5"/>
      <c r="H221" s="12"/>
      <c r="I221" s="6"/>
      <c r="J221" s="6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14"/>
      <c r="W221" s="14"/>
      <c r="X221" s="14"/>
      <c r="Y221" s="14"/>
      <c r="Z221" s="14"/>
      <c r="AA221" s="15"/>
      <c r="AB221" s="15"/>
      <c r="AC221" s="505"/>
      <c r="AD221" s="16"/>
      <c r="AE221" s="16"/>
      <c r="AF221" s="16"/>
      <c r="AG221" s="38"/>
      <c r="AH221" s="18"/>
      <c r="AI221" s="487"/>
      <c r="AJ221" s="89"/>
      <c r="AK221" s="13"/>
      <c r="AL221" s="90"/>
      <c r="AM221" s="90"/>
      <c r="AN221" s="19"/>
      <c r="AO221" s="19"/>
      <c r="AP221" s="19"/>
      <c r="AQ221" s="19"/>
      <c r="AR221" s="20"/>
      <c r="AS221" s="20"/>
      <c r="AU221" s="20"/>
      <c r="AV221" s="20"/>
      <c r="AW221" s="20"/>
      <c r="AX221" s="20"/>
      <c r="AY221" s="20"/>
      <c r="AZ221" s="20"/>
      <c r="BA221" s="20"/>
    </row>
    <row r="222" spans="1:53" ht="33" customHeight="1" x14ac:dyDescent="0.25">
      <c r="A222" s="6"/>
      <c r="B222" s="6"/>
      <c r="C222" s="6"/>
      <c r="D222" s="5"/>
      <c r="E222" s="5"/>
      <c r="F222" s="5"/>
      <c r="G222" s="5"/>
      <c r="H222" s="12"/>
      <c r="I222" s="6"/>
      <c r="J222" s="6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14"/>
      <c r="W222" s="14"/>
      <c r="X222" s="14"/>
      <c r="Y222" s="14"/>
      <c r="Z222" s="14"/>
      <c r="AA222" s="15"/>
      <c r="AB222" s="15"/>
      <c r="AC222" s="505"/>
      <c r="AD222" s="16"/>
      <c r="AE222" s="16"/>
      <c r="AF222" s="16"/>
      <c r="AG222" s="17"/>
      <c r="AH222" s="37"/>
      <c r="AI222" s="488"/>
      <c r="AJ222" s="89"/>
      <c r="AK222" s="13"/>
      <c r="AL222" s="90"/>
      <c r="AM222" s="90"/>
      <c r="AN222" s="19"/>
      <c r="AO222" s="19"/>
      <c r="AP222" s="19"/>
      <c r="AQ222" s="19"/>
      <c r="AR222" s="20"/>
      <c r="AS222" s="20"/>
      <c r="AU222" s="20"/>
      <c r="AV222" s="20"/>
      <c r="AW222" s="20"/>
      <c r="AX222" s="20"/>
      <c r="AY222" s="20"/>
      <c r="AZ222" s="20"/>
      <c r="BA222" s="20"/>
    </row>
    <row r="223" spans="1:53" ht="33" customHeight="1" x14ac:dyDescent="0.25">
      <c r="C223" s="4"/>
    </row>
    <row r="225" spans="2:7" ht="33" customHeight="1" x14ac:dyDescent="0.25">
      <c r="B225" s="3"/>
      <c r="C225" s="4"/>
      <c r="D225" s="5"/>
      <c r="E225" s="5"/>
      <c r="F225" s="5"/>
      <c r="G225" s="5"/>
    </row>
    <row r="226" spans="2:7" ht="33" customHeight="1" x14ac:dyDescent="0.25">
      <c r="B226" s="3"/>
      <c r="C226" s="4"/>
      <c r="D226" s="5"/>
      <c r="E226" s="5"/>
      <c r="F226" s="5"/>
      <c r="G226" s="5"/>
    </row>
    <row r="227" spans="2:7" ht="33" customHeight="1" x14ac:dyDescent="0.25">
      <c r="B227" s="3"/>
      <c r="C227" s="6"/>
      <c r="D227" s="5"/>
      <c r="E227" s="5"/>
      <c r="F227" s="5"/>
    </row>
  </sheetData>
  <autoFilter ref="A7:BE17" xr:uid="{00000000-0009-0000-0000-000009000000}">
    <filterColumn colId="13" showButton="0"/>
    <filterColumn colId="24" showButton="0"/>
    <filterColumn colId="25" showButton="0"/>
    <filterColumn colId="26" showButton="0"/>
    <filterColumn colId="28" showButton="0"/>
    <filterColumn colId="29" showButton="0"/>
    <filterColumn colId="30" showButton="0"/>
    <filterColumn colId="32" showButton="0"/>
    <filterColumn colId="35" showButton="0"/>
    <filterColumn colId="36" showButton="0"/>
    <filterColumn colId="37" showButton="0"/>
    <filterColumn colId="39" showButton="0"/>
    <filterColumn colId="41" showButton="0"/>
    <filterColumn colId="47" showButton="0"/>
    <filterColumn colId="51" showButton="0"/>
    <filterColumn colId="52" showButton="0"/>
  </autoFilter>
  <mergeCells count="45">
    <mergeCell ref="BD7:BD8"/>
    <mergeCell ref="BE7:BE8"/>
    <mergeCell ref="D22:E22"/>
    <mergeCell ref="G22:H22"/>
    <mergeCell ref="G23:H23"/>
    <mergeCell ref="AU7:AU8"/>
    <mergeCell ref="AV7:AW7"/>
    <mergeCell ref="AX7:AX8"/>
    <mergeCell ref="AY7:AY8"/>
    <mergeCell ref="AZ7:BB7"/>
    <mergeCell ref="BC7:BC8"/>
    <mergeCell ref="AJ7:AM7"/>
    <mergeCell ref="AN7:AO7"/>
    <mergeCell ref="AP7:AQ7"/>
    <mergeCell ref="AR7:AR8"/>
    <mergeCell ref="AS7:AS8"/>
    <mergeCell ref="AT7:AT8"/>
    <mergeCell ref="W7:W8"/>
    <mergeCell ref="X7:X8"/>
    <mergeCell ref="Y7:AB7"/>
    <mergeCell ref="AC7:AF7"/>
    <mergeCell ref="AG7:AH7"/>
    <mergeCell ref="AI7:AI8"/>
    <mergeCell ref="Q7:Q8"/>
    <mergeCell ref="R7:R8"/>
    <mergeCell ref="S7:S8"/>
    <mergeCell ref="T7:T8"/>
    <mergeCell ref="U7:U8"/>
    <mergeCell ref="V7:V8"/>
    <mergeCell ref="J7:J8"/>
    <mergeCell ref="K7:K8"/>
    <mergeCell ref="L7:L8"/>
    <mergeCell ref="M7:M8"/>
    <mergeCell ref="N7:O7"/>
    <mergeCell ref="P7:P8"/>
    <mergeCell ref="A1:K6"/>
    <mergeCell ref="A7:A8"/>
    <mergeCell ref="B7:B8"/>
    <mergeCell ref="C7:C8"/>
    <mergeCell ref="D7:D8"/>
    <mergeCell ref="E7:E8"/>
    <mergeCell ref="F7:F8"/>
    <mergeCell ref="G7:G8"/>
    <mergeCell ref="H7:H8"/>
    <mergeCell ref="I7:I8"/>
  </mergeCells>
  <dataValidations count="1">
    <dataValidation allowBlank="1" showErrorMessage="1" promptTitle="Tipo de Vialidad" prompt="Seleccione el tipo de vialidad" sqref="F9:F1048576" xr:uid="{BD9A253D-B2B9-418D-A194-DCD4634107B2}"/>
  </dataValidations>
  <pageMargins left="0.7" right="0.7" top="0.75" bottom="0.75" header="0.3" footer="0.3"/>
  <pageSetup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D1D2A6-2A67-4C34-A3B9-F7A683811DCC}">
  <sheetPr>
    <tabColor rgb="FFE30D87"/>
  </sheetPr>
  <dimension ref="A1:BE216"/>
  <sheetViews>
    <sheetView topLeftCell="B1" zoomScale="70" zoomScaleNormal="70" workbookViewId="0">
      <pane ySplit="8" topLeftCell="A9" activePane="bottomLeft" state="frozen"/>
      <selection activeCell="A9" sqref="A9"/>
      <selection pane="bottomLeft" activeCell="A9" sqref="A9"/>
    </sheetView>
  </sheetViews>
  <sheetFormatPr baseColWidth="10" defaultRowHeight="33" customHeight="1" x14ac:dyDescent="0.25"/>
  <cols>
    <col min="2" max="2" width="23.140625" bestFit="1" customWidth="1"/>
    <col min="3" max="3" width="55" customWidth="1"/>
    <col min="4" max="4" width="31.140625" hidden="1" customWidth="1"/>
    <col min="5" max="5" width="33.5703125" customWidth="1"/>
    <col min="6" max="6" width="28.42578125" customWidth="1"/>
    <col min="7" max="7" width="38" customWidth="1"/>
    <col min="8" max="8" width="19" style="1" customWidth="1"/>
    <col min="9" max="9" width="21" style="1" customWidth="1"/>
    <col min="10" max="10" width="27" style="1" customWidth="1"/>
    <col min="11" max="12" width="17" style="2" customWidth="1"/>
    <col min="13" max="13" width="21.28515625" style="2" customWidth="1"/>
    <col min="14" max="15" width="17" style="2" customWidth="1"/>
    <col min="16" max="16" width="23.140625" style="2" customWidth="1"/>
    <col min="17" max="17" width="18.42578125" style="2" customWidth="1"/>
    <col min="18" max="18" width="20.140625" style="2" customWidth="1"/>
    <col min="19" max="19" width="21.42578125" style="2" customWidth="1"/>
    <col min="20" max="20" width="17" style="2" customWidth="1"/>
    <col min="21" max="21" width="20.5703125" style="2" customWidth="1"/>
    <col min="22" max="23" width="17.7109375" style="7" customWidth="1"/>
    <col min="24" max="24" width="22" style="7" customWidth="1"/>
    <col min="25" max="25" width="18.85546875" style="7" customWidth="1"/>
    <col min="26" max="26" width="17.7109375" style="7" customWidth="1"/>
    <col min="27" max="27" width="17.140625" style="8" customWidth="1"/>
    <col min="28" max="28" width="23.5703125" style="8" customWidth="1"/>
    <col min="29" max="29" width="19.85546875" customWidth="1"/>
    <col min="30" max="32" width="19.85546875" style="7" customWidth="1"/>
    <col min="33" max="33" width="27.5703125" style="7" customWidth="1"/>
    <col min="34" max="34" width="27" style="7" customWidth="1"/>
    <col min="35" max="35" width="16.7109375" customWidth="1"/>
    <col min="36" max="36" width="18.5703125" style="2" customWidth="1"/>
    <col min="37" max="37" width="19" style="2" customWidth="1"/>
    <col min="38" max="38" width="19.140625" style="2" customWidth="1"/>
    <col min="39" max="39" width="20.42578125" style="2" customWidth="1"/>
    <col min="40" max="40" width="18.5703125" customWidth="1"/>
    <col min="41" max="41" width="22" customWidth="1"/>
    <col min="42" max="42" width="26" customWidth="1"/>
    <col min="43" max="43" width="22" customWidth="1"/>
    <col min="44" max="45" width="26.42578125" customWidth="1"/>
    <col min="46" max="46" width="61.85546875" customWidth="1"/>
    <col min="47" max="48" width="19" customWidth="1"/>
    <col min="49" max="49" width="20.7109375" customWidth="1"/>
    <col min="50" max="50" width="23.42578125" customWidth="1"/>
    <col min="51" max="53" width="21.7109375" customWidth="1"/>
    <col min="54" max="54" width="18" customWidth="1"/>
    <col min="55" max="55" width="17.42578125" style="2" customWidth="1"/>
    <col min="56" max="57" width="17.42578125" customWidth="1"/>
  </cols>
  <sheetData>
    <row r="1" spans="1:57" ht="33" customHeight="1" x14ac:dyDescent="0.25">
      <c r="A1" s="609"/>
      <c r="B1" s="609"/>
      <c r="C1" s="609"/>
      <c r="D1" s="609"/>
      <c r="E1" s="609"/>
      <c r="F1" s="609"/>
      <c r="G1" s="609"/>
      <c r="H1" s="609"/>
      <c r="I1" s="609"/>
      <c r="J1" s="609"/>
      <c r="K1" s="609"/>
      <c r="L1" s="601"/>
      <c r="M1" s="599"/>
    </row>
    <row r="2" spans="1:57" ht="33" customHeight="1" x14ac:dyDescent="0.25">
      <c r="A2" s="609"/>
      <c r="B2" s="609"/>
      <c r="C2" s="609"/>
      <c r="D2" s="609"/>
      <c r="E2" s="609"/>
      <c r="F2" s="609"/>
      <c r="G2" s="609"/>
      <c r="H2" s="609"/>
      <c r="I2" s="609"/>
      <c r="J2" s="609"/>
      <c r="K2" s="609"/>
      <c r="L2" s="601"/>
      <c r="M2" s="599"/>
      <c r="N2" s="547"/>
      <c r="O2" s="547"/>
      <c r="P2" s="599"/>
    </row>
    <row r="3" spans="1:57" ht="33" customHeight="1" x14ac:dyDescent="0.25">
      <c r="A3" s="609"/>
      <c r="B3" s="609"/>
      <c r="C3" s="609"/>
      <c r="D3" s="609"/>
      <c r="E3" s="609"/>
      <c r="F3" s="609"/>
      <c r="G3" s="609"/>
      <c r="H3" s="609"/>
      <c r="I3" s="609"/>
      <c r="J3" s="609"/>
      <c r="K3" s="609"/>
      <c r="L3" s="601"/>
      <c r="M3" s="599"/>
    </row>
    <row r="4" spans="1:57" ht="33" customHeight="1" x14ac:dyDescent="0.25">
      <c r="A4" s="609"/>
      <c r="B4" s="609"/>
      <c r="C4" s="609"/>
      <c r="D4" s="609"/>
      <c r="E4" s="609"/>
      <c r="F4" s="609"/>
      <c r="G4" s="609"/>
      <c r="H4" s="609"/>
      <c r="I4" s="609"/>
      <c r="J4" s="609"/>
      <c r="K4" s="609"/>
      <c r="L4" s="600"/>
      <c r="M4" s="599"/>
      <c r="N4" s="548"/>
      <c r="O4" s="548"/>
    </row>
    <row r="5" spans="1:57" ht="33" customHeight="1" x14ac:dyDescent="0.25">
      <c r="A5" s="609"/>
      <c r="B5" s="609"/>
      <c r="C5" s="609"/>
      <c r="D5" s="609"/>
      <c r="E5" s="609"/>
      <c r="F5" s="609"/>
      <c r="G5" s="609"/>
      <c r="H5" s="609"/>
      <c r="I5" s="609"/>
      <c r="J5" s="609"/>
      <c r="K5" s="609"/>
      <c r="L5" s="600"/>
      <c r="M5" s="599"/>
    </row>
    <row r="6" spans="1:57" ht="33" customHeight="1" thickBot="1" x14ac:dyDescent="0.3">
      <c r="A6" s="610"/>
      <c r="B6" s="610"/>
      <c r="C6" s="610"/>
      <c r="D6" s="610"/>
      <c r="E6" s="610"/>
      <c r="F6" s="610"/>
      <c r="G6" s="610"/>
      <c r="H6" s="610"/>
      <c r="I6" s="610"/>
      <c r="J6" s="610"/>
      <c r="K6" s="610"/>
    </row>
    <row r="7" spans="1:57" s="9" customFormat="1" ht="38.25" customHeight="1" thickBot="1" x14ac:dyDescent="0.3">
      <c r="A7" s="617" t="s">
        <v>33</v>
      </c>
      <c r="B7" s="611" t="s">
        <v>4</v>
      </c>
      <c r="C7" s="625" t="s">
        <v>5</v>
      </c>
      <c r="D7" s="611" t="s">
        <v>0</v>
      </c>
      <c r="E7" s="625" t="s">
        <v>1</v>
      </c>
      <c r="F7" s="611" t="s">
        <v>6</v>
      </c>
      <c r="G7" s="625" t="s">
        <v>55</v>
      </c>
      <c r="H7" s="611" t="s">
        <v>7</v>
      </c>
      <c r="I7" s="625" t="s">
        <v>8</v>
      </c>
      <c r="J7" s="611" t="s">
        <v>9</v>
      </c>
      <c r="K7" s="611" t="s">
        <v>2</v>
      </c>
      <c r="L7" s="611" t="s">
        <v>3</v>
      </c>
      <c r="M7" s="625" t="s">
        <v>61</v>
      </c>
      <c r="N7" s="614" t="s">
        <v>27</v>
      </c>
      <c r="O7" s="615"/>
      <c r="P7" s="625" t="s">
        <v>10</v>
      </c>
      <c r="Q7" s="611" t="s">
        <v>14</v>
      </c>
      <c r="R7" s="611" t="s">
        <v>15</v>
      </c>
      <c r="S7" s="611" t="s">
        <v>24</v>
      </c>
      <c r="T7" s="611" t="s">
        <v>11</v>
      </c>
      <c r="U7" s="611" t="s">
        <v>108</v>
      </c>
      <c r="V7" s="611" t="s">
        <v>12</v>
      </c>
      <c r="W7" s="611" t="s">
        <v>16</v>
      </c>
      <c r="X7" s="611" t="s">
        <v>13</v>
      </c>
      <c r="Y7" s="616" t="s">
        <v>66</v>
      </c>
      <c r="Z7" s="616"/>
      <c r="AA7" s="616"/>
      <c r="AB7" s="615"/>
      <c r="AC7" s="614" t="s">
        <v>17</v>
      </c>
      <c r="AD7" s="616"/>
      <c r="AE7" s="616"/>
      <c r="AF7" s="615"/>
      <c r="AG7" s="622" t="s">
        <v>32</v>
      </c>
      <c r="AH7" s="623"/>
      <c r="AI7" s="611" t="s">
        <v>18</v>
      </c>
      <c r="AJ7" s="616" t="s">
        <v>51</v>
      </c>
      <c r="AK7" s="616"/>
      <c r="AL7" s="616"/>
      <c r="AM7" s="615"/>
      <c r="AN7" s="614" t="s">
        <v>26</v>
      </c>
      <c r="AO7" s="615"/>
      <c r="AP7" s="614" t="s">
        <v>44</v>
      </c>
      <c r="AQ7" s="615"/>
      <c r="AR7" s="607" t="s">
        <v>19</v>
      </c>
      <c r="AS7" s="607" t="s">
        <v>1970</v>
      </c>
      <c r="AT7" s="607" t="s">
        <v>25</v>
      </c>
      <c r="AU7" s="607" t="s">
        <v>23</v>
      </c>
      <c r="AV7" s="605" t="s">
        <v>64</v>
      </c>
      <c r="AW7" s="606"/>
      <c r="AX7" s="607" t="s">
        <v>20</v>
      </c>
      <c r="AY7" s="607" t="s">
        <v>21</v>
      </c>
      <c r="AZ7" s="605" t="s">
        <v>22</v>
      </c>
      <c r="BA7" s="605"/>
      <c r="BB7" s="606"/>
      <c r="BC7" s="607" t="s">
        <v>56</v>
      </c>
      <c r="BD7" s="607" t="s">
        <v>58</v>
      </c>
      <c r="BE7" s="607" t="s">
        <v>59</v>
      </c>
    </row>
    <row r="8" spans="1:57" s="9" customFormat="1" ht="44.25" customHeight="1" thickBot="1" x14ac:dyDescent="0.3">
      <c r="A8" s="618"/>
      <c r="B8" s="612"/>
      <c r="C8" s="627"/>
      <c r="D8" s="612"/>
      <c r="E8" s="627"/>
      <c r="F8" s="612"/>
      <c r="G8" s="627"/>
      <c r="H8" s="612"/>
      <c r="I8" s="627"/>
      <c r="J8" s="612"/>
      <c r="K8" s="612"/>
      <c r="L8" s="612"/>
      <c r="M8" s="626"/>
      <c r="N8" s="48" t="s">
        <v>28</v>
      </c>
      <c r="O8" s="49" t="s">
        <v>29</v>
      </c>
      <c r="P8" s="627"/>
      <c r="Q8" s="612"/>
      <c r="R8" s="612"/>
      <c r="S8" s="612"/>
      <c r="T8" s="612"/>
      <c r="U8" s="612"/>
      <c r="V8" s="624"/>
      <c r="W8" s="612"/>
      <c r="X8" s="612"/>
      <c r="Y8" s="49" t="s">
        <v>62</v>
      </c>
      <c r="Z8" s="49" t="s">
        <v>53</v>
      </c>
      <c r="AA8" s="49" t="s">
        <v>54</v>
      </c>
      <c r="AB8" s="49" t="s">
        <v>42</v>
      </c>
      <c r="AC8" s="49" t="s">
        <v>45</v>
      </c>
      <c r="AD8" s="49" t="s">
        <v>46</v>
      </c>
      <c r="AE8" s="49" t="s">
        <v>41</v>
      </c>
      <c r="AF8" s="49" t="s">
        <v>47</v>
      </c>
      <c r="AG8" s="49" t="s">
        <v>30</v>
      </c>
      <c r="AH8" s="49" t="s">
        <v>31</v>
      </c>
      <c r="AI8" s="612"/>
      <c r="AJ8" s="49" t="s">
        <v>52</v>
      </c>
      <c r="AK8" s="49" t="s">
        <v>50</v>
      </c>
      <c r="AL8" s="49" t="s">
        <v>48</v>
      </c>
      <c r="AM8" s="49" t="s">
        <v>49</v>
      </c>
      <c r="AN8" s="49" t="s">
        <v>34</v>
      </c>
      <c r="AO8" s="49" t="s">
        <v>43</v>
      </c>
      <c r="AP8" s="49" t="s">
        <v>41</v>
      </c>
      <c r="AQ8" s="49" t="s">
        <v>117</v>
      </c>
      <c r="AR8" s="608"/>
      <c r="AS8" s="608"/>
      <c r="AT8" s="608"/>
      <c r="AU8" s="608"/>
      <c r="AV8" s="50" t="s">
        <v>67</v>
      </c>
      <c r="AW8" s="50" t="s">
        <v>65</v>
      </c>
      <c r="AX8" s="608"/>
      <c r="AY8" s="608"/>
      <c r="AZ8" s="50" t="s">
        <v>63</v>
      </c>
      <c r="BA8" s="50" t="s">
        <v>60</v>
      </c>
      <c r="BB8" s="50" t="s">
        <v>57</v>
      </c>
      <c r="BC8" s="608"/>
      <c r="BD8" s="608"/>
      <c r="BE8" s="608"/>
    </row>
    <row r="9" spans="1:57" ht="33" customHeight="1" x14ac:dyDescent="0.25">
      <c r="A9" s="51">
        <v>1</v>
      </c>
      <c r="B9" s="65"/>
      <c r="C9" s="65"/>
      <c r="D9" s="65"/>
      <c r="E9" s="66"/>
      <c r="F9" s="66"/>
      <c r="G9" s="66"/>
      <c r="H9" s="68"/>
      <c r="I9" s="65"/>
      <c r="J9" s="65"/>
      <c r="K9" s="68"/>
      <c r="L9" s="68"/>
      <c r="M9" s="68"/>
      <c r="N9" s="68"/>
      <c r="O9" s="68"/>
      <c r="P9" s="68"/>
      <c r="Q9" s="65"/>
      <c r="R9" s="68"/>
      <c r="S9" s="68"/>
      <c r="T9" s="68"/>
      <c r="U9" s="56"/>
      <c r="V9" s="56"/>
      <c r="W9" s="56"/>
      <c r="X9" s="56"/>
      <c r="Y9" s="69"/>
      <c r="Z9" s="69"/>
      <c r="AA9" s="69"/>
      <c r="AB9" s="68"/>
      <c r="AC9" s="502"/>
      <c r="AD9" s="88"/>
      <c r="AE9" s="70"/>
      <c r="AF9" s="70"/>
      <c r="AG9" s="71"/>
      <c r="AH9" s="71"/>
      <c r="AI9" s="71"/>
      <c r="AJ9" s="68"/>
      <c r="AK9" s="68"/>
      <c r="AL9" s="68"/>
      <c r="AM9" s="68"/>
      <c r="AN9" s="72"/>
      <c r="AO9" s="56"/>
      <c r="AP9" s="67"/>
      <c r="AQ9" s="68"/>
      <c r="AR9" s="62"/>
      <c r="AS9" s="62"/>
      <c r="AT9" s="66"/>
      <c r="AU9" s="75"/>
      <c r="AV9" s="74"/>
      <c r="AW9" s="74"/>
      <c r="AX9" s="75"/>
      <c r="AY9" s="75"/>
      <c r="AZ9" s="75"/>
      <c r="BA9" s="75"/>
      <c r="BB9" s="66"/>
      <c r="BC9" s="68"/>
      <c r="BD9" s="66"/>
      <c r="BE9" s="66"/>
    </row>
    <row r="10" spans="1:57" ht="33" customHeight="1" x14ac:dyDescent="0.25">
      <c r="A10" s="68">
        <v>2</v>
      </c>
      <c r="B10" s="65"/>
      <c r="C10" s="65"/>
      <c r="D10" s="65"/>
      <c r="E10" s="66"/>
      <c r="F10" s="66"/>
      <c r="G10" s="66"/>
      <c r="H10" s="68"/>
      <c r="I10" s="65"/>
      <c r="J10" s="65"/>
      <c r="K10" s="68"/>
      <c r="L10" s="68"/>
      <c r="M10" s="68"/>
      <c r="N10" s="68"/>
      <c r="O10" s="68"/>
      <c r="P10" s="68"/>
      <c r="Q10" s="65"/>
      <c r="R10" s="68"/>
      <c r="S10" s="65"/>
      <c r="T10" s="85"/>
      <c r="U10" s="56"/>
      <c r="V10" s="56"/>
      <c r="W10" s="56"/>
      <c r="X10" s="56"/>
      <c r="Y10" s="69"/>
      <c r="Z10" s="69"/>
      <c r="AA10" s="69"/>
      <c r="AB10" s="68"/>
      <c r="AC10" s="629"/>
      <c r="AD10" s="630"/>
      <c r="AE10" s="631"/>
      <c r="AF10" s="631"/>
      <c r="AG10" s="632"/>
      <c r="AH10" s="632"/>
      <c r="AI10" s="632"/>
      <c r="AJ10" s="68"/>
      <c r="AK10" s="68"/>
      <c r="AL10" s="68"/>
      <c r="AM10" s="68"/>
      <c r="AN10" s="72"/>
      <c r="AO10" s="56"/>
      <c r="AP10" s="67"/>
      <c r="AQ10" s="68"/>
      <c r="AR10" s="62"/>
      <c r="AS10" s="62"/>
      <c r="AT10" s="66"/>
      <c r="AU10" s="75"/>
      <c r="AV10" s="75"/>
      <c r="AW10" s="75"/>
      <c r="AX10" s="73"/>
      <c r="AY10" s="73"/>
      <c r="AZ10" s="73"/>
      <c r="BA10" s="73"/>
      <c r="BB10" s="66"/>
      <c r="BC10" s="68"/>
      <c r="BD10" s="66"/>
      <c r="BE10" s="66"/>
    </row>
    <row r="11" spans="1:57" ht="33" customHeight="1" x14ac:dyDescent="0.25">
      <c r="A11" s="63">
        <v>3</v>
      </c>
      <c r="B11" s="65"/>
      <c r="C11" s="65"/>
      <c r="D11" s="66"/>
      <c r="E11" s="66"/>
      <c r="F11" s="66"/>
      <c r="G11" s="66"/>
      <c r="H11" s="68"/>
      <c r="I11" s="65"/>
      <c r="J11" s="65"/>
      <c r="K11" s="68"/>
      <c r="L11" s="68"/>
      <c r="M11" s="68"/>
      <c r="N11" s="68"/>
      <c r="O11" s="68"/>
      <c r="P11" s="68"/>
      <c r="Q11" s="65"/>
      <c r="R11" s="68"/>
      <c r="S11" s="68"/>
      <c r="T11" s="68"/>
      <c r="U11" s="56"/>
      <c r="V11" s="56"/>
      <c r="W11" s="56"/>
      <c r="X11" s="56"/>
      <c r="Y11" s="69"/>
      <c r="Z11" s="69"/>
      <c r="AA11" s="69"/>
      <c r="AB11" s="68"/>
      <c r="AC11" s="502"/>
      <c r="AD11" s="88"/>
      <c r="AE11" s="70"/>
      <c r="AF11" s="70"/>
      <c r="AG11" s="71"/>
      <c r="AH11" s="71"/>
      <c r="AI11" s="71"/>
      <c r="AJ11" s="68"/>
      <c r="AK11" s="68"/>
      <c r="AL11" s="68"/>
      <c r="AM11" s="68"/>
      <c r="AN11" s="72"/>
      <c r="AO11" s="56"/>
      <c r="AP11" s="67"/>
      <c r="AQ11" s="68"/>
      <c r="AR11" s="75"/>
      <c r="AS11" s="75"/>
      <c r="AT11" s="66"/>
      <c r="AU11" s="75"/>
      <c r="AV11" s="75"/>
      <c r="AW11" s="75"/>
      <c r="AX11" s="75"/>
      <c r="AY11" s="75"/>
      <c r="AZ11" s="75"/>
      <c r="BA11" s="75"/>
      <c r="BB11" s="66"/>
      <c r="BC11" s="68"/>
      <c r="BD11" s="66"/>
      <c r="BE11" s="66"/>
    </row>
    <row r="12" spans="1:57" ht="33" customHeight="1" x14ac:dyDescent="0.25">
      <c r="A12" s="63">
        <v>4</v>
      </c>
      <c r="B12" s="65"/>
      <c r="C12" s="65"/>
      <c r="D12" s="65"/>
      <c r="E12" s="66"/>
      <c r="F12" s="66"/>
      <c r="G12" s="66"/>
      <c r="H12" s="68"/>
      <c r="I12" s="65"/>
      <c r="J12" s="65"/>
      <c r="K12" s="68"/>
      <c r="L12" s="68"/>
      <c r="M12" s="68"/>
      <c r="N12" s="68"/>
      <c r="O12" s="68"/>
      <c r="P12" s="68"/>
      <c r="Q12" s="65"/>
      <c r="R12" s="68"/>
      <c r="S12" s="68"/>
      <c r="T12" s="68"/>
      <c r="U12" s="56"/>
      <c r="V12" s="56"/>
      <c r="W12" s="56"/>
      <c r="X12" s="56"/>
      <c r="Y12" s="69"/>
      <c r="Z12" s="69"/>
      <c r="AA12" s="69"/>
      <c r="AB12" s="68"/>
      <c r="AC12" s="502"/>
      <c r="AD12" s="88"/>
      <c r="AE12" s="70"/>
      <c r="AF12" s="70"/>
      <c r="AG12" s="71"/>
      <c r="AH12" s="71"/>
      <c r="AI12" s="71"/>
      <c r="AJ12" s="68"/>
      <c r="AK12" s="68"/>
      <c r="AL12" s="68"/>
      <c r="AM12" s="68"/>
      <c r="AN12" s="72"/>
      <c r="AO12" s="56"/>
      <c r="AP12" s="67"/>
      <c r="AQ12" s="68"/>
      <c r="AR12" s="75"/>
      <c r="AS12" s="75"/>
      <c r="AT12" s="66"/>
      <c r="AU12" s="75"/>
      <c r="AV12" s="75"/>
      <c r="AW12" s="75"/>
      <c r="AX12" s="75"/>
      <c r="AY12" s="75"/>
      <c r="AZ12" s="75"/>
      <c r="BA12" s="75"/>
      <c r="BB12" s="66"/>
      <c r="BC12" s="68"/>
      <c r="BD12" s="66"/>
      <c r="BE12" s="66"/>
    </row>
    <row r="13" spans="1:57" ht="33" customHeight="1" x14ac:dyDescent="0.25">
      <c r="A13" s="11"/>
      <c r="B13" s="6"/>
      <c r="C13" s="6"/>
      <c r="D13" s="5"/>
      <c r="E13" s="5"/>
      <c r="F13" s="5"/>
      <c r="G13" s="5"/>
      <c r="H13" s="12"/>
      <c r="I13" s="6"/>
      <c r="J13" s="6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4"/>
      <c r="W13" s="14"/>
      <c r="X13" s="14"/>
      <c r="Y13" s="14"/>
      <c r="Z13" s="14"/>
      <c r="AA13" s="15"/>
      <c r="AB13" s="15"/>
      <c r="AC13" s="505"/>
      <c r="AD13" s="16"/>
      <c r="AE13" s="16"/>
      <c r="AF13" s="16"/>
      <c r="AG13" s="22"/>
      <c r="AH13" s="23"/>
      <c r="AI13" s="22"/>
      <c r="AJ13" s="89"/>
      <c r="AK13" s="13"/>
      <c r="AL13" s="90"/>
      <c r="AM13" s="90"/>
      <c r="AN13" s="19"/>
      <c r="AO13" s="19"/>
      <c r="AP13" s="19"/>
      <c r="AQ13" s="19"/>
      <c r="AR13" s="20"/>
      <c r="AS13" s="20"/>
      <c r="AU13" s="20"/>
      <c r="AV13" s="20"/>
      <c r="AW13" s="20"/>
      <c r="AX13" s="20"/>
      <c r="AY13" s="20"/>
      <c r="AZ13" s="20"/>
      <c r="BA13" s="20"/>
    </row>
    <row r="14" spans="1:57" ht="33" customHeight="1" x14ac:dyDescent="0.25">
      <c r="A14" s="11"/>
      <c r="B14" s="6"/>
      <c r="C14" s="6"/>
      <c r="D14" s="5"/>
      <c r="E14" s="5"/>
      <c r="F14" s="5"/>
      <c r="G14" s="5"/>
      <c r="H14" s="12"/>
      <c r="I14" s="6"/>
      <c r="J14" s="6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4"/>
      <c r="W14" s="14"/>
      <c r="X14" s="14"/>
      <c r="Y14" s="14"/>
      <c r="Z14" s="14"/>
      <c r="AA14" s="15"/>
      <c r="AB14" s="15"/>
      <c r="AC14" s="505"/>
      <c r="AD14" s="16"/>
      <c r="AE14" s="16"/>
      <c r="AF14" s="16"/>
      <c r="AG14" s="22"/>
      <c r="AH14" s="23"/>
      <c r="AI14" s="22"/>
      <c r="AJ14" s="89"/>
      <c r="AK14" s="13"/>
      <c r="AL14" s="90"/>
      <c r="AM14" s="90"/>
      <c r="AN14" s="19"/>
      <c r="AO14" s="19"/>
      <c r="AP14" s="19"/>
      <c r="AQ14" s="19"/>
      <c r="AR14" s="24"/>
      <c r="AS14" s="24"/>
      <c r="AU14" s="24"/>
      <c r="AV14" s="24"/>
      <c r="AW14" s="24"/>
      <c r="AX14" s="24"/>
      <c r="AY14" s="24"/>
      <c r="AZ14" s="24"/>
      <c r="BA14" s="24"/>
    </row>
    <row r="15" spans="1:57" ht="33" customHeight="1" x14ac:dyDescent="0.25">
      <c r="A15" s="11"/>
      <c r="B15" s="6"/>
      <c r="C15" s="6"/>
      <c r="D15" s="5"/>
      <c r="E15" s="5"/>
      <c r="F15" s="5"/>
      <c r="G15" s="5"/>
      <c r="H15" s="12"/>
      <c r="I15" s="6"/>
      <c r="J15" s="6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4"/>
      <c r="W15" s="14"/>
      <c r="X15" s="14"/>
      <c r="Y15" s="14"/>
      <c r="Z15" s="14"/>
      <c r="AA15" s="15"/>
      <c r="AB15" s="15"/>
      <c r="AC15" s="505"/>
      <c r="AD15" s="16"/>
      <c r="AE15" s="16"/>
      <c r="AF15" s="16"/>
      <c r="AG15" s="22"/>
      <c r="AH15" s="23"/>
      <c r="AI15" s="22"/>
      <c r="AJ15" s="89"/>
      <c r="AK15" s="13"/>
      <c r="AL15" s="90"/>
      <c r="AM15" s="90"/>
      <c r="AN15" s="19"/>
      <c r="AO15" s="19"/>
      <c r="AP15" s="19"/>
      <c r="AQ15" s="19"/>
      <c r="AR15" s="20"/>
      <c r="AS15" s="20"/>
      <c r="AU15" s="20"/>
      <c r="AV15" s="20"/>
      <c r="AW15" s="20"/>
      <c r="AX15" s="20"/>
      <c r="AY15" s="20"/>
      <c r="AZ15" s="20"/>
      <c r="BA15" s="20"/>
    </row>
    <row r="16" spans="1:57" ht="33" customHeight="1" x14ac:dyDescent="0.25">
      <c r="A16" s="11"/>
      <c r="B16" s="6"/>
      <c r="C16" s="6"/>
      <c r="D16" s="5"/>
      <c r="E16" s="5"/>
      <c r="F16" s="5"/>
      <c r="G16" s="5"/>
      <c r="H16" s="12"/>
      <c r="I16" s="6"/>
      <c r="J16" s="6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4"/>
      <c r="W16" s="14"/>
      <c r="X16" s="14"/>
      <c r="Y16" s="14"/>
      <c r="Z16" s="14"/>
      <c r="AA16" s="15"/>
      <c r="AB16" s="15"/>
      <c r="AC16" s="505"/>
      <c r="AD16" s="16"/>
      <c r="AE16" s="16"/>
      <c r="AF16" s="16"/>
      <c r="AG16" s="22"/>
      <c r="AH16" s="23"/>
      <c r="AI16" s="22"/>
      <c r="AJ16" s="89"/>
      <c r="AK16" s="13"/>
      <c r="AL16" s="90"/>
      <c r="AM16" s="90"/>
      <c r="AN16" s="19"/>
      <c r="AO16" s="19"/>
      <c r="AP16" s="19"/>
      <c r="AQ16" s="19"/>
      <c r="AR16" s="20"/>
      <c r="AS16" s="20"/>
      <c r="AU16" s="20"/>
      <c r="AV16" s="20"/>
      <c r="AW16" s="20"/>
      <c r="AX16" s="20"/>
      <c r="AY16" s="20"/>
      <c r="AZ16" s="20"/>
      <c r="BA16" s="20"/>
    </row>
    <row r="17" spans="1:53" ht="33" customHeight="1" x14ac:dyDescent="0.25">
      <c r="A17" s="11"/>
      <c r="B17" s="6"/>
      <c r="C17" s="6"/>
      <c r="D17" s="5"/>
      <c r="E17" s="5"/>
      <c r="F17" s="5"/>
      <c r="G17" s="5"/>
      <c r="H17" s="12"/>
      <c r="I17" s="6"/>
      <c r="J17" s="6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4"/>
      <c r="W17" s="14"/>
      <c r="X17" s="14"/>
      <c r="Y17" s="14"/>
      <c r="Z17" s="14"/>
      <c r="AA17" s="15"/>
      <c r="AB17" s="15"/>
      <c r="AC17" s="505"/>
      <c r="AD17" s="16"/>
      <c r="AE17" s="16"/>
      <c r="AF17" s="16"/>
      <c r="AG17" s="22"/>
      <c r="AH17" s="23"/>
      <c r="AI17" s="22"/>
      <c r="AJ17" s="89"/>
      <c r="AK17" s="13"/>
      <c r="AL17" s="90"/>
      <c r="AM17" s="90"/>
      <c r="AN17" s="19"/>
      <c r="AO17" s="19"/>
      <c r="AP17" s="19"/>
      <c r="AQ17" s="19"/>
      <c r="AR17" s="20"/>
      <c r="AS17" s="20"/>
      <c r="AU17" s="20"/>
      <c r="AV17" s="20"/>
      <c r="AW17" s="20"/>
      <c r="AX17" s="20"/>
      <c r="AY17" s="20"/>
      <c r="AZ17" s="20"/>
      <c r="BA17" s="20"/>
    </row>
    <row r="18" spans="1:53" ht="33" customHeight="1" x14ac:dyDescent="0.25">
      <c r="A18" s="11"/>
      <c r="B18" s="6"/>
      <c r="C18" s="6"/>
      <c r="D18" s="5"/>
      <c r="E18" s="5"/>
      <c r="F18" s="5"/>
      <c r="G18" s="5"/>
      <c r="H18" s="12"/>
      <c r="I18" s="6"/>
      <c r="J18" s="6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4"/>
      <c r="W18" s="14"/>
      <c r="X18" s="14"/>
      <c r="Y18" s="14"/>
      <c r="Z18" s="14"/>
      <c r="AA18" s="15"/>
      <c r="AB18" s="15"/>
      <c r="AC18" s="505"/>
      <c r="AD18" s="16"/>
      <c r="AE18" s="16"/>
      <c r="AF18" s="16"/>
      <c r="AG18" s="25"/>
      <c r="AH18" s="23"/>
      <c r="AI18" s="22"/>
      <c r="AJ18" s="89"/>
      <c r="AK18" s="13"/>
      <c r="AL18" s="90"/>
      <c r="AM18" s="90"/>
      <c r="AN18" s="19"/>
      <c r="AO18" s="19"/>
      <c r="AP18" s="19"/>
      <c r="AQ18" s="19"/>
      <c r="AR18" s="20"/>
      <c r="AS18" s="20"/>
      <c r="AU18" s="20"/>
      <c r="AV18" s="20"/>
      <c r="AW18" s="20"/>
      <c r="AX18" s="20"/>
      <c r="AY18" s="20"/>
      <c r="AZ18" s="20"/>
      <c r="BA18" s="20"/>
    </row>
    <row r="19" spans="1:53" ht="33" customHeight="1" x14ac:dyDescent="0.25">
      <c r="A19" s="11"/>
      <c r="B19" s="6"/>
      <c r="C19" s="6"/>
      <c r="D19" s="5"/>
      <c r="E19" s="5"/>
      <c r="F19" s="5"/>
      <c r="G19" s="5"/>
      <c r="H19" s="12"/>
      <c r="I19" s="6"/>
      <c r="J19" s="6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4"/>
      <c r="W19" s="14"/>
      <c r="X19" s="14"/>
      <c r="Y19" s="14"/>
      <c r="Z19" s="14"/>
      <c r="AA19" s="15"/>
      <c r="AB19" s="15"/>
      <c r="AC19" s="505"/>
      <c r="AD19" s="16"/>
      <c r="AE19" s="16"/>
      <c r="AF19" s="16"/>
      <c r="AG19" s="22"/>
      <c r="AH19" s="23"/>
      <c r="AI19" s="22"/>
      <c r="AJ19" s="89"/>
      <c r="AK19" s="13"/>
      <c r="AL19" s="90"/>
      <c r="AM19" s="90"/>
      <c r="AN19" s="19"/>
      <c r="AO19" s="19"/>
      <c r="AP19" s="19"/>
      <c r="AQ19" s="19"/>
      <c r="AR19" s="20"/>
      <c r="AS19" s="20"/>
      <c r="AU19" s="20"/>
      <c r="AV19" s="20"/>
      <c r="AW19" s="20"/>
      <c r="AX19" s="20"/>
      <c r="AY19" s="20"/>
      <c r="AZ19" s="20"/>
      <c r="BA19" s="20"/>
    </row>
    <row r="20" spans="1:53" ht="33" customHeight="1" x14ac:dyDescent="0.25">
      <c r="A20" s="11"/>
      <c r="B20" s="6"/>
      <c r="C20" s="6"/>
      <c r="D20" s="5"/>
      <c r="E20" s="5"/>
      <c r="F20" s="5"/>
      <c r="G20" s="5"/>
      <c r="H20" s="12"/>
      <c r="I20" s="6"/>
      <c r="J20" s="6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4"/>
      <c r="W20" s="14"/>
      <c r="X20" s="14"/>
      <c r="Y20" s="14"/>
      <c r="Z20" s="14"/>
      <c r="AA20" s="15"/>
      <c r="AB20" s="15"/>
      <c r="AC20" s="505"/>
      <c r="AD20" s="16"/>
      <c r="AE20" s="16"/>
      <c r="AF20" s="16"/>
      <c r="AG20" s="22"/>
      <c r="AH20" s="23"/>
      <c r="AI20" s="22"/>
      <c r="AJ20" s="89"/>
      <c r="AK20" s="13"/>
      <c r="AL20" s="90"/>
      <c r="AM20" s="90"/>
      <c r="AN20" s="19"/>
      <c r="AO20" s="19"/>
      <c r="AP20" s="19"/>
      <c r="AQ20" s="19"/>
      <c r="AR20" s="20"/>
      <c r="AS20" s="20"/>
      <c r="AU20" s="20"/>
      <c r="AV20" s="20"/>
      <c r="AW20" s="20"/>
      <c r="AX20" s="26"/>
      <c r="AY20" s="26"/>
      <c r="AZ20" s="26"/>
      <c r="BA20" s="26"/>
    </row>
    <row r="21" spans="1:53" ht="33" customHeight="1" x14ac:dyDescent="0.25">
      <c r="A21" s="11"/>
      <c r="B21" s="11"/>
      <c r="C21" s="6"/>
      <c r="D21" s="5"/>
      <c r="E21" s="5"/>
      <c r="F21" s="5"/>
      <c r="G21" s="5"/>
      <c r="H21" s="12"/>
      <c r="I21" s="6"/>
      <c r="J21" s="6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14"/>
      <c r="W21" s="14"/>
      <c r="X21" s="14"/>
      <c r="Y21" s="14"/>
      <c r="Z21" s="14"/>
      <c r="AA21" s="15"/>
      <c r="AB21" s="15"/>
      <c r="AC21" s="505"/>
      <c r="AD21" s="16"/>
      <c r="AE21" s="16"/>
      <c r="AF21" s="16"/>
      <c r="AG21" s="22"/>
      <c r="AH21" s="23"/>
      <c r="AI21" s="22"/>
      <c r="AJ21" s="89"/>
      <c r="AK21" s="13"/>
      <c r="AL21" s="90"/>
      <c r="AM21" s="90"/>
      <c r="AN21" s="19"/>
      <c r="AO21" s="19"/>
      <c r="AP21" s="19"/>
      <c r="AQ21" s="19"/>
      <c r="AR21" s="20"/>
      <c r="AS21" s="20"/>
      <c r="AU21" s="20"/>
      <c r="AV21" s="20"/>
      <c r="AW21" s="20"/>
      <c r="AX21" s="20"/>
      <c r="AY21" s="20"/>
      <c r="AZ21" s="20"/>
      <c r="BA21" s="20"/>
    </row>
    <row r="22" spans="1:53" ht="33" customHeight="1" x14ac:dyDescent="0.25">
      <c r="A22" s="11"/>
      <c r="B22" s="11"/>
      <c r="C22" s="6"/>
      <c r="D22" s="5"/>
      <c r="E22" s="5"/>
      <c r="F22" s="5"/>
      <c r="G22" s="5"/>
      <c r="H22" s="12"/>
      <c r="I22" s="6"/>
      <c r="J22" s="6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4"/>
      <c r="W22" s="14"/>
      <c r="X22" s="14"/>
      <c r="Y22" s="14"/>
      <c r="Z22" s="14"/>
      <c r="AA22" s="15"/>
      <c r="AB22" s="15"/>
      <c r="AC22" s="505"/>
      <c r="AD22" s="16"/>
      <c r="AE22" s="16"/>
      <c r="AF22" s="16"/>
      <c r="AG22" s="22"/>
      <c r="AH22" s="23"/>
      <c r="AI22" s="22"/>
      <c r="AJ22" s="89"/>
      <c r="AK22" s="13"/>
      <c r="AL22" s="90"/>
      <c r="AM22" s="90"/>
      <c r="AN22" s="19"/>
      <c r="AO22" s="19"/>
      <c r="AP22" s="19"/>
      <c r="AQ22" s="19"/>
      <c r="AR22" s="20"/>
      <c r="AS22" s="20"/>
      <c r="AU22" s="20"/>
      <c r="AV22" s="20"/>
      <c r="AW22" s="20"/>
      <c r="AX22" s="20"/>
      <c r="AY22" s="20"/>
      <c r="AZ22" s="20"/>
      <c r="BA22" s="20"/>
    </row>
    <row r="23" spans="1:53" ht="33" customHeight="1" x14ac:dyDescent="0.25">
      <c r="A23" s="11"/>
      <c r="B23" s="11"/>
      <c r="C23" s="6"/>
      <c r="D23" s="5"/>
      <c r="E23" s="5"/>
      <c r="F23" s="5"/>
      <c r="G23" s="5"/>
      <c r="H23" s="12"/>
      <c r="I23" s="6"/>
      <c r="J23" s="6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4"/>
      <c r="W23" s="14"/>
      <c r="X23" s="14"/>
      <c r="Y23" s="14"/>
      <c r="Z23" s="14"/>
      <c r="AA23" s="15"/>
      <c r="AB23" s="15"/>
      <c r="AC23" s="505"/>
      <c r="AD23" s="16"/>
      <c r="AE23" s="16"/>
      <c r="AF23" s="16"/>
      <c r="AG23" s="22"/>
      <c r="AH23" s="23"/>
      <c r="AI23" s="22"/>
      <c r="AJ23" s="89"/>
      <c r="AK23" s="13"/>
      <c r="AL23" s="90"/>
      <c r="AM23" s="90"/>
      <c r="AN23" s="19"/>
      <c r="AO23" s="19"/>
      <c r="AP23" s="19"/>
      <c r="AQ23" s="19"/>
      <c r="AR23" s="20"/>
      <c r="AS23" s="20"/>
      <c r="AU23" s="20"/>
      <c r="AV23" s="20"/>
      <c r="AW23" s="20"/>
      <c r="AX23" s="20"/>
      <c r="AY23" s="20"/>
      <c r="AZ23" s="20"/>
      <c r="BA23" s="20"/>
    </row>
    <row r="24" spans="1:53" ht="33" customHeight="1" x14ac:dyDescent="0.25">
      <c r="A24" s="11"/>
      <c r="B24" s="6"/>
      <c r="C24" s="5"/>
      <c r="D24" s="5"/>
      <c r="E24" s="5"/>
      <c r="F24" s="5"/>
      <c r="G24" s="5"/>
      <c r="H24" s="12"/>
      <c r="I24" s="6"/>
      <c r="J24" s="6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4"/>
      <c r="W24" s="14"/>
      <c r="X24" s="14"/>
      <c r="Y24" s="14"/>
      <c r="Z24" s="14"/>
      <c r="AA24" s="15"/>
      <c r="AB24" s="15"/>
      <c r="AC24" s="505"/>
      <c r="AD24" s="16"/>
      <c r="AE24" s="16"/>
      <c r="AF24" s="16"/>
      <c r="AG24" s="22"/>
      <c r="AH24" s="23"/>
      <c r="AI24" s="22"/>
      <c r="AJ24" s="89"/>
      <c r="AK24" s="13"/>
      <c r="AL24" s="90"/>
      <c r="AM24" s="90"/>
      <c r="AN24" s="19"/>
      <c r="AO24" s="19"/>
      <c r="AP24" s="19"/>
      <c r="AQ24" s="19"/>
      <c r="AR24" s="20"/>
      <c r="AS24" s="20"/>
      <c r="AU24" s="20"/>
      <c r="AV24" s="20"/>
      <c r="AW24" s="20"/>
      <c r="AX24" s="20"/>
      <c r="AY24" s="20"/>
      <c r="AZ24" s="20"/>
      <c r="BA24" s="20"/>
    </row>
    <row r="25" spans="1:53" ht="33" customHeight="1" x14ac:dyDescent="0.25">
      <c r="A25" s="11"/>
      <c r="B25" s="6"/>
      <c r="C25" s="5"/>
      <c r="D25" s="5"/>
      <c r="E25" s="5"/>
      <c r="F25" s="5"/>
      <c r="G25" s="5"/>
      <c r="H25" s="12"/>
      <c r="I25" s="6"/>
      <c r="J25" s="6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4"/>
      <c r="W25" s="14"/>
      <c r="X25" s="14"/>
      <c r="Y25" s="14"/>
      <c r="Z25" s="14"/>
      <c r="AA25" s="15"/>
      <c r="AB25" s="15"/>
      <c r="AC25" s="505"/>
      <c r="AD25" s="16"/>
      <c r="AE25" s="16"/>
      <c r="AF25" s="16"/>
      <c r="AG25" s="22"/>
      <c r="AH25" s="23"/>
      <c r="AI25" s="22"/>
      <c r="AJ25" s="89"/>
      <c r="AK25" s="13"/>
      <c r="AL25" s="90"/>
      <c r="AM25" s="90"/>
      <c r="AN25" s="19"/>
      <c r="AO25" s="19"/>
      <c r="AP25" s="19"/>
      <c r="AQ25" s="19"/>
      <c r="AR25" s="20"/>
      <c r="AS25" s="20"/>
      <c r="AU25" s="20"/>
      <c r="AV25" s="20"/>
      <c r="AW25" s="20"/>
      <c r="AX25" s="20"/>
      <c r="AY25" s="20"/>
      <c r="AZ25" s="20"/>
      <c r="BA25" s="20"/>
    </row>
    <row r="26" spans="1:53" ht="33" customHeight="1" x14ac:dyDescent="0.25">
      <c r="A26" s="11"/>
      <c r="B26" s="6"/>
      <c r="C26" s="6"/>
      <c r="D26" s="5"/>
      <c r="E26" s="5"/>
      <c r="F26" s="5"/>
      <c r="G26" s="5"/>
      <c r="H26" s="12"/>
      <c r="I26" s="6"/>
      <c r="J26" s="6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4"/>
      <c r="W26" s="14"/>
      <c r="X26" s="14"/>
      <c r="Y26" s="14"/>
      <c r="Z26" s="14"/>
      <c r="AA26" s="15"/>
      <c r="AB26" s="15"/>
      <c r="AC26" s="505"/>
      <c r="AD26" s="16"/>
      <c r="AE26" s="16"/>
      <c r="AF26" s="16"/>
      <c r="AG26" s="22"/>
      <c r="AH26" s="23"/>
      <c r="AI26" s="22"/>
      <c r="AJ26" s="89"/>
      <c r="AK26" s="13"/>
      <c r="AL26" s="90"/>
      <c r="AM26" s="90"/>
      <c r="AN26" s="19"/>
      <c r="AO26" s="19"/>
      <c r="AP26" s="19"/>
      <c r="AQ26" s="19"/>
      <c r="AR26" s="20"/>
      <c r="AS26" s="20"/>
      <c r="AU26" s="20"/>
      <c r="AV26" s="20"/>
      <c r="AW26" s="20"/>
      <c r="AX26" s="20"/>
      <c r="AY26" s="20"/>
      <c r="AZ26" s="20"/>
      <c r="BA26" s="20"/>
    </row>
    <row r="27" spans="1:53" ht="33" customHeight="1" x14ac:dyDescent="0.25">
      <c r="A27" s="11"/>
      <c r="B27" s="11"/>
      <c r="C27" s="6"/>
      <c r="D27" s="5"/>
      <c r="E27" s="5"/>
      <c r="F27" s="5"/>
      <c r="G27" s="5"/>
      <c r="H27" s="12"/>
      <c r="I27" s="6"/>
      <c r="J27" s="6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4"/>
      <c r="W27" s="14"/>
      <c r="X27" s="14"/>
      <c r="Y27" s="14"/>
      <c r="Z27" s="14"/>
      <c r="AA27" s="15"/>
      <c r="AB27" s="15"/>
      <c r="AC27" s="505"/>
      <c r="AD27" s="16"/>
      <c r="AE27" s="16"/>
      <c r="AF27" s="16"/>
      <c r="AG27" s="22"/>
      <c r="AH27" s="23"/>
      <c r="AI27" s="22"/>
      <c r="AJ27" s="89"/>
      <c r="AK27" s="13"/>
      <c r="AL27" s="90"/>
      <c r="AM27" s="90"/>
      <c r="AN27" s="19"/>
      <c r="AO27" s="19"/>
      <c r="AP27" s="19"/>
      <c r="AQ27" s="19"/>
      <c r="AR27" s="20"/>
      <c r="AS27" s="20"/>
      <c r="AU27" s="20"/>
      <c r="AV27" s="20"/>
      <c r="AW27" s="20"/>
      <c r="AX27" s="20"/>
      <c r="AY27" s="20"/>
      <c r="AZ27" s="20"/>
      <c r="BA27" s="20"/>
    </row>
    <row r="28" spans="1:53" ht="33" customHeight="1" x14ac:dyDescent="0.25">
      <c r="A28" s="11"/>
      <c r="B28" s="11"/>
      <c r="C28" s="6"/>
      <c r="D28" s="5"/>
      <c r="E28" s="5"/>
      <c r="F28" s="5"/>
      <c r="G28" s="5"/>
      <c r="H28" s="12"/>
      <c r="I28" s="6"/>
      <c r="J28" s="6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4"/>
      <c r="W28" s="14"/>
      <c r="X28" s="14"/>
      <c r="Y28" s="14"/>
      <c r="Z28" s="14"/>
      <c r="AA28" s="15"/>
      <c r="AB28" s="15"/>
      <c r="AC28" s="505"/>
      <c r="AD28" s="16"/>
      <c r="AE28" s="16"/>
      <c r="AF28" s="16"/>
      <c r="AG28" s="22"/>
      <c r="AH28" s="23"/>
      <c r="AI28" s="22"/>
      <c r="AJ28" s="89"/>
      <c r="AK28" s="13"/>
      <c r="AL28" s="90"/>
      <c r="AM28" s="90"/>
      <c r="AN28" s="19"/>
      <c r="AO28" s="19"/>
      <c r="AP28" s="19"/>
      <c r="AQ28" s="19"/>
      <c r="AR28" s="20"/>
      <c r="AS28" s="20"/>
      <c r="AU28" s="20"/>
      <c r="AV28" s="20"/>
      <c r="AW28" s="20"/>
      <c r="AX28" s="20"/>
      <c r="AY28" s="20"/>
      <c r="AZ28" s="20"/>
      <c r="BA28" s="20"/>
    </row>
    <row r="29" spans="1:53" ht="33" customHeight="1" x14ac:dyDescent="0.25">
      <c r="A29" s="11"/>
      <c r="B29" s="6"/>
      <c r="C29" s="6"/>
      <c r="D29" s="5"/>
      <c r="E29" s="5"/>
      <c r="F29" s="5"/>
      <c r="G29" s="5"/>
      <c r="H29" s="12"/>
      <c r="I29" s="6"/>
      <c r="J29" s="6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4"/>
      <c r="W29" s="14"/>
      <c r="X29" s="14"/>
      <c r="Y29" s="14"/>
      <c r="Z29" s="14"/>
      <c r="AA29" s="15"/>
      <c r="AB29" s="15"/>
      <c r="AC29" s="505"/>
      <c r="AD29" s="16"/>
      <c r="AE29" s="16"/>
      <c r="AF29" s="16"/>
      <c r="AG29" s="22"/>
      <c r="AH29" s="23"/>
      <c r="AI29" s="22"/>
      <c r="AJ29" s="89"/>
      <c r="AK29" s="13"/>
      <c r="AL29" s="90"/>
      <c r="AM29" s="90"/>
      <c r="AN29" s="19"/>
      <c r="AO29" s="19"/>
      <c r="AP29" s="19"/>
      <c r="AQ29" s="19"/>
      <c r="AR29" s="20"/>
      <c r="AS29" s="20"/>
      <c r="AU29" s="20"/>
      <c r="AV29" s="20"/>
      <c r="AW29" s="20"/>
      <c r="AX29" s="20"/>
      <c r="AY29" s="20"/>
      <c r="AZ29" s="20"/>
      <c r="BA29" s="20"/>
    </row>
    <row r="30" spans="1:53" ht="33" customHeight="1" x14ac:dyDescent="0.25">
      <c r="A30" s="11"/>
      <c r="B30" s="6"/>
      <c r="C30" s="6"/>
      <c r="D30" s="5"/>
      <c r="E30" s="5"/>
      <c r="F30" s="5"/>
      <c r="G30" s="27"/>
      <c r="H30" s="28"/>
      <c r="I30" s="11"/>
      <c r="J30" s="11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30"/>
      <c r="W30" s="30"/>
      <c r="X30" s="30"/>
      <c r="Y30" s="30"/>
      <c r="Z30" s="30"/>
      <c r="AA30" s="31"/>
      <c r="AB30" s="31"/>
      <c r="AC30" s="505"/>
      <c r="AD30" s="16"/>
      <c r="AE30" s="16"/>
      <c r="AF30" s="16"/>
      <c r="AG30" s="22"/>
      <c r="AH30" s="23"/>
      <c r="AI30" s="22"/>
      <c r="AJ30" s="89"/>
      <c r="AK30" s="13"/>
      <c r="AL30" s="90"/>
      <c r="AM30" s="90"/>
      <c r="AN30" s="19"/>
      <c r="AO30" s="19"/>
      <c r="AP30" s="19"/>
      <c r="AQ30" s="19"/>
      <c r="AR30" s="20"/>
      <c r="AS30" s="20"/>
      <c r="AU30" s="20"/>
      <c r="AV30" s="20"/>
      <c r="AW30" s="20"/>
      <c r="AX30" s="20"/>
      <c r="AY30" s="20"/>
      <c r="AZ30" s="20"/>
      <c r="BA30" s="20"/>
    </row>
    <row r="31" spans="1:53" ht="33" customHeight="1" x14ac:dyDescent="0.25">
      <c r="A31" s="11"/>
      <c r="B31" s="6"/>
      <c r="C31" s="6"/>
      <c r="D31" s="5"/>
      <c r="E31" s="5"/>
      <c r="F31" s="5"/>
      <c r="G31" s="5"/>
      <c r="H31" s="12"/>
      <c r="I31" s="6"/>
      <c r="J31" s="6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4"/>
      <c r="W31" s="14"/>
      <c r="X31" s="14"/>
      <c r="Y31" s="14"/>
      <c r="Z31" s="14"/>
      <c r="AA31" s="15"/>
      <c r="AB31" s="15"/>
      <c r="AC31" s="505"/>
      <c r="AD31" s="16"/>
      <c r="AE31" s="16"/>
      <c r="AF31" s="16"/>
      <c r="AG31" s="22"/>
      <c r="AH31" s="23"/>
      <c r="AI31" s="22"/>
      <c r="AJ31" s="89"/>
      <c r="AK31" s="13"/>
      <c r="AL31" s="90"/>
      <c r="AM31" s="90"/>
      <c r="AN31" s="19"/>
      <c r="AO31" s="19"/>
      <c r="AP31" s="19"/>
      <c r="AQ31" s="19"/>
      <c r="AR31" s="32"/>
      <c r="AS31" s="32"/>
      <c r="AU31" s="32"/>
      <c r="AV31" s="32"/>
      <c r="AW31" s="32"/>
      <c r="AX31" s="32"/>
      <c r="AY31" s="32"/>
      <c r="AZ31" s="32"/>
      <c r="BA31" s="32"/>
    </row>
    <row r="32" spans="1:53" ht="33" customHeight="1" x14ac:dyDescent="0.25">
      <c r="A32" s="11"/>
      <c r="B32" s="6"/>
      <c r="C32" s="5"/>
      <c r="D32" s="5"/>
      <c r="E32" s="5"/>
      <c r="F32" s="5"/>
      <c r="G32" s="27"/>
      <c r="H32" s="28"/>
      <c r="I32" s="11"/>
      <c r="J32" s="11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30"/>
      <c r="W32" s="30"/>
      <c r="X32" s="30"/>
      <c r="Y32" s="30"/>
      <c r="Z32" s="30"/>
      <c r="AA32" s="31"/>
      <c r="AB32" s="31"/>
      <c r="AC32" s="505"/>
      <c r="AD32" s="16"/>
      <c r="AE32" s="16"/>
      <c r="AF32" s="16"/>
      <c r="AG32" s="22"/>
      <c r="AH32" s="23"/>
      <c r="AI32" s="22"/>
      <c r="AJ32" s="89"/>
      <c r="AK32" s="13"/>
      <c r="AL32" s="90"/>
      <c r="AM32" s="90"/>
      <c r="AN32" s="19"/>
      <c r="AO32" s="19"/>
      <c r="AP32" s="19"/>
      <c r="AQ32" s="19"/>
      <c r="AR32" s="20"/>
      <c r="AS32" s="20"/>
      <c r="AU32" s="20"/>
      <c r="AV32" s="20"/>
      <c r="AW32" s="20"/>
      <c r="AX32" s="20"/>
      <c r="AY32" s="20"/>
      <c r="AZ32" s="20"/>
      <c r="BA32" s="20"/>
    </row>
    <row r="33" spans="1:53" ht="33" customHeight="1" x14ac:dyDescent="0.25">
      <c r="A33" s="11"/>
      <c r="B33" s="6"/>
      <c r="C33" s="5"/>
      <c r="D33" s="5"/>
      <c r="E33" s="5"/>
      <c r="F33" s="5"/>
      <c r="G33" s="5"/>
      <c r="H33" s="12"/>
      <c r="I33" s="6"/>
      <c r="J33" s="6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4"/>
      <c r="W33" s="14"/>
      <c r="X33" s="14"/>
      <c r="Y33" s="14"/>
      <c r="Z33" s="14"/>
      <c r="AA33" s="15"/>
      <c r="AB33" s="15"/>
      <c r="AC33" s="505"/>
      <c r="AD33" s="16"/>
      <c r="AE33" s="16"/>
      <c r="AF33" s="16"/>
      <c r="AG33" s="22"/>
      <c r="AH33" s="23"/>
      <c r="AI33" s="22"/>
      <c r="AJ33" s="89"/>
      <c r="AK33" s="13"/>
      <c r="AL33" s="90"/>
      <c r="AM33" s="90"/>
      <c r="AN33" s="19"/>
      <c r="AO33" s="19"/>
      <c r="AP33" s="19"/>
      <c r="AQ33" s="19"/>
      <c r="AR33" s="20"/>
      <c r="AS33" s="20"/>
      <c r="AU33" s="20"/>
      <c r="AV33" s="20"/>
      <c r="AW33" s="20"/>
      <c r="AX33" s="20"/>
      <c r="AY33" s="20"/>
      <c r="AZ33" s="20"/>
      <c r="BA33" s="20"/>
    </row>
    <row r="34" spans="1:53" ht="33" customHeight="1" x14ac:dyDescent="0.25">
      <c r="A34" s="11"/>
      <c r="B34" s="6"/>
      <c r="C34" s="5"/>
      <c r="D34" s="5"/>
      <c r="E34" s="5"/>
      <c r="F34" s="5"/>
      <c r="G34" s="5"/>
      <c r="H34" s="12"/>
      <c r="I34" s="6"/>
      <c r="J34" s="6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4"/>
      <c r="W34" s="14"/>
      <c r="X34" s="14"/>
      <c r="Y34" s="14"/>
      <c r="Z34" s="14"/>
      <c r="AA34" s="15"/>
      <c r="AB34" s="15"/>
      <c r="AC34" s="505"/>
      <c r="AD34" s="16"/>
      <c r="AE34" s="16"/>
      <c r="AF34" s="16"/>
      <c r="AG34" s="22"/>
      <c r="AH34" s="23"/>
      <c r="AI34" s="22"/>
      <c r="AJ34" s="89"/>
      <c r="AK34" s="13"/>
      <c r="AL34" s="90"/>
      <c r="AM34" s="90"/>
      <c r="AN34" s="19"/>
      <c r="AO34" s="19"/>
      <c r="AP34" s="19"/>
      <c r="AQ34" s="19"/>
      <c r="AR34" s="20"/>
      <c r="AS34" s="20"/>
      <c r="AU34" s="20"/>
      <c r="AV34" s="20"/>
      <c r="AW34" s="20"/>
      <c r="AX34" s="20"/>
      <c r="AY34" s="20"/>
      <c r="AZ34" s="20"/>
      <c r="BA34" s="20"/>
    </row>
    <row r="35" spans="1:53" ht="33" customHeight="1" x14ac:dyDescent="0.25">
      <c r="A35" s="11"/>
      <c r="B35" s="6"/>
      <c r="C35" s="6"/>
      <c r="D35" s="5"/>
      <c r="E35" s="5"/>
      <c r="F35" s="5"/>
      <c r="G35" s="5"/>
      <c r="H35" s="12"/>
      <c r="I35" s="6"/>
      <c r="J35" s="6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4"/>
      <c r="W35" s="14"/>
      <c r="X35" s="14"/>
      <c r="Y35" s="14"/>
      <c r="Z35" s="14"/>
      <c r="AA35" s="15"/>
      <c r="AB35" s="15"/>
      <c r="AC35" s="505"/>
      <c r="AD35" s="16"/>
      <c r="AE35" s="16"/>
      <c r="AF35" s="16"/>
      <c r="AG35" s="22"/>
      <c r="AH35" s="23"/>
      <c r="AI35" s="22"/>
      <c r="AJ35" s="89"/>
      <c r="AK35" s="13"/>
      <c r="AL35" s="90"/>
      <c r="AM35" s="90"/>
      <c r="AN35" s="19"/>
      <c r="AO35" s="19"/>
      <c r="AP35" s="19"/>
      <c r="AQ35" s="19"/>
      <c r="AR35" s="20"/>
      <c r="AS35" s="20"/>
      <c r="AU35" s="20"/>
      <c r="AV35" s="20"/>
      <c r="AW35" s="20"/>
      <c r="AX35" s="20"/>
      <c r="AY35" s="20"/>
      <c r="AZ35" s="20"/>
      <c r="BA35" s="20"/>
    </row>
    <row r="36" spans="1:53" ht="33" customHeight="1" x14ac:dyDescent="0.25">
      <c r="A36" s="11"/>
      <c r="B36" s="6"/>
      <c r="C36" s="6"/>
      <c r="D36" s="5"/>
      <c r="E36" s="5"/>
      <c r="F36" s="5"/>
      <c r="G36" s="5"/>
      <c r="H36" s="12"/>
      <c r="I36" s="6"/>
      <c r="J36" s="6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4"/>
      <c r="W36" s="14"/>
      <c r="X36" s="14"/>
      <c r="Y36" s="14"/>
      <c r="Z36" s="14"/>
      <c r="AA36" s="15"/>
      <c r="AB36" s="15"/>
      <c r="AC36" s="505"/>
      <c r="AD36" s="16"/>
      <c r="AE36" s="16"/>
      <c r="AF36" s="16"/>
      <c r="AG36" s="22"/>
      <c r="AH36" s="23"/>
      <c r="AI36" s="22"/>
      <c r="AJ36" s="89"/>
      <c r="AK36" s="13"/>
      <c r="AL36" s="90"/>
      <c r="AM36" s="90"/>
      <c r="AN36" s="19"/>
      <c r="AO36" s="19"/>
      <c r="AP36" s="19"/>
      <c r="AQ36" s="19"/>
      <c r="AR36" s="20"/>
      <c r="AS36" s="20"/>
      <c r="AU36" s="20"/>
      <c r="AV36" s="20"/>
      <c r="AW36" s="20"/>
      <c r="AX36" s="20"/>
      <c r="AY36" s="20"/>
      <c r="AZ36" s="20"/>
      <c r="BA36" s="20"/>
    </row>
    <row r="37" spans="1:53" ht="33" customHeight="1" x14ac:dyDescent="0.25">
      <c r="A37" s="11"/>
      <c r="B37" s="6"/>
      <c r="C37" s="6"/>
      <c r="D37" s="5"/>
      <c r="E37" s="5"/>
      <c r="F37" s="5"/>
      <c r="G37" s="5"/>
      <c r="H37" s="12"/>
      <c r="I37" s="6"/>
      <c r="J37" s="6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4"/>
      <c r="W37" s="14"/>
      <c r="X37" s="14"/>
      <c r="Y37" s="14"/>
      <c r="Z37" s="14"/>
      <c r="AA37" s="15"/>
      <c r="AB37" s="15"/>
      <c r="AC37" s="505"/>
      <c r="AD37" s="16"/>
      <c r="AE37" s="16"/>
      <c r="AF37" s="16"/>
      <c r="AG37" s="22"/>
      <c r="AH37" s="23"/>
      <c r="AI37" s="22"/>
      <c r="AJ37" s="89"/>
      <c r="AK37" s="13"/>
      <c r="AL37" s="90"/>
      <c r="AM37" s="90"/>
      <c r="AN37" s="19"/>
      <c r="AO37" s="19"/>
      <c r="AP37" s="19"/>
      <c r="AQ37" s="19"/>
      <c r="AR37" s="20"/>
      <c r="AS37" s="20"/>
      <c r="AU37" s="20"/>
      <c r="AV37" s="20"/>
      <c r="AW37" s="20"/>
      <c r="AX37" s="20"/>
      <c r="AY37" s="20"/>
      <c r="AZ37" s="20"/>
      <c r="BA37" s="20"/>
    </row>
    <row r="38" spans="1:53" ht="33" customHeight="1" x14ac:dyDescent="0.25">
      <c r="A38" s="11"/>
      <c r="B38" s="6"/>
      <c r="C38" s="6"/>
      <c r="D38" s="5"/>
      <c r="E38" s="5"/>
      <c r="F38" s="5"/>
      <c r="G38" s="5"/>
      <c r="H38" s="12"/>
      <c r="I38" s="6"/>
      <c r="J38" s="6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4"/>
      <c r="W38" s="14"/>
      <c r="X38" s="14"/>
      <c r="Y38" s="14"/>
      <c r="Z38" s="14"/>
      <c r="AA38" s="15"/>
      <c r="AB38" s="15"/>
      <c r="AC38" s="505"/>
      <c r="AD38" s="16"/>
      <c r="AE38" s="16"/>
      <c r="AF38" s="16"/>
      <c r="AG38" s="25"/>
      <c r="AH38" s="23"/>
      <c r="AI38" s="22"/>
      <c r="AJ38" s="89"/>
      <c r="AK38" s="13"/>
      <c r="AL38" s="90"/>
      <c r="AM38" s="90"/>
      <c r="AN38" s="19"/>
      <c r="AO38" s="19"/>
      <c r="AP38" s="19"/>
      <c r="AQ38" s="19"/>
      <c r="AR38" s="20"/>
      <c r="AS38" s="20"/>
      <c r="AU38" s="20"/>
      <c r="AV38" s="20"/>
      <c r="AW38" s="20"/>
      <c r="AX38" s="20"/>
      <c r="AY38" s="20"/>
      <c r="AZ38" s="20"/>
      <c r="BA38" s="20"/>
    </row>
    <row r="39" spans="1:53" ht="33" customHeight="1" x14ac:dyDescent="0.25">
      <c r="A39" s="11"/>
      <c r="B39" s="6"/>
      <c r="C39" s="6"/>
      <c r="D39" s="5"/>
      <c r="E39" s="5"/>
      <c r="F39" s="5"/>
      <c r="G39" s="5"/>
      <c r="H39" s="33"/>
      <c r="V39" s="14"/>
      <c r="W39" s="14"/>
      <c r="X39" s="14"/>
      <c r="Y39" s="14"/>
      <c r="Z39" s="14"/>
      <c r="AA39" s="15"/>
      <c r="AB39" s="15"/>
      <c r="AC39" s="505"/>
      <c r="AD39" s="16"/>
      <c r="AE39" s="16"/>
      <c r="AF39" s="16"/>
      <c r="AG39" s="22"/>
      <c r="AH39" s="23"/>
      <c r="AI39" s="22"/>
      <c r="AJ39" s="89"/>
      <c r="AK39" s="13"/>
      <c r="AL39" s="90"/>
      <c r="AM39" s="90"/>
      <c r="AN39" s="19"/>
      <c r="AO39" s="19"/>
      <c r="AP39" s="19"/>
      <c r="AQ39" s="19"/>
      <c r="AR39" s="20"/>
      <c r="AS39" s="20"/>
      <c r="AU39" s="20"/>
      <c r="AV39" s="20"/>
      <c r="AW39" s="20"/>
      <c r="AX39" s="20"/>
      <c r="AY39" s="20"/>
      <c r="AZ39" s="20"/>
      <c r="BA39" s="20"/>
    </row>
    <row r="40" spans="1:53" ht="33" customHeight="1" x14ac:dyDescent="0.25">
      <c r="A40" s="11"/>
      <c r="B40" s="6"/>
      <c r="C40" s="6"/>
      <c r="D40" s="5"/>
      <c r="E40" s="5"/>
      <c r="F40" s="5"/>
      <c r="G40" s="5"/>
      <c r="H40" s="12"/>
      <c r="I40" s="6"/>
      <c r="J40" s="6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4"/>
      <c r="W40" s="14"/>
      <c r="X40" s="14"/>
      <c r="Y40" s="14"/>
      <c r="Z40" s="14"/>
      <c r="AA40" s="15"/>
      <c r="AB40" s="15"/>
      <c r="AC40" s="505"/>
      <c r="AD40" s="16"/>
      <c r="AE40" s="16"/>
      <c r="AF40" s="16"/>
      <c r="AG40" s="22"/>
      <c r="AH40" s="23"/>
      <c r="AI40" s="22"/>
      <c r="AJ40" s="89"/>
      <c r="AK40" s="13"/>
      <c r="AL40" s="90"/>
      <c r="AM40" s="90"/>
      <c r="AN40" s="19"/>
      <c r="AO40" s="19"/>
      <c r="AP40" s="19"/>
      <c r="AQ40" s="19"/>
      <c r="AR40" s="20"/>
      <c r="AS40" s="20"/>
      <c r="AU40" s="20"/>
      <c r="AV40" s="20"/>
      <c r="AW40" s="20"/>
      <c r="AX40" s="20"/>
      <c r="AY40" s="20"/>
      <c r="AZ40" s="20"/>
      <c r="BA40" s="20"/>
    </row>
    <row r="41" spans="1:53" ht="33" customHeight="1" x14ac:dyDescent="0.25">
      <c r="A41" s="11"/>
      <c r="B41" s="11"/>
      <c r="C41" s="6"/>
      <c r="D41" s="5"/>
      <c r="E41" s="5"/>
      <c r="F41" s="5"/>
      <c r="G41" s="5"/>
      <c r="H41" s="12"/>
      <c r="I41" s="6"/>
      <c r="J41" s="6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4"/>
      <c r="W41" s="14"/>
      <c r="X41" s="14"/>
      <c r="Y41" s="14"/>
      <c r="Z41" s="14"/>
      <c r="AA41" s="15"/>
      <c r="AB41" s="15"/>
      <c r="AC41" s="505"/>
      <c r="AD41" s="16"/>
      <c r="AE41" s="16"/>
      <c r="AF41" s="16"/>
      <c r="AG41" s="22"/>
      <c r="AH41" s="23"/>
      <c r="AI41" s="22"/>
      <c r="AJ41" s="89"/>
      <c r="AK41" s="13"/>
      <c r="AL41" s="90"/>
      <c r="AM41" s="90"/>
      <c r="AN41" s="19"/>
      <c r="AO41" s="19"/>
      <c r="AP41" s="19"/>
      <c r="AQ41" s="19"/>
      <c r="AR41" s="20"/>
      <c r="AS41" s="20"/>
      <c r="AU41" s="20"/>
      <c r="AV41" s="20"/>
      <c r="AW41" s="20"/>
      <c r="AX41" s="20"/>
      <c r="AY41" s="20"/>
      <c r="AZ41" s="20"/>
      <c r="BA41" s="20"/>
    </row>
    <row r="42" spans="1:53" ht="33" customHeight="1" x14ac:dyDescent="0.25">
      <c r="A42" s="11"/>
      <c r="B42" s="6"/>
      <c r="C42" s="6"/>
      <c r="D42" s="5"/>
      <c r="E42" s="5"/>
      <c r="F42" s="5"/>
      <c r="G42" s="5"/>
      <c r="H42" s="12"/>
      <c r="I42" s="6"/>
      <c r="J42" s="6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4"/>
      <c r="W42" s="14"/>
      <c r="X42" s="14"/>
      <c r="Y42" s="14"/>
      <c r="Z42" s="14"/>
      <c r="AA42" s="15"/>
      <c r="AB42" s="15"/>
      <c r="AC42" s="505"/>
      <c r="AD42" s="16"/>
      <c r="AE42" s="16"/>
      <c r="AF42" s="16"/>
      <c r="AG42" s="17"/>
      <c r="AH42" s="18"/>
      <c r="AI42" s="487"/>
      <c r="AJ42" s="89"/>
      <c r="AK42" s="13"/>
      <c r="AL42" s="90"/>
      <c r="AM42" s="90"/>
      <c r="AN42" s="19"/>
      <c r="AO42" s="19"/>
      <c r="AP42" s="19"/>
      <c r="AQ42" s="19"/>
      <c r="AR42" s="20"/>
      <c r="AS42" s="20"/>
      <c r="AU42" s="20"/>
      <c r="AV42" s="20"/>
      <c r="AW42" s="20"/>
      <c r="AX42" s="20"/>
      <c r="AY42" s="20"/>
      <c r="AZ42" s="20"/>
      <c r="BA42" s="20"/>
    </row>
    <row r="43" spans="1:53" ht="33" customHeight="1" x14ac:dyDescent="0.25">
      <c r="A43" s="11"/>
      <c r="B43" s="6"/>
      <c r="C43" s="6"/>
      <c r="D43" s="5"/>
      <c r="E43" s="5"/>
      <c r="F43" s="5"/>
      <c r="G43" s="5"/>
      <c r="H43" s="12"/>
      <c r="I43" s="6"/>
      <c r="J43" s="6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4"/>
      <c r="W43" s="14"/>
      <c r="X43" s="14"/>
      <c r="Y43" s="14"/>
      <c r="Z43" s="14"/>
      <c r="AA43" s="15"/>
      <c r="AB43" s="15"/>
      <c r="AC43" s="505"/>
      <c r="AD43" s="16"/>
      <c r="AE43" s="16"/>
      <c r="AF43" s="16"/>
      <c r="AG43" s="17"/>
      <c r="AH43" s="18"/>
      <c r="AI43" s="487"/>
      <c r="AJ43" s="89"/>
      <c r="AK43" s="13"/>
      <c r="AL43" s="90"/>
      <c r="AM43" s="90"/>
      <c r="AN43" s="19"/>
      <c r="AO43" s="19"/>
      <c r="AP43" s="19"/>
      <c r="AQ43" s="19"/>
      <c r="AR43" s="20"/>
      <c r="AS43" s="20"/>
      <c r="AU43" s="20"/>
      <c r="AV43" s="20"/>
      <c r="AW43" s="20"/>
      <c r="AX43" s="20"/>
      <c r="AY43" s="20"/>
      <c r="AZ43" s="20"/>
      <c r="BA43" s="20"/>
    </row>
    <row r="44" spans="1:53" ht="33" customHeight="1" x14ac:dyDescent="0.25">
      <c r="A44" s="11"/>
      <c r="B44" s="6"/>
      <c r="C44" s="6"/>
      <c r="D44" s="5"/>
      <c r="E44" s="5"/>
      <c r="F44" s="5"/>
      <c r="G44" s="5"/>
      <c r="H44" s="12"/>
      <c r="I44" s="6"/>
      <c r="J44" s="6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4"/>
      <c r="W44" s="14"/>
      <c r="X44" s="14"/>
      <c r="Y44" s="14"/>
      <c r="Z44" s="14"/>
      <c r="AA44" s="15"/>
      <c r="AB44" s="15"/>
      <c r="AC44" s="505"/>
      <c r="AD44" s="16"/>
      <c r="AE44" s="16"/>
      <c r="AF44" s="16"/>
      <c r="AG44" s="17"/>
      <c r="AH44" s="18"/>
      <c r="AI44" s="487"/>
      <c r="AJ44" s="89"/>
      <c r="AK44" s="13"/>
      <c r="AL44" s="90"/>
      <c r="AM44" s="90"/>
      <c r="AN44" s="19"/>
      <c r="AO44" s="19"/>
      <c r="AP44" s="19"/>
      <c r="AQ44" s="19"/>
      <c r="AR44" s="34"/>
      <c r="AS44" s="34"/>
      <c r="AU44" s="34"/>
      <c r="AV44" s="34"/>
      <c r="AW44" s="34"/>
      <c r="AX44" s="34"/>
      <c r="AY44" s="34"/>
      <c r="AZ44" s="34"/>
      <c r="BA44" s="34"/>
    </row>
    <row r="45" spans="1:53" ht="33" customHeight="1" x14ac:dyDescent="0.25">
      <c r="A45" s="11"/>
      <c r="B45" s="6"/>
      <c r="C45" s="6"/>
      <c r="D45" s="5"/>
      <c r="E45" s="5"/>
      <c r="F45" s="5"/>
      <c r="G45" s="5"/>
      <c r="H45" s="12"/>
      <c r="I45" s="6"/>
      <c r="J45" s="6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4"/>
      <c r="W45" s="14"/>
      <c r="X45" s="14"/>
      <c r="Y45" s="14"/>
      <c r="Z45" s="14"/>
      <c r="AA45" s="15"/>
      <c r="AB45" s="15"/>
      <c r="AC45" s="505"/>
      <c r="AD45" s="16"/>
      <c r="AE45" s="16"/>
      <c r="AF45" s="16"/>
      <c r="AG45" s="35"/>
      <c r="AH45" s="18"/>
      <c r="AI45" s="487"/>
      <c r="AJ45" s="89"/>
      <c r="AK45" s="13"/>
      <c r="AL45" s="90"/>
      <c r="AM45" s="90"/>
      <c r="AN45" s="19"/>
      <c r="AO45" s="19"/>
      <c r="AP45" s="19"/>
      <c r="AQ45" s="19"/>
      <c r="AR45" s="20"/>
      <c r="AS45" s="20"/>
      <c r="AU45" s="20"/>
      <c r="AV45" s="20"/>
      <c r="AW45" s="20"/>
      <c r="AX45" s="20"/>
      <c r="AY45" s="20"/>
      <c r="AZ45" s="20"/>
      <c r="BA45" s="20"/>
    </row>
    <row r="46" spans="1:53" ht="33" customHeight="1" x14ac:dyDescent="0.25">
      <c r="A46" s="11"/>
      <c r="B46" s="6"/>
      <c r="C46" s="6"/>
      <c r="D46" s="5"/>
      <c r="E46" s="5"/>
      <c r="F46" s="5"/>
      <c r="G46" s="5"/>
      <c r="H46" s="12"/>
      <c r="I46" s="6"/>
      <c r="J46" s="6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4"/>
      <c r="W46" s="14"/>
      <c r="X46" s="14"/>
      <c r="Y46" s="14"/>
      <c r="Z46" s="14"/>
      <c r="AA46" s="15"/>
      <c r="AB46" s="15"/>
      <c r="AC46" s="505"/>
      <c r="AD46" s="16"/>
      <c r="AE46" s="16"/>
      <c r="AF46" s="16"/>
      <c r="AG46" s="17"/>
      <c r="AH46" s="18"/>
      <c r="AI46" s="487"/>
      <c r="AJ46" s="89"/>
      <c r="AK46" s="13"/>
      <c r="AL46" s="90"/>
      <c r="AM46" s="90"/>
      <c r="AN46" s="19"/>
      <c r="AO46" s="19"/>
      <c r="AP46" s="19"/>
      <c r="AQ46" s="19"/>
      <c r="AR46" s="20"/>
      <c r="AS46" s="20"/>
      <c r="AU46" s="20"/>
      <c r="AV46" s="20"/>
      <c r="AW46" s="20"/>
      <c r="AX46" s="20"/>
      <c r="AY46" s="20"/>
      <c r="AZ46" s="20"/>
      <c r="BA46" s="20"/>
    </row>
    <row r="47" spans="1:53" ht="33" customHeight="1" x14ac:dyDescent="0.25">
      <c r="A47" s="11"/>
      <c r="B47" s="6"/>
      <c r="C47" s="6"/>
      <c r="D47" s="5"/>
      <c r="E47" s="5"/>
      <c r="F47" s="5"/>
      <c r="G47" s="5"/>
      <c r="H47" s="12"/>
      <c r="I47" s="6"/>
      <c r="J47" s="6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4"/>
      <c r="W47" s="14"/>
      <c r="X47" s="14"/>
      <c r="Y47" s="14"/>
      <c r="Z47" s="14"/>
      <c r="AA47" s="15"/>
      <c r="AB47" s="15"/>
      <c r="AC47" s="505"/>
      <c r="AD47" s="16"/>
      <c r="AE47" s="16"/>
      <c r="AF47" s="16"/>
      <c r="AG47" s="17"/>
      <c r="AH47" s="18"/>
      <c r="AI47" s="487"/>
      <c r="AJ47" s="89"/>
      <c r="AK47" s="13"/>
      <c r="AL47" s="90"/>
      <c r="AM47" s="90"/>
      <c r="AN47" s="19"/>
      <c r="AO47" s="19"/>
      <c r="AP47" s="19"/>
      <c r="AQ47" s="19"/>
      <c r="AR47" s="20"/>
      <c r="AS47" s="20"/>
      <c r="AU47" s="20"/>
      <c r="AV47" s="20"/>
      <c r="AW47" s="20"/>
      <c r="AX47" s="20"/>
      <c r="AY47" s="20"/>
      <c r="AZ47" s="20"/>
      <c r="BA47" s="20"/>
    </row>
    <row r="48" spans="1:53" ht="33" customHeight="1" x14ac:dyDescent="0.25">
      <c r="A48" s="11"/>
      <c r="B48" s="6"/>
      <c r="C48" s="6"/>
      <c r="D48" s="5"/>
      <c r="E48" s="5"/>
      <c r="F48" s="5"/>
      <c r="G48" s="5"/>
      <c r="H48" s="12"/>
      <c r="I48" s="6"/>
      <c r="J48" s="6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4"/>
      <c r="W48" s="14"/>
      <c r="X48" s="14"/>
      <c r="Y48" s="14"/>
      <c r="Z48" s="14"/>
      <c r="AA48" s="15"/>
      <c r="AB48" s="15"/>
      <c r="AC48" s="505"/>
      <c r="AD48" s="16"/>
      <c r="AE48" s="16"/>
      <c r="AF48" s="16"/>
      <c r="AG48" s="17"/>
      <c r="AH48" s="18"/>
      <c r="AI48" s="487"/>
      <c r="AJ48" s="89"/>
      <c r="AK48" s="13"/>
      <c r="AL48" s="90"/>
      <c r="AM48" s="90"/>
      <c r="AN48" s="19"/>
      <c r="AO48" s="19"/>
      <c r="AP48" s="19"/>
      <c r="AQ48" s="19"/>
      <c r="AR48" s="20"/>
      <c r="AS48" s="20"/>
      <c r="AU48" s="20"/>
      <c r="AV48" s="20"/>
      <c r="AW48" s="20"/>
      <c r="AX48" s="20"/>
      <c r="AY48" s="20"/>
      <c r="AZ48" s="20"/>
      <c r="BA48" s="20"/>
    </row>
    <row r="49" spans="1:53" ht="33" customHeight="1" x14ac:dyDescent="0.25">
      <c r="A49" s="11"/>
      <c r="B49" s="6"/>
      <c r="C49" s="6"/>
      <c r="D49" s="5"/>
      <c r="E49" s="5"/>
      <c r="F49" s="5"/>
      <c r="G49" s="5"/>
      <c r="H49" s="12"/>
      <c r="I49" s="6"/>
      <c r="J49" s="6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4"/>
      <c r="W49" s="14"/>
      <c r="X49" s="14"/>
      <c r="Y49" s="14"/>
      <c r="Z49" s="14"/>
      <c r="AA49" s="15"/>
      <c r="AB49" s="15"/>
      <c r="AC49" s="505"/>
      <c r="AD49" s="16"/>
      <c r="AE49" s="16"/>
      <c r="AF49" s="16"/>
      <c r="AG49" s="17"/>
      <c r="AH49" s="18"/>
      <c r="AI49" s="487"/>
      <c r="AJ49" s="89"/>
      <c r="AK49" s="13"/>
      <c r="AL49" s="90"/>
      <c r="AM49" s="90"/>
      <c r="AN49" s="19"/>
      <c r="AO49" s="19"/>
      <c r="AP49" s="19"/>
      <c r="AQ49" s="19"/>
      <c r="AR49" s="20"/>
      <c r="AS49" s="20"/>
      <c r="AU49" s="20"/>
      <c r="AV49" s="20"/>
      <c r="AW49" s="20"/>
      <c r="AX49" s="20"/>
      <c r="AY49" s="20"/>
      <c r="AZ49" s="20"/>
      <c r="BA49" s="20"/>
    </row>
    <row r="50" spans="1:53" ht="33" customHeight="1" x14ac:dyDescent="0.25">
      <c r="A50" s="11"/>
      <c r="B50" s="6"/>
      <c r="C50" s="6"/>
      <c r="D50" s="5"/>
      <c r="E50" s="5"/>
      <c r="F50" s="5"/>
      <c r="G50" s="5"/>
      <c r="H50" s="12"/>
      <c r="I50" s="6"/>
      <c r="J50" s="6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4"/>
      <c r="W50" s="14"/>
      <c r="X50" s="14"/>
      <c r="Y50" s="14"/>
      <c r="Z50" s="14"/>
      <c r="AA50" s="15"/>
      <c r="AB50" s="15"/>
      <c r="AC50" s="505"/>
      <c r="AD50" s="16"/>
      <c r="AE50" s="16"/>
      <c r="AF50" s="16"/>
      <c r="AG50" s="17"/>
      <c r="AH50" s="18"/>
      <c r="AI50" s="487"/>
      <c r="AJ50" s="89"/>
      <c r="AK50" s="13"/>
      <c r="AL50" s="90"/>
      <c r="AM50" s="90"/>
      <c r="AN50" s="19"/>
      <c r="AO50" s="19"/>
      <c r="AP50" s="19"/>
      <c r="AQ50" s="19"/>
      <c r="AR50" s="20"/>
      <c r="AS50" s="20"/>
      <c r="AU50" s="20"/>
      <c r="AV50" s="20"/>
      <c r="AW50" s="20"/>
      <c r="AX50" s="20"/>
      <c r="AY50" s="20"/>
      <c r="AZ50" s="20"/>
      <c r="BA50" s="20"/>
    </row>
    <row r="51" spans="1:53" ht="33" customHeight="1" x14ac:dyDescent="0.25">
      <c r="A51" s="11"/>
      <c r="B51" s="6"/>
      <c r="C51" s="6"/>
      <c r="D51" s="5"/>
      <c r="E51" s="5"/>
      <c r="F51" s="5"/>
      <c r="G51" s="5"/>
      <c r="H51" s="12"/>
      <c r="I51" s="6"/>
      <c r="J51" s="6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4"/>
      <c r="W51" s="14"/>
      <c r="X51" s="14"/>
      <c r="Y51" s="14"/>
      <c r="Z51" s="14"/>
      <c r="AA51" s="15"/>
      <c r="AB51" s="15"/>
      <c r="AC51" s="505"/>
      <c r="AD51" s="16"/>
      <c r="AE51" s="16"/>
      <c r="AF51" s="16"/>
      <c r="AG51" s="17"/>
      <c r="AH51" s="18"/>
      <c r="AI51" s="487"/>
      <c r="AJ51" s="89"/>
      <c r="AK51" s="13"/>
      <c r="AL51" s="90"/>
      <c r="AM51" s="90"/>
      <c r="AN51" s="19"/>
      <c r="AO51" s="19"/>
      <c r="AP51" s="19"/>
      <c r="AQ51" s="19"/>
      <c r="AR51" s="20"/>
      <c r="AS51" s="20"/>
      <c r="AU51" s="20"/>
      <c r="AV51" s="20"/>
      <c r="AW51" s="20"/>
      <c r="AX51" s="20"/>
      <c r="AY51" s="20"/>
      <c r="AZ51" s="20"/>
      <c r="BA51" s="20"/>
    </row>
    <row r="52" spans="1:53" ht="33" customHeight="1" x14ac:dyDescent="0.25">
      <c r="A52" s="11"/>
      <c r="B52" s="6"/>
      <c r="C52" s="6"/>
      <c r="D52" s="5"/>
      <c r="E52" s="5"/>
      <c r="F52" s="5"/>
      <c r="G52" s="5"/>
      <c r="H52" s="12"/>
      <c r="I52" s="6"/>
      <c r="J52" s="6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4"/>
      <c r="W52" s="14"/>
      <c r="X52" s="14"/>
      <c r="Y52" s="14"/>
      <c r="Z52" s="14"/>
      <c r="AA52" s="15"/>
      <c r="AB52" s="15"/>
      <c r="AC52" s="505"/>
      <c r="AD52" s="16"/>
      <c r="AE52" s="16"/>
      <c r="AF52" s="16"/>
      <c r="AG52" s="17"/>
      <c r="AH52" s="18"/>
      <c r="AI52" s="487"/>
      <c r="AJ52" s="89"/>
      <c r="AK52" s="13"/>
      <c r="AL52" s="90"/>
      <c r="AM52" s="90"/>
      <c r="AN52" s="19"/>
      <c r="AO52" s="19"/>
      <c r="AP52" s="19"/>
      <c r="AQ52" s="19"/>
      <c r="AR52" s="20"/>
      <c r="AS52" s="20"/>
      <c r="AU52" s="20"/>
      <c r="AV52" s="20"/>
      <c r="AW52" s="20"/>
      <c r="AX52" s="20"/>
      <c r="AY52" s="20"/>
      <c r="AZ52" s="20"/>
      <c r="BA52" s="20"/>
    </row>
    <row r="53" spans="1:53" ht="33" customHeight="1" x14ac:dyDescent="0.25">
      <c r="A53" s="11"/>
      <c r="B53" s="6"/>
      <c r="C53" s="6"/>
      <c r="D53" s="5"/>
      <c r="E53" s="5"/>
      <c r="F53" s="5"/>
      <c r="G53" s="5"/>
      <c r="H53" s="12"/>
      <c r="I53" s="6"/>
      <c r="J53" s="6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4"/>
      <c r="W53" s="14"/>
      <c r="X53" s="14"/>
      <c r="Y53" s="14"/>
      <c r="Z53" s="14"/>
      <c r="AA53" s="15"/>
      <c r="AB53" s="15"/>
      <c r="AC53" s="505"/>
      <c r="AD53" s="16"/>
      <c r="AE53" s="16"/>
      <c r="AF53" s="16"/>
      <c r="AG53" s="17"/>
      <c r="AH53" s="18"/>
      <c r="AI53" s="487"/>
      <c r="AJ53" s="89"/>
      <c r="AK53" s="13"/>
      <c r="AL53" s="90"/>
      <c r="AM53" s="90"/>
      <c r="AN53" s="19"/>
      <c r="AO53" s="19"/>
      <c r="AP53" s="19"/>
      <c r="AQ53" s="19"/>
      <c r="AR53" s="20"/>
      <c r="AS53" s="20"/>
      <c r="AU53" s="20"/>
      <c r="AV53" s="20"/>
      <c r="AW53" s="20"/>
      <c r="AX53" s="20"/>
      <c r="AY53" s="20"/>
      <c r="AZ53" s="20"/>
      <c r="BA53" s="20"/>
    </row>
    <row r="54" spans="1:53" ht="33" customHeight="1" x14ac:dyDescent="0.25">
      <c r="A54" s="11"/>
      <c r="B54" s="6"/>
      <c r="C54" s="6"/>
      <c r="D54" s="5"/>
      <c r="E54" s="5"/>
      <c r="F54" s="5"/>
      <c r="G54" s="5"/>
      <c r="H54" s="12"/>
      <c r="I54" s="6"/>
      <c r="J54" s="6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4"/>
      <c r="W54" s="14"/>
      <c r="X54" s="14"/>
      <c r="Y54" s="14"/>
      <c r="Z54" s="14"/>
      <c r="AA54" s="15"/>
      <c r="AB54" s="15"/>
      <c r="AC54" s="505"/>
      <c r="AD54" s="16"/>
      <c r="AE54" s="16"/>
      <c r="AF54" s="16"/>
      <c r="AG54" s="17"/>
      <c r="AH54" s="18"/>
      <c r="AI54" s="487"/>
      <c r="AJ54" s="89"/>
      <c r="AK54" s="13"/>
      <c r="AL54" s="90"/>
      <c r="AM54" s="90"/>
      <c r="AN54" s="19"/>
      <c r="AO54" s="19"/>
      <c r="AP54" s="19"/>
      <c r="AQ54" s="19"/>
      <c r="AR54" s="20"/>
      <c r="AS54" s="20"/>
      <c r="AU54" s="20"/>
      <c r="AV54" s="20"/>
      <c r="AW54" s="20"/>
      <c r="AX54" s="20"/>
      <c r="AY54" s="20"/>
      <c r="AZ54" s="20"/>
      <c r="BA54" s="20"/>
    </row>
    <row r="55" spans="1:53" ht="33" customHeight="1" x14ac:dyDescent="0.25">
      <c r="A55" s="11"/>
      <c r="B55" s="6"/>
      <c r="C55" s="6"/>
      <c r="D55" s="5"/>
      <c r="E55" s="5"/>
      <c r="F55" s="5"/>
      <c r="G55" s="5"/>
      <c r="H55" s="12"/>
      <c r="I55" s="6"/>
      <c r="J55" s="6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4"/>
      <c r="W55" s="14"/>
      <c r="X55" s="14"/>
      <c r="Y55" s="14"/>
      <c r="Z55" s="14"/>
      <c r="AA55" s="15"/>
      <c r="AB55" s="15"/>
      <c r="AC55" s="505"/>
      <c r="AD55" s="16"/>
      <c r="AE55" s="16"/>
      <c r="AF55" s="16"/>
      <c r="AG55" s="17"/>
      <c r="AH55" s="18"/>
      <c r="AI55" s="487"/>
      <c r="AJ55" s="89"/>
      <c r="AK55" s="13"/>
      <c r="AL55" s="90"/>
      <c r="AM55" s="90"/>
      <c r="AN55" s="19"/>
      <c r="AO55" s="19"/>
      <c r="AP55" s="19"/>
      <c r="AQ55" s="19"/>
      <c r="AR55" s="20"/>
      <c r="AS55" s="20"/>
      <c r="AU55" s="20"/>
      <c r="AV55" s="20"/>
      <c r="AW55" s="20"/>
      <c r="AX55" s="20"/>
      <c r="AY55" s="20"/>
      <c r="AZ55" s="20"/>
      <c r="BA55" s="20"/>
    </row>
    <row r="56" spans="1:53" ht="33" customHeight="1" x14ac:dyDescent="0.25">
      <c r="A56" s="11"/>
      <c r="B56" s="6"/>
      <c r="C56" s="6"/>
      <c r="D56" s="5"/>
      <c r="E56" s="5"/>
      <c r="F56" s="5"/>
      <c r="G56" s="5"/>
      <c r="H56" s="12"/>
      <c r="I56" s="6"/>
      <c r="J56" s="6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4"/>
      <c r="W56" s="14"/>
      <c r="X56" s="14"/>
      <c r="Y56" s="14"/>
      <c r="Z56" s="14"/>
      <c r="AA56" s="15"/>
      <c r="AB56" s="15"/>
      <c r="AC56" s="505"/>
      <c r="AD56" s="16"/>
      <c r="AE56" s="16"/>
      <c r="AF56" s="16"/>
      <c r="AG56" s="17"/>
      <c r="AH56" s="18"/>
      <c r="AI56" s="487"/>
      <c r="AJ56" s="89"/>
      <c r="AK56" s="13"/>
      <c r="AL56" s="90"/>
      <c r="AM56" s="90"/>
      <c r="AN56" s="19"/>
      <c r="AO56" s="19"/>
      <c r="AP56" s="19"/>
      <c r="AQ56" s="19"/>
      <c r="AR56" s="20"/>
      <c r="AS56" s="20"/>
      <c r="AU56" s="20"/>
      <c r="AV56" s="20"/>
      <c r="AW56" s="20"/>
      <c r="AX56" s="20"/>
      <c r="AY56" s="20"/>
      <c r="AZ56" s="20"/>
      <c r="BA56" s="20"/>
    </row>
    <row r="57" spans="1:53" ht="33" customHeight="1" x14ac:dyDescent="0.25">
      <c r="A57" s="11"/>
      <c r="B57" s="6"/>
      <c r="C57" s="6"/>
      <c r="D57" s="5"/>
      <c r="E57" s="5"/>
      <c r="F57" s="5"/>
      <c r="G57" s="5"/>
      <c r="H57" s="12"/>
      <c r="I57" s="6"/>
      <c r="J57" s="6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4"/>
      <c r="W57" s="14"/>
      <c r="X57" s="14"/>
      <c r="Y57" s="14"/>
      <c r="Z57" s="14"/>
      <c r="AA57" s="15"/>
      <c r="AB57" s="15"/>
      <c r="AC57" s="505"/>
      <c r="AD57" s="16"/>
      <c r="AE57" s="16"/>
      <c r="AF57" s="16"/>
      <c r="AG57" s="17"/>
      <c r="AH57" s="18"/>
      <c r="AI57" s="487"/>
      <c r="AJ57" s="89"/>
      <c r="AK57" s="13"/>
      <c r="AL57" s="90"/>
      <c r="AM57" s="90"/>
      <c r="AN57" s="19"/>
      <c r="AO57" s="19"/>
      <c r="AP57" s="19"/>
      <c r="AQ57" s="19"/>
      <c r="AR57" s="20"/>
      <c r="AS57" s="20"/>
      <c r="AU57" s="20"/>
      <c r="AV57" s="20"/>
      <c r="AW57" s="20"/>
      <c r="AX57" s="20"/>
      <c r="AY57" s="20"/>
      <c r="AZ57" s="20"/>
      <c r="BA57" s="20"/>
    </row>
    <row r="58" spans="1:53" ht="33" customHeight="1" x14ac:dyDescent="0.25">
      <c r="A58" s="11"/>
      <c r="B58" s="6"/>
      <c r="C58" s="6"/>
      <c r="D58" s="5"/>
      <c r="E58" s="5"/>
      <c r="F58" s="5"/>
      <c r="G58" s="5"/>
      <c r="H58" s="12"/>
      <c r="I58" s="6"/>
      <c r="J58" s="6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4"/>
      <c r="W58" s="14"/>
      <c r="X58" s="14"/>
      <c r="Y58" s="14"/>
      <c r="Z58" s="14"/>
      <c r="AA58" s="15"/>
      <c r="AB58" s="15"/>
      <c r="AC58" s="505"/>
      <c r="AD58" s="16"/>
      <c r="AE58" s="16"/>
      <c r="AF58" s="16"/>
      <c r="AG58" s="17"/>
      <c r="AH58" s="18"/>
      <c r="AI58" s="487"/>
      <c r="AJ58" s="89"/>
      <c r="AK58" s="13"/>
      <c r="AL58" s="90"/>
      <c r="AM58" s="90"/>
      <c r="AN58" s="19"/>
      <c r="AO58" s="19"/>
      <c r="AP58" s="19"/>
      <c r="AQ58" s="19"/>
      <c r="AR58" s="20"/>
      <c r="AS58" s="20"/>
      <c r="AU58" s="20"/>
      <c r="AV58" s="20"/>
      <c r="AW58" s="20"/>
      <c r="AX58" s="20"/>
      <c r="AY58" s="20"/>
      <c r="AZ58" s="20"/>
      <c r="BA58" s="20"/>
    </row>
    <row r="59" spans="1:53" ht="33" customHeight="1" x14ac:dyDescent="0.25">
      <c r="A59" s="11"/>
      <c r="B59" s="6"/>
      <c r="C59" s="6"/>
      <c r="D59" s="5"/>
      <c r="E59" s="5"/>
      <c r="F59" s="5"/>
      <c r="G59" s="5"/>
      <c r="H59" s="12"/>
      <c r="I59" s="6"/>
      <c r="J59" s="6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4"/>
      <c r="W59" s="14"/>
      <c r="X59" s="14"/>
      <c r="Y59" s="14"/>
      <c r="Z59" s="14"/>
      <c r="AA59" s="15"/>
      <c r="AB59" s="15"/>
      <c r="AC59" s="505"/>
      <c r="AD59" s="16"/>
      <c r="AE59" s="16"/>
      <c r="AF59" s="16"/>
      <c r="AG59" s="17"/>
      <c r="AH59" s="18"/>
      <c r="AI59" s="487"/>
      <c r="AJ59" s="89"/>
      <c r="AK59" s="13"/>
      <c r="AL59" s="90"/>
      <c r="AM59" s="90"/>
      <c r="AN59" s="19"/>
      <c r="AO59" s="19"/>
      <c r="AP59" s="19"/>
      <c r="AQ59" s="19"/>
      <c r="AR59" s="36"/>
      <c r="AS59" s="36"/>
      <c r="AU59" s="36"/>
      <c r="AV59" s="36"/>
      <c r="AW59" s="36"/>
      <c r="AX59" s="36"/>
      <c r="AY59" s="36"/>
      <c r="AZ59" s="36"/>
      <c r="BA59" s="36"/>
    </row>
    <row r="60" spans="1:53" ht="33" customHeight="1" x14ac:dyDescent="0.25">
      <c r="A60" s="11"/>
      <c r="B60" s="6"/>
      <c r="C60" s="6"/>
      <c r="D60" s="5"/>
      <c r="E60" s="5"/>
      <c r="F60" s="5"/>
      <c r="G60" s="5"/>
      <c r="H60" s="12"/>
      <c r="I60" s="6"/>
      <c r="J60" s="6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4"/>
      <c r="W60" s="14"/>
      <c r="X60" s="14"/>
      <c r="Y60" s="14"/>
      <c r="Z60" s="14"/>
      <c r="AA60" s="15"/>
      <c r="AB60" s="15"/>
      <c r="AC60" s="505"/>
      <c r="AD60" s="16"/>
      <c r="AE60" s="16"/>
      <c r="AF60" s="16"/>
      <c r="AG60" s="17"/>
      <c r="AH60" s="18"/>
      <c r="AI60" s="487"/>
      <c r="AJ60" s="89"/>
      <c r="AK60" s="13"/>
      <c r="AL60" s="90"/>
      <c r="AM60" s="90"/>
      <c r="AN60" s="19"/>
      <c r="AO60" s="19"/>
      <c r="AP60" s="19"/>
      <c r="AQ60" s="19"/>
      <c r="AR60" s="20"/>
      <c r="AS60" s="20"/>
      <c r="AU60" s="20"/>
      <c r="AV60" s="20"/>
      <c r="AW60" s="20"/>
      <c r="AX60" s="20"/>
      <c r="AY60" s="20"/>
      <c r="AZ60" s="20"/>
      <c r="BA60" s="20"/>
    </row>
    <row r="61" spans="1:53" ht="33" customHeight="1" x14ac:dyDescent="0.25">
      <c r="A61" s="11"/>
      <c r="B61" s="6"/>
      <c r="C61" s="6"/>
      <c r="D61" s="5"/>
      <c r="E61" s="5"/>
      <c r="F61" s="5"/>
      <c r="G61" s="5"/>
      <c r="H61" s="12"/>
      <c r="I61" s="6"/>
      <c r="J61" s="6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4"/>
      <c r="W61" s="14"/>
      <c r="X61" s="14"/>
      <c r="Y61" s="14"/>
      <c r="Z61" s="14"/>
      <c r="AA61" s="15"/>
      <c r="AB61" s="15"/>
      <c r="AC61" s="505"/>
      <c r="AD61" s="16"/>
      <c r="AE61" s="16"/>
      <c r="AF61" s="16"/>
      <c r="AG61" s="17"/>
      <c r="AH61" s="18"/>
      <c r="AI61" s="487"/>
      <c r="AJ61" s="89"/>
      <c r="AK61" s="13"/>
      <c r="AL61" s="90"/>
      <c r="AM61" s="90"/>
      <c r="AN61" s="19"/>
      <c r="AO61" s="19"/>
      <c r="AP61" s="19"/>
      <c r="AQ61" s="19"/>
      <c r="AR61" s="20"/>
      <c r="AS61" s="20"/>
      <c r="AU61" s="20"/>
      <c r="AV61" s="20"/>
      <c r="AW61" s="20"/>
      <c r="AX61" s="20"/>
      <c r="AY61" s="20"/>
      <c r="AZ61" s="20"/>
      <c r="BA61" s="20"/>
    </row>
    <row r="62" spans="1:53" ht="33" customHeight="1" x14ac:dyDescent="0.25">
      <c r="A62" s="11"/>
      <c r="B62" s="6"/>
      <c r="C62" s="6"/>
      <c r="D62" s="5"/>
      <c r="E62" s="5"/>
      <c r="F62" s="5"/>
      <c r="G62" s="5"/>
      <c r="H62" s="12"/>
      <c r="I62" s="6"/>
      <c r="J62" s="6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4"/>
      <c r="W62" s="14"/>
      <c r="X62" s="14"/>
      <c r="Y62" s="14"/>
      <c r="Z62" s="14"/>
      <c r="AA62" s="15"/>
      <c r="AB62" s="15"/>
      <c r="AC62" s="505"/>
      <c r="AD62" s="16"/>
      <c r="AE62" s="16"/>
      <c r="AF62" s="16"/>
      <c r="AG62" s="17"/>
      <c r="AH62" s="18"/>
      <c r="AI62" s="487"/>
      <c r="AJ62" s="89"/>
      <c r="AK62" s="13"/>
      <c r="AL62" s="90"/>
      <c r="AM62" s="90"/>
      <c r="AN62" s="19"/>
      <c r="AO62" s="19"/>
      <c r="AP62" s="19"/>
      <c r="AQ62" s="19"/>
      <c r="AR62" s="20"/>
      <c r="AS62" s="20"/>
      <c r="AU62" s="20"/>
      <c r="AV62" s="20"/>
      <c r="AW62" s="20"/>
      <c r="AX62" s="20"/>
      <c r="AY62" s="20"/>
      <c r="AZ62" s="20"/>
      <c r="BA62" s="20"/>
    </row>
    <row r="63" spans="1:53" ht="33" customHeight="1" x14ac:dyDescent="0.25">
      <c r="A63" s="11"/>
      <c r="B63" s="6"/>
      <c r="C63" s="6"/>
      <c r="D63" s="5"/>
      <c r="E63" s="5"/>
      <c r="F63" s="5"/>
      <c r="G63" s="5"/>
      <c r="H63" s="12"/>
      <c r="I63" s="6"/>
      <c r="J63" s="6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4"/>
      <c r="W63" s="14"/>
      <c r="X63" s="14"/>
      <c r="Y63" s="14"/>
      <c r="Z63" s="14"/>
      <c r="AA63" s="15"/>
      <c r="AB63" s="15"/>
      <c r="AC63" s="505"/>
      <c r="AD63" s="16"/>
      <c r="AE63" s="16"/>
      <c r="AF63" s="16"/>
      <c r="AG63" s="17"/>
      <c r="AH63" s="18"/>
      <c r="AI63" s="487"/>
      <c r="AJ63" s="89"/>
      <c r="AK63" s="13"/>
      <c r="AL63" s="90"/>
      <c r="AM63" s="90"/>
      <c r="AN63" s="19"/>
      <c r="AO63" s="19"/>
      <c r="AP63" s="19"/>
      <c r="AQ63" s="19"/>
      <c r="AR63" s="20"/>
      <c r="AS63" s="20"/>
      <c r="AU63" s="20"/>
      <c r="AV63" s="20"/>
      <c r="AW63" s="20"/>
      <c r="AX63" s="20"/>
      <c r="AY63" s="20"/>
      <c r="AZ63" s="20"/>
      <c r="BA63" s="20"/>
    </row>
    <row r="64" spans="1:53" ht="33" customHeight="1" x14ac:dyDescent="0.25">
      <c r="A64" s="11"/>
      <c r="B64" s="6"/>
      <c r="C64" s="6"/>
      <c r="D64" s="5"/>
      <c r="E64" s="5"/>
      <c r="F64" s="5"/>
      <c r="G64" s="5"/>
      <c r="H64" s="12"/>
      <c r="I64" s="6"/>
      <c r="J64" s="6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4"/>
      <c r="W64" s="14"/>
      <c r="X64" s="14"/>
      <c r="Y64" s="14"/>
      <c r="Z64" s="14"/>
      <c r="AA64" s="15"/>
      <c r="AB64" s="15"/>
      <c r="AC64" s="505"/>
      <c r="AD64" s="16"/>
      <c r="AE64" s="16"/>
      <c r="AF64" s="16"/>
      <c r="AG64" s="17"/>
      <c r="AH64" s="18"/>
      <c r="AI64" s="487"/>
      <c r="AJ64" s="89"/>
      <c r="AK64" s="13"/>
      <c r="AL64" s="90"/>
      <c r="AM64" s="90"/>
      <c r="AN64" s="19"/>
      <c r="AO64" s="19"/>
      <c r="AP64" s="19"/>
      <c r="AQ64" s="19"/>
      <c r="AR64" s="20"/>
      <c r="AS64" s="20"/>
      <c r="AU64" s="20"/>
      <c r="AV64" s="20"/>
      <c r="AW64" s="20"/>
      <c r="AX64" s="20"/>
      <c r="AY64" s="20"/>
      <c r="AZ64" s="20"/>
      <c r="BA64" s="20"/>
    </row>
    <row r="65" spans="1:53" ht="33" customHeight="1" x14ac:dyDescent="0.25">
      <c r="A65" s="11"/>
      <c r="B65" s="6"/>
      <c r="C65" s="6"/>
      <c r="D65" s="5"/>
      <c r="E65" s="5"/>
      <c r="F65" s="5"/>
      <c r="G65" s="5"/>
      <c r="H65" s="12"/>
      <c r="I65" s="6"/>
      <c r="J65" s="6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4"/>
      <c r="W65" s="14"/>
      <c r="X65" s="14"/>
      <c r="Y65" s="14"/>
      <c r="Z65" s="14"/>
      <c r="AA65" s="15"/>
      <c r="AB65" s="15"/>
      <c r="AC65" s="505"/>
      <c r="AD65" s="16"/>
      <c r="AE65" s="16"/>
      <c r="AF65" s="16"/>
      <c r="AG65" s="17"/>
      <c r="AH65" s="18"/>
      <c r="AI65" s="487"/>
      <c r="AJ65" s="89"/>
      <c r="AK65" s="13"/>
      <c r="AL65" s="90"/>
      <c r="AM65" s="90"/>
      <c r="AN65" s="19"/>
      <c r="AO65" s="19"/>
      <c r="AP65" s="19"/>
      <c r="AQ65" s="19"/>
      <c r="AR65" s="20"/>
      <c r="AS65" s="20"/>
      <c r="AU65" s="20"/>
      <c r="AV65" s="20"/>
      <c r="AW65" s="20"/>
      <c r="AX65" s="20"/>
      <c r="AY65" s="20"/>
      <c r="AZ65" s="20"/>
      <c r="BA65" s="20"/>
    </row>
    <row r="66" spans="1:53" ht="33" customHeight="1" x14ac:dyDescent="0.25">
      <c r="A66" s="11"/>
      <c r="B66" s="6"/>
      <c r="C66" s="6"/>
      <c r="D66" s="5"/>
      <c r="E66" s="5"/>
      <c r="F66" s="5"/>
      <c r="G66" s="5"/>
      <c r="H66" s="12"/>
      <c r="I66" s="6"/>
      <c r="J66" s="6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4"/>
      <c r="W66" s="14"/>
      <c r="X66" s="14"/>
      <c r="Y66" s="14"/>
      <c r="Z66" s="14"/>
      <c r="AA66" s="15"/>
      <c r="AB66" s="15"/>
      <c r="AC66" s="505"/>
      <c r="AD66" s="16"/>
      <c r="AE66" s="16"/>
      <c r="AF66" s="16"/>
      <c r="AG66" s="17"/>
      <c r="AH66" s="18"/>
      <c r="AI66" s="487"/>
      <c r="AJ66" s="89"/>
      <c r="AK66" s="13"/>
      <c r="AL66" s="90"/>
      <c r="AM66" s="90"/>
      <c r="AN66" s="19"/>
      <c r="AO66" s="19"/>
      <c r="AP66" s="19"/>
      <c r="AQ66" s="19"/>
      <c r="AR66" s="20"/>
      <c r="AS66" s="20"/>
      <c r="AU66" s="20"/>
      <c r="AV66" s="20"/>
      <c r="AW66" s="20"/>
      <c r="AX66" s="20"/>
      <c r="AY66" s="20"/>
      <c r="AZ66" s="20"/>
      <c r="BA66" s="20"/>
    </row>
    <row r="67" spans="1:53" ht="33" customHeight="1" x14ac:dyDescent="0.25">
      <c r="A67" s="11"/>
      <c r="B67" s="6"/>
      <c r="C67" s="6"/>
      <c r="D67" s="5"/>
      <c r="E67" s="5"/>
      <c r="F67" s="5"/>
      <c r="G67" s="5"/>
      <c r="H67" s="12"/>
      <c r="I67" s="6"/>
      <c r="J67" s="6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4"/>
      <c r="W67" s="14"/>
      <c r="X67" s="14"/>
      <c r="Y67" s="14"/>
      <c r="Z67" s="14"/>
      <c r="AA67" s="15"/>
      <c r="AB67" s="15"/>
      <c r="AC67" s="505"/>
      <c r="AD67" s="16"/>
      <c r="AE67" s="16"/>
      <c r="AF67" s="16"/>
      <c r="AG67" s="17"/>
      <c r="AH67" s="18"/>
      <c r="AI67" s="487"/>
      <c r="AJ67" s="89"/>
      <c r="AK67" s="13"/>
      <c r="AL67" s="90"/>
      <c r="AM67" s="90"/>
      <c r="AN67" s="19"/>
      <c r="AO67" s="19"/>
      <c r="AP67" s="19"/>
      <c r="AQ67" s="19"/>
      <c r="AR67" s="20"/>
      <c r="AS67" s="20"/>
      <c r="AU67" s="20"/>
      <c r="AV67" s="20"/>
      <c r="AW67" s="20"/>
      <c r="AX67" s="20"/>
      <c r="AY67" s="20"/>
      <c r="AZ67" s="20"/>
      <c r="BA67" s="20"/>
    </row>
    <row r="68" spans="1:53" ht="33" customHeight="1" x14ac:dyDescent="0.25">
      <c r="A68" s="11"/>
      <c r="B68" s="11"/>
      <c r="C68" s="6"/>
      <c r="D68" s="5"/>
      <c r="E68" s="5"/>
      <c r="F68" s="5"/>
      <c r="G68" s="5"/>
      <c r="H68" s="12"/>
      <c r="I68" s="6"/>
      <c r="J68" s="6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4"/>
      <c r="W68" s="14"/>
      <c r="X68" s="14"/>
      <c r="Y68" s="14"/>
      <c r="Z68" s="14"/>
      <c r="AA68" s="15"/>
      <c r="AB68" s="15"/>
      <c r="AC68" s="505"/>
      <c r="AD68" s="16"/>
      <c r="AE68" s="16"/>
      <c r="AF68" s="16"/>
      <c r="AG68" s="17"/>
      <c r="AH68" s="18"/>
      <c r="AI68" s="487"/>
      <c r="AJ68" s="89"/>
      <c r="AK68" s="13"/>
      <c r="AL68" s="90"/>
      <c r="AM68" s="90"/>
      <c r="AN68" s="19"/>
      <c r="AO68" s="19"/>
      <c r="AP68" s="19"/>
      <c r="AQ68" s="19"/>
      <c r="AR68" s="20"/>
      <c r="AS68" s="20"/>
      <c r="AU68" s="20"/>
      <c r="AV68" s="20"/>
      <c r="AW68" s="20"/>
      <c r="AX68" s="20"/>
      <c r="AY68" s="20"/>
      <c r="AZ68" s="20"/>
      <c r="BA68" s="20"/>
    </row>
    <row r="69" spans="1:53" ht="33" customHeight="1" x14ac:dyDescent="0.25">
      <c r="A69" s="11"/>
      <c r="B69" s="11"/>
      <c r="C69" s="6"/>
      <c r="D69" s="5"/>
      <c r="E69" s="5"/>
      <c r="F69" s="5"/>
      <c r="G69" s="5"/>
      <c r="H69" s="12"/>
      <c r="I69" s="6"/>
      <c r="J69" s="6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4"/>
      <c r="W69" s="14"/>
      <c r="X69" s="14"/>
      <c r="Y69" s="14"/>
      <c r="Z69" s="14"/>
      <c r="AA69" s="15"/>
      <c r="AB69" s="15"/>
      <c r="AC69" s="505"/>
      <c r="AD69" s="16"/>
      <c r="AE69" s="16"/>
      <c r="AF69" s="16"/>
      <c r="AG69" s="17"/>
      <c r="AH69" s="18"/>
      <c r="AI69" s="487"/>
      <c r="AJ69" s="89"/>
      <c r="AK69" s="13"/>
      <c r="AL69" s="90"/>
      <c r="AM69" s="90"/>
      <c r="AN69" s="19"/>
      <c r="AO69" s="19"/>
      <c r="AP69" s="19"/>
      <c r="AQ69" s="19"/>
      <c r="AR69" s="20"/>
      <c r="AS69" s="20"/>
      <c r="AU69" s="20"/>
      <c r="AV69" s="20"/>
      <c r="AW69" s="20"/>
      <c r="AX69" s="20"/>
      <c r="AY69" s="20"/>
      <c r="AZ69" s="20"/>
      <c r="BA69" s="20"/>
    </row>
    <row r="70" spans="1:53" ht="33" customHeight="1" x14ac:dyDescent="0.25">
      <c r="A70" s="11"/>
      <c r="B70" s="6"/>
      <c r="C70" s="5"/>
      <c r="D70" s="5"/>
      <c r="E70" s="5"/>
      <c r="F70" s="5"/>
      <c r="G70" s="5"/>
      <c r="H70" s="12"/>
      <c r="I70" s="6"/>
      <c r="J70" s="6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4"/>
      <c r="W70" s="14"/>
      <c r="X70" s="14"/>
      <c r="Y70" s="14"/>
      <c r="Z70" s="14"/>
      <c r="AA70" s="15"/>
      <c r="AB70" s="15"/>
      <c r="AC70" s="505"/>
      <c r="AD70" s="16"/>
      <c r="AE70" s="16"/>
      <c r="AF70" s="16"/>
      <c r="AG70" s="17"/>
      <c r="AH70" s="18"/>
      <c r="AI70" s="487"/>
      <c r="AJ70" s="89"/>
      <c r="AK70" s="13"/>
      <c r="AL70" s="90"/>
      <c r="AM70" s="90"/>
      <c r="AN70" s="19"/>
      <c r="AO70" s="19"/>
      <c r="AP70" s="19"/>
      <c r="AQ70" s="19"/>
      <c r="AR70" s="20"/>
      <c r="AS70" s="20"/>
      <c r="AU70" s="20"/>
      <c r="AV70" s="20"/>
      <c r="AW70" s="20"/>
      <c r="AX70" s="20"/>
      <c r="AY70" s="20"/>
      <c r="AZ70" s="20"/>
      <c r="BA70" s="20"/>
    </row>
    <row r="71" spans="1:53" ht="33" customHeight="1" x14ac:dyDescent="0.25">
      <c r="A71" s="11"/>
      <c r="B71" s="11"/>
      <c r="C71" s="6"/>
      <c r="D71" s="5"/>
      <c r="E71" s="5"/>
      <c r="F71" s="5"/>
      <c r="G71" s="5"/>
      <c r="H71" s="12"/>
      <c r="I71" s="6"/>
      <c r="J71" s="6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4"/>
      <c r="W71" s="14"/>
      <c r="X71" s="14"/>
      <c r="Y71" s="14"/>
      <c r="Z71" s="14"/>
      <c r="AA71" s="15"/>
      <c r="AB71" s="15"/>
      <c r="AC71" s="505"/>
      <c r="AD71" s="16"/>
      <c r="AE71" s="16"/>
      <c r="AF71" s="16"/>
      <c r="AG71" s="17"/>
      <c r="AH71" s="18"/>
      <c r="AI71" s="487"/>
      <c r="AJ71" s="89"/>
      <c r="AK71" s="13"/>
      <c r="AL71" s="90"/>
      <c r="AM71" s="90"/>
      <c r="AN71" s="19"/>
      <c r="AO71" s="19"/>
      <c r="AP71" s="19"/>
      <c r="AQ71" s="19"/>
      <c r="AR71" s="20"/>
      <c r="AS71" s="20"/>
      <c r="AU71" s="20"/>
      <c r="AV71" s="20"/>
      <c r="AW71" s="20"/>
      <c r="AX71" s="20"/>
      <c r="AY71" s="20"/>
      <c r="AZ71" s="20"/>
      <c r="BA71" s="20"/>
    </row>
    <row r="72" spans="1:53" ht="33" customHeight="1" x14ac:dyDescent="0.25">
      <c r="A72" s="11"/>
      <c r="B72" s="6"/>
      <c r="C72" s="5"/>
      <c r="D72" s="5"/>
      <c r="E72" s="5"/>
      <c r="F72" s="5"/>
      <c r="G72" s="5"/>
      <c r="H72" s="12"/>
      <c r="I72" s="6"/>
      <c r="J72" s="6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4"/>
      <c r="W72" s="14"/>
      <c r="X72" s="14"/>
      <c r="Y72" s="14"/>
      <c r="Z72" s="14"/>
      <c r="AA72" s="15"/>
      <c r="AB72" s="15"/>
      <c r="AC72" s="505"/>
      <c r="AD72" s="16"/>
      <c r="AE72" s="16"/>
      <c r="AF72" s="16"/>
      <c r="AG72" s="17"/>
      <c r="AH72" s="18"/>
      <c r="AI72" s="487"/>
      <c r="AJ72" s="89"/>
      <c r="AK72" s="13"/>
      <c r="AL72" s="90"/>
      <c r="AM72" s="90"/>
      <c r="AN72" s="19"/>
      <c r="AO72" s="19"/>
      <c r="AP72" s="19"/>
      <c r="AQ72" s="19"/>
      <c r="AR72" s="20"/>
      <c r="AS72" s="20"/>
      <c r="AU72" s="20"/>
      <c r="AV72" s="20"/>
      <c r="AW72" s="20"/>
      <c r="AX72" s="20"/>
      <c r="AY72" s="20"/>
      <c r="AZ72" s="20"/>
      <c r="BA72" s="20"/>
    </row>
    <row r="73" spans="1:53" ht="33" customHeight="1" x14ac:dyDescent="0.25">
      <c r="A73" s="11"/>
      <c r="B73" s="6"/>
      <c r="C73" s="5"/>
      <c r="D73" s="5"/>
      <c r="E73" s="5"/>
      <c r="F73" s="5"/>
      <c r="G73" s="5"/>
      <c r="H73" s="12"/>
      <c r="I73" s="6"/>
      <c r="J73" s="6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14"/>
      <c r="W73" s="14"/>
      <c r="X73" s="14"/>
      <c r="Y73" s="14"/>
      <c r="Z73" s="14"/>
      <c r="AA73" s="15"/>
      <c r="AB73" s="15"/>
      <c r="AC73" s="505"/>
      <c r="AD73" s="16"/>
      <c r="AE73" s="16"/>
      <c r="AF73" s="16"/>
      <c r="AG73" s="17"/>
      <c r="AH73" s="18"/>
      <c r="AI73" s="487"/>
      <c r="AJ73" s="89"/>
      <c r="AK73" s="13"/>
      <c r="AL73" s="90"/>
      <c r="AM73" s="90"/>
      <c r="AN73" s="19"/>
      <c r="AO73" s="19"/>
      <c r="AP73" s="19"/>
      <c r="AQ73" s="19"/>
      <c r="AR73" s="20"/>
      <c r="AS73" s="20"/>
      <c r="AU73" s="20"/>
      <c r="AV73" s="20"/>
      <c r="AW73" s="20"/>
      <c r="AX73" s="20"/>
      <c r="AY73" s="20"/>
      <c r="AZ73" s="20"/>
      <c r="BA73" s="20"/>
    </row>
    <row r="74" spans="1:53" ht="33" customHeight="1" x14ac:dyDescent="0.25">
      <c r="A74" s="11"/>
      <c r="B74" s="6"/>
      <c r="C74" s="5"/>
      <c r="D74" s="5"/>
      <c r="E74" s="5"/>
      <c r="F74" s="5"/>
      <c r="G74" s="5"/>
      <c r="H74" s="12"/>
      <c r="I74" s="6"/>
      <c r="J74" s="6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4"/>
      <c r="W74" s="14"/>
      <c r="X74" s="14"/>
      <c r="Y74" s="14"/>
      <c r="Z74" s="14"/>
      <c r="AA74" s="15"/>
      <c r="AB74" s="15"/>
      <c r="AC74" s="505"/>
      <c r="AD74" s="16"/>
      <c r="AE74" s="16"/>
      <c r="AF74" s="16"/>
      <c r="AG74" s="17"/>
      <c r="AH74" s="18"/>
      <c r="AI74" s="487"/>
      <c r="AJ74" s="89"/>
      <c r="AK74" s="13"/>
      <c r="AL74" s="90"/>
      <c r="AM74" s="90"/>
      <c r="AN74" s="19"/>
      <c r="AO74" s="19"/>
      <c r="AP74" s="19"/>
      <c r="AQ74" s="19"/>
      <c r="AR74" s="20"/>
      <c r="AS74" s="20"/>
      <c r="AU74" s="20"/>
      <c r="AV74" s="20"/>
      <c r="AW74" s="20"/>
      <c r="AX74" s="20"/>
      <c r="AY74" s="20"/>
      <c r="AZ74" s="20"/>
      <c r="BA74" s="20"/>
    </row>
    <row r="75" spans="1:53" ht="33" customHeight="1" x14ac:dyDescent="0.25">
      <c r="A75" s="11"/>
      <c r="B75" s="11"/>
      <c r="C75" s="6"/>
      <c r="D75" s="5"/>
      <c r="E75" s="5"/>
      <c r="F75" s="5"/>
      <c r="G75" s="6"/>
      <c r="H75" s="12"/>
      <c r="I75" s="6"/>
      <c r="J75" s="6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4"/>
      <c r="W75" s="14"/>
      <c r="X75" s="14"/>
      <c r="Y75" s="14"/>
      <c r="Z75" s="14"/>
      <c r="AA75" s="15"/>
      <c r="AB75" s="15"/>
      <c r="AC75" s="505"/>
      <c r="AD75" s="16"/>
      <c r="AE75" s="16"/>
      <c r="AF75" s="16"/>
      <c r="AG75" s="17"/>
      <c r="AH75" s="18"/>
      <c r="AI75" s="487"/>
      <c r="AJ75" s="89"/>
      <c r="AK75" s="13"/>
      <c r="AL75" s="90"/>
      <c r="AM75" s="90"/>
      <c r="AN75" s="19"/>
      <c r="AO75" s="19"/>
      <c r="AP75" s="19"/>
      <c r="AQ75" s="19"/>
      <c r="AR75" s="20"/>
      <c r="AS75" s="20"/>
      <c r="AU75" s="20"/>
      <c r="AV75" s="20"/>
      <c r="AW75" s="20"/>
      <c r="AX75" s="20"/>
      <c r="AY75" s="20"/>
      <c r="AZ75" s="20"/>
      <c r="BA75" s="20"/>
    </row>
    <row r="76" spans="1:53" ht="33" customHeight="1" x14ac:dyDescent="0.25">
      <c r="A76" s="11"/>
      <c r="B76" s="6"/>
      <c r="C76" s="6"/>
      <c r="D76" s="5"/>
      <c r="E76" s="5"/>
      <c r="F76" s="5"/>
      <c r="G76" s="5"/>
      <c r="H76" s="12"/>
      <c r="I76" s="6"/>
      <c r="J76" s="6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4"/>
      <c r="W76" s="14"/>
      <c r="X76" s="14"/>
      <c r="Y76" s="14"/>
      <c r="Z76" s="14"/>
      <c r="AA76" s="15"/>
      <c r="AB76" s="15"/>
      <c r="AC76" s="505"/>
      <c r="AD76" s="16"/>
      <c r="AE76" s="16"/>
      <c r="AF76" s="16"/>
      <c r="AG76" s="17"/>
      <c r="AH76" s="18"/>
      <c r="AI76" s="487"/>
      <c r="AJ76" s="89"/>
      <c r="AK76" s="13"/>
      <c r="AL76" s="90"/>
      <c r="AM76" s="90"/>
      <c r="AN76" s="19"/>
      <c r="AO76" s="19"/>
      <c r="AP76" s="19"/>
      <c r="AQ76" s="19"/>
      <c r="AR76" s="20"/>
      <c r="AS76" s="20"/>
      <c r="AU76" s="20"/>
      <c r="AV76" s="20"/>
      <c r="AW76" s="20"/>
      <c r="AX76" s="20"/>
      <c r="AY76" s="20"/>
      <c r="AZ76" s="20"/>
      <c r="BA76" s="20"/>
    </row>
    <row r="77" spans="1:53" ht="33" customHeight="1" x14ac:dyDescent="0.25">
      <c r="A77" s="11"/>
      <c r="B77" s="6"/>
      <c r="C77" s="6"/>
      <c r="D77" s="5"/>
      <c r="E77" s="5"/>
      <c r="F77" s="5"/>
      <c r="G77" s="5"/>
      <c r="H77" s="12"/>
      <c r="I77" s="6"/>
      <c r="J77" s="6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4"/>
      <c r="W77" s="14"/>
      <c r="X77" s="14"/>
      <c r="Y77" s="14"/>
      <c r="Z77" s="14"/>
      <c r="AA77" s="15"/>
      <c r="AB77" s="15"/>
      <c r="AC77" s="505"/>
      <c r="AD77" s="16"/>
      <c r="AE77" s="16"/>
      <c r="AF77" s="16"/>
      <c r="AG77" s="17"/>
      <c r="AH77" s="18"/>
      <c r="AI77" s="487"/>
      <c r="AJ77" s="89"/>
      <c r="AK77" s="13"/>
      <c r="AL77" s="90"/>
      <c r="AM77" s="90"/>
      <c r="AN77" s="19"/>
      <c r="AO77" s="19"/>
      <c r="AP77" s="19"/>
      <c r="AQ77" s="19"/>
      <c r="AR77" s="20"/>
      <c r="AS77" s="20"/>
      <c r="AU77" s="20"/>
      <c r="AV77" s="20"/>
      <c r="AW77" s="20"/>
      <c r="AX77" s="20"/>
      <c r="AY77" s="20"/>
      <c r="AZ77" s="20"/>
      <c r="BA77" s="20"/>
    </row>
    <row r="78" spans="1:53" ht="33" customHeight="1" x14ac:dyDescent="0.25">
      <c r="A78" s="11"/>
      <c r="B78" s="11"/>
      <c r="C78" s="6"/>
      <c r="D78" s="5"/>
      <c r="E78" s="5"/>
      <c r="F78" s="5"/>
      <c r="G78" s="5"/>
      <c r="H78" s="12"/>
      <c r="I78" s="6"/>
      <c r="J78" s="6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4"/>
      <c r="W78" s="14"/>
      <c r="X78" s="14"/>
      <c r="Y78" s="14"/>
      <c r="Z78" s="14"/>
      <c r="AA78" s="15"/>
      <c r="AB78" s="15"/>
      <c r="AC78" s="505"/>
      <c r="AD78" s="16"/>
      <c r="AE78" s="16"/>
      <c r="AF78" s="16"/>
      <c r="AG78" s="17"/>
      <c r="AH78" s="18"/>
      <c r="AI78" s="487"/>
      <c r="AJ78" s="89"/>
      <c r="AK78" s="13"/>
      <c r="AL78" s="90"/>
      <c r="AM78" s="90"/>
      <c r="AN78" s="19"/>
      <c r="AO78" s="19"/>
      <c r="AP78" s="19"/>
      <c r="AQ78" s="19"/>
      <c r="AR78" s="20"/>
      <c r="AS78" s="20"/>
      <c r="AU78" s="20"/>
      <c r="AV78" s="20"/>
      <c r="AW78" s="20"/>
      <c r="AX78" s="20"/>
      <c r="AY78" s="20"/>
      <c r="AZ78" s="20"/>
      <c r="BA78" s="20"/>
    </row>
    <row r="79" spans="1:53" ht="33" customHeight="1" x14ac:dyDescent="0.25">
      <c r="A79" s="11"/>
      <c r="B79" s="11"/>
      <c r="C79" s="6"/>
      <c r="D79" s="5"/>
      <c r="E79" s="5"/>
      <c r="F79" s="5"/>
      <c r="G79" s="5"/>
      <c r="H79" s="12"/>
      <c r="I79" s="6"/>
      <c r="J79" s="6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4"/>
      <c r="W79" s="14"/>
      <c r="X79" s="14"/>
      <c r="Y79" s="14"/>
      <c r="Z79" s="14"/>
      <c r="AA79" s="15"/>
      <c r="AB79" s="15"/>
      <c r="AC79" s="505"/>
      <c r="AD79" s="16"/>
      <c r="AE79" s="16"/>
      <c r="AF79" s="16"/>
      <c r="AG79" s="17"/>
      <c r="AH79" s="18"/>
      <c r="AI79" s="487"/>
      <c r="AJ79" s="89"/>
      <c r="AK79" s="13"/>
      <c r="AL79" s="90"/>
      <c r="AM79" s="90"/>
      <c r="AN79" s="19"/>
      <c r="AO79" s="19"/>
      <c r="AP79" s="19"/>
      <c r="AQ79" s="19"/>
      <c r="AR79" s="34"/>
      <c r="AS79" s="34"/>
      <c r="AU79" s="34"/>
      <c r="AV79" s="34"/>
      <c r="AW79" s="34"/>
      <c r="AX79" s="34"/>
      <c r="AY79" s="34"/>
      <c r="AZ79" s="34"/>
      <c r="BA79" s="34"/>
    </row>
    <row r="80" spans="1:53" ht="33" customHeight="1" x14ac:dyDescent="0.25">
      <c r="A80" s="11"/>
      <c r="B80" s="6"/>
      <c r="C80" s="6"/>
      <c r="D80" s="5"/>
      <c r="E80" s="5"/>
      <c r="F80" s="5"/>
      <c r="G80" s="5"/>
      <c r="H80" s="12"/>
      <c r="I80" s="6"/>
      <c r="J80" s="6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4"/>
      <c r="W80" s="14"/>
      <c r="X80" s="14"/>
      <c r="Y80" s="14"/>
      <c r="Z80" s="14"/>
      <c r="AA80" s="15"/>
      <c r="AB80" s="15"/>
      <c r="AC80" s="505"/>
      <c r="AD80" s="16"/>
      <c r="AE80" s="16"/>
      <c r="AF80" s="16"/>
      <c r="AG80" s="17"/>
      <c r="AH80" s="18"/>
      <c r="AI80" s="487"/>
      <c r="AJ80" s="89"/>
      <c r="AK80" s="13"/>
      <c r="AL80" s="90"/>
      <c r="AM80" s="90"/>
      <c r="AN80" s="19"/>
      <c r="AO80" s="19"/>
      <c r="AP80" s="19"/>
      <c r="AQ80" s="19"/>
      <c r="AR80" s="20"/>
      <c r="AS80" s="20"/>
      <c r="AU80" s="20"/>
      <c r="AV80" s="20"/>
      <c r="AW80" s="20"/>
      <c r="AX80" s="20"/>
      <c r="AY80" s="20"/>
      <c r="AZ80" s="20"/>
      <c r="BA80" s="20"/>
    </row>
    <row r="81" spans="1:53" ht="33" customHeight="1" x14ac:dyDescent="0.25">
      <c r="A81" s="11"/>
      <c r="B81" s="6"/>
      <c r="C81" s="5"/>
      <c r="D81" s="5"/>
      <c r="E81" s="5"/>
      <c r="F81" s="5"/>
      <c r="G81" s="5"/>
      <c r="H81" s="12"/>
      <c r="I81" s="6"/>
      <c r="J81" s="6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4"/>
      <c r="W81" s="14"/>
      <c r="X81" s="14"/>
      <c r="Y81" s="14"/>
      <c r="Z81" s="14"/>
      <c r="AA81" s="15"/>
      <c r="AB81" s="15"/>
      <c r="AC81" s="505"/>
      <c r="AD81" s="16"/>
      <c r="AE81" s="16"/>
      <c r="AF81" s="16"/>
      <c r="AG81" s="17"/>
      <c r="AH81" s="18"/>
      <c r="AI81" s="487"/>
      <c r="AJ81" s="89"/>
      <c r="AK81" s="13"/>
      <c r="AL81" s="90"/>
      <c r="AM81" s="90"/>
      <c r="AN81" s="19"/>
      <c r="AO81" s="19"/>
      <c r="AP81" s="19"/>
      <c r="AQ81" s="19"/>
      <c r="AR81" s="20"/>
      <c r="AS81" s="20"/>
      <c r="AU81" s="20"/>
      <c r="AV81" s="20"/>
      <c r="AW81" s="20"/>
      <c r="AX81" s="20"/>
      <c r="AY81" s="20"/>
      <c r="AZ81" s="20"/>
      <c r="BA81" s="20"/>
    </row>
    <row r="82" spans="1:53" ht="33" customHeight="1" x14ac:dyDescent="0.25">
      <c r="A82" s="6"/>
      <c r="B82" s="11"/>
      <c r="C82" s="6"/>
      <c r="D82" s="5"/>
      <c r="E82" s="5"/>
      <c r="F82" s="5"/>
      <c r="G82" s="5"/>
      <c r="H82" s="12"/>
      <c r="I82" s="6"/>
      <c r="J82" s="6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4"/>
      <c r="W82" s="14"/>
      <c r="X82" s="14"/>
      <c r="Y82" s="14"/>
      <c r="Z82" s="14"/>
      <c r="AA82" s="15"/>
      <c r="AB82" s="15"/>
      <c r="AC82" s="505"/>
      <c r="AD82" s="16"/>
      <c r="AE82" s="16"/>
      <c r="AF82" s="16"/>
      <c r="AG82" s="17"/>
      <c r="AH82" s="18"/>
      <c r="AI82" s="487"/>
      <c r="AJ82" s="89"/>
      <c r="AK82" s="13"/>
      <c r="AL82" s="90"/>
      <c r="AM82" s="90"/>
      <c r="AN82" s="19"/>
      <c r="AO82" s="19"/>
      <c r="AP82" s="19"/>
      <c r="AQ82" s="19"/>
      <c r="AR82" s="20"/>
      <c r="AS82" s="20"/>
      <c r="AU82" s="20"/>
      <c r="AV82" s="20"/>
      <c r="AW82" s="20"/>
      <c r="AX82" s="20"/>
      <c r="AY82" s="20"/>
      <c r="AZ82" s="20"/>
      <c r="BA82" s="20"/>
    </row>
    <row r="83" spans="1:53" ht="33" customHeight="1" x14ac:dyDescent="0.25">
      <c r="A83" s="6"/>
      <c r="B83" s="6"/>
      <c r="C83" s="5"/>
      <c r="D83" s="5"/>
      <c r="E83" s="5"/>
      <c r="F83" s="5"/>
      <c r="G83" s="5"/>
      <c r="H83" s="12"/>
      <c r="I83" s="6"/>
      <c r="J83" s="6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4"/>
      <c r="W83" s="14"/>
      <c r="X83" s="14"/>
      <c r="Y83" s="14"/>
      <c r="Z83" s="14"/>
      <c r="AA83" s="15"/>
      <c r="AB83" s="15"/>
      <c r="AC83" s="505"/>
      <c r="AD83" s="16"/>
      <c r="AE83" s="16"/>
      <c r="AF83" s="16"/>
      <c r="AG83" s="17"/>
      <c r="AH83" s="18"/>
      <c r="AI83" s="487"/>
      <c r="AJ83" s="89"/>
      <c r="AK83" s="13"/>
      <c r="AL83" s="90"/>
      <c r="AM83" s="90"/>
      <c r="AN83" s="19"/>
      <c r="AO83" s="19"/>
      <c r="AP83" s="19"/>
      <c r="AQ83" s="19"/>
      <c r="AR83" s="20"/>
      <c r="AS83" s="20"/>
      <c r="AU83" s="20"/>
      <c r="AV83" s="20"/>
      <c r="AW83" s="20"/>
      <c r="AX83" s="20"/>
      <c r="AY83" s="20"/>
      <c r="AZ83" s="20"/>
      <c r="BA83" s="20"/>
    </row>
    <row r="84" spans="1:53" ht="33" customHeight="1" x14ac:dyDescent="0.25">
      <c r="A84" s="6"/>
      <c r="B84" s="6"/>
      <c r="C84" s="6"/>
      <c r="D84" s="5"/>
      <c r="E84" s="5"/>
      <c r="F84" s="5"/>
      <c r="G84" s="5"/>
      <c r="H84" s="12"/>
      <c r="I84" s="6"/>
      <c r="J84" s="6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4"/>
      <c r="W84" s="14"/>
      <c r="X84" s="14"/>
      <c r="Y84" s="14"/>
      <c r="Z84" s="14"/>
      <c r="AA84" s="15"/>
      <c r="AB84" s="15"/>
      <c r="AC84" s="505"/>
      <c r="AD84" s="16"/>
      <c r="AE84" s="16"/>
      <c r="AF84" s="16"/>
      <c r="AG84" s="17"/>
      <c r="AH84" s="18"/>
      <c r="AI84" s="487"/>
      <c r="AJ84" s="89"/>
      <c r="AK84" s="13"/>
      <c r="AL84" s="90"/>
      <c r="AM84" s="90"/>
      <c r="AN84" s="19"/>
      <c r="AO84" s="19"/>
      <c r="AP84" s="19"/>
      <c r="AQ84" s="19"/>
      <c r="AR84" s="20"/>
      <c r="AS84" s="20"/>
      <c r="AU84" s="20"/>
      <c r="AV84" s="20"/>
      <c r="AW84" s="20"/>
      <c r="AX84" s="20"/>
      <c r="AY84" s="20"/>
      <c r="AZ84" s="20"/>
      <c r="BA84" s="20"/>
    </row>
    <row r="85" spans="1:53" ht="33" customHeight="1" x14ac:dyDescent="0.25">
      <c r="A85" s="6"/>
      <c r="B85" s="11"/>
      <c r="C85" s="6"/>
      <c r="D85" s="5"/>
      <c r="E85" s="5"/>
      <c r="F85" s="5"/>
      <c r="G85" s="5"/>
      <c r="H85" s="12"/>
      <c r="I85" s="6"/>
      <c r="J85" s="6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4"/>
      <c r="W85" s="14"/>
      <c r="X85" s="14"/>
      <c r="Y85" s="14"/>
      <c r="Z85" s="14"/>
      <c r="AA85" s="15"/>
      <c r="AB85" s="15"/>
      <c r="AC85" s="505"/>
      <c r="AD85" s="16"/>
      <c r="AE85" s="16"/>
      <c r="AF85" s="16"/>
      <c r="AG85" s="17"/>
      <c r="AH85" s="37"/>
      <c r="AI85" s="488"/>
      <c r="AJ85" s="89"/>
      <c r="AK85" s="13"/>
      <c r="AL85" s="90"/>
      <c r="AM85" s="90"/>
      <c r="AN85" s="19"/>
      <c r="AO85" s="19"/>
      <c r="AP85" s="19"/>
      <c r="AQ85" s="19"/>
      <c r="AR85" s="20"/>
      <c r="AS85" s="20"/>
      <c r="AU85" s="20"/>
      <c r="AV85" s="20"/>
      <c r="AW85" s="20"/>
      <c r="AX85" s="20"/>
      <c r="AY85" s="20"/>
      <c r="AZ85" s="20"/>
      <c r="BA85" s="20"/>
    </row>
    <row r="86" spans="1:53" ht="33" customHeight="1" x14ac:dyDescent="0.25">
      <c r="A86" s="6"/>
      <c r="B86" s="11"/>
      <c r="C86" s="6"/>
      <c r="D86" s="5"/>
      <c r="E86" s="5"/>
      <c r="F86" s="5"/>
      <c r="G86" s="5"/>
      <c r="H86" s="12"/>
      <c r="I86" s="6"/>
      <c r="J86" s="6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4"/>
      <c r="W86" s="14"/>
      <c r="X86" s="14"/>
      <c r="Y86" s="14"/>
      <c r="Z86" s="14"/>
      <c r="AA86" s="15"/>
      <c r="AB86" s="15"/>
      <c r="AC86" s="505"/>
      <c r="AD86" s="16"/>
      <c r="AE86" s="16"/>
      <c r="AF86" s="16"/>
      <c r="AG86" s="17"/>
      <c r="AH86" s="18"/>
      <c r="AI86" s="487"/>
      <c r="AJ86" s="89"/>
      <c r="AK86" s="13"/>
      <c r="AL86" s="90"/>
      <c r="AM86" s="90"/>
      <c r="AN86" s="19"/>
      <c r="AO86" s="19"/>
      <c r="AP86" s="19"/>
      <c r="AQ86" s="19"/>
      <c r="AR86" s="20"/>
      <c r="AS86" s="20"/>
      <c r="AU86" s="20"/>
      <c r="AV86" s="20"/>
      <c r="AW86" s="20"/>
      <c r="AX86" s="20"/>
      <c r="AY86" s="20"/>
      <c r="AZ86" s="20"/>
      <c r="BA86" s="20"/>
    </row>
    <row r="87" spans="1:53" ht="33" customHeight="1" x14ac:dyDescent="0.25">
      <c r="A87" s="6"/>
      <c r="B87" s="11"/>
      <c r="C87" s="6"/>
      <c r="D87" s="5"/>
      <c r="E87" s="5"/>
      <c r="F87" s="5"/>
      <c r="G87" s="5"/>
      <c r="H87" s="12"/>
      <c r="I87" s="6"/>
      <c r="J87" s="6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4"/>
      <c r="W87" s="14"/>
      <c r="X87" s="14"/>
      <c r="Y87" s="14"/>
      <c r="Z87" s="14"/>
      <c r="AA87" s="15"/>
      <c r="AB87" s="15"/>
      <c r="AC87" s="505"/>
      <c r="AD87" s="16"/>
      <c r="AE87" s="16"/>
      <c r="AF87" s="16"/>
      <c r="AG87" s="17"/>
      <c r="AH87" s="18"/>
      <c r="AI87" s="487"/>
      <c r="AJ87" s="89"/>
      <c r="AK87" s="13"/>
      <c r="AL87" s="90"/>
      <c r="AM87" s="90"/>
      <c r="AN87" s="19"/>
      <c r="AO87" s="19"/>
      <c r="AP87" s="19"/>
      <c r="AQ87" s="19"/>
      <c r="AR87" s="20"/>
      <c r="AS87" s="20"/>
      <c r="AU87" s="20"/>
      <c r="AV87" s="20"/>
      <c r="AW87" s="20"/>
      <c r="AX87" s="20"/>
      <c r="AY87" s="20"/>
      <c r="AZ87" s="20"/>
      <c r="BA87" s="20"/>
    </row>
    <row r="88" spans="1:53" ht="33" customHeight="1" x14ac:dyDescent="0.25">
      <c r="A88" s="6"/>
      <c r="B88" s="6"/>
      <c r="C88" s="6"/>
      <c r="D88" s="5"/>
      <c r="E88" s="5"/>
      <c r="F88" s="5"/>
      <c r="G88" s="5"/>
      <c r="H88" s="12"/>
      <c r="I88" s="6"/>
      <c r="J88" s="6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4"/>
      <c r="W88" s="14"/>
      <c r="X88" s="14"/>
      <c r="Y88" s="14"/>
      <c r="Z88" s="14"/>
      <c r="AA88" s="15"/>
      <c r="AB88" s="15"/>
      <c r="AC88" s="505"/>
      <c r="AD88" s="16"/>
      <c r="AE88" s="16"/>
      <c r="AF88" s="16"/>
      <c r="AG88" s="17"/>
      <c r="AH88" s="18"/>
      <c r="AI88" s="487"/>
      <c r="AJ88" s="89"/>
      <c r="AK88" s="13"/>
      <c r="AL88" s="90"/>
      <c r="AM88" s="90"/>
      <c r="AN88" s="19"/>
      <c r="AO88" s="19"/>
      <c r="AP88" s="19"/>
      <c r="AQ88" s="19"/>
      <c r="AR88" s="20"/>
      <c r="AS88" s="20"/>
      <c r="AU88" s="20"/>
      <c r="AV88" s="20"/>
      <c r="AW88" s="20"/>
      <c r="AX88" s="20"/>
      <c r="AY88" s="20"/>
      <c r="AZ88" s="20"/>
      <c r="BA88" s="20"/>
    </row>
    <row r="89" spans="1:53" ht="33" customHeight="1" x14ac:dyDescent="0.25">
      <c r="A89" s="6"/>
      <c r="B89" s="6"/>
      <c r="C89" s="6"/>
      <c r="D89" s="5"/>
      <c r="E89" s="5"/>
      <c r="F89" s="5"/>
      <c r="G89" s="5"/>
      <c r="H89" s="12"/>
      <c r="I89" s="6"/>
      <c r="J89" s="6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4"/>
      <c r="W89" s="14"/>
      <c r="X89" s="14"/>
      <c r="Y89" s="14"/>
      <c r="Z89" s="14"/>
      <c r="AA89" s="15"/>
      <c r="AB89" s="15"/>
      <c r="AC89" s="505"/>
      <c r="AD89" s="16"/>
      <c r="AE89" s="16"/>
      <c r="AF89" s="16"/>
      <c r="AG89" s="17"/>
      <c r="AH89" s="18"/>
      <c r="AI89" s="487"/>
      <c r="AJ89" s="89"/>
      <c r="AK89" s="13"/>
      <c r="AL89" s="90"/>
      <c r="AM89" s="90"/>
      <c r="AN89" s="19"/>
      <c r="AO89" s="19"/>
      <c r="AP89" s="19"/>
      <c r="AQ89" s="19"/>
      <c r="AR89" s="20"/>
      <c r="AS89" s="20"/>
      <c r="AU89" s="20"/>
      <c r="AV89" s="20"/>
      <c r="AW89" s="20"/>
      <c r="AX89" s="20"/>
      <c r="AY89" s="20"/>
      <c r="AZ89" s="20"/>
      <c r="BA89" s="20"/>
    </row>
    <row r="90" spans="1:53" ht="33" customHeight="1" x14ac:dyDescent="0.25">
      <c r="A90" s="6"/>
      <c r="B90" s="6"/>
      <c r="C90" s="5"/>
      <c r="D90" s="5"/>
      <c r="E90" s="5"/>
      <c r="F90" s="5"/>
      <c r="G90" s="5"/>
      <c r="H90" s="12"/>
      <c r="I90" s="6"/>
      <c r="J90" s="5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4"/>
      <c r="W90" s="14"/>
      <c r="X90" s="14"/>
      <c r="Y90" s="14"/>
      <c r="Z90" s="14"/>
      <c r="AA90" s="15"/>
      <c r="AB90" s="15"/>
      <c r="AC90" s="505"/>
      <c r="AD90" s="16"/>
      <c r="AE90" s="16"/>
      <c r="AF90" s="16"/>
      <c r="AG90" s="17"/>
      <c r="AH90" s="18"/>
      <c r="AI90" s="487"/>
      <c r="AJ90" s="89"/>
      <c r="AK90" s="13"/>
      <c r="AL90" s="90"/>
      <c r="AM90" s="90"/>
      <c r="AN90" s="19"/>
      <c r="AO90" s="19"/>
      <c r="AP90" s="19"/>
      <c r="AQ90" s="19"/>
      <c r="AR90" s="20"/>
      <c r="AS90" s="20"/>
      <c r="AU90" s="20"/>
      <c r="AV90" s="20"/>
      <c r="AW90" s="20"/>
      <c r="AX90" s="20"/>
      <c r="AY90" s="20"/>
      <c r="AZ90" s="20"/>
      <c r="BA90" s="20"/>
    </row>
    <row r="91" spans="1:53" ht="33" customHeight="1" x14ac:dyDescent="0.25">
      <c r="A91" s="6"/>
      <c r="B91" s="6"/>
      <c r="C91" s="6"/>
      <c r="D91" s="5"/>
      <c r="E91" s="5"/>
      <c r="F91" s="5"/>
      <c r="G91" s="5"/>
      <c r="H91" s="12"/>
      <c r="I91" s="6"/>
      <c r="J91" s="6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4"/>
      <c r="W91" s="14"/>
      <c r="X91" s="14"/>
      <c r="Y91" s="14"/>
      <c r="Z91" s="14"/>
      <c r="AA91" s="15"/>
      <c r="AB91" s="15"/>
      <c r="AC91" s="505"/>
      <c r="AD91" s="16"/>
      <c r="AE91" s="16"/>
      <c r="AF91" s="16"/>
      <c r="AG91" s="17"/>
      <c r="AH91" s="18"/>
      <c r="AI91" s="487"/>
      <c r="AJ91" s="89"/>
      <c r="AK91" s="13"/>
      <c r="AL91" s="90"/>
      <c r="AM91" s="90"/>
      <c r="AN91" s="19"/>
      <c r="AO91" s="19"/>
      <c r="AP91" s="19"/>
      <c r="AQ91" s="19"/>
      <c r="AR91" s="20"/>
      <c r="AS91" s="20"/>
      <c r="AU91" s="20"/>
      <c r="AV91" s="20"/>
      <c r="AW91" s="20"/>
      <c r="AX91" s="20"/>
      <c r="AY91" s="20"/>
      <c r="AZ91" s="20"/>
      <c r="BA91" s="20"/>
    </row>
    <row r="92" spans="1:53" ht="33" customHeight="1" x14ac:dyDescent="0.25">
      <c r="A92" s="6"/>
      <c r="B92" s="6"/>
      <c r="C92" s="6"/>
      <c r="D92" s="5"/>
      <c r="E92" s="5"/>
      <c r="F92" s="5"/>
      <c r="G92" s="5"/>
      <c r="H92" s="12"/>
      <c r="I92" s="6"/>
      <c r="J92" s="6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4"/>
      <c r="W92" s="14"/>
      <c r="X92" s="14"/>
      <c r="Y92" s="14"/>
      <c r="Z92" s="14"/>
      <c r="AA92" s="15"/>
      <c r="AB92" s="15"/>
      <c r="AC92" s="505"/>
      <c r="AD92" s="16"/>
      <c r="AE92" s="16"/>
      <c r="AF92" s="16"/>
      <c r="AG92" s="17"/>
      <c r="AH92" s="18"/>
      <c r="AI92" s="487"/>
      <c r="AJ92" s="89"/>
      <c r="AK92" s="13"/>
      <c r="AL92" s="90"/>
      <c r="AM92" s="90"/>
      <c r="AN92" s="19"/>
      <c r="AO92" s="19"/>
      <c r="AP92" s="19"/>
      <c r="AQ92" s="19"/>
      <c r="AR92" s="20"/>
      <c r="AS92" s="20"/>
      <c r="AU92" s="20"/>
      <c r="AV92" s="20"/>
      <c r="AW92" s="20"/>
      <c r="AX92" s="20"/>
      <c r="AY92" s="20"/>
      <c r="AZ92" s="20"/>
      <c r="BA92" s="20"/>
    </row>
    <row r="93" spans="1:53" ht="33" customHeight="1" x14ac:dyDescent="0.25">
      <c r="A93" s="6"/>
      <c r="B93" s="6"/>
      <c r="C93" s="6"/>
      <c r="D93" s="5"/>
      <c r="E93" s="5"/>
      <c r="F93" s="5"/>
      <c r="G93" s="5"/>
      <c r="H93" s="12"/>
      <c r="I93" s="6"/>
      <c r="J93" s="6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4"/>
      <c r="W93" s="14"/>
      <c r="X93" s="14"/>
      <c r="Y93" s="14"/>
      <c r="Z93" s="14"/>
      <c r="AA93" s="15"/>
      <c r="AB93" s="15"/>
      <c r="AC93" s="505"/>
      <c r="AD93" s="16"/>
      <c r="AE93" s="16"/>
      <c r="AF93" s="16"/>
      <c r="AG93" s="17"/>
      <c r="AH93" s="18"/>
      <c r="AI93" s="487"/>
      <c r="AJ93" s="89"/>
      <c r="AK93" s="13"/>
      <c r="AL93" s="90"/>
      <c r="AM93" s="90"/>
      <c r="AN93" s="19"/>
      <c r="AO93" s="19"/>
      <c r="AP93" s="19"/>
      <c r="AQ93" s="19"/>
      <c r="AR93" s="34"/>
      <c r="AS93" s="34"/>
      <c r="AU93" s="34"/>
      <c r="AV93" s="34"/>
      <c r="AW93" s="34"/>
      <c r="AX93" s="34"/>
      <c r="AY93" s="34"/>
      <c r="AZ93" s="34"/>
      <c r="BA93" s="34"/>
    </row>
    <row r="94" spans="1:53" ht="33" customHeight="1" x14ac:dyDescent="0.25">
      <c r="A94" s="6"/>
      <c r="B94" s="6"/>
      <c r="C94" s="5"/>
      <c r="D94" s="5"/>
      <c r="E94" s="5"/>
      <c r="F94" s="5"/>
      <c r="G94" s="5"/>
      <c r="H94" s="12"/>
      <c r="I94" s="6"/>
      <c r="J94" s="6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4"/>
      <c r="W94" s="14"/>
      <c r="X94" s="14"/>
      <c r="Y94" s="14"/>
      <c r="Z94" s="14"/>
      <c r="AA94" s="15"/>
      <c r="AB94" s="15"/>
      <c r="AC94" s="505"/>
      <c r="AD94" s="16"/>
      <c r="AE94" s="16"/>
      <c r="AF94" s="16"/>
      <c r="AG94" s="17"/>
      <c r="AH94" s="18"/>
      <c r="AI94" s="487"/>
      <c r="AJ94" s="89"/>
      <c r="AK94" s="13"/>
      <c r="AL94" s="90"/>
      <c r="AM94" s="90"/>
      <c r="AN94" s="19"/>
      <c r="AO94" s="19"/>
      <c r="AP94" s="19"/>
      <c r="AQ94" s="19"/>
      <c r="AR94" s="34"/>
      <c r="AS94" s="34"/>
      <c r="AU94" s="34"/>
      <c r="AV94" s="34"/>
      <c r="AW94" s="34"/>
      <c r="AX94" s="34"/>
      <c r="AY94" s="34"/>
      <c r="AZ94" s="34"/>
      <c r="BA94" s="34"/>
    </row>
    <row r="95" spans="1:53" ht="33" customHeight="1" x14ac:dyDescent="0.25">
      <c r="A95" s="6"/>
      <c r="B95" s="6"/>
      <c r="C95" s="5"/>
      <c r="D95" s="5"/>
      <c r="E95" s="5"/>
      <c r="F95" s="5"/>
      <c r="G95" s="5"/>
      <c r="H95" s="12"/>
      <c r="I95" s="6"/>
      <c r="J95" s="6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4"/>
      <c r="W95" s="14"/>
      <c r="X95" s="14"/>
      <c r="Y95" s="14"/>
      <c r="Z95" s="14"/>
      <c r="AA95" s="15"/>
      <c r="AB95" s="15"/>
      <c r="AC95" s="505"/>
      <c r="AD95" s="16"/>
      <c r="AE95" s="16"/>
      <c r="AF95" s="16"/>
      <c r="AG95" s="17"/>
      <c r="AH95" s="18"/>
      <c r="AI95" s="487"/>
      <c r="AJ95" s="89"/>
      <c r="AK95" s="13"/>
      <c r="AL95" s="90"/>
      <c r="AM95" s="90"/>
      <c r="AN95" s="19"/>
      <c r="AO95" s="19"/>
      <c r="AP95" s="19"/>
      <c r="AQ95" s="19"/>
      <c r="AR95" s="20"/>
      <c r="AS95" s="20"/>
      <c r="AU95" s="20"/>
      <c r="AV95" s="20"/>
      <c r="AW95" s="20"/>
      <c r="AX95" s="20"/>
      <c r="AY95" s="20"/>
      <c r="AZ95" s="20"/>
      <c r="BA95" s="20"/>
    </row>
    <row r="96" spans="1:53" ht="33" customHeight="1" x14ac:dyDescent="0.25">
      <c r="A96" s="6"/>
      <c r="B96" s="6"/>
      <c r="C96" s="6"/>
      <c r="D96" s="5"/>
      <c r="E96" s="5"/>
      <c r="F96" s="5"/>
      <c r="G96" s="5"/>
      <c r="H96" s="12"/>
      <c r="I96" s="6"/>
      <c r="J96" s="6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4"/>
      <c r="W96" s="14"/>
      <c r="X96" s="14"/>
      <c r="Y96" s="14"/>
      <c r="Z96" s="14"/>
      <c r="AA96" s="15"/>
      <c r="AB96" s="15"/>
      <c r="AC96" s="505"/>
      <c r="AD96" s="16"/>
      <c r="AE96" s="16"/>
      <c r="AF96" s="16"/>
      <c r="AG96" s="17"/>
      <c r="AH96" s="18"/>
      <c r="AI96" s="487"/>
      <c r="AJ96" s="89"/>
      <c r="AK96" s="13"/>
      <c r="AL96" s="90"/>
      <c r="AM96" s="90"/>
      <c r="AN96" s="19"/>
      <c r="AO96" s="19"/>
      <c r="AP96" s="19"/>
      <c r="AQ96" s="19"/>
      <c r="AR96" s="20"/>
      <c r="AS96" s="20"/>
      <c r="AU96" s="20"/>
      <c r="AV96" s="20"/>
      <c r="AW96" s="20"/>
      <c r="AX96" s="20"/>
      <c r="AY96" s="20"/>
      <c r="AZ96" s="20"/>
      <c r="BA96" s="20"/>
    </row>
    <row r="97" spans="1:53" ht="33" customHeight="1" x14ac:dyDescent="0.25">
      <c r="A97" s="6"/>
      <c r="B97" s="6"/>
      <c r="C97" s="6"/>
      <c r="D97" s="5"/>
      <c r="E97" s="5"/>
      <c r="F97" s="5"/>
      <c r="G97" s="5"/>
      <c r="H97" s="12"/>
      <c r="I97" s="6"/>
      <c r="J97" s="6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4"/>
      <c r="W97" s="14"/>
      <c r="X97" s="14"/>
      <c r="Y97" s="14"/>
      <c r="Z97" s="14"/>
      <c r="AA97" s="15"/>
      <c r="AB97" s="15"/>
      <c r="AC97" s="505"/>
      <c r="AD97" s="16"/>
      <c r="AE97" s="16"/>
      <c r="AF97" s="16"/>
      <c r="AG97" s="17"/>
      <c r="AH97" s="18"/>
      <c r="AI97" s="487"/>
      <c r="AJ97" s="89"/>
      <c r="AK97" s="13"/>
      <c r="AL97" s="90"/>
      <c r="AM97" s="90"/>
      <c r="AN97" s="19"/>
      <c r="AO97" s="19"/>
      <c r="AP97" s="19"/>
      <c r="AQ97" s="19"/>
      <c r="AR97" s="20"/>
      <c r="AS97" s="20"/>
      <c r="AU97" s="20"/>
      <c r="AV97" s="20"/>
      <c r="AW97" s="20"/>
      <c r="AX97" s="20"/>
      <c r="AY97" s="20"/>
      <c r="AZ97" s="20"/>
      <c r="BA97" s="20"/>
    </row>
    <row r="98" spans="1:53" ht="33" customHeight="1" x14ac:dyDescent="0.25">
      <c r="A98" s="6"/>
      <c r="B98" s="11"/>
      <c r="C98" s="6"/>
      <c r="D98" s="5"/>
      <c r="E98" s="5"/>
      <c r="F98" s="5"/>
      <c r="G98" s="5"/>
      <c r="H98" s="12"/>
      <c r="I98" s="6"/>
      <c r="J98" s="6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4"/>
      <c r="W98" s="14"/>
      <c r="X98" s="14"/>
      <c r="Y98" s="14"/>
      <c r="Z98" s="14"/>
      <c r="AA98" s="15"/>
      <c r="AB98" s="15"/>
      <c r="AC98" s="505"/>
      <c r="AD98" s="16"/>
      <c r="AE98" s="16"/>
      <c r="AF98" s="16"/>
      <c r="AG98" s="17"/>
      <c r="AH98" s="18"/>
      <c r="AI98" s="487"/>
      <c r="AJ98" s="89"/>
      <c r="AK98" s="13"/>
      <c r="AL98" s="90"/>
      <c r="AM98" s="90"/>
      <c r="AN98" s="19"/>
      <c r="AO98" s="19"/>
      <c r="AP98" s="19"/>
      <c r="AQ98" s="19"/>
      <c r="AR98" s="20"/>
      <c r="AS98" s="20"/>
      <c r="AU98" s="20"/>
      <c r="AV98" s="20"/>
      <c r="AW98" s="20"/>
      <c r="AX98" s="20"/>
      <c r="AY98" s="20"/>
      <c r="AZ98" s="20"/>
      <c r="BA98" s="20"/>
    </row>
    <row r="99" spans="1:53" ht="33" customHeight="1" x14ac:dyDescent="0.25">
      <c r="A99" s="6"/>
      <c r="B99" s="11"/>
      <c r="C99" s="6"/>
      <c r="D99" s="5"/>
      <c r="E99" s="5"/>
      <c r="F99" s="5"/>
      <c r="G99" s="5"/>
      <c r="H99" s="12"/>
      <c r="I99" s="6"/>
      <c r="J99" s="6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4"/>
      <c r="W99" s="14"/>
      <c r="X99" s="14"/>
      <c r="Y99" s="14"/>
      <c r="Z99" s="14"/>
      <c r="AA99" s="15"/>
      <c r="AB99" s="15"/>
      <c r="AC99" s="505"/>
      <c r="AD99" s="16"/>
      <c r="AE99" s="16"/>
      <c r="AF99" s="16"/>
      <c r="AG99" s="17"/>
      <c r="AH99" s="18"/>
      <c r="AI99" s="487"/>
      <c r="AJ99" s="89"/>
      <c r="AK99" s="13"/>
      <c r="AL99" s="90"/>
      <c r="AM99" s="90"/>
      <c r="AN99" s="19"/>
      <c r="AO99" s="19"/>
      <c r="AP99" s="19"/>
      <c r="AQ99" s="19"/>
      <c r="AR99" s="20"/>
      <c r="AS99" s="20"/>
      <c r="AU99" s="20"/>
      <c r="AV99" s="20"/>
      <c r="AW99" s="20"/>
      <c r="AX99" s="20"/>
      <c r="AY99" s="20"/>
      <c r="AZ99" s="20"/>
      <c r="BA99" s="20"/>
    </row>
    <row r="100" spans="1:53" ht="33" customHeight="1" x14ac:dyDescent="0.25">
      <c r="A100" s="6"/>
      <c r="B100" s="6"/>
      <c r="C100" s="5"/>
      <c r="D100" s="5"/>
      <c r="E100" s="5"/>
      <c r="F100" s="5"/>
      <c r="G100" s="5"/>
      <c r="H100" s="12"/>
      <c r="I100" s="6"/>
      <c r="J100" s="6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4"/>
      <c r="W100" s="14"/>
      <c r="X100" s="14"/>
      <c r="Y100" s="14"/>
      <c r="Z100" s="14"/>
      <c r="AA100" s="15"/>
      <c r="AB100" s="15"/>
      <c r="AC100" s="505"/>
      <c r="AD100" s="16"/>
      <c r="AE100" s="16"/>
      <c r="AF100" s="16"/>
      <c r="AG100" s="17"/>
      <c r="AH100" s="18"/>
      <c r="AI100" s="487"/>
      <c r="AJ100" s="89"/>
      <c r="AK100" s="13"/>
      <c r="AL100" s="90"/>
      <c r="AM100" s="90"/>
      <c r="AN100" s="19"/>
      <c r="AO100" s="19"/>
      <c r="AP100" s="19"/>
      <c r="AQ100" s="19"/>
      <c r="AR100" s="20"/>
      <c r="AS100" s="20"/>
      <c r="AU100" s="20"/>
      <c r="AV100" s="20"/>
      <c r="AW100" s="20"/>
      <c r="AX100" s="20"/>
      <c r="AY100" s="20"/>
      <c r="AZ100" s="20"/>
      <c r="BA100" s="20"/>
    </row>
    <row r="101" spans="1:53" ht="33" customHeight="1" x14ac:dyDescent="0.25">
      <c r="A101" s="6"/>
      <c r="B101" s="6"/>
      <c r="C101" s="6"/>
      <c r="D101" s="5"/>
      <c r="E101" s="5"/>
      <c r="F101" s="5"/>
      <c r="G101" s="5"/>
      <c r="H101" s="12"/>
      <c r="I101" s="6"/>
      <c r="J101" s="6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4"/>
      <c r="W101" s="14"/>
      <c r="X101" s="14"/>
      <c r="Y101" s="14"/>
      <c r="Z101" s="14"/>
      <c r="AA101" s="15"/>
      <c r="AB101" s="15"/>
      <c r="AC101" s="505"/>
      <c r="AD101" s="16"/>
      <c r="AE101" s="16"/>
      <c r="AF101" s="16"/>
      <c r="AG101" s="17"/>
      <c r="AH101" s="18"/>
      <c r="AI101" s="487"/>
      <c r="AJ101" s="89"/>
      <c r="AK101" s="13"/>
      <c r="AL101" s="90"/>
      <c r="AM101" s="90"/>
      <c r="AN101" s="19"/>
      <c r="AO101" s="19"/>
      <c r="AP101" s="19"/>
      <c r="AQ101" s="19"/>
      <c r="AR101" s="20"/>
      <c r="AS101" s="20"/>
      <c r="AU101" s="20"/>
      <c r="AV101" s="20"/>
      <c r="AW101" s="20"/>
      <c r="AX101" s="20"/>
      <c r="AY101" s="20"/>
      <c r="AZ101" s="20"/>
      <c r="BA101" s="20"/>
    </row>
    <row r="102" spans="1:53" ht="33" customHeight="1" x14ac:dyDescent="0.25">
      <c r="A102" s="6"/>
      <c r="B102" s="6"/>
      <c r="C102" s="6"/>
      <c r="D102" s="5"/>
      <c r="E102" s="5"/>
      <c r="F102" s="5"/>
      <c r="G102" s="5"/>
      <c r="H102" s="12"/>
      <c r="I102" s="6"/>
      <c r="J102" s="6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4"/>
      <c r="W102" s="14"/>
      <c r="X102" s="14"/>
      <c r="Y102" s="14"/>
      <c r="Z102" s="14"/>
      <c r="AA102" s="15"/>
      <c r="AB102" s="15"/>
      <c r="AC102" s="505"/>
      <c r="AD102" s="16"/>
      <c r="AE102" s="16"/>
      <c r="AF102" s="16"/>
      <c r="AG102" s="17"/>
      <c r="AH102" s="18"/>
      <c r="AI102" s="487"/>
      <c r="AJ102" s="89"/>
      <c r="AK102" s="13"/>
      <c r="AL102" s="90"/>
      <c r="AM102" s="90"/>
      <c r="AN102" s="19"/>
      <c r="AO102" s="19"/>
      <c r="AP102" s="19"/>
      <c r="AQ102" s="19"/>
      <c r="AR102" s="20"/>
      <c r="AS102" s="20"/>
      <c r="AU102" s="20"/>
      <c r="AV102" s="20"/>
      <c r="AW102" s="20"/>
      <c r="AX102" s="20"/>
      <c r="AY102" s="20"/>
      <c r="AZ102" s="20"/>
      <c r="BA102" s="20"/>
    </row>
    <row r="103" spans="1:53" ht="33" customHeight="1" x14ac:dyDescent="0.25">
      <c r="A103" s="6"/>
      <c r="B103" s="6"/>
      <c r="C103" s="6"/>
      <c r="D103" s="5"/>
      <c r="E103" s="5"/>
      <c r="F103" s="5"/>
      <c r="G103" s="5"/>
      <c r="H103" s="33"/>
      <c r="V103" s="14"/>
      <c r="W103" s="14"/>
      <c r="X103" s="14"/>
      <c r="Y103" s="14"/>
      <c r="Z103" s="14"/>
      <c r="AA103" s="15"/>
      <c r="AB103" s="15"/>
      <c r="AC103" s="505"/>
      <c r="AD103" s="16"/>
      <c r="AE103" s="16"/>
      <c r="AF103" s="16"/>
      <c r="AG103" s="17"/>
      <c r="AH103" s="18"/>
      <c r="AI103" s="487"/>
      <c r="AJ103" s="89"/>
      <c r="AK103" s="13"/>
      <c r="AL103" s="90"/>
      <c r="AM103" s="90"/>
      <c r="AN103" s="19"/>
      <c r="AO103" s="19"/>
      <c r="AP103" s="19"/>
      <c r="AQ103" s="19"/>
      <c r="AR103" s="20"/>
      <c r="AS103" s="20"/>
      <c r="AU103" s="20"/>
      <c r="AV103" s="20"/>
      <c r="AW103" s="20"/>
      <c r="AX103" s="20"/>
      <c r="AY103" s="20"/>
      <c r="AZ103" s="20"/>
      <c r="BA103" s="20"/>
    </row>
    <row r="104" spans="1:53" ht="33" customHeight="1" x14ac:dyDescent="0.25">
      <c r="A104" s="6"/>
      <c r="B104" s="6"/>
      <c r="C104" s="6"/>
      <c r="D104" s="5"/>
      <c r="E104" s="5"/>
      <c r="F104" s="5"/>
      <c r="G104" s="5"/>
      <c r="H104" s="12"/>
      <c r="I104" s="6"/>
      <c r="J104" s="6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4"/>
      <c r="W104" s="14"/>
      <c r="X104" s="14"/>
      <c r="Y104" s="14"/>
      <c r="Z104" s="14"/>
      <c r="AA104" s="15"/>
      <c r="AB104" s="15"/>
      <c r="AC104" s="505"/>
      <c r="AD104" s="16"/>
      <c r="AE104" s="16"/>
      <c r="AF104" s="16"/>
      <c r="AG104" s="17"/>
      <c r="AH104" s="18"/>
      <c r="AI104" s="487"/>
      <c r="AJ104" s="89"/>
      <c r="AK104" s="13"/>
      <c r="AL104" s="90"/>
      <c r="AM104" s="90"/>
      <c r="AN104" s="19"/>
      <c r="AO104" s="19"/>
      <c r="AP104" s="19"/>
      <c r="AQ104" s="19"/>
      <c r="AR104" s="20"/>
      <c r="AS104" s="20"/>
      <c r="AU104" s="20"/>
      <c r="AV104" s="20"/>
      <c r="AW104" s="20"/>
      <c r="AX104" s="20"/>
      <c r="AY104" s="20"/>
      <c r="AZ104" s="20"/>
      <c r="BA104" s="20"/>
    </row>
    <row r="105" spans="1:53" ht="33" customHeight="1" x14ac:dyDescent="0.25">
      <c r="A105" s="6"/>
      <c r="B105" s="11"/>
      <c r="C105" s="6"/>
      <c r="D105" s="5"/>
      <c r="E105" s="5"/>
      <c r="F105" s="5"/>
      <c r="G105" s="5"/>
      <c r="H105" s="12"/>
      <c r="I105" s="6"/>
      <c r="J105" s="6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4"/>
      <c r="W105" s="14"/>
      <c r="X105" s="14"/>
      <c r="Y105" s="14"/>
      <c r="Z105" s="14"/>
      <c r="AA105" s="15"/>
      <c r="AB105" s="15"/>
      <c r="AC105" s="505"/>
      <c r="AD105" s="16"/>
      <c r="AE105" s="16"/>
      <c r="AF105" s="16"/>
      <c r="AG105" s="17"/>
      <c r="AH105" s="18"/>
      <c r="AI105" s="487"/>
      <c r="AJ105" s="89"/>
      <c r="AK105" s="13"/>
      <c r="AL105" s="90"/>
      <c r="AM105" s="90"/>
      <c r="AN105" s="19"/>
      <c r="AO105" s="19"/>
      <c r="AP105" s="19"/>
      <c r="AQ105" s="19"/>
      <c r="AR105" s="20"/>
      <c r="AS105" s="20"/>
      <c r="AU105" s="20"/>
      <c r="AV105" s="20"/>
      <c r="AW105" s="20"/>
      <c r="AX105" s="20"/>
      <c r="AY105" s="20"/>
      <c r="AZ105" s="20"/>
      <c r="BA105" s="20"/>
    </row>
    <row r="106" spans="1:53" ht="33" customHeight="1" x14ac:dyDescent="0.25">
      <c r="A106" s="6"/>
      <c r="B106" s="11"/>
      <c r="C106" s="6"/>
      <c r="D106" s="5"/>
      <c r="E106" s="5"/>
      <c r="F106" s="5"/>
      <c r="G106" s="5"/>
      <c r="H106" s="12"/>
      <c r="I106" s="6"/>
      <c r="J106" s="6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4"/>
      <c r="W106" s="14"/>
      <c r="X106" s="14"/>
      <c r="Y106" s="14"/>
      <c r="Z106" s="14"/>
      <c r="AA106" s="15"/>
      <c r="AB106" s="15"/>
      <c r="AC106" s="505"/>
      <c r="AD106" s="16"/>
      <c r="AE106" s="16"/>
      <c r="AF106" s="16"/>
      <c r="AG106" s="17"/>
      <c r="AH106" s="18"/>
      <c r="AI106" s="487"/>
      <c r="AJ106" s="89"/>
      <c r="AK106" s="13"/>
      <c r="AL106" s="90"/>
      <c r="AM106" s="90"/>
      <c r="AN106" s="19"/>
      <c r="AO106" s="19"/>
      <c r="AP106" s="19"/>
      <c r="AQ106" s="19"/>
      <c r="AR106" s="20"/>
      <c r="AS106" s="20"/>
      <c r="AU106" s="20"/>
      <c r="AV106" s="20"/>
      <c r="AW106" s="20"/>
      <c r="AX106" s="20"/>
      <c r="AY106" s="20"/>
      <c r="AZ106" s="20"/>
      <c r="BA106" s="20"/>
    </row>
    <row r="107" spans="1:53" ht="33" customHeight="1" x14ac:dyDescent="0.25">
      <c r="A107" s="6"/>
      <c r="B107" s="11"/>
      <c r="C107" s="6"/>
      <c r="D107" s="5"/>
      <c r="E107" s="5"/>
      <c r="F107" s="5"/>
      <c r="G107" s="5"/>
      <c r="H107" s="12"/>
      <c r="I107" s="6"/>
      <c r="J107" s="6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4"/>
      <c r="W107" s="14"/>
      <c r="X107" s="14"/>
      <c r="Y107" s="14"/>
      <c r="Z107" s="14"/>
      <c r="AA107" s="15"/>
      <c r="AB107" s="15"/>
      <c r="AC107" s="505"/>
      <c r="AD107" s="16"/>
      <c r="AE107" s="16"/>
      <c r="AF107" s="16"/>
      <c r="AG107" s="17"/>
      <c r="AH107" s="18"/>
      <c r="AI107" s="487"/>
      <c r="AJ107" s="89"/>
      <c r="AK107" s="13"/>
      <c r="AL107" s="90"/>
      <c r="AM107" s="90"/>
      <c r="AN107" s="19"/>
      <c r="AO107" s="19"/>
      <c r="AP107" s="19"/>
      <c r="AQ107" s="19"/>
      <c r="AR107" s="20"/>
      <c r="AS107" s="20"/>
      <c r="AU107" s="20"/>
      <c r="AV107" s="20"/>
      <c r="AW107" s="20"/>
      <c r="AX107" s="20"/>
      <c r="AY107" s="20"/>
      <c r="AZ107" s="20"/>
      <c r="BA107" s="20"/>
    </row>
    <row r="108" spans="1:53" ht="33" customHeight="1" x14ac:dyDescent="0.25">
      <c r="A108" s="6"/>
      <c r="B108" s="11"/>
      <c r="C108" s="6"/>
      <c r="D108" s="5"/>
      <c r="E108" s="5"/>
      <c r="F108" s="5"/>
      <c r="G108" s="5"/>
      <c r="H108" s="12"/>
      <c r="I108" s="6"/>
      <c r="J108" s="6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4"/>
      <c r="W108" s="14"/>
      <c r="X108" s="14"/>
      <c r="Y108" s="14"/>
      <c r="Z108" s="14"/>
      <c r="AA108" s="15"/>
      <c r="AB108" s="15"/>
      <c r="AC108" s="505"/>
      <c r="AD108" s="16"/>
      <c r="AE108" s="16"/>
      <c r="AF108" s="16"/>
      <c r="AG108" s="17"/>
      <c r="AH108" s="18"/>
      <c r="AI108" s="487"/>
      <c r="AJ108" s="89"/>
      <c r="AK108" s="13"/>
      <c r="AL108" s="90"/>
      <c r="AM108" s="90"/>
      <c r="AN108" s="19"/>
      <c r="AO108" s="19"/>
      <c r="AP108" s="19"/>
      <c r="AQ108" s="19"/>
      <c r="AR108" s="20"/>
      <c r="AS108" s="20"/>
      <c r="AU108" s="20"/>
      <c r="AV108" s="20"/>
      <c r="AW108" s="20"/>
      <c r="AX108" s="20"/>
      <c r="AY108" s="20"/>
      <c r="AZ108" s="20"/>
      <c r="BA108" s="20"/>
    </row>
    <row r="109" spans="1:53" ht="33" customHeight="1" x14ac:dyDescent="0.25">
      <c r="A109" s="6"/>
      <c r="B109" s="6"/>
      <c r="C109" s="6"/>
      <c r="D109" s="5"/>
      <c r="E109" s="5"/>
      <c r="F109" s="5"/>
      <c r="G109" s="5"/>
      <c r="H109" s="12"/>
      <c r="I109" s="6"/>
      <c r="J109" s="6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4"/>
      <c r="W109" s="14"/>
      <c r="X109" s="14"/>
      <c r="Y109" s="14"/>
      <c r="Z109" s="14"/>
      <c r="AA109" s="15"/>
      <c r="AB109" s="15"/>
      <c r="AC109" s="505"/>
      <c r="AD109" s="16"/>
      <c r="AE109" s="16"/>
      <c r="AF109" s="16"/>
      <c r="AG109" s="17"/>
      <c r="AH109" s="18"/>
      <c r="AI109" s="487"/>
      <c r="AJ109" s="89"/>
      <c r="AK109" s="13"/>
      <c r="AL109" s="90"/>
      <c r="AM109" s="90"/>
      <c r="AN109" s="19"/>
      <c r="AO109" s="19"/>
      <c r="AP109" s="19"/>
      <c r="AQ109" s="19"/>
      <c r="AR109" s="20"/>
      <c r="AS109" s="20"/>
      <c r="AU109" s="20"/>
      <c r="AV109" s="20"/>
      <c r="AW109" s="20"/>
      <c r="AX109" s="20"/>
      <c r="AY109" s="20"/>
      <c r="AZ109" s="20"/>
      <c r="BA109" s="20"/>
    </row>
    <row r="110" spans="1:53" ht="33" customHeight="1" x14ac:dyDescent="0.25">
      <c r="A110" s="6"/>
      <c r="B110" s="6"/>
      <c r="C110" s="6"/>
      <c r="D110" s="5"/>
      <c r="E110" s="5"/>
      <c r="F110" s="5"/>
      <c r="G110" s="5"/>
      <c r="H110" s="12"/>
      <c r="I110" s="6"/>
      <c r="J110" s="6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4"/>
      <c r="W110" s="14"/>
      <c r="X110" s="14"/>
      <c r="Y110" s="14"/>
      <c r="Z110" s="14"/>
      <c r="AA110" s="15"/>
      <c r="AB110" s="15"/>
      <c r="AC110" s="505"/>
      <c r="AD110" s="16"/>
      <c r="AE110" s="16"/>
      <c r="AF110" s="16"/>
      <c r="AG110" s="17"/>
      <c r="AH110" s="18"/>
      <c r="AI110" s="487"/>
      <c r="AJ110" s="89"/>
      <c r="AK110" s="13"/>
      <c r="AL110" s="90"/>
      <c r="AM110" s="90"/>
      <c r="AN110" s="19"/>
      <c r="AO110" s="19"/>
      <c r="AP110" s="19"/>
      <c r="AQ110" s="19"/>
      <c r="AR110" s="20"/>
      <c r="AS110" s="20"/>
      <c r="AU110" s="20"/>
      <c r="AV110" s="20"/>
      <c r="AW110" s="20"/>
      <c r="AX110" s="20"/>
      <c r="AY110" s="20"/>
      <c r="AZ110" s="20"/>
      <c r="BA110" s="20"/>
    </row>
    <row r="111" spans="1:53" ht="33" customHeight="1" x14ac:dyDescent="0.25">
      <c r="A111" s="6"/>
      <c r="B111" s="6"/>
      <c r="C111" s="6"/>
      <c r="D111" s="5"/>
      <c r="E111" s="5"/>
      <c r="F111" s="5"/>
      <c r="G111" s="5"/>
      <c r="H111" s="12"/>
      <c r="I111" s="6"/>
      <c r="J111" s="6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4"/>
      <c r="W111" s="14"/>
      <c r="X111" s="14"/>
      <c r="Y111" s="14"/>
      <c r="Z111" s="14"/>
      <c r="AA111" s="15"/>
      <c r="AB111" s="15"/>
      <c r="AC111" s="505"/>
      <c r="AD111" s="16"/>
      <c r="AE111" s="16"/>
      <c r="AF111" s="16"/>
      <c r="AG111" s="17"/>
      <c r="AH111" s="18"/>
      <c r="AI111" s="487"/>
      <c r="AJ111" s="89"/>
      <c r="AK111" s="13"/>
      <c r="AL111" s="90"/>
      <c r="AM111" s="90"/>
      <c r="AN111" s="19"/>
      <c r="AO111" s="19"/>
      <c r="AP111" s="19"/>
      <c r="AQ111" s="19"/>
      <c r="AR111" s="20"/>
      <c r="AS111" s="20"/>
      <c r="AU111" s="20"/>
      <c r="AV111" s="20"/>
      <c r="AW111" s="20"/>
      <c r="AX111" s="20"/>
      <c r="AY111" s="20"/>
      <c r="AZ111" s="20"/>
      <c r="BA111" s="20"/>
    </row>
    <row r="112" spans="1:53" ht="33" customHeight="1" x14ac:dyDescent="0.25">
      <c r="A112" s="6"/>
      <c r="B112" s="6"/>
      <c r="C112" s="6"/>
      <c r="D112" s="5"/>
      <c r="E112" s="5"/>
      <c r="F112" s="5"/>
      <c r="G112" s="5"/>
      <c r="H112" s="12"/>
      <c r="I112" s="6"/>
      <c r="J112" s="6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4"/>
      <c r="W112" s="14"/>
      <c r="X112" s="14"/>
      <c r="Y112" s="14"/>
      <c r="Z112" s="14"/>
      <c r="AA112" s="15"/>
      <c r="AB112" s="15"/>
      <c r="AC112" s="505"/>
      <c r="AD112" s="16"/>
      <c r="AE112" s="16"/>
      <c r="AF112" s="16"/>
      <c r="AG112" s="17"/>
      <c r="AH112" s="18"/>
      <c r="AI112" s="487"/>
      <c r="AJ112" s="89"/>
      <c r="AK112" s="13"/>
      <c r="AL112" s="90"/>
      <c r="AM112" s="90"/>
      <c r="AN112" s="19"/>
      <c r="AO112" s="19"/>
      <c r="AP112" s="19"/>
      <c r="AQ112" s="19"/>
      <c r="AR112" s="20"/>
      <c r="AS112" s="20"/>
      <c r="AU112" s="20"/>
      <c r="AV112" s="20"/>
      <c r="AW112" s="20"/>
      <c r="AX112" s="20"/>
      <c r="AY112" s="20"/>
      <c r="AZ112" s="20"/>
      <c r="BA112" s="20"/>
    </row>
    <row r="113" spans="1:53" ht="33" customHeight="1" x14ac:dyDescent="0.25">
      <c r="A113" s="6"/>
      <c r="B113" s="6"/>
      <c r="C113" s="6"/>
      <c r="D113" s="5"/>
      <c r="E113" s="5"/>
      <c r="F113" s="5"/>
      <c r="G113" s="5"/>
      <c r="H113" s="12"/>
      <c r="I113" s="6"/>
      <c r="J113" s="6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4"/>
      <c r="W113" s="14"/>
      <c r="X113" s="14"/>
      <c r="Y113" s="14"/>
      <c r="Z113" s="14"/>
      <c r="AA113" s="15"/>
      <c r="AB113" s="15"/>
      <c r="AC113" s="505"/>
      <c r="AD113" s="16"/>
      <c r="AE113" s="16"/>
      <c r="AF113" s="16"/>
      <c r="AG113" s="17"/>
      <c r="AH113" s="18"/>
      <c r="AI113" s="487"/>
      <c r="AJ113" s="89"/>
      <c r="AK113" s="13"/>
      <c r="AL113" s="90"/>
      <c r="AM113" s="90"/>
      <c r="AN113" s="19"/>
      <c r="AO113" s="19"/>
      <c r="AP113" s="19"/>
      <c r="AQ113" s="19"/>
      <c r="AR113" s="20"/>
      <c r="AS113" s="20"/>
      <c r="AU113" s="20"/>
      <c r="AV113" s="20"/>
      <c r="AW113" s="20"/>
      <c r="AX113" s="20"/>
      <c r="AY113" s="20"/>
      <c r="AZ113" s="20"/>
      <c r="BA113" s="20"/>
    </row>
    <row r="114" spans="1:53" ht="33" customHeight="1" x14ac:dyDescent="0.25">
      <c r="A114" s="6"/>
      <c r="B114" s="6"/>
      <c r="C114" s="6"/>
      <c r="D114" s="5"/>
      <c r="E114" s="5"/>
      <c r="F114" s="5"/>
      <c r="G114" s="5"/>
      <c r="H114" s="12"/>
      <c r="I114" s="6"/>
      <c r="J114" s="6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4"/>
      <c r="W114" s="14"/>
      <c r="X114" s="14"/>
      <c r="Y114" s="14"/>
      <c r="Z114" s="14"/>
      <c r="AA114" s="15"/>
      <c r="AB114" s="15"/>
      <c r="AC114" s="505"/>
      <c r="AD114" s="16"/>
      <c r="AE114" s="16"/>
      <c r="AF114" s="16"/>
      <c r="AG114" s="17"/>
      <c r="AH114" s="18"/>
      <c r="AI114" s="487"/>
      <c r="AJ114" s="89"/>
      <c r="AK114" s="13"/>
      <c r="AL114" s="90"/>
      <c r="AM114" s="90"/>
      <c r="AN114" s="19"/>
      <c r="AO114" s="19"/>
      <c r="AP114" s="19"/>
      <c r="AQ114" s="19"/>
      <c r="AR114" s="20"/>
      <c r="AS114" s="20"/>
      <c r="AU114" s="20"/>
      <c r="AV114" s="20"/>
      <c r="AW114" s="20"/>
      <c r="AX114" s="20"/>
      <c r="AY114" s="20"/>
      <c r="AZ114" s="20"/>
      <c r="BA114" s="20"/>
    </row>
    <row r="115" spans="1:53" ht="33" customHeight="1" x14ac:dyDescent="0.25">
      <c r="A115" s="6"/>
      <c r="B115" s="6"/>
      <c r="C115" s="5"/>
      <c r="D115" s="5"/>
      <c r="E115" s="5"/>
      <c r="F115" s="5"/>
      <c r="G115" s="5"/>
      <c r="H115" s="12"/>
      <c r="I115" s="6"/>
      <c r="J115" s="6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4"/>
      <c r="W115" s="14"/>
      <c r="X115" s="14"/>
      <c r="Y115" s="14"/>
      <c r="Z115" s="14"/>
      <c r="AA115" s="15"/>
      <c r="AB115" s="15"/>
      <c r="AC115" s="505"/>
      <c r="AD115" s="16"/>
      <c r="AE115" s="16"/>
      <c r="AF115" s="16"/>
      <c r="AG115" s="17"/>
      <c r="AH115" s="18"/>
      <c r="AI115" s="487"/>
      <c r="AJ115" s="89"/>
      <c r="AK115" s="13"/>
      <c r="AL115" s="90"/>
      <c r="AM115" s="90"/>
      <c r="AN115" s="19"/>
      <c r="AO115" s="19"/>
      <c r="AP115" s="19"/>
      <c r="AQ115" s="19"/>
      <c r="AR115" s="20"/>
      <c r="AS115" s="20"/>
      <c r="AU115" s="20"/>
      <c r="AV115" s="20"/>
      <c r="AW115" s="20"/>
      <c r="AX115" s="20"/>
      <c r="AY115" s="20"/>
      <c r="AZ115" s="20"/>
      <c r="BA115" s="20"/>
    </row>
    <row r="116" spans="1:53" ht="33" customHeight="1" x14ac:dyDescent="0.25">
      <c r="A116" s="6"/>
      <c r="B116" s="6"/>
      <c r="C116" s="6"/>
      <c r="D116" s="5"/>
      <c r="E116" s="5"/>
      <c r="F116" s="5"/>
      <c r="G116" s="5"/>
      <c r="H116" s="12"/>
      <c r="I116" s="6"/>
      <c r="J116" s="6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4"/>
      <c r="W116" s="14"/>
      <c r="X116" s="14"/>
      <c r="Y116" s="14"/>
      <c r="Z116" s="14"/>
      <c r="AA116" s="15"/>
      <c r="AB116" s="15"/>
      <c r="AC116" s="505"/>
      <c r="AD116" s="16"/>
      <c r="AE116" s="16"/>
      <c r="AF116" s="16"/>
      <c r="AG116" s="17"/>
      <c r="AH116" s="18"/>
      <c r="AI116" s="487"/>
      <c r="AJ116" s="89"/>
      <c r="AK116" s="13"/>
      <c r="AL116" s="90"/>
      <c r="AM116" s="90"/>
      <c r="AN116" s="19"/>
      <c r="AO116" s="19"/>
      <c r="AP116" s="19"/>
      <c r="AQ116" s="19"/>
      <c r="AR116" s="20"/>
      <c r="AS116" s="20"/>
      <c r="AU116" s="20"/>
      <c r="AV116" s="20"/>
      <c r="AW116" s="20"/>
      <c r="AX116" s="20"/>
      <c r="AY116" s="20"/>
      <c r="AZ116" s="20"/>
      <c r="BA116" s="20"/>
    </row>
    <row r="117" spans="1:53" ht="33" customHeight="1" x14ac:dyDescent="0.25">
      <c r="A117" s="6"/>
      <c r="B117" s="6"/>
      <c r="C117" s="5"/>
      <c r="D117" s="5"/>
      <c r="E117" s="5"/>
      <c r="F117" s="5"/>
      <c r="G117" s="5"/>
      <c r="H117" s="12"/>
      <c r="I117" s="6"/>
      <c r="J117" s="6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4"/>
      <c r="W117" s="14"/>
      <c r="X117" s="14"/>
      <c r="Y117" s="14"/>
      <c r="Z117" s="14"/>
      <c r="AA117" s="15"/>
      <c r="AB117" s="15"/>
      <c r="AC117" s="505"/>
      <c r="AD117" s="16"/>
      <c r="AE117" s="16"/>
      <c r="AF117" s="16"/>
      <c r="AG117" s="17"/>
      <c r="AH117" s="18"/>
      <c r="AI117" s="487"/>
      <c r="AJ117" s="89"/>
      <c r="AK117" s="13"/>
      <c r="AL117" s="90"/>
      <c r="AM117" s="90"/>
      <c r="AN117" s="19"/>
      <c r="AO117" s="19"/>
      <c r="AP117" s="19"/>
      <c r="AQ117" s="19"/>
      <c r="AR117" s="20"/>
      <c r="AS117" s="20"/>
      <c r="AU117" s="20"/>
      <c r="AV117" s="20"/>
      <c r="AW117" s="20"/>
      <c r="AX117" s="20"/>
      <c r="AY117" s="20"/>
      <c r="AZ117" s="20"/>
      <c r="BA117" s="20"/>
    </row>
    <row r="118" spans="1:53" ht="33" customHeight="1" x14ac:dyDescent="0.25">
      <c r="A118" s="6"/>
      <c r="B118" s="11"/>
      <c r="C118" s="6"/>
      <c r="D118" s="5"/>
      <c r="E118" s="5"/>
      <c r="F118" s="5"/>
      <c r="G118" s="5"/>
      <c r="H118" s="12"/>
      <c r="I118" s="6"/>
      <c r="J118" s="6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4"/>
      <c r="W118" s="14"/>
      <c r="X118" s="14"/>
      <c r="Y118" s="14"/>
      <c r="Z118" s="14"/>
      <c r="AA118" s="15"/>
      <c r="AB118" s="15"/>
      <c r="AC118" s="505"/>
      <c r="AD118" s="16"/>
      <c r="AE118" s="16"/>
      <c r="AF118" s="16"/>
      <c r="AG118" s="17"/>
      <c r="AH118" s="18"/>
      <c r="AI118" s="487"/>
      <c r="AJ118" s="89"/>
      <c r="AK118" s="13"/>
      <c r="AL118" s="90"/>
      <c r="AM118" s="90"/>
      <c r="AN118" s="19"/>
      <c r="AO118" s="19"/>
      <c r="AP118" s="19"/>
      <c r="AQ118" s="19"/>
      <c r="AR118" s="20"/>
      <c r="AS118" s="20"/>
      <c r="AU118" s="20"/>
      <c r="AV118" s="20"/>
      <c r="AW118" s="20"/>
      <c r="AX118" s="20"/>
      <c r="AY118" s="20"/>
      <c r="AZ118" s="20"/>
      <c r="BA118" s="20"/>
    </row>
    <row r="119" spans="1:53" ht="33" customHeight="1" x14ac:dyDescent="0.25">
      <c r="A119" s="6"/>
      <c r="B119" s="6"/>
      <c r="C119" s="6"/>
      <c r="D119" s="5"/>
      <c r="E119" s="5"/>
      <c r="F119" s="5"/>
      <c r="G119" s="5"/>
      <c r="H119" s="12"/>
      <c r="I119" s="6"/>
      <c r="J119" s="6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4"/>
      <c r="W119" s="14"/>
      <c r="X119" s="14"/>
      <c r="Y119" s="14"/>
      <c r="Z119" s="14"/>
      <c r="AA119" s="15"/>
      <c r="AB119" s="15"/>
      <c r="AC119" s="505"/>
      <c r="AD119" s="16"/>
      <c r="AE119" s="16"/>
      <c r="AF119" s="16"/>
      <c r="AG119" s="17"/>
      <c r="AH119" s="18"/>
      <c r="AI119" s="487"/>
      <c r="AJ119" s="89"/>
      <c r="AK119" s="13"/>
      <c r="AL119" s="90"/>
      <c r="AM119" s="90"/>
      <c r="AN119" s="19"/>
      <c r="AO119" s="19"/>
      <c r="AP119" s="19"/>
      <c r="AQ119" s="19"/>
      <c r="AR119" s="20"/>
      <c r="AS119" s="20"/>
      <c r="AU119" s="20"/>
      <c r="AV119" s="20"/>
      <c r="AW119" s="20"/>
      <c r="AX119" s="20"/>
      <c r="AY119" s="20"/>
      <c r="AZ119" s="20"/>
      <c r="BA119" s="20"/>
    </row>
    <row r="120" spans="1:53" ht="33" customHeight="1" x14ac:dyDescent="0.25">
      <c r="A120" s="6"/>
      <c r="B120" s="6"/>
      <c r="C120" s="6"/>
      <c r="D120" s="5"/>
      <c r="E120" s="5"/>
      <c r="F120" s="5"/>
      <c r="G120" s="5"/>
      <c r="H120" s="12"/>
      <c r="I120" s="6"/>
      <c r="J120" s="6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4"/>
      <c r="W120" s="14"/>
      <c r="X120" s="14"/>
      <c r="Y120" s="14"/>
      <c r="Z120" s="14"/>
      <c r="AA120" s="15"/>
      <c r="AB120" s="15"/>
      <c r="AC120" s="505"/>
      <c r="AD120" s="16"/>
      <c r="AE120" s="16"/>
      <c r="AF120" s="16"/>
      <c r="AG120" s="17"/>
      <c r="AH120" s="18"/>
      <c r="AI120" s="487"/>
      <c r="AJ120" s="89"/>
      <c r="AK120" s="13"/>
      <c r="AL120" s="90"/>
      <c r="AM120" s="90"/>
      <c r="AN120" s="19"/>
      <c r="AO120" s="19"/>
      <c r="AP120" s="19"/>
      <c r="AQ120" s="19"/>
      <c r="AR120" s="20"/>
      <c r="AS120" s="20"/>
      <c r="AU120" s="20"/>
      <c r="AV120" s="20"/>
      <c r="AW120" s="20"/>
      <c r="AX120" s="20"/>
      <c r="AY120" s="20"/>
      <c r="AZ120" s="20"/>
      <c r="BA120" s="20"/>
    </row>
    <row r="121" spans="1:53" ht="33" customHeight="1" x14ac:dyDescent="0.25">
      <c r="A121" s="6"/>
      <c r="B121" s="6"/>
      <c r="C121" s="6"/>
      <c r="D121" s="5"/>
      <c r="E121" s="5"/>
      <c r="F121" s="5"/>
      <c r="G121" s="5"/>
      <c r="H121" s="12"/>
      <c r="I121" s="6"/>
      <c r="J121" s="6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4"/>
      <c r="W121" s="14"/>
      <c r="X121" s="14"/>
      <c r="Y121" s="14"/>
      <c r="Z121" s="14"/>
      <c r="AA121" s="15"/>
      <c r="AB121" s="15"/>
      <c r="AC121" s="505"/>
      <c r="AD121" s="16"/>
      <c r="AE121" s="16"/>
      <c r="AF121" s="16"/>
      <c r="AG121" s="17"/>
      <c r="AH121" s="18"/>
      <c r="AI121" s="487"/>
      <c r="AJ121" s="89"/>
      <c r="AK121" s="13"/>
      <c r="AL121" s="90"/>
      <c r="AM121" s="90"/>
      <c r="AN121" s="19"/>
      <c r="AO121" s="19"/>
      <c r="AP121" s="19"/>
      <c r="AQ121" s="19"/>
      <c r="AR121" s="20"/>
      <c r="AS121" s="20"/>
      <c r="AU121" s="20"/>
      <c r="AV121" s="20"/>
      <c r="AW121" s="20"/>
      <c r="AX121" s="20"/>
      <c r="AY121" s="20"/>
      <c r="AZ121" s="20"/>
      <c r="BA121" s="20"/>
    </row>
    <row r="122" spans="1:53" ht="33" customHeight="1" x14ac:dyDescent="0.25">
      <c r="A122" s="6"/>
      <c r="B122" s="6"/>
      <c r="C122" s="6"/>
      <c r="D122" s="5"/>
      <c r="E122" s="5"/>
      <c r="F122" s="5"/>
      <c r="G122" s="5"/>
      <c r="H122" s="12"/>
      <c r="I122" s="6"/>
      <c r="J122" s="6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4"/>
      <c r="W122" s="14"/>
      <c r="X122" s="14"/>
      <c r="Y122" s="14"/>
      <c r="Z122" s="14"/>
      <c r="AA122" s="15"/>
      <c r="AB122" s="15"/>
      <c r="AC122" s="505"/>
      <c r="AD122" s="16"/>
      <c r="AE122" s="16"/>
      <c r="AF122" s="16"/>
      <c r="AG122" s="17"/>
      <c r="AH122" s="18"/>
      <c r="AI122" s="487"/>
      <c r="AJ122" s="89"/>
      <c r="AK122" s="13"/>
      <c r="AL122" s="90"/>
      <c r="AM122" s="90"/>
      <c r="AN122" s="19"/>
      <c r="AO122" s="19"/>
      <c r="AP122" s="19"/>
      <c r="AQ122" s="19"/>
      <c r="AR122" s="20"/>
      <c r="AS122" s="20"/>
      <c r="AU122" s="20"/>
      <c r="AV122" s="20"/>
      <c r="AW122" s="20"/>
      <c r="AX122" s="20"/>
      <c r="AY122" s="20"/>
      <c r="AZ122" s="20"/>
      <c r="BA122" s="20"/>
    </row>
    <row r="123" spans="1:53" ht="33" customHeight="1" x14ac:dyDescent="0.25">
      <c r="A123" s="6"/>
      <c r="B123" s="11"/>
      <c r="C123" s="6"/>
      <c r="D123" s="5"/>
      <c r="E123" s="5"/>
      <c r="F123" s="5"/>
      <c r="G123" s="5"/>
      <c r="H123" s="12"/>
      <c r="I123" s="6"/>
      <c r="J123" s="6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4"/>
      <c r="W123" s="14"/>
      <c r="X123" s="14"/>
      <c r="Y123" s="14"/>
      <c r="Z123" s="14"/>
      <c r="AA123" s="15"/>
      <c r="AB123" s="15"/>
      <c r="AC123" s="505"/>
      <c r="AD123" s="16"/>
      <c r="AE123" s="16"/>
      <c r="AF123" s="16"/>
      <c r="AG123" s="17"/>
      <c r="AH123" s="18"/>
      <c r="AI123" s="487"/>
      <c r="AJ123" s="89"/>
      <c r="AK123" s="13"/>
      <c r="AL123" s="90"/>
      <c r="AM123" s="90"/>
      <c r="AN123" s="19"/>
      <c r="AO123" s="19"/>
      <c r="AP123" s="19"/>
      <c r="AQ123" s="19"/>
      <c r="AR123" s="20"/>
      <c r="AS123" s="20"/>
      <c r="AU123" s="20"/>
      <c r="AV123" s="20"/>
      <c r="AW123" s="20"/>
      <c r="AX123" s="26"/>
      <c r="AY123" s="26"/>
      <c r="AZ123" s="26"/>
      <c r="BA123" s="26"/>
    </row>
    <row r="124" spans="1:53" ht="33" customHeight="1" x14ac:dyDescent="0.25">
      <c r="A124" s="6"/>
      <c r="B124" s="11"/>
      <c r="C124" s="6"/>
      <c r="D124" s="5"/>
      <c r="E124" s="5"/>
      <c r="F124" s="5"/>
      <c r="G124" s="5"/>
      <c r="H124" s="12"/>
      <c r="I124" s="6"/>
      <c r="J124" s="6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4"/>
      <c r="W124" s="14"/>
      <c r="X124" s="14"/>
      <c r="Y124" s="14"/>
      <c r="Z124" s="14"/>
      <c r="AA124" s="15"/>
      <c r="AB124" s="15"/>
      <c r="AC124" s="505"/>
      <c r="AD124" s="16"/>
      <c r="AE124" s="16"/>
      <c r="AF124" s="16"/>
      <c r="AG124" s="17"/>
      <c r="AH124" s="18"/>
      <c r="AI124" s="487"/>
      <c r="AJ124" s="89"/>
      <c r="AK124" s="13"/>
      <c r="AL124" s="90"/>
      <c r="AM124" s="90"/>
      <c r="AN124" s="19"/>
      <c r="AO124" s="19"/>
      <c r="AP124" s="19"/>
      <c r="AQ124" s="19"/>
      <c r="AR124" s="20"/>
      <c r="AS124" s="20"/>
      <c r="AU124" s="20"/>
      <c r="AV124" s="20"/>
      <c r="AW124" s="20"/>
      <c r="AX124" s="20"/>
      <c r="AY124" s="20"/>
      <c r="AZ124" s="20"/>
      <c r="BA124" s="20"/>
    </row>
    <row r="125" spans="1:53" ht="33" customHeight="1" x14ac:dyDescent="0.25">
      <c r="A125" s="6"/>
      <c r="B125" s="11"/>
      <c r="C125" s="6"/>
      <c r="D125" s="5"/>
      <c r="E125" s="5"/>
      <c r="F125" s="5"/>
      <c r="G125" s="5"/>
      <c r="H125" s="12"/>
      <c r="I125" s="6"/>
      <c r="J125" s="6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4"/>
      <c r="W125" s="14"/>
      <c r="X125" s="14"/>
      <c r="Y125" s="14"/>
      <c r="Z125" s="14"/>
      <c r="AA125" s="15"/>
      <c r="AB125" s="15"/>
      <c r="AC125" s="505"/>
      <c r="AD125" s="16"/>
      <c r="AE125" s="16"/>
      <c r="AF125" s="16"/>
      <c r="AG125" s="17"/>
      <c r="AH125" s="18"/>
      <c r="AI125" s="487"/>
      <c r="AJ125" s="89"/>
      <c r="AK125" s="13"/>
      <c r="AL125" s="90"/>
      <c r="AM125" s="90"/>
      <c r="AN125" s="19"/>
      <c r="AO125" s="19"/>
      <c r="AP125" s="19"/>
      <c r="AQ125" s="19"/>
      <c r="AR125" s="20"/>
      <c r="AS125" s="20"/>
      <c r="AU125" s="20"/>
      <c r="AV125" s="20"/>
      <c r="AW125" s="20"/>
      <c r="AX125" s="20"/>
      <c r="AY125" s="20"/>
      <c r="AZ125" s="20"/>
      <c r="BA125" s="20"/>
    </row>
    <row r="126" spans="1:53" ht="33" customHeight="1" x14ac:dyDescent="0.25">
      <c r="A126" s="6"/>
      <c r="B126" s="6"/>
      <c r="C126" s="6"/>
      <c r="D126" s="5"/>
      <c r="E126" s="5"/>
      <c r="F126" s="5"/>
      <c r="G126" s="5"/>
      <c r="H126" s="12"/>
      <c r="I126" s="6"/>
      <c r="J126" s="6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4"/>
      <c r="W126" s="14"/>
      <c r="X126" s="14"/>
      <c r="Y126" s="14"/>
      <c r="Z126" s="14"/>
      <c r="AA126" s="15"/>
      <c r="AB126" s="15"/>
      <c r="AC126" s="505"/>
      <c r="AD126" s="16"/>
      <c r="AE126" s="16"/>
      <c r="AF126" s="16"/>
      <c r="AG126" s="38"/>
      <c r="AH126" s="18"/>
      <c r="AI126" s="487"/>
      <c r="AJ126" s="89"/>
      <c r="AK126" s="13"/>
      <c r="AL126" s="90"/>
      <c r="AM126" s="90"/>
      <c r="AN126" s="19"/>
      <c r="AO126" s="19"/>
      <c r="AP126" s="19"/>
      <c r="AQ126" s="19"/>
      <c r="AR126" s="20"/>
      <c r="AS126" s="20"/>
      <c r="AU126" s="20"/>
      <c r="AV126" s="20"/>
      <c r="AW126" s="20"/>
      <c r="AX126" s="20"/>
      <c r="AY126" s="20"/>
      <c r="AZ126" s="20"/>
      <c r="BA126" s="20"/>
    </row>
    <row r="127" spans="1:53" ht="33" customHeight="1" x14ac:dyDescent="0.25">
      <c r="A127" s="6"/>
      <c r="B127" s="11"/>
      <c r="C127" s="6"/>
      <c r="D127" s="5"/>
      <c r="E127" s="5"/>
      <c r="F127" s="5"/>
      <c r="G127" s="5"/>
      <c r="H127" s="12"/>
      <c r="I127" s="6"/>
      <c r="J127" s="6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4"/>
      <c r="W127" s="14"/>
      <c r="X127" s="14"/>
      <c r="Y127" s="14"/>
      <c r="Z127" s="14"/>
      <c r="AA127" s="15"/>
      <c r="AB127" s="15"/>
      <c r="AC127" s="505"/>
      <c r="AD127" s="16"/>
      <c r="AE127" s="16"/>
      <c r="AF127" s="16"/>
      <c r="AG127" s="17"/>
      <c r="AH127" s="18"/>
      <c r="AI127" s="487"/>
      <c r="AJ127" s="89"/>
      <c r="AK127" s="13"/>
      <c r="AL127" s="90"/>
      <c r="AM127" s="90"/>
      <c r="AN127" s="19"/>
      <c r="AO127" s="19"/>
      <c r="AP127" s="19"/>
      <c r="AQ127" s="19"/>
      <c r="AR127" s="20"/>
      <c r="AS127" s="20"/>
      <c r="AU127" s="20"/>
      <c r="AV127" s="20"/>
      <c r="AW127" s="20"/>
      <c r="AX127" s="20"/>
      <c r="AY127" s="20"/>
      <c r="AZ127" s="20"/>
      <c r="BA127" s="20"/>
    </row>
    <row r="128" spans="1:53" ht="33" customHeight="1" x14ac:dyDescent="0.25">
      <c r="A128" s="6"/>
      <c r="B128" s="6"/>
      <c r="C128" s="6"/>
      <c r="D128" s="5"/>
      <c r="E128" s="5"/>
      <c r="F128" s="5"/>
      <c r="G128" s="5"/>
      <c r="H128" s="12"/>
      <c r="I128" s="6"/>
      <c r="J128" s="6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4"/>
      <c r="W128" s="14"/>
      <c r="X128" s="14"/>
      <c r="Y128" s="14"/>
      <c r="Z128" s="14"/>
      <c r="AA128" s="15"/>
      <c r="AB128" s="15"/>
      <c r="AC128" s="505"/>
      <c r="AD128" s="16"/>
      <c r="AE128" s="16"/>
      <c r="AF128" s="16"/>
      <c r="AG128" s="17"/>
      <c r="AH128" s="18"/>
      <c r="AI128" s="487"/>
      <c r="AJ128" s="89"/>
      <c r="AK128" s="13"/>
      <c r="AL128" s="90"/>
      <c r="AM128" s="90"/>
      <c r="AN128" s="19"/>
      <c r="AO128" s="19"/>
      <c r="AP128" s="19"/>
      <c r="AQ128" s="19"/>
      <c r="AR128" s="20"/>
      <c r="AS128" s="20"/>
      <c r="AU128" s="20"/>
      <c r="AV128" s="20"/>
      <c r="AW128" s="20"/>
      <c r="AX128" s="20"/>
      <c r="AY128" s="20"/>
      <c r="AZ128" s="20"/>
      <c r="BA128" s="20"/>
    </row>
    <row r="129" spans="1:53" ht="33" customHeight="1" x14ac:dyDescent="0.25">
      <c r="A129" s="6"/>
      <c r="B129" s="6"/>
      <c r="C129" s="5"/>
      <c r="D129" s="5"/>
      <c r="E129" s="5"/>
      <c r="F129" s="5"/>
      <c r="G129" s="5"/>
      <c r="H129" s="12"/>
      <c r="I129" s="6"/>
      <c r="J129" s="6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4"/>
      <c r="W129" s="14"/>
      <c r="X129" s="14"/>
      <c r="Y129" s="14"/>
      <c r="Z129" s="14"/>
      <c r="AA129" s="15"/>
      <c r="AB129" s="15"/>
      <c r="AC129" s="505"/>
      <c r="AD129" s="16"/>
      <c r="AE129" s="16"/>
      <c r="AF129" s="16"/>
      <c r="AG129" s="17"/>
      <c r="AH129" s="18"/>
      <c r="AI129" s="487"/>
      <c r="AJ129" s="89"/>
      <c r="AK129" s="13"/>
      <c r="AL129" s="90"/>
      <c r="AM129" s="90"/>
      <c r="AN129" s="19"/>
      <c r="AO129" s="19"/>
      <c r="AP129" s="19"/>
      <c r="AQ129" s="19"/>
      <c r="AR129" s="20"/>
      <c r="AS129" s="20"/>
      <c r="AU129" s="20"/>
      <c r="AV129" s="20"/>
      <c r="AW129" s="20"/>
      <c r="AX129" s="20"/>
      <c r="AY129" s="20"/>
      <c r="AZ129" s="20"/>
      <c r="BA129" s="20"/>
    </row>
    <row r="130" spans="1:53" ht="33" customHeight="1" x14ac:dyDescent="0.25">
      <c r="A130" s="6"/>
      <c r="B130" s="6"/>
      <c r="C130" s="5"/>
      <c r="D130" s="5"/>
      <c r="E130" s="5"/>
      <c r="F130" s="5"/>
      <c r="G130" s="5"/>
      <c r="H130" s="12"/>
      <c r="I130" s="6"/>
      <c r="J130" s="6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4"/>
      <c r="W130" s="14"/>
      <c r="X130" s="14"/>
      <c r="Y130" s="14"/>
      <c r="Z130" s="14"/>
      <c r="AA130" s="15"/>
      <c r="AB130" s="15"/>
      <c r="AC130" s="505"/>
      <c r="AD130" s="16"/>
      <c r="AE130" s="16"/>
      <c r="AF130" s="16"/>
      <c r="AG130" s="17"/>
      <c r="AH130" s="18"/>
      <c r="AI130" s="487"/>
      <c r="AJ130" s="89"/>
      <c r="AK130" s="13"/>
      <c r="AL130" s="90"/>
      <c r="AM130" s="90"/>
      <c r="AN130" s="19"/>
      <c r="AO130" s="19"/>
      <c r="AP130" s="19"/>
      <c r="AQ130" s="19"/>
      <c r="AR130" s="20"/>
      <c r="AS130" s="20"/>
      <c r="AU130" s="20"/>
      <c r="AV130" s="20"/>
      <c r="AW130" s="20"/>
      <c r="AX130" s="20"/>
      <c r="AY130" s="20"/>
      <c r="AZ130" s="20"/>
      <c r="BA130" s="20"/>
    </row>
    <row r="131" spans="1:53" ht="33" customHeight="1" x14ac:dyDescent="0.25">
      <c r="A131" s="6"/>
      <c r="B131" s="6"/>
      <c r="C131" s="5"/>
      <c r="D131" s="5"/>
      <c r="E131" s="5"/>
      <c r="F131" s="5"/>
      <c r="G131" s="5"/>
      <c r="H131" s="12"/>
      <c r="I131" s="6"/>
      <c r="J131" s="6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4"/>
      <c r="W131" s="14"/>
      <c r="X131" s="14"/>
      <c r="Y131" s="14"/>
      <c r="Z131" s="14"/>
      <c r="AA131" s="15"/>
      <c r="AB131" s="15"/>
      <c r="AC131" s="505"/>
      <c r="AD131" s="16"/>
      <c r="AE131" s="16"/>
      <c r="AF131" s="16"/>
      <c r="AG131" s="17"/>
      <c r="AH131" s="18"/>
      <c r="AI131" s="487"/>
      <c r="AJ131" s="89"/>
      <c r="AK131" s="13"/>
      <c r="AL131" s="90"/>
      <c r="AM131" s="90"/>
      <c r="AN131" s="19"/>
      <c r="AO131" s="19"/>
      <c r="AP131" s="19"/>
      <c r="AQ131" s="19"/>
      <c r="AR131" s="20"/>
      <c r="AS131" s="20"/>
      <c r="AU131" s="20"/>
      <c r="AV131" s="20"/>
      <c r="AW131" s="20"/>
      <c r="AX131" s="20"/>
      <c r="AY131" s="20"/>
      <c r="AZ131" s="20"/>
      <c r="BA131" s="20"/>
    </row>
    <row r="132" spans="1:53" ht="33" customHeight="1" x14ac:dyDescent="0.25">
      <c r="A132" s="6"/>
      <c r="B132" s="6"/>
      <c r="C132" s="6"/>
      <c r="D132" s="5"/>
      <c r="E132" s="5"/>
      <c r="F132" s="5"/>
      <c r="G132" s="6"/>
      <c r="H132" s="12"/>
      <c r="I132" s="6"/>
      <c r="J132" s="6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4"/>
      <c r="W132" s="14"/>
      <c r="X132" s="14"/>
      <c r="Y132" s="14"/>
      <c r="Z132" s="14"/>
      <c r="AA132" s="15"/>
      <c r="AB132" s="15"/>
      <c r="AC132" s="505"/>
      <c r="AD132" s="16"/>
      <c r="AE132" s="16"/>
      <c r="AF132" s="16"/>
      <c r="AG132" s="17"/>
      <c r="AH132" s="18"/>
      <c r="AI132" s="487"/>
      <c r="AJ132" s="89"/>
      <c r="AK132" s="13"/>
      <c r="AL132" s="90"/>
      <c r="AM132" s="90"/>
      <c r="AN132" s="19"/>
      <c r="AO132" s="19"/>
      <c r="AP132" s="19"/>
      <c r="AQ132" s="19"/>
      <c r="AR132" s="20"/>
      <c r="AS132" s="20"/>
      <c r="AU132" s="20"/>
      <c r="AV132" s="20"/>
      <c r="AW132" s="20"/>
      <c r="AX132" s="20"/>
      <c r="AY132" s="20"/>
      <c r="AZ132" s="20"/>
      <c r="BA132" s="20"/>
    </row>
    <row r="133" spans="1:53" ht="33" customHeight="1" x14ac:dyDescent="0.25">
      <c r="A133" s="6"/>
      <c r="B133" s="11"/>
      <c r="C133" s="6"/>
      <c r="D133" s="5"/>
      <c r="E133" s="5"/>
      <c r="F133" s="5"/>
      <c r="G133" s="5"/>
      <c r="H133" s="12"/>
      <c r="I133" s="6"/>
      <c r="J133" s="6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4"/>
      <c r="W133" s="14"/>
      <c r="X133" s="14"/>
      <c r="Y133" s="14"/>
      <c r="Z133" s="14"/>
      <c r="AA133" s="15"/>
      <c r="AB133" s="15"/>
      <c r="AC133" s="505"/>
      <c r="AD133" s="16"/>
      <c r="AE133" s="16"/>
      <c r="AF133" s="16"/>
      <c r="AG133" s="17"/>
      <c r="AH133" s="18"/>
      <c r="AI133" s="487"/>
      <c r="AJ133" s="89"/>
      <c r="AK133" s="13"/>
      <c r="AL133" s="90"/>
      <c r="AM133" s="90"/>
      <c r="AN133" s="19"/>
      <c r="AO133" s="19"/>
      <c r="AP133" s="19"/>
      <c r="AQ133" s="19"/>
      <c r="AR133" s="20"/>
      <c r="AS133" s="20"/>
      <c r="AU133" s="20"/>
      <c r="AV133" s="20"/>
      <c r="AW133" s="20"/>
      <c r="AX133" s="20"/>
      <c r="AY133" s="20"/>
      <c r="AZ133" s="20"/>
      <c r="BA133" s="20"/>
    </row>
    <row r="134" spans="1:53" ht="33" customHeight="1" x14ac:dyDescent="0.25">
      <c r="A134" s="6"/>
      <c r="B134" s="6"/>
      <c r="C134" s="6"/>
      <c r="D134" s="5"/>
      <c r="E134" s="5"/>
      <c r="F134" s="5"/>
      <c r="G134" s="5"/>
      <c r="H134" s="12"/>
      <c r="I134" s="6"/>
      <c r="J134" s="6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4"/>
      <c r="W134" s="14"/>
      <c r="X134" s="14"/>
      <c r="Y134" s="14"/>
      <c r="Z134" s="14"/>
      <c r="AA134" s="15"/>
      <c r="AB134" s="15"/>
      <c r="AC134" s="505"/>
      <c r="AD134" s="16"/>
      <c r="AE134" s="16"/>
      <c r="AF134" s="16"/>
      <c r="AG134" s="38"/>
      <c r="AH134" s="18"/>
      <c r="AI134" s="487"/>
      <c r="AJ134" s="89"/>
      <c r="AK134" s="13"/>
      <c r="AL134" s="90"/>
      <c r="AM134" s="90"/>
      <c r="AN134" s="19"/>
      <c r="AO134" s="19"/>
      <c r="AP134" s="19"/>
      <c r="AQ134" s="19"/>
      <c r="AR134" s="20"/>
      <c r="AS134" s="20"/>
      <c r="AU134" s="20"/>
      <c r="AV134" s="20"/>
      <c r="AW134" s="20"/>
      <c r="AX134" s="20"/>
      <c r="AY134" s="20"/>
      <c r="AZ134" s="20"/>
      <c r="BA134" s="20"/>
    </row>
    <row r="135" spans="1:53" ht="33" customHeight="1" x14ac:dyDescent="0.25">
      <c r="A135" s="6"/>
      <c r="B135" s="6"/>
      <c r="C135" s="5"/>
      <c r="D135" s="5"/>
      <c r="E135" s="5"/>
      <c r="F135" s="5"/>
      <c r="G135" s="5"/>
      <c r="H135" s="12"/>
      <c r="I135" s="6"/>
      <c r="J135" s="6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14"/>
      <c r="W135" s="14"/>
      <c r="X135" s="14"/>
      <c r="Y135" s="14"/>
      <c r="Z135" s="14"/>
      <c r="AA135" s="15"/>
      <c r="AB135" s="15"/>
      <c r="AC135" s="505"/>
      <c r="AD135" s="16"/>
      <c r="AE135" s="16"/>
      <c r="AF135" s="16"/>
      <c r="AG135" s="17"/>
      <c r="AH135" s="18"/>
      <c r="AI135" s="487"/>
      <c r="AJ135" s="89"/>
      <c r="AK135" s="13"/>
      <c r="AL135" s="90"/>
      <c r="AM135" s="90"/>
      <c r="AN135" s="19"/>
      <c r="AO135" s="19"/>
      <c r="AP135" s="19"/>
      <c r="AQ135" s="19"/>
      <c r="AR135" s="20"/>
      <c r="AS135" s="20"/>
      <c r="AU135" s="20"/>
      <c r="AV135" s="20"/>
      <c r="AW135" s="20"/>
      <c r="AX135" s="20"/>
      <c r="AY135" s="20"/>
      <c r="AZ135" s="20"/>
      <c r="BA135" s="20"/>
    </row>
    <row r="136" spans="1:53" ht="33" customHeight="1" x14ac:dyDescent="0.25">
      <c r="A136" s="6"/>
      <c r="B136" s="6"/>
      <c r="C136" s="6"/>
      <c r="D136" s="5"/>
      <c r="E136" s="5"/>
      <c r="F136" s="5"/>
      <c r="G136" s="5"/>
      <c r="H136" s="12"/>
      <c r="I136" s="6"/>
      <c r="J136" s="6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4"/>
      <c r="W136" s="14"/>
      <c r="X136" s="14"/>
      <c r="Y136" s="14"/>
      <c r="Z136" s="14"/>
      <c r="AA136" s="15"/>
      <c r="AB136" s="15"/>
      <c r="AC136" s="505"/>
      <c r="AD136" s="16"/>
      <c r="AE136" s="16"/>
      <c r="AF136" s="16"/>
      <c r="AG136" s="17"/>
      <c r="AH136" s="18"/>
      <c r="AI136" s="487"/>
      <c r="AJ136" s="89"/>
      <c r="AK136" s="13"/>
      <c r="AL136" s="90"/>
      <c r="AM136" s="90"/>
      <c r="AN136" s="19"/>
      <c r="AO136" s="19"/>
      <c r="AP136" s="19"/>
      <c r="AQ136" s="19"/>
      <c r="AR136" s="20"/>
      <c r="AS136" s="20"/>
      <c r="AU136" s="20"/>
      <c r="AV136" s="20"/>
      <c r="AW136" s="20"/>
      <c r="AX136" s="20"/>
      <c r="AY136" s="20"/>
      <c r="AZ136" s="20"/>
      <c r="BA136" s="20"/>
    </row>
    <row r="137" spans="1:53" ht="33" customHeight="1" x14ac:dyDescent="0.25">
      <c r="A137" s="6"/>
      <c r="B137" s="11"/>
      <c r="C137" s="6"/>
      <c r="D137" s="5"/>
      <c r="E137" s="5"/>
      <c r="F137" s="5"/>
      <c r="G137" s="5"/>
      <c r="H137" s="12"/>
      <c r="I137" s="6"/>
      <c r="J137" s="6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4"/>
      <c r="W137" s="14"/>
      <c r="X137" s="14"/>
      <c r="Y137" s="14"/>
      <c r="Z137" s="14"/>
      <c r="AA137" s="15"/>
      <c r="AB137" s="15"/>
      <c r="AC137" s="505"/>
      <c r="AD137" s="16"/>
      <c r="AE137" s="16"/>
      <c r="AF137" s="16"/>
      <c r="AG137" s="17"/>
      <c r="AH137" s="18"/>
      <c r="AI137" s="487"/>
      <c r="AJ137" s="89"/>
      <c r="AK137" s="13"/>
      <c r="AL137" s="90"/>
      <c r="AM137" s="90"/>
      <c r="AN137" s="19"/>
      <c r="AO137" s="19"/>
      <c r="AP137" s="19"/>
      <c r="AQ137" s="19"/>
      <c r="AR137" s="20"/>
      <c r="AS137" s="20"/>
      <c r="AU137" s="20"/>
      <c r="AV137" s="20"/>
      <c r="AW137" s="20"/>
      <c r="AX137" s="20"/>
      <c r="AY137" s="20"/>
      <c r="AZ137" s="20"/>
      <c r="BA137" s="20"/>
    </row>
    <row r="138" spans="1:53" ht="33" customHeight="1" x14ac:dyDescent="0.25">
      <c r="A138" s="6"/>
      <c r="B138" s="11"/>
      <c r="C138" s="6"/>
      <c r="D138" s="5"/>
      <c r="E138" s="5"/>
      <c r="F138" s="5"/>
      <c r="G138" s="5"/>
      <c r="H138" s="12"/>
      <c r="I138" s="6"/>
      <c r="J138" s="6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4"/>
      <c r="W138" s="14"/>
      <c r="X138" s="14"/>
      <c r="Y138" s="14"/>
      <c r="Z138" s="14"/>
      <c r="AA138" s="15"/>
      <c r="AB138" s="15"/>
      <c r="AC138" s="505"/>
      <c r="AD138" s="16"/>
      <c r="AE138" s="16"/>
      <c r="AF138" s="16"/>
      <c r="AG138" s="17"/>
      <c r="AH138" s="18"/>
      <c r="AI138" s="487"/>
      <c r="AJ138" s="89"/>
      <c r="AK138" s="13"/>
      <c r="AL138" s="90"/>
      <c r="AM138" s="90"/>
      <c r="AN138" s="19"/>
      <c r="AO138" s="19"/>
      <c r="AP138" s="19"/>
      <c r="AQ138" s="19"/>
      <c r="AR138" s="20"/>
      <c r="AS138" s="20"/>
      <c r="AU138" s="20"/>
      <c r="AV138" s="20"/>
      <c r="AW138" s="20"/>
      <c r="AX138" s="20"/>
      <c r="AY138" s="20"/>
      <c r="AZ138" s="20"/>
      <c r="BA138" s="20"/>
    </row>
    <row r="139" spans="1:53" ht="33" customHeight="1" x14ac:dyDescent="0.25">
      <c r="A139" s="6"/>
      <c r="B139" s="6"/>
      <c r="C139" s="6"/>
      <c r="D139" s="5"/>
      <c r="E139" s="5"/>
      <c r="F139" s="5"/>
      <c r="G139" s="5"/>
      <c r="H139" s="12"/>
      <c r="I139" s="6"/>
      <c r="J139" s="6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4"/>
      <c r="W139" s="14"/>
      <c r="X139" s="14"/>
      <c r="Y139" s="14"/>
      <c r="Z139" s="14"/>
      <c r="AA139" s="15"/>
      <c r="AB139" s="15"/>
      <c r="AC139" s="505"/>
      <c r="AD139" s="16"/>
      <c r="AE139" s="16"/>
      <c r="AF139" s="16"/>
      <c r="AG139" s="17"/>
      <c r="AH139" s="18"/>
      <c r="AI139" s="487"/>
      <c r="AJ139" s="89"/>
      <c r="AK139" s="13"/>
      <c r="AL139" s="90"/>
      <c r="AM139" s="90"/>
      <c r="AN139" s="19"/>
      <c r="AO139" s="19"/>
      <c r="AP139" s="19"/>
      <c r="AQ139" s="19"/>
      <c r="AR139" s="20"/>
      <c r="AS139" s="20"/>
      <c r="AU139" s="20"/>
      <c r="AV139" s="20"/>
      <c r="AW139" s="20"/>
      <c r="AX139" s="20"/>
      <c r="AY139" s="20"/>
      <c r="AZ139" s="20"/>
      <c r="BA139" s="20"/>
    </row>
    <row r="140" spans="1:53" ht="33" customHeight="1" x14ac:dyDescent="0.25">
      <c r="A140" s="6"/>
      <c r="B140" s="6"/>
      <c r="C140" s="6"/>
      <c r="D140" s="5"/>
      <c r="E140" s="5"/>
      <c r="F140" s="5"/>
      <c r="G140" s="5"/>
      <c r="H140" s="12"/>
      <c r="I140" s="6"/>
      <c r="J140" s="6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4"/>
      <c r="W140" s="14"/>
      <c r="X140" s="14"/>
      <c r="Y140" s="14"/>
      <c r="Z140" s="14"/>
      <c r="AA140" s="15"/>
      <c r="AB140" s="15"/>
      <c r="AC140" s="505"/>
      <c r="AD140" s="16"/>
      <c r="AE140" s="16"/>
      <c r="AF140" s="16"/>
      <c r="AG140" s="17"/>
      <c r="AH140" s="18"/>
      <c r="AI140" s="487"/>
      <c r="AJ140" s="89"/>
      <c r="AK140" s="13"/>
      <c r="AL140" s="90"/>
      <c r="AM140" s="90"/>
      <c r="AN140" s="19"/>
      <c r="AO140" s="19"/>
      <c r="AP140" s="19"/>
      <c r="AQ140" s="19"/>
      <c r="AR140" s="20"/>
      <c r="AS140" s="20"/>
      <c r="AU140" s="20"/>
      <c r="AV140" s="20"/>
      <c r="AW140" s="20"/>
      <c r="AX140" s="20"/>
      <c r="AY140" s="20"/>
      <c r="AZ140" s="20"/>
      <c r="BA140" s="20"/>
    </row>
    <row r="141" spans="1:53" ht="33" customHeight="1" x14ac:dyDescent="0.25">
      <c r="A141" s="6"/>
      <c r="B141" s="6"/>
      <c r="C141" s="6"/>
      <c r="D141" s="5"/>
      <c r="E141" s="5"/>
      <c r="F141" s="5"/>
      <c r="G141" s="5"/>
      <c r="H141" s="12"/>
      <c r="I141" s="6"/>
      <c r="J141" s="6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4"/>
      <c r="W141" s="14"/>
      <c r="X141" s="14"/>
      <c r="Y141" s="14"/>
      <c r="Z141" s="14"/>
      <c r="AA141" s="15"/>
      <c r="AB141" s="15"/>
      <c r="AC141" s="505"/>
      <c r="AD141" s="16"/>
      <c r="AE141" s="16"/>
      <c r="AF141" s="16"/>
      <c r="AG141" s="17"/>
      <c r="AH141" s="18"/>
      <c r="AI141" s="487"/>
      <c r="AJ141" s="89"/>
      <c r="AK141" s="13"/>
      <c r="AL141" s="90"/>
      <c r="AM141" s="90"/>
      <c r="AN141" s="19"/>
      <c r="AO141" s="19"/>
      <c r="AP141" s="19"/>
      <c r="AQ141" s="19"/>
      <c r="AR141" s="20"/>
      <c r="AS141" s="20"/>
      <c r="AU141" s="20"/>
      <c r="AV141" s="20"/>
      <c r="AW141" s="20"/>
      <c r="AX141" s="20"/>
      <c r="AY141" s="20"/>
      <c r="AZ141" s="20"/>
      <c r="BA141" s="20"/>
    </row>
    <row r="142" spans="1:53" ht="33" customHeight="1" x14ac:dyDescent="0.25">
      <c r="A142" s="6"/>
      <c r="B142" s="11"/>
      <c r="C142" s="6"/>
      <c r="D142" s="5"/>
      <c r="E142" s="5"/>
      <c r="F142" s="5"/>
      <c r="G142" s="5"/>
      <c r="H142" s="12"/>
      <c r="I142" s="6"/>
      <c r="J142" s="6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4"/>
      <c r="W142" s="14"/>
      <c r="X142" s="14"/>
      <c r="Y142" s="14"/>
      <c r="Z142" s="14"/>
      <c r="AA142" s="15"/>
      <c r="AB142" s="15"/>
      <c r="AC142" s="505"/>
      <c r="AD142" s="16"/>
      <c r="AE142" s="16"/>
      <c r="AF142" s="16"/>
      <c r="AG142" s="17"/>
      <c r="AH142" s="18"/>
      <c r="AI142" s="487"/>
      <c r="AJ142" s="89"/>
      <c r="AK142" s="13"/>
      <c r="AL142" s="90"/>
      <c r="AM142" s="90"/>
      <c r="AN142" s="19"/>
      <c r="AO142" s="19"/>
      <c r="AP142" s="19"/>
      <c r="AQ142" s="19"/>
      <c r="AR142" s="20"/>
      <c r="AS142" s="20"/>
      <c r="AU142" s="20"/>
      <c r="AV142" s="20"/>
      <c r="AW142" s="20"/>
      <c r="AX142" s="20"/>
      <c r="AY142" s="20"/>
      <c r="AZ142" s="20"/>
      <c r="BA142" s="20"/>
    </row>
    <row r="143" spans="1:53" ht="33" customHeight="1" x14ac:dyDescent="0.25">
      <c r="A143" s="6"/>
      <c r="B143" s="11"/>
      <c r="C143" s="6"/>
      <c r="D143" s="5"/>
      <c r="E143" s="5"/>
      <c r="F143" s="5"/>
      <c r="G143" s="5"/>
      <c r="H143" s="12"/>
      <c r="I143" s="6"/>
      <c r="J143" s="6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4"/>
      <c r="W143" s="14"/>
      <c r="X143" s="14"/>
      <c r="Y143" s="14"/>
      <c r="Z143" s="14"/>
      <c r="AA143" s="15"/>
      <c r="AB143" s="15"/>
      <c r="AC143" s="505"/>
      <c r="AD143" s="16"/>
      <c r="AE143" s="16"/>
      <c r="AF143" s="16"/>
      <c r="AG143" s="17"/>
      <c r="AH143" s="18"/>
      <c r="AI143" s="487"/>
      <c r="AJ143" s="89"/>
      <c r="AK143" s="13"/>
      <c r="AL143" s="90"/>
      <c r="AM143" s="90"/>
      <c r="AN143" s="19"/>
      <c r="AO143" s="19"/>
      <c r="AP143" s="19"/>
      <c r="AQ143" s="19"/>
      <c r="AR143" s="20"/>
      <c r="AS143" s="20"/>
      <c r="AU143" s="20"/>
      <c r="AV143" s="20"/>
      <c r="AW143" s="20"/>
      <c r="AX143" s="20"/>
      <c r="AY143" s="20"/>
      <c r="AZ143" s="20"/>
      <c r="BA143" s="20"/>
    </row>
    <row r="144" spans="1:53" ht="33" customHeight="1" x14ac:dyDescent="0.25">
      <c r="A144" s="6"/>
      <c r="B144" s="11"/>
      <c r="C144" s="6"/>
      <c r="D144" s="5"/>
      <c r="E144" s="5"/>
      <c r="F144" s="5"/>
      <c r="G144" s="5"/>
      <c r="H144" s="12"/>
      <c r="I144" s="6"/>
      <c r="J144" s="6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4"/>
      <c r="W144" s="14"/>
      <c r="X144" s="14"/>
      <c r="Y144" s="14"/>
      <c r="Z144" s="14"/>
      <c r="AA144" s="15"/>
      <c r="AB144" s="15"/>
      <c r="AC144" s="505"/>
      <c r="AD144" s="16"/>
      <c r="AE144" s="16"/>
      <c r="AF144" s="16"/>
      <c r="AG144" s="17"/>
      <c r="AH144" s="18"/>
      <c r="AI144" s="487"/>
      <c r="AJ144" s="89"/>
      <c r="AK144" s="13"/>
      <c r="AL144" s="90"/>
      <c r="AM144" s="90"/>
      <c r="AN144" s="19"/>
      <c r="AO144" s="19"/>
      <c r="AP144" s="19"/>
      <c r="AQ144" s="19"/>
      <c r="AR144" s="34"/>
      <c r="AS144" s="34"/>
      <c r="AU144" s="34"/>
      <c r="AV144" s="34"/>
      <c r="AW144" s="34"/>
      <c r="AX144" s="34"/>
      <c r="AY144" s="34"/>
      <c r="AZ144" s="34"/>
      <c r="BA144" s="34"/>
    </row>
    <row r="145" spans="1:53" ht="33" customHeight="1" x14ac:dyDescent="0.25">
      <c r="A145" s="6"/>
      <c r="B145" s="6"/>
      <c r="C145" s="6"/>
      <c r="D145" s="5"/>
      <c r="E145" s="5"/>
      <c r="F145" s="5"/>
      <c r="G145" s="5"/>
      <c r="H145" s="12"/>
      <c r="I145" s="6"/>
      <c r="J145" s="6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4"/>
      <c r="W145" s="14"/>
      <c r="X145" s="14"/>
      <c r="Y145" s="14"/>
      <c r="Z145" s="14"/>
      <c r="AA145" s="15"/>
      <c r="AB145" s="15"/>
      <c r="AC145" s="505"/>
      <c r="AD145" s="16"/>
      <c r="AE145" s="16"/>
      <c r="AF145" s="16"/>
      <c r="AG145" s="17"/>
      <c r="AH145" s="18"/>
      <c r="AI145" s="487"/>
      <c r="AJ145" s="89"/>
      <c r="AK145" s="13"/>
      <c r="AL145" s="90"/>
      <c r="AM145" s="90"/>
      <c r="AN145" s="19"/>
      <c r="AO145" s="19"/>
      <c r="AP145" s="19"/>
      <c r="AQ145" s="19"/>
      <c r="AR145" s="20"/>
      <c r="AS145" s="20"/>
      <c r="AU145" s="20"/>
      <c r="AV145" s="20"/>
      <c r="AW145" s="20"/>
      <c r="AX145" s="20"/>
      <c r="AY145" s="20"/>
      <c r="AZ145" s="20"/>
      <c r="BA145" s="20"/>
    </row>
    <row r="146" spans="1:53" ht="33" customHeight="1" x14ac:dyDescent="0.25">
      <c r="A146" s="6"/>
      <c r="B146" s="6"/>
      <c r="C146" s="5"/>
      <c r="D146" s="5"/>
      <c r="E146" s="5"/>
      <c r="F146" s="5"/>
      <c r="G146" s="5"/>
      <c r="H146" s="12"/>
      <c r="I146" s="6"/>
      <c r="J146" s="6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4"/>
      <c r="W146" s="14"/>
      <c r="X146" s="14"/>
      <c r="Y146" s="14"/>
      <c r="Z146" s="14"/>
      <c r="AA146" s="15"/>
      <c r="AB146" s="15"/>
      <c r="AC146" s="505"/>
      <c r="AD146" s="16"/>
      <c r="AE146" s="16"/>
      <c r="AF146" s="16"/>
      <c r="AG146" s="17"/>
      <c r="AH146" s="18"/>
      <c r="AI146" s="487"/>
      <c r="AJ146" s="89"/>
      <c r="AK146" s="13"/>
      <c r="AL146" s="90"/>
      <c r="AM146" s="90"/>
      <c r="AN146" s="19"/>
      <c r="AO146" s="19"/>
      <c r="AP146" s="19"/>
      <c r="AQ146" s="19"/>
      <c r="AR146" s="20"/>
      <c r="AS146" s="20"/>
      <c r="AU146" s="20"/>
      <c r="AV146" s="20"/>
      <c r="AW146" s="20"/>
      <c r="AX146" s="20"/>
      <c r="AY146" s="20"/>
      <c r="AZ146" s="20"/>
      <c r="BA146" s="20"/>
    </row>
    <row r="147" spans="1:53" ht="33" customHeight="1" x14ac:dyDescent="0.25">
      <c r="A147" s="6"/>
      <c r="B147" s="6"/>
      <c r="C147" s="5"/>
      <c r="D147" s="5"/>
      <c r="E147" s="5"/>
      <c r="F147" s="5"/>
      <c r="G147" s="5"/>
      <c r="H147" s="12"/>
      <c r="I147" s="6"/>
      <c r="J147" s="6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4"/>
      <c r="W147" s="14"/>
      <c r="X147" s="14"/>
      <c r="Y147" s="14"/>
      <c r="Z147" s="14"/>
      <c r="AA147" s="15"/>
      <c r="AB147" s="15"/>
      <c r="AC147" s="505"/>
      <c r="AD147" s="16"/>
      <c r="AE147" s="16"/>
      <c r="AF147" s="16"/>
      <c r="AG147" s="17"/>
      <c r="AH147" s="18"/>
      <c r="AI147" s="487"/>
      <c r="AJ147" s="89"/>
      <c r="AK147" s="13"/>
      <c r="AL147" s="90"/>
      <c r="AM147" s="90"/>
      <c r="AN147" s="19"/>
      <c r="AO147" s="19"/>
      <c r="AP147" s="19"/>
      <c r="AQ147" s="19"/>
      <c r="AR147" s="20"/>
      <c r="AS147" s="20"/>
      <c r="AU147" s="20"/>
      <c r="AV147" s="20"/>
      <c r="AW147" s="20"/>
      <c r="AX147" s="20"/>
      <c r="AY147" s="20"/>
      <c r="AZ147" s="20"/>
      <c r="BA147" s="20"/>
    </row>
    <row r="148" spans="1:53" ht="33" customHeight="1" x14ac:dyDescent="0.25">
      <c r="A148" s="6"/>
      <c r="B148" s="6"/>
      <c r="C148" s="5"/>
      <c r="D148" s="5"/>
      <c r="E148" s="5"/>
      <c r="F148" s="5"/>
      <c r="G148" s="5"/>
      <c r="H148" s="12"/>
      <c r="I148" s="6"/>
      <c r="J148" s="6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4"/>
      <c r="W148" s="14"/>
      <c r="X148" s="14"/>
      <c r="Y148" s="14"/>
      <c r="Z148" s="14"/>
      <c r="AA148" s="15"/>
      <c r="AB148" s="15"/>
      <c r="AC148" s="505"/>
      <c r="AD148" s="16"/>
      <c r="AE148" s="16"/>
      <c r="AF148" s="16"/>
      <c r="AG148" s="17"/>
      <c r="AH148" s="18"/>
      <c r="AI148" s="487"/>
      <c r="AJ148" s="89"/>
      <c r="AK148" s="13"/>
      <c r="AL148" s="90"/>
      <c r="AM148" s="90"/>
      <c r="AN148" s="19"/>
      <c r="AO148" s="19"/>
      <c r="AP148" s="19"/>
      <c r="AQ148" s="19"/>
      <c r="AR148" s="20"/>
      <c r="AS148" s="20"/>
      <c r="AU148" s="20"/>
      <c r="AV148" s="20"/>
      <c r="AW148" s="20"/>
      <c r="AX148" s="20"/>
      <c r="AY148" s="20"/>
      <c r="AZ148" s="20"/>
      <c r="BA148" s="20"/>
    </row>
    <row r="149" spans="1:53" ht="33" customHeight="1" x14ac:dyDescent="0.25">
      <c r="A149" s="6"/>
      <c r="B149" s="6"/>
      <c r="C149" s="5"/>
      <c r="D149" s="5"/>
      <c r="E149" s="5"/>
      <c r="F149" s="5"/>
      <c r="G149" s="5"/>
      <c r="H149" s="12"/>
      <c r="I149" s="6"/>
      <c r="J149" s="6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4"/>
      <c r="W149" s="14"/>
      <c r="X149" s="14"/>
      <c r="Y149" s="14"/>
      <c r="Z149" s="14"/>
      <c r="AA149" s="15"/>
      <c r="AB149" s="15"/>
      <c r="AC149" s="505"/>
      <c r="AD149" s="16"/>
      <c r="AE149" s="16"/>
      <c r="AF149" s="16"/>
      <c r="AG149" s="17"/>
      <c r="AH149" s="18"/>
      <c r="AI149" s="487"/>
      <c r="AJ149" s="89"/>
      <c r="AK149" s="13"/>
      <c r="AL149" s="90"/>
      <c r="AM149" s="90"/>
      <c r="AN149" s="19"/>
      <c r="AO149" s="19"/>
      <c r="AP149" s="19"/>
      <c r="AQ149" s="19"/>
      <c r="AR149" s="20"/>
      <c r="AS149" s="20"/>
      <c r="AU149" s="20"/>
      <c r="AV149" s="20"/>
      <c r="AW149" s="20"/>
      <c r="AX149" s="26"/>
      <c r="AY149" s="26"/>
      <c r="AZ149" s="26"/>
      <c r="BA149" s="26"/>
    </row>
    <row r="150" spans="1:53" ht="33" customHeight="1" x14ac:dyDescent="0.25">
      <c r="A150" s="6"/>
      <c r="B150" s="6"/>
      <c r="C150" s="6"/>
      <c r="D150" s="5"/>
      <c r="E150" s="5"/>
      <c r="F150" s="5"/>
      <c r="G150" s="5"/>
      <c r="H150" s="33"/>
      <c r="V150" s="14"/>
      <c r="W150" s="14"/>
      <c r="X150" s="14"/>
      <c r="Y150" s="14"/>
      <c r="Z150" s="14"/>
      <c r="AA150" s="15"/>
      <c r="AB150" s="15"/>
      <c r="AC150" s="505"/>
      <c r="AD150" s="16"/>
      <c r="AE150" s="16"/>
      <c r="AF150" s="16"/>
      <c r="AG150" s="17"/>
      <c r="AH150" s="18"/>
      <c r="AI150" s="487"/>
      <c r="AJ150" s="89"/>
      <c r="AK150" s="13"/>
      <c r="AL150" s="90"/>
      <c r="AM150" s="90"/>
      <c r="AN150" s="19"/>
      <c r="AO150" s="19"/>
      <c r="AP150" s="19"/>
      <c r="AQ150" s="19"/>
      <c r="AR150" s="20"/>
      <c r="AS150" s="20"/>
      <c r="AU150" s="20"/>
      <c r="AV150" s="20"/>
      <c r="AW150" s="20"/>
      <c r="AX150" s="20"/>
      <c r="AY150" s="20"/>
      <c r="AZ150" s="20"/>
      <c r="BA150" s="20"/>
    </row>
    <row r="151" spans="1:53" ht="33" customHeight="1" x14ac:dyDescent="0.25">
      <c r="A151" s="6"/>
      <c r="B151" s="6"/>
      <c r="C151" s="6"/>
      <c r="D151" s="5"/>
      <c r="E151" s="5"/>
      <c r="F151" s="5"/>
      <c r="G151" s="5"/>
      <c r="H151" s="12"/>
      <c r="I151" s="6"/>
      <c r="J151" s="6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4"/>
      <c r="W151" s="14"/>
      <c r="X151" s="14"/>
      <c r="Y151" s="14"/>
      <c r="Z151" s="14"/>
      <c r="AA151" s="15"/>
      <c r="AB151" s="15"/>
      <c r="AC151" s="505"/>
      <c r="AD151" s="16"/>
      <c r="AE151" s="16"/>
      <c r="AF151" s="16"/>
      <c r="AG151" s="17"/>
      <c r="AH151" s="18"/>
      <c r="AI151" s="487"/>
      <c r="AJ151" s="89"/>
      <c r="AK151" s="13"/>
      <c r="AL151" s="90"/>
      <c r="AM151" s="90"/>
      <c r="AN151" s="19"/>
      <c r="AO151" s="19"/>
      <c r="AP151" s="19"/>
      <c r="AQ151" s="19"/>
      <c r="AR151" s="20"/>
      <c r="AS151" s="20"/>
      <c r="AU151" s="20"/>
      <c r="AV151" s="20"/>
      <c r="AW151" s="20"/>
      <c r="AX151" s="20"/>
      <c r="AY151" s="20"/>
      <c r="AZ151" s="20"/>
      <c r="BA151" s="20"/>
    </row>
    <row r="152" spans="1:53" ht="33" customHeight="1" x14ac:dyDescent="0.25">
      <c r="A152" s="6"/>
      <c r="B152" s="6"/>
      <c r="C152" s="6"/>
      <c r="D152" s="5"/>
      <c r="E152" s="5"/>
      <c r="F152" s="5"/>
      <c r="G152" s="5"/>
      <c r="H152" s="12"/>
      <c r="I152" s="6"/>
      <c r="J152" s="6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4"/>
      <c r="W152" s="14"/>
      <c r="X152" s="14"/>
      <c r="Y152" s="14"/>
      <c r="Z152" s="14"/>
      <c r="AA152" s="15"/>
      <c r="AB152" s="15"/>
      <c r="AC152" s="505"/>
      <c r="AD152" s="16"/>
      <c r="AE152" s="16"/>
      <c r="AF152" s="16"/>
      <c r="AG152" s="17"/>
      <c r="AH152" s="18"/>
      <c r="AI152" s="487"/>
      <c r="AJ152" s="89"/>
      <c r="AK152" s="13"/>
      <c r="AL152" s="90"/>
      <c r="AM152" s="90"/>
      <c r="AN152" s="19"/>
      <c r="AO152" s="19"/>
      <c r="AP152" s="19"/>
      <c r="AQ152" s="19"/>
      <c r="AR152" s="20"/>
      <c r="AS152" s="20"/>
      <c r="AU152" s="20"/>
      <c r="AV152" s="20"/>
      <c r="AW152" s="20"/>
      <c r="AX152" s="20"/>
      <c r="AY152" s="20"/>
      <c r="AZ152" s="20"/>
      <c r="BA152" s="20"/>
    </row>
    <row r="153" spans="1:53" ht="33" customHeight="1" x14ac:dyDescent="0.25">
      <c r="A153" s="6"/>
      <c r="B153" s="6"/>
      <c r="C153" s="6"/>
      <c r="D153" s="5"/>
      <c r="E153" s="5"/>
      <c r="F153" s="5"/>
      <c r="G153" s="5"/>
      <c r="H153" s="12"/>
      <c r="I153" s="6"/>
      <c r="J153" s="6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4"/>
      <c r="W153" s="14"/>
      <c r="X153" s="14"/>
      <c r="Y153" s="14"/>
      <c r="Z153" s="14"/>
      <c r="AA153" s="15"/>
      <c r="AB153" s="15"/>
      <c r="AC153" s="505"/>
      <c r="AD153" s="16"/>
      <c r="AE153" s="16"/>
      <c r="AF153" s="16"/>
      <c r="AG153" s="17"/>
      <c r="AH153" s="18"/>
      <c r="AI153" s="487"/>
      <c r="AJ153" s="89"/>
      <c r="AK153" s="13"/>
      <c r="AL153" s="90"/>
      <c r="AM153" s="90"/>
      <c r="AN153" s="19"/>
      <c r="AO153" s="19"/>
      <c r="AP153" s="19"/>
      <c r="AQ153" s="19"/>
      <c r="AR153" s="20"/>
      <c r="AS153" s="20"/>
      <c r="AU153" s="20"/>
      <c r="AV153" s="20"/>
      <c r="AW153" s="20"/>
      <c r="AX153" s="20"/>
      <c r="AY153" s="20"/>
      <c r="AZ153" s="20"/>
      <c r="BA153" s="20"/>
    </row>
    <row r="154" spans="1:53" ht="33" customHeight="1" x14ac:dyDescent="0.25">
      <c r="A154" s="6"/>
      <c r="B154" s="6"/>
      <c r="C154" s="6"/>
      <c r="D154" s="5"/>
      <c r="E154" s="5"/>
      <c r="F154" s="5"/>
      <c r="G154" s="5"/>
      <c r="H154" s="12"/>
      <c r="I154" s="6"/>
      <c r="J154" s="6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4"/>
      <c r="W154" s="14"/>
      <c r="X154" s="14"/>
      <c r="Y154" s="14"/>
      <c r="Z154" s="14"/>
      <c r="AA154" s="15"/>
      <c r="AB154" s="15"/>
      <c r="AC154" s="505"/>
      <c r="AD154" s="16"/>
      <c r="AE154" s="16"/>
      <c r="AF154" s="16"/>
      <c r="AG154" s="17"/>
      <c r="AH154" s="18"/>
      <c r="AI154" s="487"/>
      <c r="AJ154" s="89"/>
      <c r="AK154" s="13"/>
      <c r="AL154" s="90"/>
      <c r="AM154" s="90"/>
      <c r="AN154" s="19"/>
      <c r="AO154" s="19"/>
      <c r="AP154" s="19"/>
      <c r="AQ154" s="19"/>
      <c r="AR154" s="20"/>
      <c r="AS154" s="20"/>
      <c r="AU154" s="20"/>
      <c r="AV154" s="20"/>
      <c r="AW154" s="20"/>
      <c r="AX154" s="20"/>
      <c r="AY154" s="20"/>
      <c r="AZ154" s="20"/>
      <c r="BA154" s="20"/>
    </row>
    <row r="155" spans="1:53" ht="33" customHeight="1" x14ac:dyDescent="0.25">
      <c r="A155" s="6"/>
      <c r="B155" s="6"/>
      <c r="C155" s="6"/>
      <c r="D155" s="5"/>
      <c r="E155" s="5"/>
      <c r="F155" s="5"/>
      <c r="G155" s="1"/>
      <c r="H155" s="33"/>
      <c r="V155" s="14"/>
      <c r="W155" s="14"/>
      <c r="X155" s="14"/>
      <c r="Y155" s="14"/>
      <c r="Z155" s="14"/>
      <c r="AA155" s="15"/>
      <c r="AB155" s="15"/>
      <c r="AC155" s="505"/>
      <c r="AD155" s="16"/>
      <c r="AE155" s="16"/>
      <c r="AF155" s="16"/>
      <c r="AG155" s="17"/>
      <c r="AH155" s="18"/>
      <c r="AI155" s="487"/>
      <c r="AJ155" s="89"/>
      <c r="AK155" s="13"/>
      <c r="AL155" s="90"/>
      <c r="AM155" s="90"/>
      <c r="AN155" s="19"/>
      <c r="AO155" s="19"/>
      <c r="AP155" s="19"/>
      <c r="AQ155" s="19"/>
      <c r="AR155" s="20"/>
      <c r="AS155" s="20"/>
      <c r="AU155" s="20"/>
      <c r="AV155" s="20"/>
      <c r="AW155" s="20"/>
      <c r="AX155" s="20"/>
      <c r="AY155" s="20"/>
      <c r="AZ155" s="20"/>
      <c r="BA155" s="20"/>
    </row>
    <row r="156" spans="1:53" ht="33" customHeight="1" x14ac:dyDescent="0.25">
      <c r="A156" s="6"/>
      <c r="B156" s="6"/>
      <c r="C156" s="6"/>
      <c r="D156" s="5"/>
      <c r="E156" s="5"/>
      <c r="F156" s="5"/>
      <c r="G156" s="5"/>
      <c r="H156" s="12"/>
      <c r="I156" s="6"/>
      <c r="J156" s="6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4"/>
      <c r="W156" s="14"/>
      <c r="X156" s="14"/>
      <c r="Y156" s="14"/>
      <c r="Z156" s="14"/>
      <c r="AA156" s="15"/>
      <c r="AB156" s="15"/>
      <c r="AC156" s="505"/>
      <c r="AD156" s="16"/>
      <c r="AE156" s="16"/>
      <c r="AF156" s="16"/>
      <c r="AG156" s="17"/>
      <c r="AH156" s="18"/>
      <c r="AI156" s="487"/>
      <c r="AJ156" s="89"/>
      <c r="AK156" s="13"/>
      <c r="AL156" s="90"/>
      <c r="AM156" s="90"/>
      <c r="AN156" s="19"/>
      <c r="AO156" s="19"/>
      <c r="AP156" s="19"/>
      <c r="AQ156" s="19"/>
      <c r="AR156" s="34"/>
      <c r="AS156" s="34"/>
      <c r="AU156" s="34"/>
      <c r="AV156" s="34"/>
      <c r="AW156" s="34"/>
      <c r="AX156" s="20"/>
      <c r="AY156" s="20"/>
      <c r="AZ156" s="20"/>
      <c r="BA156" s="20"/>
    </row>
    <row r="157" spans="1:53" ht="33" customHeight="1" x14ac:dyDescent="0.25">
      <c r="A157" s="6"/>
      <c r="B157" s="11"/>
      <c r="C157" s="6"/>
      <c r="D157" s="5"/>
      <c r="E157" s="5"/>
      <c r="F157" s="5"/>
      <c r="G157" s="5"/>
      <c r="H157" s="12"/>
      <c r="I157" s="6"/>
      <c r="J157" s="6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4"/>
      <c r="W157" s="14"/>
      <c r="X157" s="14"/>
      <c r="Y157" s="14"/>
      <c r="Z157" s="14"/>
      <c r="AA157" s="15"/>
      <c r="AB157" s="15"/>
      <c r="AC157" s="505"/>
      <c r="AD157" s="16"/>
      <c r="AE157" s="16"/>
      <c r="AF157" s="16"/>
      <c r="AG157" s="17"/>
      <c r="AH157" s="18"/>
      <c r="AI157" s="487"/>
      <c r="AJ157" s="89"/>
      <c r="AK157" s="13"/>
      <c r="AL157" s="90"/>
      <c r="AM157" s="90"/>
      <c r="AN157" s="19"/>
      <c r="AO157" s="19"/>
      <c r="AP157" s="19"/>
      <c r="AQ157" s="19"/>
      <c r="AR157" s="20"/>
      <c r="AS157" s="20"/>
      <c r="AU157" s="20"/>
      <c r="AV157" s="20"/>
      <c r="AW157" s="20"/>
      <c r="AX157" s="20"/>
      <c r="AY157" s="20"/>
      <c r="AZ157" s="20"/>
      <c r="BA157" s="20"/>
    </row>
    <row r="158" spans="1:53" ht="33" customHeight="1" x14ac:dyDescent="0.25">
      <c r="A158" s="6"/>
      <c r="B158" s="11"/>
      <c r="C158" s="6"/>
      <c r="D158" s="5"/>
      <c r="E158" s="5"/>
      <c r="F158" s="5"/>
      <c r="G158" s="5"/>
      <c r="H158" s="12"/>
      <c r="I158" s="6"/>
      <c r="J158" s="6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4"/>
      <c r="W158" s="14"/>
      <c r="X158" s="14"/>
      <c r="Y158" s="14"/>
      <c r="Z158" s="14"/>
      <c r="AA158" s="15"/>
      <c r="AB158" s="15"/>
      <c r="AC158" s="505"/>
      <c r="AD158" s="16"/>
      <c r="AE158" s="16"/>
      <c r="AF158" s="16"/>
      <c r="AG158" s="17"/>
      <c r="AH158" s="18"/>
      <c r="AI158" s="487"/>
      <c r="AJ158" s="89"/>
      <c r="AK158" s="13"/>
      <c r="AL158" s="90"/>
      <c r="AM158" s="90"/>
      <c r="AN158" s="19"/>
      <c r="AO158" s="19"/>
      <c r="AP158" s="19"/>
      <c r="AQ158" s="19"/>
      <c r="AR158" s="20"/>
      <c r="AS158" s="20"/>
      <c r="AU158" s="20"/>
      <c r="AV158" s="20"/>
      <c r="AW158" s="20"/>
      <c r="AX158" s="20"/>
      <c r="AY158" s="20"/>
      <c r="AZ158" s="20"/>
      <c r="BA158" s="20"/>
    </row>
    <row r="159" spans="1:53" ht="33" customHeight="1" x14ac:dyDescent="0.25">
      <c r="A159" s="6"/>
      <c r="B159" s="11"/>
      <c r="C159" s="6"/>
      <c r="D159" s="5"/>
      <c r="E159" s="5"/>
      <c r="F159" s="5"/>
      <c r="G159" s="5"/>
      <c r="H159" s="12"/>
      <c r="I159" s="6"/>
      <c r="J159" s="6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4"/>
      <c r="W159" s="14"/>
      <c r="X159" s="14"/>
      <c r="Y159" s="14"/>
      <c r="Z159" s="14"/>
      <c r="AA159" s="15"/>
      <c r="AB159" s="15"/>
      <c r="AC159" s="505"/>
      <c r="AD159" s="16"/>
      <c r="AE159" s="16"/>
      <c r="AF159" s="16"/>
      <c r="AG159" s="17"/>
      <c r="AH159" s="18"/>
      <c r="AI159" s="487"/>
      <c r="AJ159" s="89"/>
      <c r="AK159" s="13"/>
      <c r="AL159" s="90"/>
      <c r="AM159" s="90"/>
      <c r="AN159" s="19"/>
      <c r="AO159" s="19"/>
      <c r="AP159" s="19"/>
      <c r="AQ159" s="19"/>
      <c r="AR159" s="39"/>
      <c r="AS159" s="39"/>
      <c r="AU159" s="39"/>
      <c r="AV159" s="39"/>
      <c r="AW159" s="39"/>
      <c r="AX159" s="39"/>
      <c r="AY159" s="39"/>
      <c r="AZ159" s="39"/>
      <c r="BA159" s="39"/>
    </row>
    <row r="160" spans="1:53" ht="33" customHeight="1" x14ac:dyDescent="0.25">
      <c r="A160" s="6"/>
      <c r="B160" s="11"/>
      <c r="C160" s="6"/>
      <c r="D160" s="5"/>
      <c r="E160" s="5"/>
      <c r="F160" s="5"/>
      <c r="G160" s="5"/>
      <c r="H160" s="12"/>
      <c r="I160" s="6"/>
      <c r="J160" s="6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4"/>
      <c r="W160" s="14"/>
      <c r="X160" s="14"/>
      <c r="Y160" s="14"/>
      <c r="Z160" s="14"/>
      <c r="AA160" s="15"/>
      <c r="AB160" s="15"/>
      <c r="AC160" s="505"/>
      <c r="AD160" s="16"/>
      <c r="AE160" s="16"/>
      <c r="AF160" s="16"/>
      <c r="AG160" s="17"/>
      <c r="AH160" s="18"/>
      <c r="AI160" s="487"/>
      <c r="AJ160" s="89"/>
      <c r="AK160" s="13"/>
      <c r="AL160" s="90"/>
      <c r="AM160" s="90"/>
      <c r="AN160" s="19"/>
      <c r="AO160" s="19"/>
      <c r="AP160" s="19"/>
      <c r="AQ160" s="19"/>
      <c r="AR160" s="20"/>
      <c r="AS160" s="20"/>
      <c r="AU160" s="20"/>
      <c r="AV160" s="20"/>
      <c r="AW160" s="20"/>
      <c r="AX160" s="20"/>
      <c r="AY160" s="20"/>
      <c r="AZ160" s="20"/>
      <c r="BA160" s="20"/>
    </row>
    <row r="161" spans="1:53" ht="33" customHeight="1" x14ac:dyDescent="0.25">
      <c r="A161" s="6"/>
      <c r="B161" s="11"/>
      <c r="C161" s="6"/>
      <c r="D161" s="5"/>
      <c r="E161" s="5"/>
      <c r="F161" s="5"/>
      <c r="G161" s="5"/>
      <c r="H161" s="12"/>
      <c r="I161" s="6"/>
      <c r="J161" s="6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4"/>
      <c r="W161" s="14"/>
      <c r="X161" s="14"/>
      <c r="Y161" s="14"/>
      <c r="Z161" s="14"/>
      <c r="AA161" s="15"/>
      <c r="AB161" s="15"/>
      <c r="AC161" s="505"/>
      <c r="AD161" s="16"/>
      <c r="AE161" s="16"/>
      <c r="AF161" s="16"/>
      <c r="AG161" s="17"/>
      <c r="AH161" s="18"/>
      <c r="AI161" s="487"/>
      <c r="AJ161" s="89"/>
      <c r="AK161" s="13"/>
      <c r="AL161" s="90"/>
      <c r="AM161" s="90"/>
      <c r="AN161" s="19"/>
      <c r="AO161" s="19"/>
      <c r="AP161" s="19"/>
      <c r="AQ161" s="19"/>
      <c r="AR161" s="20"/>
      <c r="AS161" s="20"/>
      <c r="AU161" s="20"/>
      <c r="AV161" s="20"/>
      <c r="AW161" s="20"/>
      <c r="AX161" s="20"/>
      <c r="AY161" s="20"/>
      <c r="AZ161" s="20"/>
      <c r="BA161" s="20"/>
    </row>
    <row r="162" spans="1:53" ht="33" customHeight="1" x14ac:dyDescent="0.25">
      <c r="A162" s="6"/>
      <c r="B162" s="6"/>
      <c r="C162" s="6"/>
      <c r="D162" s="5"/>
      <c r="E162" s="5"/>
      <c r="F162" s="5"/>
      <c r="G162" s="5"/>
      <c r="H162" s="12"/>
      <c r="I162" s="6"/>
      <c r="J162" s="6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4"/>
      <c r="W162" s="14"/>
      <c r="X162" s="14"/>
      <c r="Y162" s="14"/>
      <c r="Z162" s="14"/>
      <c r="AA162" s="15"/>
      <c r="AB162" s="15"/>
      <c r="AC162" s="505"/>
      <c r="AD162" s="16"/>
      <c r="AE162" s="16"/>
      <c r="AF162" s="16"/>
      <c r="AG162" s="17"/>
      <c r="AH162" s="18"/>
      <c r="AI162" s="487"/>
      <c r="AJ162" s="89"/>
      <c r="AK162" s="13"/>
      <c r="AL162" s="90"/>
      <c r="AM162" s="90"/>
      <c r="AN162" s="19"/>
      <c r="AO162" s="19"/>
      <c r="AP162" s="19"/>
      <c r="AQ162" s="19"/>
      <c r="AR162" s="20"/>
      <c r="AS162" s="20"/>
      <c r="AU162" s="20"/>
      <c r="AV162" s="20"/>
      <c r="AW162" s="20"/>
      <c r="AX162" s="20"/>
      <c r="AY162" s="20"/>
      <c r="AZ162" s="20"/>
      <c r="BA162" s="20"/>
    </row>
    <row r="163" spans="1:53" ht="33" customHeight="1" x14ac:dyDescent="0.25">
      <c r="A163" s="6"/>
      <c r="B163" s="6"/>
      <c r="C163" s="6"/>
      <c r="D163" s="5"/>
      <c r="E163" s="5"/>
      <c r="F163" s="5"/>
      <c r="G163" s="5"/>
      <c r="H163" s="12"/>
      <c r="I163" s="6"/>
      <c r="J163" s="6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4"/>
      <c r="W163" s="14"/>
      <c r="X163" s="14"/>
      <c r="Y163" s="14"/>
      <c r="Z163" s="14"/>
      <c r="AA163" s="15"/>
      <c r="AB163" s="15"/>
      <c r="AC163" s="505"/>
      <c r="AD163" s="16"/>
      <c r="AE163" s="16"/>
      <c r="AF163" s="16"/>
      <c r="AG163" s="17"/>
      <c r="AH163" s="18"/>
      <c r="AI163" s="487"/>
      <c r="AJ163" s="89"/>
      <c r="AK163" s="13"/>
      <c r="AL163" s="90"/>
      <c r="AM163" s="90"/>
      <c r="AN163" s="19"/>
      <c r="AO163" s="19"/>
      <c r="AP163" s="19"/>
      <c r="AQ163" s="19"/>
      <c r="AR163" s="20"/>
      <c r="AS163" s="20"/>
      <c r="AU163" s="20"/>
      <c r="AV163" s="20"/>
      <c r="AW163" s="20"/>
      <c r="AX163" s="20"/>
      <c r="AY163" s="20"/>
      <c r="AZ163" s="20"/>
      <c r="BA163" s="20"/>
    </row>
    <row r="164" spans="1:53" ht="33" customHeight="1" x14ac:dyDescent="0.25">
      <c r="A164" s="6"/>
      <c r="B164" s="6"/>
      <c r="C164" s="5"/>
      <c r="D164" s="5"/>
      <c r="E164" s="5"/>
      <c r="F164" s="5"/>
      <c r="G164" s="5"/>
      <c r="H164" s="12"/>
      <c r="I164" s="6"/>
      <c r="J164" s="6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4"/>
      <c r="W164" s="14"/>
      <c r="X164" s="14"/>
      <c r="Y164" s="14"/>
      <c r="Z164" s="14"/>
      <c r="AA164" s="15"/>
      <c r="AB164" s="15"/>
      <c r="AC164" s="505"/>
      <c r="AD164" s="16"/>
      <c r="AE164" s="16"/>
      <c r="AF164" s="16"/>
      <c r="AG164" s="17"/>
      <c r="AH164" s="18"/>
      <c r="AI164" s="487"/>
      <c r="AJ164" s="89"/>
      <c r="AK164" s="13"/>
      <c r="AL164" s="90"/>
      <c r="AM164" s="90"/>
      <c r="AN164" s="19"/>
      <c r="AO164" s="19"/>
      <c r="AP164" s="19"/>
      <c r="AQ164" s="19"/>
      <c r="AR164" s="20"/>
      <c r="AS164" s="20"/>
      <c r="AU164" s="20"/>
      <c r="AV164" s="20"/>
      <c r="AW164" s="20"/>
      <c r="AX164" s="20"/>
      <c r="AY164" s="20"/>
      <c r="AZ164" s="20"/>
      <c r="BA164" s="20"/>
    </row>
    <row r="165" spans="1:53" ht="33" customHeight="1" x14ac:dyDescent="0.25">
      <c r="A165" s="6"/>
      <c r="B165" s="6"/>
      <c r="C165" s="5"/>
      <c r="D165" s="5"/>
      <c r="E165" s="5"/>
      <c r="F165" s="5"/>
      <c r="G165" s="5"/>
      <c r="H165" s="12"/>
      <c r="I165" s="6"/>
      <c r="J165" s="6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4"/>
      <c r="W165" s="14"/>
      <c r="X165" s="14"/>
      <c r="Y165" s="14"/>
      <c r="Z165" s="14"/>
      <c r="AA165" s="15"/>
      <c r="AB165" s="15"/>
      <c r="AC165" s="505"/>
      <c r="AD165" s="16"/>
      <c r="AE165" s="16"/>
      <c r="AF165" s="16"/>
      <c r="AG165" s="40"/>
      <c r="AH165" s="37"/>
      <c r="AI165" s="488"/>
      <c r="AJ165" s="89"/>
      <c r="AK165" s="13"/>
      <c r="AL165" s="90"/>
      <c r="AM165" s="90"/>
      <c r="AN165" s="19"/>
      <c r="AO165" s="19"/>
      <c r="AP165" s="19"/>
      <c r="AQ165" s="19"/>
      <c r="AR165" s="20"/>
      <c r="AS165" s="20"/>
      <c r="AU165" s="20"/>
      <c r="AV165" s="20"/>
      <c r="AW165" s="20"/>
      <c r="AX165" s="20"/>
      <c r="AY165" s="20"/>
      <c r="AZ165" s="20"/>
      <c r="BA165" s="20"/>
    </row>
    <row r="166" spans="1:53" ht="33" customHeight="1" x14ac:dyDescent="0.25">
      <c r="A166" s="6"/>
      <c r="B166" s="6"/>
      <c r="C166" s="5"/>
      <c r="D166" s="5"/>
      <c r="E166" s="5"/>
      <c r="F166" s="5"/>
      <c r="G166" s="5"/>
      <c r="H166" s="12"/>
      <c r="I166" s="6"/>
      <c r="J166" s="6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14"/>
      <c r="W166" s="14"/>
      <c r="X166" s="14"/>
      <c r="Y166" s="14"/>
      <c r="Z166" s="14"/>
      <c r="AA166" s="15"/>
      <c r="AB166" s="15"/>
      <c r="AC166" s="505"/>
      <c r="AD166" s="16"/>
      <c r="AE166" s="16"/>
      <c r="AF166" s="16"/>
      <c r="AG166" s="17"/>
      <c r="AH166" s="18"/>
      <c r="AI166" s="487"/>
      <c r="AJ166" s="89"/>
      <c r="AK166" s="13"/>
      <c r="AL166" s="90"/>
      <c r="AM166" s="90"/>
      <c r="AN166" s="19"/>
      <c r="AO166" s="19"/>
      <c r="AP166" s="19"/>
      <c r="AQ166" s="19"/>
      <c r="AR166" s="20"/>
      <c r="AS166" s="20"/>
      <c r="AU166" s="20"/>
      <c r="AV166" s="20"/>
      <c r="AW166" s="20"/>
      <c r="AX166" s="20"/>
      <c r="AY166" s="20"/>
      <c r="AZ166" s="20"/>
      <c r="BA166" s="20"/>
    </row>
    <row r="167" spans="1:53" ht="33" customHeight="1" x14ac:dyDescent="0.25">
      <c r="A167" s="6"/>
      <c r="B167" s="6"/>
      <c r="C167" s="5"/>
      <c r="D167" s="5"/>
      <c r="E167" s="5"/>
      <c r="F167" s="5"/>
      <c r="G167" s="5"/>
      <c r="H167" s="12"/>
      <c r="I167" s="6"/>
      <c r="J167" s="6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4"/>
      <c r="W167" s="14"/>
      <c r="X167" s="14"/>
      <c r="Y167" s="14"/>
      <c r="Z167" s="14"/>
      <c r="AA167" s="15"/>
      <c r="AB167" s="15"/>
      <c r="AC167" s="505"/>
      <c r="AD167" s="16"/>
      <c r="AE167" s="16"/>
      <c r="AF167" s="16"/>
      <c r="AG167" s="17"/>
      <c r="AH167" s="18"/>
      <c r="AI167" s="487"/>
      <c r="AJ167" s="89"/>
      <c r="AK167" s="13"/>
      <c r="AL167" s="90"/>
      <c r="AM167" s="90"/>
      <c r="AN167" s="19"/>
      <c r="AO167" s="19"/>
      <c r="AP167" s="19"/>
      <c r="AQ167" s="19"/>
      <c r="AR167" s="39"/>
      <c r="AS167" s="39"/>
      <c r="AU167" s="39"/>
      <c r="AV167" s="39"/>
      <c r="AW167" s="39"/>
      <c r="AX167" s="20"/>
      <c r="AY167" s="20"/>
      <c r="AZ167" s="20"/>
      <c r="BA167" s="20"/>
    </row>
    <row r="168" spans="1:53" ht="33" customHeight="1" x14ac:dyDescent="0.25">
      <c r="A168" s="6"/>
      <c r="B168" s="6"/>
      <c r="C168" s="5"/>
      <c r="D168" s="5"/>
      <c r="E168" s="5"/>
      <c r="F168" s="5"/>
      <c r="G168" s="5"/>
      <c r="H168" s="12"/>
      <c r="I168" s="6"/>
      <c r="J168" s="6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4"/>
      <c r="W168" s="14"/>
      <c r="X168" s="14"/>
      <c r="Y168" s="14"/>
      <c r="Z168" s="14"/>
      <c r="AA168" s="15"/>
      <c r="AB168" s="15"/>
      <c r="AC168" s="505"/>
      <c r="AD168" s="16"/>
      <c r="AE168" s="16"/>
      <c r="AF168" s="16"/>
      <c r="AG168" s="17"/>
      <c r="AH168" s="18"/>
      <c r="AI168" s="487"/>
      <c r="AJ168" s="89"/>
      <c r="AK168" s="13"/>
      <c r="AL168" s="90"/>
      <c r="AM168" s="90"/>
      <c r="AN168" s="19"/>
      <c r="AO168" s="19"/>
      <c r="AP168" s="19"/>
      <c r="AQ168" s="19"/>
      <c r="AR168" s="20"/>
      <c r="AS168" s="20"/>
      <c r="AU168" s="20"/>
      <c r="AV168" s="20"/>
      <c r="AW168" s="20"/>
      <c r="AX168" s="20"/>
      <c r="AY168" s="20"/>
      <c r="AZ168" s="20"/>
      <c r="BA168" s="20"/>
    </row>
    <row r="169" spans="1:53" ht="33" customHeight="1" x14ac:dyDescent="0.25">
      <c r="A169" s="6"/>
      <c r="B169" s="6"/>
      <c r="C169" s="6"/>
      <c r="D169" s="5"/>
      <c r="E169" s="5"/>
      <c r="F169" s="5"/>
      <c r="G169" s="5"/>
      <c r="H169" s="12"/>
      <c r="I169" s="6"/>
      <c r="J169" s="6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4"/>
      <c r="W169" s="14"/>
      <c r="X169" s="14"/>
      <c r="Y169" s="14"/>
      <c r="Z169" s="14"/>
      <c r="AA169" s="15"/>
      <c r="AB169" s="15"/>
      <c r="AC169" s="505"/>
      <c r="AD169" s="16"/>
      <c r="AE169" s="16"/>
      <c r="AF169" s="16"/>
      <c r="AG169" s="17"/>
      <c r="AH169" s="18"/>
      <c r="AI169" s="487"/>
      <c r="AJ169" s="89"/>
      <c r="AK169" s="13"/>
      <c r="AL169" s="90"/>
      <c r="AM169" s="90"/>
      <c r="AN169" s="19"/>
      <c r="AO169" s="19"/>
      <c r="AP169" s="19"/>
      <c r="AQ169" s="19"/>
      <c r="AR169" s="20"/>
      <c r="AS169" s="20"/>
      <c r="AU169" s="20"/>
      <c r="AV169" s="20"/>
      <c r="AW169" s="20"/>
      <c r="AX169" s="20"/>
      <c r="AY169" s="20"/>
      <c r="AZ169" s="20"/>
      <c r="BA169" s="20"/>
    </row>
    <row r="170" spans="1:53" ht="33" customHeight="1" x14ac:dyDescent="0.25">
      <c r="A170" s="6"/>
      <c r="B170" s="6"/>
      <c r="C170" s="6"/>
      <c r="D170" s="5"/>
      <c r="E170" s="5"/>
      <c r="F170" s="5"/>
      <c r="G170" s="5"/>
      <c r="H170" s="12"/>
      <c r="I170" s="6"/>
      <c r="J170" s="6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4"/>
      <c r="W170" s="14"/>
      <c r="X170" s="14"/>
      <c r="Y170" s="14"/>
      <c r="Z170" s="14"/>
      <c r="AA170" s="15"/>
      <c r="AB170" s="15"/>
      <c r="AC170" s="505"/>
      <c r="AD170" s="16"/>
      <c r="AE170" s="16"/>
      <c r="AF170" s="16"/>
      <c r="AG170" s="17"/>
      <c r="AH170" s="18"/>
      <c r="AI170" s="487"/>
      <c r="AJ170" s="89"/>
      <c r="AK170" s="13"/>
      <c r="AL170" s="90"/>
      <c r="AM170" s="90"/>
      <c r="AN170" s="19"/>
      <c r="AO170" s="19"/>
      <c r="AP170" s="19"/>
      <c r="AQ170" s="19"/>
      <c r="AR170" s="20"/>
      <c r="AS170" s="20"/>
      <c r="AU170" s="20"/>
      <c r="AV170" s="20"/>
      <c r="AW170" s="20"/>
      <c r="AX170" s="20"/>
      <c r="AY170" s="20"/>
      <c r="AZ170" s="20"/>
      <c r="BA170" s="20"/>
    </row>
    <row r="171" spans="1:53" ht="33" customHeight="1" x14ac:dyDescent="0.25">
      <c r="A171" s="6"/>
      <c r="B171" s="6"/>
      <c r="C171" s="6"/>
      <c r="D171" s="5"/>
      <c r="E171" s="5"/>
      <c r="F171" s="5"/>
      <c r="G171" s="5"/>
      <c r="H171" s="12"/>
      <c r="I171" s="6"/>
      <c r="J171" s="6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4"/>
      <c r="W171" s="14"/>
      <c r="X171" s="14"/>
      <c r="Y171" s="14"/>
      <c r="Z171" s="14"/>
      <c r="AA171" s="15"/>
      <c r="AB171" s="15"/>
      <c r="AC171" s="505"/>
      <c r="AD171" s="16"/>
      <c r="AE171" s="16"/>
      <c r="AF171" s="16"/>
      <c r="AG171" s="17"/>
      <c r="AH171" s="18"/>
      <c r="AI171" s="487"/>
      <c r="AJ171" s="89"/>
      <c r="AK171" s="13"/>
      <c r="AL171" s="90"/>
      <c r="AM171" s="90"/>
      <c r="AN171" s="19"/>
      <c r="AO171" s="19"/>
      <c r="AP171" s="19"/>
      <c r="AQ171" s="19"/>
      <c r="AR171" s="20"/>
      <c r="AS171" s="20"/>
      <c r="AU171" s="20"/>
      <c r="AV171" s="20"/>
      <c r="AW171" s="20"/>
      <c r="AX171" s="20"/>
      <c r="AY171" s="20"/>
      <c r="AZ171" s="20"/>
      <c r="BA171" s="20"/>
    </row>
    <row r="172" spans="1:53" ht="33" customHeight="1" x14ac:dyDescent="0.25">
      <c r="A172" s="6"/>
      <c r="B172" s="6"/>
      <c r="C172" s="6"/>
      <c r="D172" s="5"/>
      <c r="E172" s="5"/>
      <c r="F172" s="5"/>
      <c r="G172" s="5"/>
      <c r="H172" s="12"/>
      <c r="I172" s="6"/>
      <c r="J172" s="6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4"/>
      <c r="W172" s="14"/>
      <c r="X172" s="14"/>
      <c r="Y172" s="14"/>
      <c r="Z172" s="14"/>
      <c r="AA172" s="15"/>
      <c r="AB172" s="15"/>
      <c r="AC172" s="505"/>
      <c r="AD172" s="16"/>
      <c r="AE172" s="16"/>
      <c r="AF172" s="16"/>
      <c r="AG172" s="17"/>
      <c r="AH172" s="18"/>
      <c r="AI172" s="487"/>
      <c r="AJ172" s="89"/>
      <c r="AK172" s="13"/>
      <c r="AL172" s="90"/>
      <c r="AM172" s="90"/>
      <c r="AN172" s="19"/>
      <c r="AO172" s="19"/>
      <c r="AP172" s="19"/>
      <c r="AQ172" s="19"/>
      <c r="AR172" s="20"/>
      <c r="AS172" s="20"/>
      <c r="AU172" s="20"/>
      <c r="AV172" s="20"/>
      <c r="AW172" s="20"/>
      <c r="AX172" s="20"/>
      <c r="AY172" s="20"/>
      <c r="AZ172" s="20"/>
      <c r="BA172" s="20"/>
    </row>
    <row r="173" spans="1:53" ht="33" customHeight="1" x14ac:dyDescent="0.25">
      <c r="A173" s="6"/>
      <c r="B173" s="6"/>
      <c r="C173" s="6"/>
      <c r="D173" s="5"/>
      <c r="E173" s="5"/>
      <c r="F173" s="5"/>
      <c r="G173" s="5"/>
      <c r="H173" s="12"/>
      <c r="I173" s="6"/>
      <c r="J173" s="6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4"/>
      <c r="W173" s="14"/>
      <c r="X173" s="14"/>
      <c r="Y173" s="14"/>
      <c r="Z173" s="14"/>
      <c r="AA173" s="15"/>
      <c r="AB173" s="15"/>
      <c r="AC173" s="505"/>
      <c r="AD173" s="16"/>
      <c r="AE173" s="16"/>
      <c r="AF173" s="16"/>
      <c r="AG173" s="17"/>
      <c r="AH173" s="18"/>
      <c r="AI173" s="487"/>
      <c r="AJ173" s="89"/>
      <c r="AK173" s="13"/>
      <c r="AL173" s="90"/>
      <c r="AM173" s="90"/>
      <c r="AN173" s="19"/>
      <c r="AO173" s="19"/>
      <c r="AP173" s="19"/>
      <c r="AQ173" s="19"/>
      <c r="AR173" s="20"/>
      <c r="AS173" s="20"/>
      <c r="AU173" s="20"/>
      <c r="AV173" s="20"/>
      <c r="AW173" s="20"/>
      <c r="AX173" s="20"/>
      <c r="AY173" s="20"/>
      <c r="AZ173" s="20"/>
      <c r="BA173" s="20"/>
    </row>
    <row r="174" spans="1:53" ht="33" customHeight="1" x14ac:dyDescent="0.25">
      <c r="A174" s="6"/>
      <c r="B174" s="11"/>
      <c r="C174" s="6"/>
      <c r="D174" s="5"/>
      <c r="E174" s="5"/>
      <c r="F174" s="5"/>
      <c r="G174" s="5"/>
      <c r="H174" s="12"/>
      <c r="I174" s="6"/>
      <c r="J174" s="6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4"/>
      <c r="W174" s="14"/>
      <c r="X174" s="14"/>
      <c r="Y174" s="14"/>
      <c r="Z174" s="14"/>
      <c r="AA174" s="15"/>
      <c r="AB174" s="15"/>
      <c r="AC174" s="505"/>
      <c r="AD174" s="16"/>
      <c r="AE174" s="16"/>
      <c r="AF174" s="16"/>
      <c r="AG174" s="17"/>
      <c r="AH174" s="18"/>
      <c r="AI174" s="487"/>
      <c r="AJ174" s="89"/>
      <c r="AK174" s="13"/>
      <c r="AL174" s="90"/>
      <c r="AM174" s="90"/>
      <c r="AN174" s="19"/>
      <c r="AO174" s="19"/>
      <c r="AP174" s="19"/>
      <c r="AQ174" s="19"/>
      <c r="AR174" s="20"/>
      <c r="AS174" s="20"/>
      <c r="AU174" s="20"/>
      <c r="AV174" s="20"/>
      <c r="AW174" s="20"/>
      <c r="AX174" s="20"/>
      <c r="AY174" s="20"/>
      <c r="AZ174" s="20"/>
      <c r="BA174" s="20"/>
    </row>
    <row r="175" spans="1:53" ht="33" customHeight="1" x14ac:dyDescent="0.25">
      <c r="A175" s="6"/>
      <c r="B175" s="11"/>
      <c r="C175" s="6"/>
      <c r="D175" s="5"/>
      <c r="E175" s="5"/>
      <c r="F175" s="5"/>
      <c r="G175" s="5"/>
      <c r="H175" s="12"/>
      <c r="I175" s="6"/>
      <c r="J175" s="6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4"/>
      <c r="W175" s="14"/>
      <c r="X175" s="14"/>
      <c r="Y175" s="14"/>
      <c r="Z175" s="14"/>
      <c r="AA175" s="15"/>
      <c r="AB175" s="15"/>
      <c r="AC175" s="505"/>
      <c r="AD175" s="16"/>
      <c r="AE175" s="16"/>
      <c r="AF175" s="16"/>
      <c r="AG175" s="17"/>
      <c r="AH175" s="18"/>
      <c r="AI175" s="487"/>
      <c r="AJ175" s="89"/>
      <c r="AK175" s="13"/>
      <c r="AL175" s="90"/>
      <c r="AM175" s="90"/>
      <c r="AN175" s="19"/>
      <c r="AO175" s="19"/>
      <c r="AP175" s="19"/>
      <c r="AQ175" s="19"/>
      <c r="AR175" s="20"/>
      <c r="AS175" s="20"/>
      <c r="AU175" s="20"/>
      <c r="AV175" s="20"/>
      <c r="AW175" s="20"/>
      <c r="AX175" s="20"/>
      <c r="AY175" s="20"/>
      <c r="AZ175" s="20"/>
      <c r="BA175" s="20"/>
    </row>
    <row r="176" spans="1:53" ht="33" customHeight="1" x14ac:dyDescent="0.25">
      <c r="A176" s="6"/>
      <c r="B176" s="6"/>
      <c r="C176" s="6"/>
      <c r="D176" s="5"/>
      <c r="E176" s="5"/>
      <c r="F176" s="5"/>
      <c r="G176" s="5"/>
      <c r="H176" s="12"/>
      <c r="I176" s="6"/>
      <c r="J176" s="6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4"/>
      <c r="W176" s="14"/>
      <c r="X176" s="14"/>
      <c r="Y176" s="14"/>
      <c r="Z176" s="14"/>
      <c r="AA176" s="15"/>
      <c r="AB176" s="15"/>
      <c r="AC176" s="505"/>
      <c r="AD176" s="16"/>
      <c r="AE176" s="16"/>
      <c r="AF176" s="16"/>
      <c r="AG176" s="17"/>
      <c r="AH176" s="18"/>
      <c r="AI176" s="487"/>
      <c r="AJ176" s="89"/>
      <c r="AK176" s="13"/>
      <c r="AL176" s="90"/>
      <c r="AM176" s="90"/>
      <c r="AN176" s="19"/>
      <c r="AO176" s="19"/>
      <c r="AP176" s="19"/>
      <c r="AQ176" s="19"/>
      <c r="AR176" s="20"/>
      <c r="AS176" s="20"/>
      <c r="AU176" s="20"/>
      <c r="AV176" s="20"/>
      <c r="AW176" s="20"/>
      <c r="AX176" s="20"/>
      <c r="AY176" s="20"/>
      <c r="AZ176" s="20"/>
      <c r="BA176" s="20"/>
    </row>
    <row r="177" spans="1:53" ht="33" customHeight="1" x14ac:dyDescent="0.25">
      <c r="A177" s="6"/>
      <c r="B177" s="6"/>
      <c r="C177" s="5"/>
      <c r="D177" s="5"/>
      <c r="E177" s="5"/>
      <c r="F177" s="5"/>
      <c r="G177" s="5"/>
      <c r="H177" s="12"/>
      <c r="I177" s="6"/>
      <c r="J177" s="6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4"/>
      <c r="W177" s="14"/>
      <c r="X177" s="14"/>
      <c r="Y177" s="14"/>
      <c r="Z177" s="14"/>
      <c r="AA177" s="15"/>
      <c r="AB177" s="15"/>
      <c r="AC177" s="505"/>
      <c r="AD177" s="16"/>
      <c r="AE177" s="16"/>
      <c r="AF177" s="16"/>
      <c r="AG177" s="17"/>
      <c r="AH177" s="18"/>
      <c r="AI177" s="487"/>
      <c r="AJ177" s="89"/>
      <c r="AK177" s="13"/>
      <c r="AL177" s="90"/>
      <c r="AM177" s="90"/>
      <c r="AN177" s="19"/>
      <c r="AO177" s="19"/>
      <c r="AP177" s="19"/>
      <c r="AQ177" s="19"/>
      <c r="AR177" s="20"/>
      <c r="AS177" s="20"/>
      <c r="AU177" s="20"/>
      <c r="AV177" s="20"/>
      <c r="AW177" s="20"/>
      <c r="AX177" s="20"/>
      <c r="AY177" s="20"/>
      <c r="AZ177" s="20"/>
      <c r="BA177" s="20"/>
    </row>
    <row r="178" spans="1:53" ht="33" customHeight="1" x14ac:dyDescent="0.25">
      <c r="A178" s="6"/>
      <c r="B178" s="6"/>
      <c r="C178" s="5"/>
      <c r="D178" s="5"/>
      <c r="E178" s="5"/>
      <c r="F178" s="5"/>
      <c r="G178" s="5"/>
      <c r="H178" s="12"/>
      <c r="I178" s="6"/>
      <c r="J178" s="6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4"/>
      <c r="W178" s="14"/>
      <c r="X178" s="14"/>
      <c r="Y178" s="14"/>
      <c r="Z178" s="14"/>
      <c r="AA178" s="15"/>
      <c r="AB178" s="15"/>
      <c r="AC178" s="505"/>
      <c r="AD178" s="16"/>
      <c r="AE178" s="16"/>
      <c r="AF178" s="16"/>
      <c r="AG178" s="17"/>
      <c r="AH178" s="18"/>
      <c r="AI178" s="487"/>
      <c r="AJ178" s="89"/>
      <c r="AK178" s="13"/>
      <c r="AL178" s="90"/>
      <c r="AM178" s="90"/>
      <c r="AN178" s="19" t="s">
        <v>34</v>
      </c>
      <c r="AO178" s="19" t="s">
        <v>35</v>
      </c>
      <c r="AP178" s="19"/>
      <c r="AQ178" s="19"/>
      <c r="AR178" s="20"/>
      <c r="AS178" s="20"/>
      <c r="AU178" s="20"/>
      <c r="AV178" s="20"/>
      <c r="AW178" s="20"/>
      <c r="AX178" s="20"/>
      <c r="AY178" s="20"/>
      <c r="AZ178" s="20"/>
      <c r="BA178" s="20"/>
    </row>
    <row r="179" spans="1:53" ht="33" customHeight="1" x14ac:dyDescent="0.25">
      <c r="A179" s="6"/>
      <c r="B179" s="11"/>
      <c r="C179" s="6"/>
      <c r="D179" s="5"/>
      <c r="E179" s="5"/>
      <c r="F179" s="5"/>
      <c r="G179" s="5"/>
      <c r="H179" s="12"/>
      <c r="I179" s="6"/>
      <c r="J179" s="6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4"/>
      <c r="W179" s="14"/>
      <c r="X179" s="14"/>
      <c r="Y179" s="14"/>
      <c r="Z179" s="14"/>
      <c r="AA179" s="15"/>
      <c r="AB179" s="15"/>
      <c r="AC179" s="505"/>
      <c r="AD179" s="16"/>
      <c r="AE179" s="16"/>
      <c r="AF179" s="16"/>
      <c r="AG179" s="41"/>
      <c r="AH179" s="42"/>
      <c r="AI179" s="489"/>
      <c r="AJ179" s="89"/>
      <c r="AK179" s="13"/>
      <c r="AL179" s="90"/>
      <c r="AM179" s="90"/>
      <c r="AN179" s="19"/>
      <c r="AO179" s="19"/>
      <c r="AP179" s="19"/>
      <c r="AQ179" s="19"/>
      <c r="AR179" s="39"/>
      <c r="AS179" s="39"/>
      <c r="AU179" s="39"/>
      <c r="AV179" s="39"/>
      <c r="AW179" s="39"/>
      <c r="AX179" s="39"/>
      <c r="AY179" s="39"/>
      <c r="AZ179" s="39"/>
      <c r="BA179" s="39"/>
    </row>
    <row r="180" spans="1:53" ht="33" customHeight="1" x14ac:dyDescent="0.25">
      <c r="A180" s="6"/>
      <c r="B180" s="11"/>
      <c r="C180" s="6"/>
      <c r="D180" s="5"/>
      <c r="E180" s="5"/>
      <c r="F180" s="5"/>
      <c r="G180" s="6"/>
      <c r="H180" s="12"/>
      <c r="I180" s="6"/>
      <c r="J180" s="6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4"/>
      <c r="W180" s="14"/>
      <c r="X180" s="14"/>
      <c r="Y180" s="14"/>
      <c r="Z180" s="14"/>
      <c r="AA180" s="15"/>
      <c r="AB180" s="15"/>
      <c r="AC180" s="505"/>
      <c r="AD180" s="16"/>
      <c r="AE180" s="16"/>
      <c r="AF180" s="16"/>
      <c r="AG180" s="17"/>
      <c r="AH180" s="18"/>
      <c r="AI180" s="487"/>
      <c r="AJ180" s="89"/>
      <c r="AK180" s="13"/>
      <c r="AL180" s="90"/>
      <c r="AM180" s="90"/>
      <c r="AN180" s="19"/>
      <c r="AO180" s="19"/>
      <c r="AP180" s="19"/>
      <c r="AQ180" s="19"/>
      <c r="AR180" s="24"/>
      <c r="AS180" s="24"/>
      <c r="AU180" s="24"/>
      <c r="AV180" s="24"/>
      <c r="AW180" s="24"/>
      <c r="AX180" s="24"/>
      <c r="AY180" s="24"/>
      <c r="AZ180" s="24"/>
      <c r="BA180" s="24"/>
    </row>
    <row r="181" spans="1:53" ht="33" customHeight="1" x14ac:dyDescent="0.25">
      <c r="A181" s="6"/>
      <c r="B181" s="6"/>
      <c r="C181" s="6"/>
      <c r="D181" s="5"/>
      <c r="E181" s="5"/>
      <c r="F181" s="5"/>
      <c r="G181" s="5"/>
      <c r="H181" s="12"/>
      <c r="I181" s="6"/>
      <c r="J181" s="6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4"/>
      <c r="W181" s="14"/>
      <c r="X181" s="14"/>
      <c r="Y181" s="14"/>
      <c r="Z181" s="14"/>
      <c r="AA181" s="15"/>
      <c r="AB181" s="15"/>
      <c r="AC181" s="505"/>
      <c r="AD181" s="16"/>
      <c r="AE181" s="16"/>
      <c r="AF181" s="16"/>
      <c r="AG181" s="17"/>
      <c r="AH181" s="18"/>
      <c r="AI181" s="487"/>
      <c r="AJ181" s="89"/>
      <c r="AK181" s="13"/>
      <c r="AL181" s="90"/>
      <c r="AM181" s="90"/>
      <c r="AN181" s="19"/>
      <c r="AO181" s="19"/>
      <c r="AP181" s="19"/>
      <c r="AQ181" s="19"/>
      <c r="AR181" s="20"/>
      <c r="AS181" s="20"/>
      <c r="AU181" s="20"/>
      <c r="AV181" s="20"/>
      <c r="AW181" s="20"/>
      <c r="AX181" s="20"/>
      <c r="AY181" s="20"/>
      <c r="AZ181" s="20"/>
      <c r="BA181" s="20"/>
    </row>
    <row r="182" spans="1:53" ht="33" customHeight="1" x14ac:dyDescent="0.25">
      <c r="A182" s="6"/>
      <c r="B182" s="6"/>
      <c r="C182" s="6"/>
      <c r="D182" s="5"/>
      <c r="E182" s="5"/>
      <c r="F182" s="5"/>
      <c r="G182" s="5"/>
      <c r="H182" s="12"/>
      <c r="I182" s="6"/>
      <c r="J182" s="6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4"/>
      <c r="W182" s="14"/>
      <c r="X182" s="14"/>
      <c r="Y182" s="14"/>
      <c r="Z182" s="14"/>
      <c r="AA182" s="15"/>
      <c r="AB182" s="15"/>
      <c r="AC182" s="505"/>
      <c r="AD182" s="16"/>
      <c r="AE182" s="16"/>
      <c r="AF182" s="16"/>
      <c r="AG182" s="17"/>
      <c r="AH182" s="18"/>
      <c r="AI182" s="487"/>
      <c r="AJ182" s="89"/>
      <c r="AK182" s="13"/>
      <c r="AL182" s="90"/>
      <c r="AM182" s="90"/>
      <c r="AN182" s="19"/>
      <c r="AO182" s="19"/>
      <c r="AP182" s="19"/>
      <c r="AQ182" s="19"/>
      <c r="AR182" s="20"/>
      <c r="AS182" s="20"/>
      <c r="AU182" s="20"/>
      <c r="AV182" s="20"/>
      <c r="AW182" s="20"/>
      <c r="AX182" s="20"/>
      <c r="AY182" s="20"/>
      <c r="AZ182" s="20"/>
      <c r="BA182" s="20"/>
    </row>
    <row r="183" spans="1:53" ht="33" customHeight="1" x14ac:dyDescent="0.25">
      <c r="A183" s="6"/>
      <c r="B183" s="11"/>
      <c r="C183" s="6"/>
      <c r="D183" s="5"/>
      <c r="E183" s="5"/>
      <c r="F183" s="5"/>
      <c r="G183" s="5"/>
      <c r="H183" s="12"/>
      <c r="I183" s="6"/>
      <c r="J183" s="6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4"/>
      <c r="W183" s="14"/>
      <c r="X183" s="14"/>
      <c r="Y183" s="14"/>
      <c r="Z183" s="14"/>
      <c r="AA183" s="15"/>
      <c r="AB183" s="15"/>
      <c r="AC183" s="505"/>
      <c r="AD183" s="16"/>
      <c r="AE183" s="16"/>
      <c r="AF183" s="16"/>
      <c r="AG183" s="17"/>
      <c r="AH183" s="18"/>
      <c r="AI183" s="487"/>
      <c r="AJ183" s="89"/>
      <c r="AK183" s="13"/>
      <c r="AL183" s="90"/>
      <c r="AM183" s="90"/>
      <c r="AN183" s="19"/>
      <c r="AO183" s="19"/>
      <c r="AP183" s="19"/>
      <c r="AQ183" s="19"/>
      <c r="AR183" s="20"/>
      <c r="AS183" s="20"/>
      <c r="AU183" s="20"/>
      <c r="AV183" s="20"/>
      <c r="AW183" s="20"/>
      <c r="AX183" s="20"/>
      <c r="AY183" s="20"/>
      <c r="AZ183" s="20"/>
      <c r="BA183" s="20"/>
    </row>
    <row r="184" spans="1:53" ht="33" customHeight="1" x14ac:dyDescent="0.25">
      <c r="A184" s="6"/>
      <c r="B184" s="11"/>
      <c r="C184" s="6"/>
      <c r="D184" s="5"/>
      <c r="E184" s="5"/>
      <c r="F184" s="5"/>
      <c r="G184" s="5"/>
      <c r="H184" s="12"/>
      <c r="I184" s="6"/>
      <c r="J184" s="6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4"/>
      <c r="W184" s="14"/>
      <c r="X184" s="14"/>
      <c r="Y184" s="14"/>
      <c r="Z184" s="14"/>
      <c r="AA184" s="15"/>
      <c r="AB184" s="15"/>
      <c r="AC184" s="505"/>
      <c r="AD184" s="16"/>
      <c r="AE184" s="16"/>
      <c r="AF184" s="16"/>
      <c r="AG184" s="17"/>
      <c r="AH184" s="18"/>
      <c r="AI184" s="487"/>
      <c r="AJ184" s="89"/>
      <c r="AK184" s="13"/>
      <c r="AL184" s="90"/>
      <c r="AM184" s="90"/>
      <c r="AN184" s="19"/>
      <c r="AO184" s="19"/>
      <c r="AP184" s="19"/>
      <c r="AQ184" s="19"/>
      <c r="AR184" s="20"/>
      <c r="AS184" s="20"/>
      <c r="AU184" s="20"/>
      <c r="AV184" s="20"/>
      <c r="AW184" s="20"/>
      <c r="AX184" s="20"/>
      <c r="AY184" s="20"/>
      <c r="AZ184" s="20"/>
      <c r="BA184" s="20"/>
    </row>
    <row r="185" spans="1:53" ht="33" customHeight="1" x14ac:dyDescent="0.25">
      <c r="A185" s="6"/>
      <c r="B185" s="11"/>
      <c r="C185" s="6"/>
      <c r="D185" s="5"/>
      <c r="E185" s="5"/>
      <c r="F185" s="5"/>
      <c r="G185" s="5"/>
      <c r="H185" s="12"/>
      <c r="I185" s="6"/>
      <c r="J185" s="6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4"/>
      <c r="W185" s="14"/>
      <c r="X185" s="14"/>
      <c r="Y185" s="14"/>
      <c r="Z185" s="14"/>
      <c r="AA185" s="15"/>
      <c r="AB185" s="15"/>
      <c r="AC185" s="505"/>
      <c r="AD185" s="16"/>
      <c r="AE185" s="16"/>
      <c r="AF185" s="16"/>
      <c r="AG185" s="17"/>
      <c r="AH185" s="18"/>
      <c r="AI185" s="487"/>
      <c r="AJ185" s="89"/>
      <c r="AK185" s="13"/>
      <c r="AL185" s="90"/>
      <c r="AM185" s="90"/>
      <c r="AN185" s="19"/>
      <c r="AO185" s="19"/>
      <c r="AP185" s="19"/>
      <c r="AQ185" s="19"/>
      <c r="AR185" s="20"/>
      <c r="AS185" s="20"/>
      <c r="AU185" s="20"/>
      <c r="AV185" s="20"/>
      <c r="AW185" s="20"/>
      <c r="AX185" s="20"/>
      <c r="AY185" s="20"/>
      <c r="AZ185" s="20"/>
      <c r="BA185" s="20"/>
    </row>
    <row r="186" spans="1:53" ht="33" customHeight="1" x14ac:dyDescent="0.25">
      <c r="A186" s="6"/>
      <c r="B186" s="11"/>
      <c r="C186" s="6"/>
      <c r="D186" s="5"/>
      <c r="E186" s="5"/>
      <c r="F186" s="5"/>
      <c r="G186" s="5"/>
      <c r="H186" s="12"/>
      <c r="I186" s="6"/>
      <c r="J186" s="6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4"/>
      <c r="W186" s="14"/>
      <c r="X186" s="14"/>
      <c r="Y186" s="14"/>
      <c r="Z186" s="14"/>
      <c r="AA186" s="15"/>
      <c r="AB186" s="15"/>
      <c r="AC186" s="505"/>
      <c r="AD186" s="16"/>
      <c r="AE186" s="16"/>
      <c r="AF186" s="16"/>
      <c r="AG186" s="17"/>
      <c r="AH186" s="18"/>
      <c r="AI186" s="487"/>
      <c r="AJ186" s="89"/>
      <c r="AK186" s="13"/>
      <c r="AL186" s="90"/>
      <c r="AM186" s="90"/>
      <c r="AN186" s="19"/>
      <c r="AO186" s="19"/>
      <c r="AP186" s="19"/>
      <c r="AQ186" s="19"/>
      <c r="AR186" s="34"/>
      <c r="AS186" s="34"/>
      <c r="AU186" s="34"/>
      <c r="AV186" s="34"/>
      <c r="AW186" s="34"/>
      <c r="AX186" s="34"/>
      <c r="AY186" s="34"/>
      <c r="AZ186" s="34"/>
      <c r="BA186" s="34"/>
    </row>
    <row r="187" spans="1:53" ht="33" customHeight="1" x14ac:dyDescent="0.25">
      <c r="A187" s="6"/>
      <c r="B187" s="11"/>
      <c r="C187" s="6"/>
      <c r="D187" s="5"/>
      <c r="E187" s="5"/>
      <c r="F187" s="5"/>
      <c r="G187" s="5"/>
      <c r="H187" s="12"/>
      <c r="I187" s="6"/>
      <c r="J187" s="6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4"/>
      <c r="W187" s="14"/>
      <c r="X187" s="14"/>
      <c r="Y187" s="14"/>
      <c r="Z187" s="14"/>
      <c r="AA187" s="15"/>
      <c r="AB187" s="15"/>
      <c r="AC187" s="505"/>
      <c r="AD187" s="16"/>
      <c r="AE187" s="16"/>
      <c r="AF187" s="16"/>
      <c r="AG187" s="17"/>
      <c r="AH187" s="18"/>
      <c r="AI187" s="487"/>
      <c r="AJ187" s="89"/>
      <c r="AK187" s="13"/>
      <c r="AL187" s="90"/>
      <c r="AM187" s="90"/>
      <c r="AN187" s="19"/>
      <c r="AO187" s="19"/>
      <c r="AP187" s="19"/>
      <c r="AQ187" s="19"/>
      <c r="AR187" s="20"/>
      <c r="AS187" s="20"/>
      <c r="AU187" s="20"/>
      <c r="AV187" s="20"/>
      <c r="AW187" s="20"/>
      <c r="AX187" s="20"/>
      <c r="AY187" s="20"/>
      <c r="AZ187" s="20"/>
      <c r="BA187" s="20"/>
    </row>
    <row r="188" spans="1:53" ht="33" customHeight="1" x14ac:dyDescent="0.25">
      <c r="A188" s="6"/>
      <c r="B188" s="6"/>
      <c r="C188" s="6"/>
      <c r="D188" s="5"/>
      <c r="E188" s="5"/>
      <c r="F188" s="5"/>
      <c r="G188" s="5"/>
      <c r="H188" s="12"/>
      <c r="I188" s="6"/>
      <c r="J188" s="6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4"/>
      <c r="W188" s="14"/>
      <c r="X188" s="14"/>
      <c r="Y188" s="14"/>
      <c r="Z188" s="14"/>
      <c r="AA188" s="15"/>
      <c r="AB188" s="15"/>
      <c r="AC188" s="505"/>
      <c r="AD188" s="16"/>
      <c r="AE188" s="16"/>
      <c r="AF188" s="16"/>
      <c r="AG188" s="17"/>
      <c r="AH188" s="18"/>
      <c r="AI188" s="487"/>
      <c r="AJ188" s="89"/>
      <c r="AK188" s="13"/>
      <c r="AL188" s="90"/>
      <c r="AM188" s="90"/>
      <c r="AN188" s="19"/>
      <c r="AO188" s="19"/>
      <c r="AP188" s="19"/>
      <c r="AQ188" s="19"/>
      <c r="AR188" s="20"/>
      <c r="AS188" s="20"/>
      <c r="AU188" s="20"/>
      <c r="AV188" s="20"/>
      <c r="AW188" s="20"/>
      <c r="AX188" s="20"/>
      <c r="AY188" s="20"/>
      <c r="AZ188" s="20"/>
      <c r="BA188" s="20"/>
    </row>
    <row r="189" spans="1:53" ht="33" customHeight="1" x14ac:dyDescent="0.25">
      <c r="A189" s="6"/>
      <c r="B189" s="6"/>
      <c r="C189" s="6"/>
      <c r="D189" s="5"/>
      <c r="E189" s="5"/>
      <c r="F189" s="5"/>
      <c r="G189" s="5"/>
      <c r="H189" s="12"/>
      <c r="I189" s="6"/>
      <c r="J189" s="6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4"/>
      <c r="W189" s="14"/>
      <c r="X189" s="14"/>
      <c r="Y189" s="14"/>
      <c r="Z189" s="14"/>
      <c r="AA189" s="15"/>
      <c r="AB189" s="15"/>
      <c r="AC189" s="505"/>
      <c r="AD189" s="16"/>
      <c r="AE189" s="16"/>
      <c r="AF189" s="16"/>
      <c r="AG189" s="17"/>
      <c r="AH189" s="18"/>
      <c r="AI189" s="487"/>
      <c r="AJ189" s="89"/>
      <c r="AK189" s="13"/>
      <c r="AL189" s="90"/>
      <c r="AM189" s="90"/>
      <c r="AN189" s="19"/>
      <c r="AO189" s="19"/>
      <c r="AP189" s="19"/>
      <c r="AQ189" s="19"/>
      <c r="AR189" s="20"/>
      <c r="AS189" s="20"/>
      <c r="AU189" s="20"/>
      <c r="AV189" s="20"/>
      <c r="AW189" s="20"/>
      <c r="AX189" s="20"/>
      <c r="AY189" s="20"/>
      <c r="AZ189" s="20"/>
      <c r="BA189" s="20"/>
    </row>
    <row r="190" spans="1:53" ht="33" customHeight="1" x14ac:dyDescent="0.25">
      <c r="A190" s="6"/>
      <c r="B190" s="6"/>
      <c r="C190" s="6"/>
      <c r="D190" s="5"/>
      <c r="E190" s="5"/>
      <c r="F190" s="5"/>
      <c r="G190" s="5"/>
      <c r="H190" s="12"/>
      <c r="I190" s="6"/>
      <c r="J190" s="6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4"/>
      <c r="W190" s="14"/>
      <c r="X190" s="14"/>
      <c r="Y190" s="14"/>
      <c r="Z190" s="14"/>
      <c r="AA190" s="15"/>
      <c r="AB190" s="15"/>
      <c r="AC190" s="505"/>
      <c r="AD190" s="16"/>
      <c r="AE190" s="16"/>
      <c r="AF190" s="16"/>
      <c r="AG190" s="17"/>
      <c r="AH190" s="18"/>
      <c r="AI190" s="487"/>
      <c r="AJ190" s="89"/>
      <c r="AK190" s="13"/>
      <c r="AL190" s="90"/>
      <c r="AM190" s="90"/>
      <c r="AN190" s="19"/>
      <c r="AO190" s="19"/>
      <c r="AP190" s="19"/>
      <c r="AQ190" s="19"/>
      <c r="AR190" s="20"/>
      <c r="AS190" s="20"/>
      <c r="AU190" s="20"/>
      <c r="AV190" s="20"/>
      <c r="AW190" s="20"/>
      <c r="AX190" s="20"/>
      <c r="AY190" s="20"/>
      <c r="AZ190" s="20"/>
      <c r="BA190" s="20"/>
    </row>
    <row r="191" spans="1:53" ht="33" customHeight="1" x14ac:dyDescent="0.25">
      <c r="A191" s="6"/>
      <c r="B191" s="6"/>
      <c r="C191" s="6"/>
      <c r="D191" s="5"/>
      <c r="E191" s="5"/>
      <c r="F191" s="5"/>
      <c r="G191" s="5"/>
      <c r="H191" s="12"/>
      <c r="I191" s="6"/>
      <c r="J191" s="6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4"/>
      <c r="W191" s="14"/>
      <c r="X191" s="14"/>
      <c r="Y191" s="14"/>
      <c r="Z191" s="14"/>
      <c r="AA191" s="15"/>
      <c r="AB191" s="15"/>
      <c r="AC191" s="505"/>
      <c r="AD191" s="16"/>
      <c r="AE191" s="16"/>
      <c r="AF191" s="16"/>
      <c r="AG191" s="17"/>
      <c r="AH191" s="18"/>
      <c r="AI191" s="487"/>
      <c r="AJ191" s="89"/>
      <c r="AK191" s="13"/>
      <c r="AL191" s="90"/>
      <c r="AM191" s="90"/>
      <c r="AN191" s="19"/>
      <c r="AO191" s="19"/>
      <c r="AP191" s="19"/>
      <c r="AQ191" s="19"/>
      <c r="AR191" s="20"/>
      <c r="AS191" s="20"/>
      <c r="AU191" s="20"/>
      <c r="AV191" s="20"/>
      <c r="AW191" s="20"/>
      <c r="AX191" s="20"/>
      <c r="AY191" s="20"/>
      <c r="AZ191" s="20"/>
      <c r="BA191" s="20"/>
    </row>
    <row r="192" spans="1:53" ht="33" customHeight="1" x14ac:dyDescent="0.25">
      <c r="A192" s="6"/>
      <c r="B192" s="6"/>
      <c r="C192" s="6"/>
      <c r="D192" s="5"/>
      <c r="E192" s="5"/>
      <c r="F192" s="5"/>
      <c r="G192" s="5"/>
      <c r="H192" s="12"/>
      <c r="I192" s="6"/>
      <c r="J192" s="6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4"/>
      <c r="W192" s="14"/>
      <c r="X192" s="14"/>
      <c r="Y192" s="14"/>
      <c r="Z192" s="14"/>
      <c r="AA192" s="15"/>
      <c r="AB192" s="15"/>
      <c r="AC192" s="505"/>
      <c r="AD192" s="16"/>
      <c r="AE192" s="16"/>
      <c r="AF192" s="16"/>
      <c r="AG192" s="17"/>
      <c r="AH192" s="18"/>
      <c r="AI192" s="487"/>
      <c r="AJ192" s="89"/>
      <c r="AK192" s="13"/>
      <c r="AL192" s="90"/>
      <c r="AM192" s="90"/>
      <c r="AN192" s="19"/>
      <c r="AO192" s="19"/>
      <c r="AP192" s="19"/>
      <c r="AQ192" s="19"/>
      <c r="AR192" s="20"/>
      <c r="AS192" s="20"/>
      <c r="AU192" s="20"/>
      <c r="AV192" s="20"/>
      <c r="AW192" s="20"/>
      <c r="AX192" s="26"/>
      <c r="AY192" s="26"/>
      <c r="AZ192" s="26"/>
      <c r="BA192" s="26"/>
    </row>
    <row r="193" spans="1:53" ht="33" customHeight="1" x14ac:dyDescent="0.25">
      <c r="A193" s="6"/>
      <c r="B193" s="6"/>
      <c r="C193" s="6"/>
      <c r="D193" s="5"/>
      <c r="E193" s="5"/>
      <c r="F193" s="5"/>
      <c r="G193" s="5"/>
      <c r="H193" s="12"/>
      <c r="I193" s="6"/>
      <c r="J193" s="6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4"/>
      <c r="W193" s="14"/>
      <c r="X193" s="14"/>
      <c r="Y193" s="14"/>
      <c r="Z193" s="14"/>
      <c r="AA193" s="15"/>
      <c r="AB193" s="15"/>
      <c r="AC193" s="505"/>
      <c r="AD193" s="16"/>
      <c r="AE193" s="16"/>
      <c r="AF193" s="16"/>
      <c r="AG193" s="17"/>
      <c r="AH193" s="18"/>
      <c r="AI193" s="487"/>
      <c r="AJ193" s="89"/>
      <c r="AK193" s="13"/>
      <c r="AL193" s="90"/>
      <c r="AM193" s="90"/>
      <c r="AN193" s="19"/>
      <c r="AO193" s="19"/>
      <c r="AP193" s="19"/>
      <c r="AQ193" s="19"/>
      <c r="AR193" s="20"/>
      <c r="AS193" s="20"/>
      <c r="AU193" s="20"/>
      <c r="AV193" s="20"/>
      <c r="AW193" s="20"/>
      <c r="AX193" s="20"/>
      <c r="AY193" s="20"/>
      <c r="AZ193" s="20"/>
      <c r="BA193" s="20"/>
    </row>
    <row r="194" spans="1:53" ht="33" customHeight="1" x14ac:dyDescent="0.25">
      <c r="A194" s="6"/>
      <c r="B194" s="11"/>
      <c r="C194" s="6"/>
      <c r="D194" s="5"/>
      <c r="E194" s="5"/>
      <c r="F194" s="5"/>
      <c r="G194" s="6"/>
      <c r="H194" s="12"/>
      <c r="I194" s="6"/>
      <c r="J194" s="6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4"/>
      <c r="W194" s="14"/>
      <c r="X194" s="14"/>
      <c r="Y194" s="14"/>
      <c r="Z194" s="14"/>
      <c r="AA194" s="15"/>
      <c r="AB194" s="15"/>
      <c r="AC194" s="505"/>
      <c r="AD194" s="16"/>
      <c r="AE194" s="16"/>
      <c r="AF194" s="16"/>
      <c r="AG194" s="17"/>
      <c r="AH194" s="18"/>
      <c r="AI194" s="487"/>
      <c r="AJ194" s="89"/>
      <c r="AK194" s="13"/>
      <c r="AL194" s="90"/>
      <c r="AM194" s="90"/>
      <c r="AN194" s="19"/>
      <c r="AO194" s="19"/>
      <c r="AP194" s="19"/>
      <c r="AQ194" s="19"/>
      <c r="AR194" s="20"/>
      <c r="AS194" s="20"/>
      <c r="AU194" s="20"/>
      <c r="AV194" s="20"/>
      <c r="AW194" s="20"/>
      <c r="AX194" s="20"/>
      <c r="AY194" s="20"/>
      <c r="AZ194" s="20"/>
      <c r="BA194" s="20"/>
    </row>
    <row r="195" spans="1:53" ht="33" customHeight="1" x14ac:dyDescent="0.25">
      <c r="A195" s="6"/>
      <c r="B195" s="11"/>
      <c r="C195" s="6"/>
      <c r="D195" s="5"/>
      <c r="E195" s="5"/>
      <c r="F195" s="5"/>
      <c r="G195" s="5"/>
      <c r="H195" s="12"/>
      <c r="I195" s="6"/>
      <c r="J195" s="6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4"/>
      <c r="W195" s="14"/>
      <c r="X195" s="14"/>
      <c r="Y195" s="14"/>
      <c r="Z195" s="14"/>
      <c r="AA195" s="15"/>
      <c r="AB195" s="15"/>
      <c r="AC195" s="505"/>
      <c r="AD195" s="16"/>
      <c r="AE195" s="16"/>
      <c r="AF195" s="16"/>
      <c r="AG195" s="17"/>
      <c r="AH195" s="18"/>
      <c r="AI195" s="487"/>
      <c r="AJ195" s="89"/>
      <c r="AK195" s="13"/>
      <c r="AL195" s="90"/>
      <c r="AM195" s="90"/>
      <c r="AN195" s="19"/>
      <c r="AO195" s="19"/>
      <c r="AP195" s="19"/>
      <c r="AQ195" s="19"/>
      <c r="AR195" s="20"/>
      <c r="AS195" s="20"/>
      <c r="AU195" s="20"/>
      <c r="AV195" s="20"/>
      <c r="AW195" s="20"/>
      <c r="AX195" s="20"/>
      <c r="AY195" s="20"/>
      <c r="AZ195" s="20"/>
      <c r="BA195" s="20"/>
    </row>
    <row r="196" spans="1:53" ht="33" customHeight="1" x14ac:dyDescent="0.25">
      <c r="A196" s="6"/>
      <c r="B196" s="6"/>
      <c r="C196" s="6"/>
      <c r="D196" s="5"/>
      <c r="E196" s="5"/>
      <c r="F196" s="5"/>
      <c r="G196" s="5"/>
      <c r="H196" s="12"/>
      <c r="I196" s="6"/>
      <c r="J196" s="6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4"/>
      <c r="W196" s="14"/>
      <c r="X196" s="14"/>
      <c r="Y196" s="14"/>
      <c r="Z196" s="14"/>
      <c r="AA196" s="15"/>
      <c r="AB196" s="15"/>
      <c r="AC196" s="505"/>
      <c r="AD196" s="16"/>
      <c r="AE196" s="16"/>
      <c r="AF196" s="16"/>
      <c r="AG196" s="17"/>
      <c r="AH196" s="18"/>
      <c r="AI196" s="487"/>
      <c r="AJ196" s="89"/>
      <c r="AK196" s="13"/>
      <c r="AL196" s="90"/>
      <c r="AM196" s="90"/>
      <c r="AN196" s="19"/>
      <c r="AO196" s="19"/>
      <c r="AP196" s="19"/>
      <c r="AQ196" s="19"/>
      <c r="AR196" s="20"/>
      <c r="AS196" s="20"/>
      <c r="AU196" s="20"/>
      <c r="AV196" s="20"/>
      <c r="AW196" s="20"/>
      <c r="AX196" s="20"/>
      <c r="AY196" s="20"/>
      <c r="AZ196" s="20"/>
      <c r="BA196" s="20"/>
    </row>
    <row r="197" spans="1:53" ht="33" customHeight="1" x14ac:dyDescent="0.25">
      <c r="A197" s="6"/>
      <c r="B197" s="6"/>
      <c r="C197" s="6"/>
      <c r="D197" s="5"/>
      <c r="E197" s="5"/>
      <c r="F197" s="5"/>
      <c r="G197" s="5"/>
      <c r="H197" s="12"/>
      <c r="I197" s="6"/>
      <c r="J197" s="6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4"/>
      <c r="W197" s="14"/>
      <c r="X197" s="14"/>
      <c r="Y197" s="14"/>
      <c r="Z197" s="14"/>
      <c r="AA197" s="15"/>
      <c r="AB197" s="15"/>
      <c r="AC197" s="505"/>
      <c r="AD197" s="16"/>
      <c r="AE197" s="16"/>
      <c r="AF197" s="16"/>
      <c r="AG197" s="17"/>
      <c r="AH197" s="18"/>
      <c r="AI197" s="487"/>
      <c r="AJ197" s="89"/>
      <c r="AK197" s="13"/>
      <c r="AL197" s="90"/>
      <c r="AM197" s="90"/>
      <c r="AN197" s="19"/>
      <c r="AO197" s="19"/>
      <c r="AP197" s="19"/>
      <c r="AQ197" s="19"/>
      <c r="AR197" s="20"/>
      <c r="AS197" s="20"/>
      <c r="AU197" s="20"/>
      <c r="AV197" s="20"/>
      <c r="AW197" s="20"/>
      <c r="AX197" s="20"/>
      <c r="AY197" s="20"/>
      <c r="AZ197" s="20"/>
      <c r="BA197" s="20"/>
    </row>
    <row r="198" spans="1:53" ht="33" customHeight="1" x14ac:dyDescent="0.25">
      <c r="A198" s="6"/>
      <c r="B198" s="6"/>
      <c r="C198" s="5"/>
      <c r="D198" s="5"/>
      <c r="E198" s="5"/>
      <c r="F198" s="5"/>
      <c r="G198" s="5"/>
      <c r="H198" s="12"/>
      <c r="I198" s="6"/>
      <c r="J198" s="6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14"/>
      <c r="W198" s="14"/>
      <c r="X198" s="14"/>
      <c r="Y198" s="14"/>
      <c r="Z198" s="14"/>
      <c r="AA198" s="15"/>
      <c r="AB198" s="15"/>
      <c r="AC198" s="505"/>
      <c r="AD198" s="16"/>
      <c r="AE198" s="16"/>
      <c r="AF198" s="16"/>
      <c r="AG198" s="17"/>
      <c r="AH198" s="18"/>
      <c r="AI198" s="487"/>
      <c r="AJ198" s="89"/>
      <c r="AK198" s="13"/>
      <c r="AL198" s="90"/>
      <c r="AM198" s="90"/>
      <c r="AN198" s="19"/>
      <c r="AO198" s="19"/>
      <c r="AP198" s="19"/>
      <c r="AQ198" s="19"/>
      <c r="AR198" s="20"/>
      <c r="AS198" s="20"/>
      <c r="AU198" s="20"/>
      <c r="AV198" s="20"/>
      <c r="AW198" s="20"/>
      <c r="AX198" s="20"/>
      <c r="AY198" s="20"/>
      <c r="AZ198" s="20"/>
      <c r="BA198" s="20"/>
    </row>
    <row r="199" spans="1:53" ht="33" customHeight="1" x14ac:dyDescent="0.25">
      <c r="A199" s="6"/>
      <c r="B199" s="6"/>
      <c r="C199" s="5"/>
      <c r="D199" s="5"/>
      <c r="E199" s="5"/>
      <c r="F199" s="5"/>
      <c r="G199" s="5"/>
      <c r="H199" s="12"/>
      <c r="I199" s="6"/>
      <c r="J199" s="6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4"/>
      <c r="W199" s="14"/>
      <c r="X199" s="14"/>
      <c r="Y199" s="14"/>
      <c r="Z199" s="14"/>
      <c r="AA199" s="15"/>
      <c r="AB199" s="15"/>
      <c r="AC199" s="505"/>
      <c r="AD199" s="16"/>
      <c r="AE199" s="16"/>
      <c r="AF199" s="16"/>
      <c r="AG199" s="17"/>
      <c r="AH199" s="18"/>
      <c r="AI199" s="487"/>
      <c r="AJ199" s="89"/>
      <c r="AK199" s="13"/>
      <c r="AL199" s="90"/>
      <c r="AM199" s="90"/>
      <c r="AN199" s="19"/>
      <c r="AO199" s="19"/>
      <c r="AP199" s="19"/>
      <c r="AQ199" s="19"/>
      <c r="AR199" s="20"/>
      <c r="AS199" s="20"/>
      <c r="AU199" s="20"/>
      <c r="AV199" s="20"/>
      <c r="AW199" s="20"/>
      <c r="AX199" s="20"/>
      <c r="AY199" s="20"/>
      <c r="AZ199" s="20"/>
      <c r="BA199" s="20"/>
    </row>
    <row r="200" spans="1:53" ht="33" customHeight="1" x14ac:dyDescent="0.25">
      <c r="A200" s="6"/>
      <c r="B200" s="6"/>
      <c r="C200" s="5"/>
      <c r="D200" s="5"/>
      <c r="E200" s="5"/>
      <c r="F200" s="5"/>
      <c r="G200" s="5"/>
      <c r="H200" s="12"/>
      <c r="I200" s="6"/>
      <c r="J200" s="6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4"/>
      <c r="W200" s="14"/>
      <c r="X200" s="14"/>
      <c r="Y200" s="14"/>
      <c r="Z200" s="14"/>
      <c r="AA200" s="15"/>
      <c r="AB200" s="15"/>
      <c r="AC200" s="505"/>
      <c r="AD200" s="16"/>
      <c r="AE200" s="16"/>
      <c r="AF200" s="16"/>
      <c r="AG200" s="17"/>
      <c r="AH200" s="18"/>
      <c r="AI200" s="487"/>
      <c r="AJ200" s="89"/>
      <c r="AK200" s="13"/>
      <c r="AL200" s="90"/>
      <c r="AM200" s="90"/>
      <c r="AN200" s="19"/>
      <c r="AO200" s="19"/>
      <c r="AP200" s="19"/>
      <c r="AQ200" s="19"/>
      <c r="AR200" s="20"/>
      <c r="AS200" s="20"/>
      <c r="AU200" s="20"/>
      <c r="AV200" s="20"/>
      <c r="AW200" s="20"/>
      <c r="AX200" s="20"/>
      <c r="AY200" s="20"/>
      <c r="AZ200" s="20"/>
      <c r="BA200" s="20"/>
    </row>
    <row r="201" spans="1:53" ht="33" customHeight="1" x14ac:dyDescent="0.25">
      <c r="A201" s="6"/>
      <c r="B201" s="11"/>
      <c r="C201" s="6"/>
      <c r="D201" s="5"/>
      <c r="E201" s="5"/>
      <c r="F201" s="5"/>
      <c r="G201" s="5"/>
      <c r="H201" s="12"/>
      <c r="I201" s="6"/>
      <c r="J201" s="6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4"/>
      <c r="W201" s="14"/>
      <c r="X201" s="14"/>
      <c r="Y201" s="14"/>
      <c r="Z201" s="14"/>
      <c r="AA201" s="15"/>
      <c r="AB201" s="15"/>
      <c r="AC201" s="505"/>
      <c r="AD201" s="16"/>
      <c r="AE201" s="16"/>
      <c r="AF201" s="16"/>
      <c r="AG201" s="17"/>
      <c r="AH201" s="18"/>
      <c r="AI201" s="487"/>
      <c r="AJ201" s="89"/>
      <c r="AK201" s="13"/>
      <c r="AL201" s="90"/>
      <c r="AM201" s="90"/>
      <c r="AN201" s="19"/>
      <c r="AO201" s="19"/>
      <c r="AP201" s="19"/>
      <c r="AQ201" s="19"/>
      <c r="AR201" s="20"/>
      <c r="AS201" s="20"/>
      <c r="AU201" s="20"/>
      <c r="AV201" s="20"/>
      <c r="AW201" s="20"/>
      <c r="AX201" s="20"/>
      <c r="AY201" s="20"/>
      <c r="AZ201" s="20"/>
      <c r="BA201" s="20"/>
    </row>
    <row r="202" spans="1:53" ht="33" customHeight="1" x14ac:dyDescent="0.25">
      <c r="A202" s="6"/>
      <c r="B202" s="6"/>
      <c r="C202" s="6"/>
      <c r="D202" s="5"/>
      <c r="E202" s="5"/>
      <c r="F202" s="5"/>
      <c r="G202" s="5"/>
      <c r="H202" s="12"/>
      <c r="I202" s="6"/>
      <c r="J202" s="6"/>
      <c r="K202" s="21"/>
      <c r="L202" s="21"/>
      <c r="M202" s="21"/>
      <c r="N202" s="43" t="s">
        <v>28</v>
      </c>
      <c r="O202" s="43" t="s">
        <v>29</v>
      </c>
      <c r="P202" s="21"/>
      <c r="Q202" s="21"/>
      <c r="R202" s="21"/>
      <c r="S202" s="21"/>
      <c r="T202" s="21"/>
      <c r="U202" s="21"/>
      <c r="V202" s="14"/>
      <c r="W202" s="14"/>
      <c r="X202" s="14"/>
      <c r="Y202" s="14"/>
      <c r="Z202" s="14"/>
      <c r="AA202" s="15"/>
      <c r="AB202" s="15"/>
      <c r="AC202" s="43" t="s">
        <v>36</v>
      </c>
      <c r="AD202" s="43" t="s">
        <v>37</v>
      </c>
      <c r="AE202" s="43" t="s">
        <v>38</v>
      </c>
      <c r="AF202" s="43" t="s">
        <v>39</v>
      </c>
      <c r="AG202" s="17"/>
      <c r="AH202" s="18"/>
      <c r="AI202" s="487"/>
      <c r="AJ202" s="89"/>
      <c r="AK202" s="13"/>
      <c r="AL202" s="90"/>
      <c r="AM202" s="90"/>
      <c r="AN202" s="44" t="s">
        <v>34</v>
      </c>
      <c r="AO202" s="44" t="s">
        <v>40</v>
      </c>
      <c r="AP202" s="44"/>
      <c r="AQ202" s="44"/>
      <c r="AR202" s="20"/>
      <c r="AS202" s="20"/>
      <c r="AU202" s="20"/>
      <c r="AV202" s="20"/>
      <c r="AW202" s="20"/>
      <c r="AX202" s="20"/>
      <c r="AY202" s="20"/>
      <c r="AZ202" s="20"/>
      <c r="BA202" s="20"/>
    </row>
    <row r="203" spans="1:53" ht="33" customHeight="1" x14ac:dyDescent="0.25">
      <c r="A203" s="6"/>
      <c r="B203" s="6"/>
      <c r="C203" s="6"/>
      <c r="D203" s="5"/>
      <c r="E203" s="5"/>
      <c r="F203" s="5"/>
      <c r="G203" s="5"/>
      <c r="H203" s="12"/>
      <c r="I203" s="6"/>
      <c r="J203" s="6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14"/>
      <c r="W203" s="14"/>
      <c r="X203" s="14"/>
      <c r="Y203" s="14"/>
      <c r="Z203" s="14"/>
      <c r="AA203" s="15"/>
      <c r="AB203" s="15"/>
      <c r="AC203" s="505"/>
      <c r="AD203" s="16"/>
      <c r="AE203" s="16"/>
      <c r="AF203" s="16"/>
      <c r="AG203" s="17"/>
      <c r="AH203" s="18"/>
      <c r="AI203" s="487"/>
      <c r="AJ203" s="89"/>
      <c r="AK203" s="13"/>
      <c r="AL203" s="90"/>
      <c r="AM203" s="90"/>
      <c r="AN203" s="19"/>
      <c r="AO203" s="19"/>
      <c r="AP203" s="19"/>
      <c r="AQ203" s="19"/>
      <c r="AR203" s="20"/>
      <c r="AS203" s="20"/>
      <c r="AU203" s="20"/>
      <c r="AV203" s="20"/>
      <c r="AW203" s="20"/>
      <c r="AX203" s="20"/>
      <c r="AY203" s="20"/>
      <c r="AZ203" s="20"/>
      <c r="BA203" s="20"/>
    </row>
    <row r="204" spans="1:53" ht="33" customHeight="1" x14ac:dyDescent="0.25">
      <c r="A204" s="6"/>
      <c r="B204" s="6"/>
      <c r="C204" s="6"/>
      <c r="D204" s="5"/>
      <c r="E204" s="5"/>
      <c r="F204" s="5"/>
      <c r="G204" s="5"/>
      <c r="H204" s="12"/>
      <c r="I204" s="6"/>
      <c r="J204" s="6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14"/>
      <c r="W204" s="14"/>
      <c r="X204" s="14"/>
      <c r="Y204" s="14"/>
      <c r="Z204" s="14"/>
      <c r="AA204" s="15"/>
      <c r="AB204" s="15"/>
      <c r="AC204" s="505"/>
      <c r="AD204" s="16"/>
      <c r="AE204" s="16"/>
      <c r="AF204" s="16"/>
      <c r="AG204" s="17"/>
      <c r="AH204" s="18"/>
      <c r="AI204" s="487"/>
      <c r="AJ204" s="89"/>
      <c r="AK204" s="13"/>
      <c r="AL204" s="90"/>
      <c r="AM204" s="90"/>
      <c r="AN204" s="19"/>
      <c r="AO204" s="19"/>
      <c r="AP204" s="19"/>
      <c r="AQ204" s="19"/>
      <c r="AR204" s="20"/>
      <c r="AS204" s="20"/>
      <c r="AU204" s="20"/>
      <c r="AV204" s="20"/>
      <c r="AW204" s="20"/>
      <c r="AX204" s="20"/>
      <c r="AY204" s="20"/>
      <c r="AZ204" s="20"/>
      <c r="BA204" s="20"/>
    </row>
    <row r="205" spans="1:53" ht="33" customHeight="1" x14ac:dyDescent="0.25">
      <c r="A205" s="6"/>
      <c r="B205" s="5"/>
      <c r="C205" s="6"/>
      <c r="D205" s="5"/>
      <c r="E205" s="5"/>
      <c r="F205" s="5"/>
      <c r="G205" s="5"/>
      <c r="H205" s="12"/>
      <c r="I205" s="6"/>
      <c r="J205" s="6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4"/>
      <c r="W205" s="14"/>
      <c r="X205" s="14"/>
      <c r="Y205" s="14"/>
      <c r="Z205" s="14"/>
      <c r="AA205" s="15"/>
      <c r="AB205" s="15"/>
      <c r="AC205" s="505"/>
      <c r="AD205" s="16"/>
      <c r="AE205" s="16"/>
      <c r="AF205" s="16"/>
      <c r="AG205" s="17"/>
      <c r="AH205" s="18"/>
      <c r="AI205" s="487"/>
      <c r="AJ205" s="89"/>
      <c r="AK205" s="13"/>
      <c r="AL205" s="90"/>
      <c r="AM205" s="90"/>
      <c r="AN205" s="19"/>
      <c r="AO205" s="19"/>
      <c r="AP205" s="19"/>
      <c r="AQ205" s="19"/>
      <c r="AR205" s="20"/>
      <c r="AS205" s="20"/>
      <c r="AU205" s="20"/>
      <c r="AV205" s="20"/>
      <c r="AW205" s="20"/>
      <c r="AX205" s="20"/>
      <c r="AY205" s="20"/>
      <c r="AZ205" s="20"/>
      <c r="BA205" s="20"/>
    </row>
    <row r="206" spans="1:53" ht="33" customHeight="1" x14ac:dyDescent="0.25">
      <c r="A206" s="6"/>
      <c r="B206" s="6"/>
      <c r="C206" s="5"/>
      <c r="D206" s="5"/>
      <c r="E206" s="5"/>
      <c r="F206" s="5"/>
      <c r="G206" s="5"/>
      <c r="H206" s="12"/>
      <c r="I206" s="6"/>
      <c r="J206" s="6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14"/>
      <c r="W206" s="14"/>
      <c r="X206" s="14"/>
      <c r="Y206" s="14"/>
      <c r="Z206" s="14"/>
      <c r="AA206" s="15"/>
      <c r="AB206" s="15"/>
      <c r="AC206" s="505"/>
      <c r="AD206" s="16"/>
      <c r="AE206" s="16"/>
      <c r="AF206" s="16"/>
      <c r="AG206" s="17"/>
      <c r="AH206" s="18"/>
      <c r="AI206" s="487"/>
      <c r="AJ206" s="89"/>
      <c r="AK206" s="13"/>
      <c r="AL206" s="90"/>
      <c r="AM206" s="90"/>
      <c r="AN206" s="19"/>
      <c r="AO206" s="19"/>
      <c r="AP206" s="19"/>
      <c r="AQ206" s="19"/>
      <c r="AR206" s="20"/>
      <c r="AS206" s="20"/>
      <c r="AU206" s="20"/>
      <c r="AV206" s="20"/>
      <c r="AW206" s="20"/>
      <c r="AX206" s="20"/>
      <c r="AY206" s="20"/>
      <c r="AZ206" s="20"/>
      <c r="BA206" s="20"/>
    </row>
    <row r="207" spans="1:53" ht="33" customHeight="1" x14ac:dyDescent="0.25">
      <c r="A207" s="6"/>
      <c r="B207" s="6"/>
      <c r="C207" s="5"/>
      <c r="D207" s="5"/>
      <c r="E207" s="5"/>
      <c r="F207" s="5"/>
      <c r="G207" s="5"/>
      <c r="H207" s="12"/>
      <c r="I207" s="6"/>
      <c r="J207" s="6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14"/>
      <c r="W207" s="14"/>
      <c r="X207" s="14"/>
      <c r="Y207" s="14"/>
      <c r="Z207" s="14"/>
      <c r="AA207" s="15"/>
      <c r="AB207" s="15"/>
      <c r="AC207" s="505"/>
      <c r="AD207" s="16"/>
      <c r="AE207" s="16"/>
      <c r="AF207" s="16"/>
      <c r="AG207" s="38"/>
      <c r="AH207" s="18"/>
      <c r="AI207" s="487"/>
      <c r="AJ207" s="89"/>
      <c r="AK207" s="13"/>
      <c r="AL207" s="90"/>
      <c r="AM207" s="90"/>
      <c r="AN207" s="19"/>
      <c r="AO207" s="19"/>
      <c r="AP207" s="19"/>
      <c r="AQ207" s="19"/>
      <c r="AR207" s="20"/>
      <c r="AS207" s="20"/>
      <c r="AU207" s="20"/>
      <c r="AV207" s="20"/>
      <c r="AW207" s="20"/>
      <c r="AX207" s="20"/>
      <c r="AY207" s="20"/>
      <c r="AZ207" s="20"/>
      <c r="BA207" s="20"/>
    </row>
    <row r="208" spans="1:53" ht="33" customHeight="1" x14ac:dyDescent="0.25">
      <c r="A208" s="6"/>
      <c r="B208" s="6"/>
      <c r="C208" s="6"/>
      <c r="D208" s="5"/>
      <c r="E208" s="5"/>
      <c r="F208" s="5"/>
      <c r="G208" s="5"/>
      <c r="H208" s="12"/>
      <c r="I208" s="6"/>
      <c r="J208" s="6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14"/>
      <c r="W208" s="14"/>
      <c r="X208" s="14"/>
      <c r="Y208" s="14"/>
      <c r="Z208" s="14"/>
      <c r="AA208" s="15"/>
      <c r="AB208" s="15"/>
      <c r="AC208" s="505"/>
      <c r="AD208" s="16"/>
      <c r="AE208" s="16"/>
      <c r="AF208" s="16"/>
      <c r="AG208" s="45"/>
      <c r="AH208" s="18"/>
      <c r="AI208" s="487"/>
      <c r="AJ208" s="89"/>
      <c r="AK208" s="13"/>
      <c r="AL208" s="90"/>
      <c r="AM208" s="90"/>
      <c r="AN208" s="19"/>
      <c r="AO208" s="19"/>
      <c r="AP208" s="19"/>
      <c r="AQ208" s="19"/>
      <c r="AR208" s="20"/>
      <c r="AS208" s="20"/>
      <c r="AU208" s="20"/>
      <c r="AV208" s="20"/>
      <c r="AW208" s="20"/>
      <c r="AX208" s="20"/>
      <c r="AY208" s="20"/>
      <c r="AZ208" s="20"/>
      <c r="BA208" s="20"/>
    </row>
    <row r="209" spans="1:53" ht="33" customHeight="1" x14ac:dyDescent="0.25">
      <c r="A209" s="6"/>
      <c r="B209" s="11"/>
      <c r="C209" s="6"/>
      <c r="D209" s="5"/>
      <c r="E209" s="5"/>
      <c r="F209" s="5"/>
      <c r="G209" s="5"/>
      <c r="H209" s="12"/>
      <c r="I209" s="6"/>
      <c r="J209" s="6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14"/>
      <c r="W209" s="14"/>
      <c r="X209" s="14"/>
      <c r="Y209" s="14"/>
      <c r="Z209" s="14"/>
      <c r="AA209" s="15"/>
      <c r="AB209" s="15"/>
      <c r="AC209" s="505"/>
      <c r="AD209" s="16"/>
      <c r="AE209" s="16"/>
      <c r="AF209" s="16"/>
      <c r="AG209" s="17"/>
      <c r="AH209" s="17"/>
      <c r="AI209" s="487"/>
      <c r="AJ209" s="89"/>
      <c r="AK209" s="13"/>
      <c r="AL209" s="90"/>
      <c r="AM209" s="90"/>
      <c r="AN209" s="19"/>
      <c r="AO209" s="19"/>
      <c r="AP209" s="19"/>
      <c r="AQ209" s="19"/>
      <c r="AR209" s="36"/>
      <c r="AS209" s="36"/>
      <c r="AU209" s="36"/>
      <c r="AV209" s="36"/>
      <c r="AW209" s="36"/>
      <c r="AX209" s="36"/>
      <c r="AY209" s="36"/>
      <c r="AZ209" s="36"/>
      <c r="BA209" s="36"/>
    </row>
    <row r="210" spans="1:53" ht="33" customHeight="1" x14ac:dyDescent="0.25">
      <c r="A210" s="6"/>
      <c r="B210" s="11"/>
      <c r="C210" s="6"/>
      <c r="D210" s="5"/>
      <c r="E210" s="5"/>
      <c r="F210" s="5"/>
      <c r="G210" s="5"/>
      <c r="H210" s="12"/>
      <c r="I210" s="6"/>
      <c r="J210" s="6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14"/>
      <c r="W210" s="14"/>
      <c r="X210" s="14"/>
      <c r="Y210" s="14"/>
      <c r="Z210" s="14"/>
      <c r="AA210" s="15"/>
      <c r="AB210" s="15"/>
      <c r="AC210" s="505"/>
      <c r="AD210" s="16"/>
      <c r="AE210" s="16"/>
      <c r="AF210" s="16"/>
      <c r="AG210" s="38"/>
      <c r="AH210" s="18"/>
      <c r="AI210" s="487"/>
      <c r="AJ210" s="89"/>
      <c r="AK210" s="13"/>
      <c r="AL210" s="90"/>
      <c r="AM210" s="90"/>
      <c r="AN210" s="19"/>
      <c r="AO210" s="19"/>
      <c r="AP210" s="19"/>
      <c r="AQ210" s="19"/>
      <c r="AR210" s="20"/>
      <c r="AS210" s="20"/>
      <c r="AU210" s="20"/>
      <c r="AV210" s="20"/>
      <c r="AW210" s="20"/>
      <c r="AX210" s="20"/>
      <c r="AY210" s="20"/>
      <c r="AZ210" s="20"/>
      <c r="BA210" s="20"/>
    </row>
    <row r="211" spans="1:53" ht="33" customHeight="1" x14ac:dyDescent="0.25">
      <c r="A211" s="6"/>
      <c r="B211" s="6"/>
      <c r="C211" s="6"/>
      <c r="D211" s="5"/>
      <c r="E211" s="5"/>
      <c r="F211" s="5"/>
      <c r="G211" s="5"/>
      <c r="H211" s="12"/>
      <c r="I211" s="6"/>
      <c r="J211" s="6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14"/>
      <c r="W211" s="14"/>
      <c r="X211" s="14"/>
      <c r="Y211" s="14"/>
      <c r="Z211" s="14"/>
      <c r="AA211" s="15"/>
      <c r="AB211" s="15"/>
      <c r="AC211" s="505"/>
      <c r="AD211" s="16"/>
      <c r="AE211" s="16"/>
      <c r="AF211" s="16"/>
      <c r="AG211" s="17"/>
      <c r="AH211" s="37"/>
      <c r="AI211" s="488"/>
      <c r="AJ211" s="89"/>
      <c r="AK211" s="13"/>
      <c r="AL211" s="90"/>
      <c r="AM211" s="90"/>
      <c r="AN211" s="19"/>
      <c r="AO211" s="19"/>
      <c r="AP211" s="19"/>
      <c r="AQ211" s="19"/>
      <c r="AR211" s="20"/>
      <c r="AS211" s="20"/>
      <c r="AU211" s="20"/>
      <c r="AV211" s="20"/>
      <c r="AW211" s="20"/>
      <c r="AX211" s="20"/>
      <c r="AY211" s="20"/>
      <c r="AZ211" s="20"/>
      <c r="BA211" s="20"/>
    </row>
    <row r="212" spans="1:53" ht="33" customHeight="1" x14ac:dyDescent="0.25">
      <c r="C212" s="4"/>
    </row>
    <row r="214" spans="1:53" ht="33" customHeight="1" x14ac:dyDescent="0.25">
      <c r="B214" s="3"/>
      <c r="C214" s="4"/>
      <c r="D214" s="5"/>
      <c r="E214" s="5"/>
      <c r="F214" s="5"/>
      <c r="G214" s="5"/>
    </row>
    <row r="215" spans="1:53" ht="33" customHeight="1" x14ac:dyDescent="0.25">
      <c r="B215" s="3"/>
      <c r="C215" s="4"/>
      <c r="D215" s="5"/>
      <c r="E215" s="5"/>
      <c r="F215" s="5"/>
      <c r="G215" s="5"/>
    </row>
    <row r="216" spans="1:53" ht="33" customHeight="1" x14ac:dyDescent="0.25">
      <c r="B216" s="3"/>
      <c r="C216" s="6"/>
      <c r="D216" s="5"/>
      <c r="E216" s="5"/>
      <c r="F216" s="5"/>
    </row>
  </sheetData>
  <autoFilter ref="A7:BE12" xr:uid="{00000000-0009-0000-0000-00000A000000}">
    <filterColumn colId="13" showButton="0"/>
    <filterColumn colId="24" showButton="0"/>
    <filterColumn colId="25" showButton="0"/>
    <filterColumn colId="26" showButton="0"/>
    <filterColumn colId="28" showButton="0"/>
    <filterColumn colId="29" showButton="0"/>
    <filterColumn colId="30" showButton="0"/>
    <filterColumn colId="32" showButton="0"/>
    <filterColumn colId="35" showButton="0"/>
    <filterColumn colId="36" showButton="0"/>
    <filterColumn colId="37" showButton="0"/>
    <filterColumn colId="39" showButton="0"/>
    <filterColumn colId="41" showButton="0"/>
    <filterColumn colId="47" showButton="0"/>
    <filterColumn colId="51" showButton="0"/>
    <filterColumn colId="52" showButton="0"/>
  </autoFilter>
  <mergeCells count="42">
    <mergeCell ref="BD7:BD8"/>
    <mergeCell ref="BE7:BE8"/>
    <mergeCell ref="AU7:AU8"/>
    <mergeCell ref="AV7:AW7"/>
    <mergeCell ref="AX7:AX8"/>
    <mergeCell ref="AY7:AY8"/>
    <mergeCell ref="AZ7:BB7"/>
    <mergeCell ref="BC7:BC8"/>
    <mergeCell ref="AJ7:AM7"/>
    <mergeCell ref="AN7:AO7"/>
    <mergeCell ref="AP7:AQ7"/>
    <mergeCell ref="AR7:AR8"/>
    <mergeCell ref="AS7:AS8"/>
    <mergeCell ref="AT7:AT8"/>
    <mergeCell ref="W7:W8"/>
    <mergeCell ref="X7:X8"/>
    <mergeCell ref="Y7:AB7"/>
    <mergeCell ref="AC7:AF7"/>
    <mergeCell ref="AG7:AH7"/>
    <mergeCell ref="AI7:AI8"/>
    <mergeCell ref="Q7:Q8"/>
    <mergeCell ref="R7:R8"/>
    <mergeCell ref="S7:S8"/>
    <mergeCell ref="T7:T8"/>
    <mergeCell ref="U7:U8"/>
    <mergeCell ref="V7:V8"/>
    <mergeCell ref="J7:J8"/>
    <mergeCell ref="K7:K8"/>
    <mergeCell ref="L7:L8"/>
    <mergeCell ref="M7:M8"/>
    <mergeCell ref="N7:O7"/>
    <mergeCell ref="P7:P8"/>
    <mergeCell ref="A1:K6"/>
    <mergeCell ref="A7:A8"/>
    <mergeCell ref="B7:B8"/>
    <mergeCell ref="C7:C8"/>
    <mergeCell ref="D7:D8"/>
    <mergeCell ref="E7:E8"/>
    <mergeCell ref="F7:F8"/>
    <mergeCell ref="G7:G8"/>
    <mergeCell ref="H7:H8"/>
    <mergeCell ref="I7:I8"/>
  </mergeCells>
  <dataValidations count="1">
    <dataValidation allowBlank="1" showErrorMessage="1" promptTitle="Tipo de Vialidad" prompt="Seleccione el tipo de vialidad" sqref="F9:F1048576" xr:uid="{3C42B99C-74AF-4E26-9593-8AA1695C947B}"/>
  </dataValidations>
  <pageMargins left="0.7" right="0.7" top="0.75" bottom="0.75" header="0.3" footer="0.3"/>
  <pageSetup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79397-CB07-4641-96AF-A23C30D6D624}">
  <sheetPr>
    <tabColor rgb="FFE30D87"/>
  </sheetPr>
  <dimension ref="A1:BE215"/>
  <sheetViews>
    <sheetView zoomScale="70" zoomScaleNormal="70" workbookViewId="0">
      <pane ySplit="8" topLeftCell="A9" activePane="bottomLeft" state="frozen"/>
      <selection activeCell="A9" sqref="A9"/>
      <selection pane="bottomLeft" activeCell="A9" sqref="A9"/>
    </sheetView>
  </sheetViews>
  <sheetFormatPr baseColWidth="10" defaultRowHeight="33" customHeight="1" x14ac:dyDescent="0.25"/>
  <cols>
    <col min="2" max="2" width="23.140625" bestFit="1" customWidth="1"/>
    <col min="3" max="3" width="55" customWidth="1"/>
    <col min="4" max="4" width="31.140625" hidden="1" customWidth="1"/>
    <col min="5" max="5" width="33.5703125" customWidth="1"/>
    <col min="6" max="6" width="28.42578125" customWidth="1"/>
    <col min="7" max="7" width="38" customWidth="1"/>
    <col min="8" max="8" width="19" style="1" customWidth="1"/>
    <col min="9" max="9" width="21" style="1" customWidth="1"/>
    <col min="10" max="10" width="27" style="1" customWidth="1"/>
    <col min="11" max="12" width="17" style="2" customWidth="1"/>
    <col min="13" max="13" width="21.28515625" style="2" customWidth="1"/>
    <col min="14" max="15" width="17" style="2" customWidth="1"/>
    <col min="16" max="16" width="23.140625" style="2" customWidth="1"/>
    <col min="17" max="17" width="18.42578125" style="2" customWidth="1"/>
    <col min="18" max="18" width="20.140625" style="2" customWidth="1"/>
    <col min="19" max="19" width="21.42578125" style="2" customWidth="1"/>
    <col min="20" max="20" width="17" style="2" customWidth="1"/>
    <col min="21" max="21" width="20.5703125" style="2" customWidth="1"/>
    <col min="22" max="23" width="17.7109375" style="7" customWidth="1"/>
    <col min="24" max="24" width="22" style="7" customWidth="1"/>
    <col min="25" max="25" width="18.85546875" style="7" customWidth="1"/>
    <col min="26" max="26" width="17.7109375" style="7" customWidth="1"/>
    <col min="27" max="27" width="17.140625" style="8" customWidth="1"/>
    <col min="28" max="28" width="23.5703125" style="8" customWidth="1"/>
    <col min="29" max="29" width="19.85546875" customWidth="1"/>
    <col min="30" max="32" width="19.85546875" style="7" customWidth="1"/>
    <col min="33" max="33" width="27.5703125" style="7" customWidth="1"/>
    <col min="34" max="34" width="27" style="7" customWidth="1"/>
    <col min="35" max="35" width="16.7109375" customWidth="1"/>
    <col min="36" max="36" width="18.5703125" style="2" customWidth="1"/>
    <col min="37" max="37" width="19" style="2" customWidth="1"/>
    <col min="38" max="38" width="19.140625" style="2" customWidth="1"/>
    <col min="39" max="39" width="20.42578125" style="2" customWidth="1"/>
    <col min="40" max="40" width="18.5703125" customWidth="1"/>
    <col min="41" max="41" width="22" customWidth="1"/>
    <col min="42" max="42" width="26" customWidth="1"/>
    <col min="43" max="43" width="22" customWidth="1"/>
    <col min="44" max="45" width="26.42578125" customWidth="1"/>
    <col min="46" max="46" width="61.85546875" customWidth="1"/>
    <col min="47" max="48" width="19" customWidth="1"/>
    <col min="49" max="49" width="20.7109375" customWidth="1"/>
    <col min="50" max="50" width="23.42578125" customWidth="1"/>
    <col min="51" max="53" width="21.7109375" customWidth="1"/>
    <col min="54" max="54" width="18" customWidth="1"/>
    <col min="55" max="55" width="17.42578125" style="2" customWidth="1"/>
    <col min="56" max="57" width="17.42578125" customWidth="1"/>
  </cols>
  <sheetData>
    <row r="1" spans="1:57" ht="33" customHeight="1" x14ac:dyDescent="0.25">
      <c r="A1" s="609"/>
      <c r="B1" s="609"/>
      <c r="C1" s="609"/>
      <c r="D1" s="609"/>
      <c r="E1" s="609"/>
      <c r="F1" s="609"/>
      <c r="G1" s="609"/>
      <c r="H1" s="609"/>
      <c r="I1" s="609"/>
      <c r="J1" s="609"/>
      <c r="K1" s="609"/>
      <c r="L1" s="601"/>
      <c r="M1" s="599"/>
    </row>
    <row r="2" spans="1:57" ht="33" customHeight="1" x14ac:dyDescent="0.25">
      <c r="A2" s="609"/>
      <c r="B2" s="609"/>
      <c r="C2" s="609"/>
      <c r="D2" s="609"/>
      <c r="E2" s="609"/>
      <c r="F2" s="609"/>
      <c r="G2" s="609"/>
      <c r="H2" s="609"/>
      <c r="I2" s="609"/>
      <c r="J2" s="609"/>
      <c r="K2" s="609"/>
      <c r="L2" s="601"/>
      <c r="M2" s="599"/>
      <c r="N2" s="547"/>
      <c r="O2" s="547"/>
      <c r="P2" s="599"/>
    </row>
    <row r="3" spans="1:57" ht="33" customHeight="1" x14ac:dyDescent="0.25">
      <c r="A3" s="609"/>
      <c r="B3" s="609"/>
      <c r="C3" s="609"/>
      <c r="D3" s="609"/>
      <c r="E3" s="609"/>
      <c r="F3" s="609"/>
      <c r="G3" s="609"/>
      <c r="H3" s="609"/>
      <c r="I3" s="609"/>
      <c r="J3" s="609"/>
      <c r="K3" s="609"/>
      <c r="L3" s="601"/>
      <c r="M3" s="599"/>
    </row>
    <row r="4" spans="1:57" ht="33" customHeight="1" x14ac:dyDescent="0.25">
      <c r="A4" s="609"/>
      <c r="B4" s="609"/>
      <c r="C4" s="609"/>
      <c r="D4" s="609"/>
      <c r="E4" s="609"/>
      <c r="F4" s="609"/>
      <c r="G4" s="609"/>
      <c r="H4" s="609"/>
      <c r="I4" s="609"/>
      <c r="J4" s="609"/>
      <c r="K4" s="609"/>
      <c r="L4" s="600"/>
      <c r="M4" s="599"/>
      <c r="N4" s="548"/>
      <c r="O4" s="548"/>
    </row>
    <row r="5" spans="1:57" ht="33" customHeight="1" x14ac:dyDescent="0.25">
      <c r="A5" s="609"/>
      <c r="B5" s="609"/>
      <c r="C5" s="609"/>
      <c r="D5" s="609"/>
      <c r="E5" s="609"/>
      <c r="F5" s="609"/>
      <c r="G5" s="609"/>
      <c r="H5" s="609"/>
      <c r="I5" s="609"/>
      <c r="J5" s="609"/>
      <c r="K5" s="609"/>
      <c r="L5" s="600"/>
      <c r="M5" s="599"/>
    </row>
    <row r="6" spans="1:57" ht="33" customHeight="1" thickBot="1" x14ac:dyDescent="0.3">
      <c r="A6" s="610"/>
      <c r="B6" s="610"/>
      <c r="C6" s="610"/>
      <c r="D6" s="610"/>
      <c r="E6" s="610"/>
      <c r="F6" s="610"/>
      <c r="G6" s="610"/>
      <c r="H6" s="610"/>
      <c r="I6" s="610"/>
      <c r="J6" s="610"/>
      <c r="K6" s="610"/>
    </row>
    <row r="7" spans="1:57" s="9" customFormat="1" ht="38.25" customHeight="1" thickBot="1" x14ac:dyDescent="0.3">
      <c r="A7" s="611" t="s">
        <v>33</v>
      </c>
      <c r="B7" s="611" t="s">
        <v>4</v>
      </c>
      <c r="C7" s="625" t="s">
        <v>5</v>
      </c>
      <c r="D7" s="611" t="s">
        <v>0</v>
      </c>
      <c r="E7" s="625" t="s">
        <v>1</v>
      </c>
      <c r="F7" s="611" t="s">
        <v>6</v>
      </c>
      <c r="G7" s="625" t="s">
        <v>55</v>
      </c>
      <c r="H7" s="611" t="s">
        <v>7</v>
      </c>
      <c r="I7" s="625" t="s">
        <v>8</v>
      </c>
      <c r="J7" s="611" t="s">
        <v>9</v>
      </c>
      <c r="K7" s="611" t="s">
        <v>2</v>
      </c>
      <c r="L7" s="611" t="s">
        <v>3</v>
      </c>
      <c r="M7" s="625" t="s">
        <v>61</v>
      </c>
      <c r="N7" s="614" t="s">
        <v>27</v>
      </c>
      <c r="O7" s="615"/>
      <c r="P7" s="625" t="s">
        <v>10</v>
      </c>
      <c r="Q7" s="611" t="s">
        <v>14</v>
      </c>
      <c r="R7" s="611" t="s">
        <v>15</v>
      </c>
      <c r="S7" s="611" t="s">
        <v>24</v>
      </c>
      <c r="T7" s="611" t="s">
        <v>11</v>
      </c>
      <c r="U7" s="611" t="s">
        <v>108</v>
      </c>
      <c r="V7" s="611" t="s">
        <v>12</v>
      </c>
      <c r="W7" s="611" t="s">
        <v>16</v>
      </c>
      <c r="X7" s="611" t="s">
        <v>13</v>
      </c>
      <c r="Y7" s="616" t="s">
        <v>66</v>
      </c>
      <c r="Z7" s="616"/>
      <c r="AA7" s="616"/>
      <c r="AB7" s="615"/>
      <c r="AC7" s="614" t="s">
        <v>17</v>
      </c>
      <c r="AD7" s="616"/>
      <c r="AE7" s="616"/>
      <c r="AF7" s="615"/>
      <c r="AG7" s="622" t="s">
        <v>32</v>
      </c>
      <c r="AH7" s="623"/>
      <c r="AI7" s="611" t="s">
        <v>18</v>
      </c>
      <c r="AJ7" s="616" t="s">
        <v>51</v>
      </c>
      <c r="AK7" s="616"/>
      <c r="AL7" s="616"/>
      <c r="AM7" s="615"/>
      <c r="AN7" s="614" t="s">
        <v>26</v>
      </c>
      <c r="AO7" s="615"/>
      <c r="AP7" s="614" t="s">
        <v>44</v>
      </c>
      <c r="AQ7" s="615"/>
      <c r="AR7" s="607" t="s">
        <v>19</v>
      </c>
      <c r="AS7" s="607" t="s">
        <v>1970</v>
      </c>
      <c r="AT7" s="607" t="s">
        <v>25</v>
      </c>
      <c r="AU7" s="607" t="s">
        <v>23</v>
      </c>
      <c r="AV7" s="605" t="s">
        <v>64</v>
      </c>
      <c r="AW7" s="606"/>
      <c r="AX7" s="607" t="s">
        <v>20</v>
      </c>
      <c r="AY7" s="607" t="s">
        <v>21</v>
      </c>
      <c r="AZ7" s="605" t="s">
        <v>22</v>
      </c>
      <c r="BA7" s="605"/>
      <c r="BB7" s="606"/>
      <c r="BC7" s="607" t="s">
        <v>56</v>
      </c>
      <c r="BD7" s="607" t="s">
        <v>58</v>
      </c>
      <c r="BE7" s="607" t="s">
        <v>59</v>
      </c>
    </row>
    <row r="8" spans="1:57" s="9" customFormat="1" ht="44.25" customHeight="1" thickBot="1" x14ac:dyDescent="0.3">
      <c r="A8" s="612"/>
      <c r="B8" s="612"/>
      <c r="C8" s="627"/>
      <c r="D8" s="612"/>
      <c r="E8" s="627"/>
      <c r="F8" s="612"/>
      <c r="G8" s="627"/>
      <c r="H8" s="612"/>
      <c r="I8" s="627"/>
      <c r="J8" s="612"/>
      <c r="K8" s="612"/>
      <c r="L8" s="612"/>
      <c r="M8" s="626"/>
      <c r="N8" s="48" t="s">
        <v>28</v>
      </c>
      <c r="O8" s="49" t="s">
        <v>29</v>
      </c>
      <c r="P8" s="627"/>
      <c r="Q8" s="612"/>
      <c r="R8" s="612"/>
      <c r="S8" s="612"/>
      <c r="T8" s="612"/>
      <c r="U8" s="612"/>
      <c r="V8" s="624"/>
      <c r="W8" s="612"/>
      <c r="X8" s="612"/>
      <c r="Y8" s="49" t="s">
        <v>62</v>
      </c>
      <c r="Z8" s="49" t="s">
        <v>53</v>
      </c>
      <c r="AA8" s="49" t="s">
        <v>54</v>
      </c>
      <c r="AB8" s="49" t="s">
        <v>42</v>
      </c>
      <c r="AC8" s="49" t="s">
        <v>45</v>
      </c>
      <c r="AD8" s="49" t="s">
        <v>46</v>
      </c>
      <c r="AE8" s="49" t="s">
        <v>41</v>
      </c>
      <c r="AF8" s="49" t="s">
        <v>47</v>
      </c>
      <c r="AG8" s="49" t="s">
        <v>30</v>
      </c>
      <c r="AH8" s="49" t="s">
        <v>31</v>
      </c>
      <c r="AI8" s="612"/>
      <c r="AJ8" s="49" t="s">
        <v>52</v>
      </c>
      <c r="AK8" s="49" t="s">
        <v>50</v>
      </c>
      <c r="AL8" s="49" t="s">
        <v>48</v>
      </c>
      <c r="AM8" s="49" t="s">
        <v>49</v>
      </c>
      <c r="AN8" s="49" t="s">
        <v>34</v>
      </c>
      <c r="AO8" s="49" t="s">
        <v>43</v>
      </c>
      <c r="AP8" s="49" t="s">
        <v>41</v>
      </c>
      <c r="AQ8" s="49" t="s">
        <v>117</v>
      </c>
      <c r="AR8" s="608"/>
      <c r="AS8" s="608"/>
      <c r="AT8" s="608"/>
      <c r="AU8" s="608"/>
      <c r="AV8" s="50" t="s">
        <v>67</v>
      </c>
      <c r="AW8" s="50" t="s">
        <v>65</v>
      </c>
      <c r="AX8" s="608"/>
      <c r="AY8" s="608"/>
      <c r="AZ8" s="50" t="s">
        <v>63</v>
      </c>
      <c r="BA8" s="50" t="s">
        <v>60</v>
      </c>
      <c r="BB8" s="50" t="s">
        <v>57</v>
      </c>
      <c r="BC8" s="608"/>
      <c r="BD8" s="608"/>
      <c r="BE8" s="608"/>
    </row>
    <row r="9" spans="1:57" ht="33" customHeight="1" x14ac:dyDescent="0.25">
      <c r="A9" s="54">
        <v>1</v>
      </c>
      <c r="B9" s="65"/>
      <c r="C9" s="66"/>
      <c r="D9" s="65"/>
      <c r="E9" s="66"/>
      <c r="F9" s="66"/>
      <c r="G9" s="66"/>
      <c r="H9" s="68"/>
      <c r="I9" s="65"/>
      <c r="J9" s="65"/>
      <c r="K9" s="68"/>
      <c r="L9" s="68"/>
      <c r="M9" s="68"/>
      <c r="N9" s="68"/>
      <c r="O9" s="68"/>
      <c r="P9" s="68"/>
      <c r="Q9" s="65"/>
      <c r="R9" s="68"/>
      <c r="S9" s="68"/>
      <c r="T9" s="68"/>
      <c r="U9" s="56"/>
      <c r="V9" s="56"/>
      <c r="W9" s="56"/>
      <c r="X9" s="56"/>
      <c r="Y9" s="69"/>
      <c r="Z9" s="69"/>
      <c r="AA9" s="69"/>
      <c r="AB9" s="68"/>
      <c r="AC9" s="502"/>
      <c r="AD9" s="88"/>
      <c r="AE9" s="70"/>
      <c r="AF9" s="70"/>
      <c r="AG9" s="71"/>
      <c r="AH9" s="71"/>
      <c r="AI9" s="71"/>
      <c r="AJ9" s="68"/>
      <c r="AK9" s="68"/>
      <c r="AL9" s="68"/>
      <c r="AM9" s="68"/>
      <c r="AN9" s="72"/>
      <c r="AO9" s="56"/>
      <c r="AP9" s="67"/>
      <c r="AQ9" s="68"/>
      <c r="AR9" s="75"/>
      <c r="AS9" s="75"/>
      <c r="AT9" s="66"/>
      <c r="AU9" s="75"/>
      <c r="AV9" s="75"/>
      <c r="AW9" s="75"/>
      <c r="AX9" s="73"/>
      <c r="AY9" s="73"/>
      <c r="AZ9" s="73"/>
      <c r="BA9" s="73"/>
      <c r="BB9" s="66"/>
      <c r="BC9" s="68"/>
      <c r="BD9" s="66"/>
      <c r="BE9" s="66"/>
    </row>
    <row r="10" spans="1:57" ht="33" customHeight="1" x14ac:dyDescent="0.25">
      <c r="A10" s="68">
        <v>2</v>
      </c>
      <c r="B10" s="65"/>
      <c r="C10" s="65"/>
      <c r="D10" s="65"/>
      <c r="E10" s="66"/>
      <c r="F10" s="66"/>
      <c r="G10" s="66"/>
      <c r="H10" s="68"/>
      <c r="I10" s="65"/>
      <c r="J10" s="65"/>
      <c r="K10" s="68"/>
      <c r="L10" s="68"/>
      <c r="M10" s="68"/>
      <c r="N10" s="68"/>
      <c r="O10" s="68"/>
      <c r="P10" s="68"/>
      <c r="Q10" s="65"/>
      <c r="R10" s="68"/>
      <c r="S10" s="68"/>
      <c r="T10" s="68"/>
      <c r="U10" s="56"/>
      <c r="V10" s="56"/>
      <c r="W10" s="56"/>
      <c r="X10" s="56"/>
      <c r="Y10" s="69"/>
      <c r="Z10" s="69"/>
      <c r="AA10" s="69"/>
      <c r="AB10" s="68"/>
      <c r="AC10" s="502"/>
      <c r="AD10" s="88"/>
      <c r="AE10" s="70"/>
      <c r="AF10" s="70"/>
      <c r="AG10" s="71"/>
      <c r="AH10" s="71"/>
      <c r="AI10" s="71"/>
      <c r="AJ10" s="68"/>
      <c r="AK10" s="68"/>
      <c r="AL10" s="68"/>
      <c r="AM10" s="68"/>
      <c r="AN10" s="72"/>
      <c r="AO10" s="56"/>
      <c r="AP10" s="67"/>
      <c r="AQ10" s="68"/>
      <c r="AR10" s="75"/>
      <c r="AS10" s="75"/>
      <c r="AT10" s="66"/>
      <c r="AU10" s="75"/>
      <c r="AV10" s="75"/>
      <c r="AW10" s="75"/>
      <c r="AX10" s="75"/>
      <c r="AY10" s="75"/>
      <c r="AZ10" s="75"/>
      <c r="BA10" s="75"/>
      <c r="BB10" s="66"/>
      <c r="BC10" s="68"/>
      <c r="BD10" s="66"/>
      <c r="BE10" s="66"/>
    </row>
    <row r="11" spans="1:57" ht="33" customHeight="1" x14ac:dyDescent="0.25">
      <c r="A11" s="68">
        <v>3</v>
      </c>
      <c r="B11" s="66"/>
      <c r="C11" s="66"/>
      <c r="D11" s="66"/>
      <c r="E11" s="66"/>
      <c r="F11" s="66"/>
      <c r="G11" s="65"/>
      <c r="H11" s="68"/>
      <c r="I11" s="65"/>
      <c r="J11" s="65"/>
      <c r="K11" s="68"/>
      <c r="L11" s="68"/>
      <c r="M11" s="68"/>
      <c r="N11" s="68"/>
      <c r="O11" s="68"/>
      <c r="P11" s="68"/>
      <c r="Q11" s="65"/>
      <c r="R11" s="68"/>
      <c r="S11" s="68"/>
      <c r="T11" s="68"/>
      <c r="U11" s="56"/>
      <c r="V11" s="56"/>
      <c r="W11" s="56"/>
      <c r="X11" s="56"/>
      <c r="Y11" s="69"/>
      <c r="Z11" s="69"/>
      <c r="AA11" s="69"/>
      <c r="AB11" s="68"/>
      <c r="AC11" s="502"/>
      <c r="AD11" s="88"/>
      <c r="AE11" s="70"/>
      <c r="AF11" s="70"/>
      <c r="AG11" s="71"/>
      <c r="AH11" s="71"/>
      <c r="AI11" s="71"/>
      <c r="AJ11" s="68"/>
      <c r="AK11" s="68"/>
      <c r="AL11" s="68"/>
      <c r="AM11" s="68"/>
      <c r="AN11" s="72"/>
      <c r="AO11" s="56"/>
      <c r="AP11" s="67"/>
      <c r="AQ11" s="68"/>
      <c r="AR11" s="74"/>
      <c r="AS11" s="74"/>
      <c r="AT11" s="66"/>
      <c r="AU11" s="75"/>
      <c r="AV11" s="74"/>
      <c r="AW11" s="74"/>
      <c r="AX11" s="75"/>
      <c r="AY11" s="75"/>
      <c r="AZ11" s="75"/>
      <c r="BA11" s="75"/>
      <c r="BB11" s="66"/>
      <c r="BC11" s="68"/>
      <c r="BD11" s="66"/>
      <c r="BE11" s="66"/>
    </row>
    <row r="12" spans="1:57" ht="33" customHeight="1" x14ac:dyDescent="0.25">
      <c r="A12" s="11"/>
      <c r="B12" s="6"/>
      <c r="C12" s="6"/>
      <c r="D12" s="5"/>
      <c r="E12" s="5"/>
      <c r="F12" s="5"/>
      <c r="G12" s="5"/>
      <c r="H12" s="12"/>
      <c r="I12" s="6"/>
      <c r="J12" s="6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4"/>
      <c r="W12" s="14"/>
      <c r="X12" s="14"/>
      <c r="Y12" s="14"/>
      <c r="Z12" s="14"/>
      <c r="AA12" s="15"/>
      <c r="AB12" s="15"/>
      <c r="AC12" s="505"/>
      <c r="AD12" s="16"/>
      <c r="AE12" s="16"/>
      <c r="AF12" s="16"/>
      <c r="AG12" s="22"/>
      <c r="AH12" s="23"/>
      <c r="AI12" s="22"/>
      <c r="AJ12" s="89"/>
      <c r="AK12" s="13"/>
      <c r="AL12" s="90"/>
      <c r="AM12" s="90"/>
      <c r="AN12" s="19"/>
      <c r="AO12" s="19"/>
      <c r="AP12" s="19"/>
      <c r="AQ12" s="19"/>
      <c r="AR12" s="20"/>
      <c r="AS12" s="20"/>
      <c r="AU12" s="20"/>
      <c r="AV12" s="20"/>
      <c r="AW12" s="20"/>
      <c r="AX12" s="20"/>
      <c r="AY12" s="20"/>
      <c r="AZ12" s="20"/>
      <c r="BA12" s="20"/>
    </row>
    <row r="13" spans="1:57" ht="33" customHeight="1" x14ac:dyDescent="0.25">
      <c r="A13" s="11"/>
      <c r="B13" s="6"/>
      <c r="C13" s="6"/>
      <c r="D13" s="5"/>
      <c r="E13" s="5"/>
      <c r="F13" s="5"/>
      <c r="G13" s="5"/>
      <c r="H13" s="12"/>
      <c r="I13" s="6"/>
      <c r="J13" s="6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4"/>
      <c r="W13" s="14"/>
      <c r="X13" s="14"/>
      <c r="Y13" s="14"/>
      <c r="Z13" s="14"/>
      <c r="AA13" s="15"/>
      <c r="AB13" s="15"/>
      <c r="AC13" s="505"/>
      <c r="AD13" s="16"/>
      <c r="AE13" s="16"/>
      <c r="AF13" s="16"/>
      <c r="AG13" s="22"/>
      <c r="AH13" s="23"/>
      <c r="AI13" s="22"/>
      <c r="AJ13" s="89"/>
      <c r="AK13" s="13"/>
      <c r="AL13" s="90"/>
      <c r="AM13" s="90"/>
      <c r="AN13" s="19"/>
      <c r="AO13" s="19"/>
      <c r="AP13" s="19"/>
      <c r="AQ13" s="19"/>
      <c r="AR13" s="24"/>
      <c r="AS13" s="24"/>
      <c r="AU13" s="24"/>
      <c r="AV13" s="24"/>
      <c r="AW13" s="24"/>
      <c r="AX13" s="24"/>
      <c r="AY13" s="24"/>
      <c r="AZ13" s="24"/>
      <c r="BA13" s="24"/>
    </row>
    <row r="14" spans="1:57" ht="33" customHeight="1" x14ac:dyDescent="0.25">
      <c r="A14" s="11"/>
      <c r="B14" s="6"/>
      <c r="C14" s="6"/>
      <c r="D14" s="5"/>
      <c r="E14" s="5"/>
      <c r="F14" s="5"/>
      <c r="G14" s="5"/>
      <c r="H14" s="12"/>
      <c r="I14" s="6"/>
      <c r="J14" s="6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4"/>
      <c r="W14" s="14"/>
      <c r="X14" s="14"/>
      <c r="Y14" s="14"/>
      <c r="Z14" s="14"/>
      <c r="AA14" s="15"/>
      <c r="AB14" s="15"/>
      <c r="AC14" s="505"/>
      <c r="AD14" s="16"/>
      <c r="AE14" s="16"/>
      <c r="AF14" s="16"/>
      <c r="AG14" s="22"/>
      <c r="AH14" s="23"/>
      <c r="AI14" s="22"/>
      <c r="AJ14" s="89"/>
      <c r="AK14" s="13"/>
      <c r="AL14" s="90"/>
      <c r="AM14" s="90"/>
      <c r="AN14" s="19"/>
      <c r="AO14" s="19"/>
      <c r="AP14" s="19"/>
      <c r="AQ14" s="19"/>
      <c r="AR14" s="20"/>
      <c r="AS14" s="20"/>
      <c r="AU14" s="20"/>
      <c r="AV14" s="20"/>
      <c r="AW14" s="20"/>
      <c r="AX14" s="20"/>
      <c r="AY14" s="20"/>
      <c r="AZ14" s="20"/>
      <c r="BA14" s="20"/>
    </row>
    <row r="15" spans="1:57" ht="33" customHeight="1" x14ac:dyDescent="0.25">
      <c r="A15" s="11"/>
      <c r="B15" s="6"/>
      <c r="C15" s="6"/>
      <c r="D15" s="5"/>
      <c r="E15" s="5"/>
      <c r="F15" s="5"/>
      <c r="G15" s="5"/>
      <c r="H15" s="12"/>
      <c r="I15" s="6"/>
      <c r="J15" s="6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4"/>
      <c r="W15" s="14"/>
      <c r="X15" s="14"/>
      <c r="Y15" s="14"/>
      <c r="Z15" s="14"/>
      <c r="AA15" s="15"/>
      <c r="AB15" s="15"/>
      <c r="AC15" s="505"/>
      <c r="AD15" s="16"/>
      <c r="AE15" s="16"/>
      <c r="AF15" s="16"/>
      <c r="AG15" s="22"/>
      <c r="AH15" s="23"/>
      <c r="AI15" s="22"/>
      <c r="AJ15" s="89"/>
      <c r="AK15" s="13"/>
      <c r="AL15" s="90"/>
      <c r="AM15" s="90"/>
      <c r="AN15" s="19"/>
      <c r="AO15" s="19"/>
      <c r="AP15" s="19"/>
      <c r="AQ15" s="19"/>
      <c r="AR15" s="20"/>
      <c r="AS15" s="20"/>
      <c r="AU15" s="20"/>
      <c r="AV15" s="20"/>
      <c r="AW15" s="20"/>
      <c r="AX15" s="20"/>
      <c r="AY15" s="20"/>
      <c r="AZ15" s="20"/>
      <c r="BA15" s="20"/>
    </row>
    <row r="16" spans="1:57" ht="33" customHeight="1" x14ac:dyDescent="0.25">
      <c r="A16" s="11"/>
      <c r="B16" s="6"/>
      <c r="C16" s="6"/>
      <c r="D16" s="5"/>
      <c r="E16" s="5"/>
      <c r="F16" s="5"/>
      <c r="G16" s="5"/>
      <c r="H16" s="12"/>
      <c r="I16" s="6"/>
      <c r="J16" s="6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4"/>
      <c r="W16" s="14"/>
      <c r="X16" s="14"/>
      <c r="Y16" s="14"/>
      <c r="Z16" s="14"/>
      <c r="AA16" s="15"/>
      <c r="AB16" s="15"/>
      <c r="AC16" s="505"/>
      <c r="AD16" s="16"/>
      <c r="AE16" s="16"/>
      <c r="AF16" s="16"/>
      <c r="AG16" s="22"/>
      <c r="AH16" s="23"/>
      <c r="AI16" s="22"/>
      <c r="AJ16" s="89"/>
      <c r="AK16" s="13"/>
      <c r="AL16" s="90"/>
      <c r="AM16" s="90"/>
      <c r="AN16" s="19"/>
      <c r="AO16" s="19"/>
      <c r="AP16" s="19"/>
      <c r="AQ16" s="19"/>
      <c r="AR16" s="20"/>
      <c r="AS16" s="20"/>
      <c r="AU16" s="20"/>
      <c r="AV16" s="20"/>
      <c r="AW16" s="20"/>
      <c r="AX16" s="20"/>
      <c r="AY16" s="20"/>
      <c r="AZ16" s="20"/>
      <c r="BA16" s="20"/>
    </row>
    <row r="17" spans="1:53" ht="33" customHeight="1" x14ac:dyDescent="0.25">
      <c r="A17" s="11"/>
      <c r="B17" s="6"/>
      <c r="C17" s="6"/>
      <c r="D17" s="5"/>
      <c r="E17" s="5"/>
      <c r="F17" s="5"/>
      <c r="G17" s="5"/>
      <c r="H17" s="12"/>
      <c r="I17" s="6"/>
      <c r="J17" s="6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4"/>
      <c r="W17" s="14"/>
      <c r="X17" s="14"/>
      <c r="Y17" s="14"/>
      <c r="Z17" s="14"/>
      <c r="AA17" s="15"/>
      <c r="AB17" s="15"/>
      <c r="AC17" s="505"/>
      <c r="AD17" s="16"/>
      <c r="AE17" s="16"/>
      <c r="AF17" s="16"/>
      <c r="AG17" s="25"/>
      <c r="AH17" s="23"/>
      <c r="AI17" s="22"/>
      <c r="AJ17" s="89"/>
      <c r="AK17" s="13"/>
      <c r="AL17" s="90"/>
      <c r="AM17" s="90"/>
      <c r="AN17" s="19"/>
      <c r="AO17" s="19"/>
      <c r="AP17" s="19"/>
      <c r="AQ17" s="19"/>
      <c r="AR17" s="20"/>
      <c r="AS17" s="20"/>
      <c r="AU17" s="20"/>
      <c r="AV17" s="20"/>
      <c r="AW17" s="20"/>
      <c r="AX17" s="20"/>
      <c r="AY17" s="20"/>
      <c r="AZ17" s="20"/>
      <c r="BA17" s="20"/>
    </row>
    <row r="18" spans="1:53" ht="33" customHeight="1" x14ac:dyDescent="0.25">
      <c r="A18" s="11"/>
      <c r="B18" s="6"/>
      <c r="C18" s="6"/>
      <c r="D18" s="5"/>
      <c r="E18" s="5"/>
      <c r="F18" s="5"/>
      <c r="G18" s="5"/>
      <c r="H18" s="12"/>
      <c r="I18" s="6"/>
      <c r="J18" s="6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4"/>
      <c r="W18" s="14"/>
      <c r="X18" s="14"/>
      <c r="Y18" s="14"/>
      <c r="Z18" s="14"/>
      <c r="AA18" s="15"/>
      <c r="AB18" s="15"/>
      <c r="AC18" s="505"/>
      <c r="AD18" s="16"/>
      <c r="AE18" s="16"/>
      <c r="AF18" s="16"/>
      <c r="AG18" s="22"/>
      <c r="AH18" s="23"/>
      <c r="AI18" s="22"/>
      <c r="AJ18" s="89"/>
      <c r="AK18" s="13"/>
      <c r="AL18" s="90"/>
      <c r="AM18" s="90"/>
      <c r="AN18" s="19"/>
      <c r="AO18" s="19"/>
      <c r="AP18" s="19"/>
      <c r="AQ18" s="19"/>
      <c r="AR18" s="20"/>
      <c r="AS18" s="20"/>
      <c r="AU18" s="20"/>
      <c r="AV18" s="20"/>
      <c r="AW18" s="20"/>
      <c r="AX18" s="20"/>
      <c r="AY18" s="20"/>
      <c r="AZ18" s="20"/>
      <c r="BA18" s="20"/>
    </row>
    <row r="19" spans="1:53" ht="33" customHeight="1" x14ac:dyDescent="0.25">
      <c r="A19" s="11"/>
      <c r="B19" s="6"/>
      <c r="C19" s="6"/>
      <c r="D19" s="5"/>
      <c r="E19" s="5"/>
      <c r="F19" s="5"/>
      <c r="G19" s="5"/>
      <c r="H19" s="12"/>
      <c r="I19" s="6"/>
      <c r="J19" s="6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4"/>
      <c r="W19" s="14"/>
      <c r="X19" s="14"/>
      <c r="Y19" s="14"/>
      <c r="Z19" s="14"/>
      <c r="AA19" s="15"/>
      <c r="AB19" s="15"/>
      <c r="AC19" s="505"/>
      <c r="AD19" s="16"/>
      <c r="AE19" s="16"/>
      <c r="AF19" s="16"/>
      <c r="AG19" s="22"/>
      <c r="AH19" s="23"/>
      <c r="AI19" s="22"/>
      <c r="AJ19" s="89"/>
      <c r="AK19" s="13"/>
      <c r="AL19" s="90"/>
      <c r="AM19" s="90"/>
      <c r="AN19" s="19"/>
      <c r="AO19" s="19"/>
      <c r="AP19" s="19"/>
      <c r="AQ19" s="19"/>
      <c r="AR19" s="20"/>
      <c r="AS19" s="20"/>
      <c r="AU19" s="20"/>
      <c r="AV19" s="20"/>
      <c r="AW19" s="20"/>
      <c r="AX19" s="26"/>
      <c r="AY19" s="26"/>
      <c r="AZ19" s="26"/>
      <c r="BA19" s="26"/>
    </row>
    <row r="20" spans="1:53" ht="33" customHeight="1" x14ac:dyDescent="0.25">
      <c r="A20" s="11"/>
      <c r="B20" s="11"/>
      <c r="C20" s="6"/>
      <c r="D20" s="5"/>
      <c r="E20" s="5"/>
      <c r="F20" s="5"/>
      <c r="G20" s="5"/>
      <c r="H20" s="12"/>
      <c r="I20" s="6"/>
      <c r="J20" s="6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14"/>
      <c r="W20" s="14"/>
      <c r="X20" s="14"/>
      <c r="Y20" s="14"/>
      <c r="Z20" s="14"/>
      <c r="AA20" s="15"/>
      <c r="AB20" s="15"/>
      <c r="AC20" s="505"/>
      <c r="AD20" s="16"/>
      <c r="AE20" s="16"/>
      <c r="AF20" s="16"/>
      <c r="AG20" s="22"/>
      <c r="AH20" s="23"/>
      <c r="AI20" s="22"/>
      <c r="AJ20" s="89"/>
      <c r="AK20" s="13"/>
      <c r="AL20" s="90"/>
      <c r="AM20" s="90"/>
      <c r="AN20" s="19"/>
      <c r="AO20" s="19"/>
      <c r="AP20" s="19"/>
      <c r="AQ20" s="19"/>
      <c r="AR20" s="20"/>
      <c r="AS20" s="20"/>
      <c r="AU20" s="20"/>
      <c r="AV20" s="20"/>
      <c r="AW20" s="20"/>
      <c r="AX20" s="20"/>
      <c r="AY20" s="20"/>
      <c r="AZ20" s="20"/>
      <c r="BA20" s="20"/>
    </row>
    <row r="21" spans="1:53" ht="33" customHeight="1" x14ac:dyDescent="0.25">
      <c r="A21" s="11"/>
      <c r="B21" s="11"/>
      <c r="C21" s="6"/>
      <c r="D21" s="5"/>
      <c r="E21" s="5"/>
      <c r="F21" s="5"/>
      <c r="G21" s="5"/>
      <c r="H21" s="12"/>
      <c r="I21" s="6"/>
      <c r="J21" s="6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4"/>
      <c r="W21" s="14"/>
      <c r="X21" s="14"/>
      <c r="Y21" s="14"/>
      <c r="Z21" s="14"/>
      <c r="AA21" s="15"/>
      <c r="AB21" s="15"/>
      <c r="AC21" s="505"/>
      <c r="AD21" s="16"/>
      <c r="AE21" s="16"/>
      <c r="AF21" s="16"/>
      <c r="AG21" s="22"/>
      <c r="AH21" s="23"/>
      <c r="AI21" s="22"/>
      <c r="AJ21" s="89"/>
      <c r="AK21" s="13"/>
      <c r="AL21" s="90"/>
      <c r="AM21" s="90"/>
      <c r="AN21" s="19"/>
      <c r="AO21" s="19"/>
      <c r="AP21" s="19"/>
      <c r="AQ21" s="19"/>
      <c r="AR21" s="20"/>
      <c r="AS21" s="20"/>
      <c r="AU21" s="20"/>
      <c r="AV21" s="20"/>
      <c r="AW21" s="20"/>
      <c r="AX21" s="20"/>
      <c r="AY21" s="20"/>
      <c r="AZ21" s="20"/>
      <c r="BA21" s="20"/>
    </row>
    <row r="22" spans="1:53" ht="33" customHeight="1" x14ac:dyDescent="0.25">
      <c r="A22" s="11"/>
      <c r="B22" s="11"/>
      <c r="C22" s="6"/>
      <c r="D22" s="5"/>
      <c r="E22" s="5"/>
      <c r="F22" s="5"/>
      <c r="G22" s="5"/>
      <c r="H22" s="12"/>
      <c r="I22" s="6"/>
      <c r="J22" s="6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4"/>
      <c r="W22" s="14"/>
      <c r="X22" s="14"/>
      <c r="Y22" s="14"/>
      <c r="Z22" s="14"/>
      <c r="AA22" s="15"/>
      <c r="AB22" s="15"/>
      <c r="AC22" s="505"/>
      <c r="AD22" s="16"/>
      <c r="AE22" s="16"/>
      <c r="AF22" s="16"/>
      <c r="AG22" s="22"/>
      <c r="AH22" s="23"/>
      <c r="AI22" s="22"/>
      <c r="AJ22" s="89"/>
      <c r="AK22" s="13"/>
      <c r="AL22" s="90"/>
      <c r="AM22" s="90"/>
      <c r="AN22" s="19"/>
      <c r="AO22" s="19"/>
      <c r="AP22" s="19"/>
      <c r="AQ22" s="19"/>
      <c r="AR22" s="20"/>
      <c r="AS22" s="20"/>
      <c r="AU22" s="20"/>
      <c r="AV22" s="20"/>
      <c r="AW22" s="20"/>
      <c r="AX22" s="20"/>
      <c r="AY22" s="20"/>
      <c r="AZ22" s="20"/>
      <c r="BA22" s="20"/>
    </row>
    <row r="23" spans="1:53" ht="33" customHeight="1" x14ac:dyDescent="0.25">
      <c r="A23" s="11"/>
      <c r="B23" s="6"/>
      <c r="C23" s="5"/>
      <c r="D23" s="5"/>
      <c r="E23" s="5"/>
      <c r="F23" s="5"/>
      <c r="G23" s="5"/>
      <c r="H23" s="12"/>
      <c r="I23" s="6"/>
      <c r="J23" s="6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4"/>
      <c r="W23" s="14"/>
      <c r="X23" s="14"/>
      <c r="Y23" s="14"/>
      <c r="Z23" s="14"/>
      <c r="AA23" s="15"/>
      <c r="AB23" s="15"/>
      <c r="AC23" s="505"/>
      <c r="AD23" s="16"/>
      <c r="AE23" s="16"/>
      <c r="AF23" s="16"/>
      <c r="AG23" s="22"/>
      <c r="AH23" s="23"/>
      <c r="AI23" s="22"/>
      <c r="AJ23" s="89"/>
      <c r="AK23" s="13"/>
      <c r="AL23" s="90"/>
      <c r="AM23" s="90"/>
      <c r="AN23" s="19"/>
      <c r="AO23" s="19"/>
      <c r="AP23" s="19"/>
      <c r="AQ23" s="19"/>
      <c r="AR23" s="20"/>
      <c r="AS23" s="20"/>
      <c r="AU23" s="20"/>
      <c r="AV23" s="20"/>
      <c r="AW23" s="20"/>
      <c r="AX23" s="20"/>
      <c r="AY23" s="20"/>
      <c r="AZ23" s="20"/>
      <c r="BA23" s="20"/>
    </row>
    <row r="24" spans="1:53" ht="33" customHeight="1" x14ac:dyDescent="0.25">
      <c r="A24" s="11"/>
      <c r="B24" s="6"/>
      <c r="C24" s="5"/>
      <c r="D24" s="5"/>
      <c r="E24" s="5"/>
      <c r="F24" s="5"/>
      <c r="G24" s="5"/>
      <c r="H24" s="12"/>
      <c r="I24" s="6"/>
      <c r="J24" s="6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4"/>
      <c r="W24" s="14"/>
      <c r="X24" s="14"/>
      <c r="Y24" s="14"/>
      <c r="Z24" s="14"/>
      <c r="AA24" s="15"/>
      <c r="AB24" s="15"/>
      <c r="AC24" s="505"/>
      <c r="AD24" s="16"/>
      <c r="AE24" s="16"/>
      <c r="AF24" s="16"/>
      <c r="AG24" s="22"/>
      <c r="AH24" s="23"/>
      <c r="AI24" s="22"/>
      <c r="AJ24" s="89"/>
      <c r="AK24" s="13"/>
      <c r="AL24" s="90"/>
      <c r="AM24" s="90"/>
      <c r="AN24" s="19"/>
      <c r="AO24" s="19"/>
      <c r="AP24" s="19"/>
      <c r="AQ24" s="19"/>
      <c r="AR24" s="20"/>
      <c r="AS24" s="20"/>
      <c r="AU24" s="20"/>
      <c r="AV24" s="20"/>
      <c r="AW24" s="20"/>
      <c r="AX24" s="20"/>
      <c r="AY24" s="20"/>
      <c r="AZ24" s="20"/>
      <c r="BA24" s="20"/>
    </row>
    <row r="25" spans="1:53" ht="33" customHeight="1" x14ac:dyDescent="0.25">
      <c r="A25" s="11"/>
      <c r="B25" s="6"/>
      <c r="C25" s="6"/>
      <c r="D25" s="5"/>
      <c r="E25" s="5"/>
      <c r="F25" s="5"/>
      <c r="G25" s="5"/>
      <c r="H25" s="12"/>
      <c r="I25" s="6"/>
      <c r="J25" s="6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4"/>
      <c r="W25" s="14"/>
      <c r="X25" s="14"/>
      <c r="Y25" s="14"/>
      <c r="Z25" s="14"/>
      <c r="AA25" s="15"/>
      <c r="AB25" s="15"/>
      <c r="AC25" s="505"/>
      <c r="AD25" s="16"/>
      <c r="AE25" s="16"/>
      <c r="AF25" s="16"/>
      <c r="AG25" s="22"/>
      <c r="AH25" s="23"/>
      <c r="AI25" s="22"/>
      <c r="AJ25" s="89"/>
      <c r="AK25" s="13"/>
      <c r="AL25" s="90"/>
      <c r="AM25" s="90"/>
      <c r="AN25" s="19"/>
      <c r="AO25" s="19"/>
      <c r="AP25" s="19"/>
      <c r="AQ25" s="19"/>
      <c r="AR25" s="20"/>
      <c r="AS25" s="20"/>
      <c r="AU25" s="20"/>
      <c r="AV25" s="20"/>
      <c r="AW25" s="20"/>
      <c r="AX25" s="20"/>
      <c r="AY25" s="20"/>
      <c r="AZ25" s="20"/>
      <c r="BA25" s="20"/>
    </row>
    <row r="26" spans="1:53" ht="33" customHeight="1" x14ac:dyDescent="0.25">
      <c r="A26" s="11"/>
      <c r="B26" s="11"/>
      <c r="C26" s="6"/>
      <c r="D26" s="5"/>
      <c r="E26" s="5"/>
      <c r="F26" s="5"/>
      <c r="G26" s="5"/>
      <c r="H26" s="12"/>
      <c r="I26" s="6"/>
      <c r="J26" s="6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4"/>
      <c r="W26" s="14"/>
      <c r="X26" s="14"/>
      <c r="Y26" s="14"/>
      <c r="Z26" s="14"/>
      <c r="AA26" s="15"/>
      <c r="AB26" s="15"/>
      <c r="AC26" s="505"/>
      <c r="AD26" s="16"/>
      <c r="AE26" s="16"/>
      <c r="AF26" s="16"/>
      <c r="AG26" s="22"/>
      <c r="AH26" s="23"/>
      <c r="AI26" s="22"/>
      <c r="AJ26" s="89"/>
      <c r="AK26" s="13"/>
      <c r="AL26" s="90"/>
      <c r="AM26" s="90"/>
      <c r="AN26" s="19"/>
      <c r="AO26" s="19"/>
      <c r="AP26" s="19"/>
      <c r="AQ26" s="19"/>
      <c r="AR26" s="20"/>
      <c r="AS26" s="20"/>
      <c r="AU26" s="20"/>
      <c r="AV26" s="20"/>
      <c r="AW26" s="20"/>
      <c r="AX26" s="20"/>
      <c r="AY26" s="20"/>
      <c r="AZ26" s="20"/>
      <c r="BA26" s="20"/>
    </row>
    <row r="27" spans="1:53" ht="33" customHeight="1" x14ac:dyDescent="0.25">
      <c r="A27" s="11"/>
      <c r="B27" s="11"/>
      <c r="C27" s="6"/>
      <c r="D27" s="5"/>
      <c r="E27" s="5"/>
      <c r="F27" s="5"/>
      <c r="G27" s="5"/>
      <c r="H27" s="12"/>
      <c r="I27" s="6"/>
      <c r="J27" s="6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4"/>
      <c r="W27" s="14"/>
      <c r="X27" s="14"/>
      <c r="Y27" s="14"/>
      <c r="Z27" s="14"/>
      <c r="AA27" s="15"/>
      <c r="AB27" s="15"/>
      <c r="AC27" s="505"/>
      <c r="AD27" s="16"/>
      <c r="AE27" s="16"/>
      <c r="AF27" s="16"/>
      <c r="AG27" s="22"/>
      <c r="AH27" s="23"/>
      <c r="AI27" s="22"/>
      <c r="AJ27" s="89"/>
      <c r="AK27" s="13"/>
      <c r="AL27" s="90"/>
      <c r="AM27" s="90"/>
      <c r="AN27" s="19"/>
      <c r="AO27" s="19"/>
      <c r="AP27" s="19"/>
      <c r="AQ27" s="19"/>
      <c r="AR27" s="20"/>
      <c r="AS27" s="20"/>
      <c r="AU27" s="20"/>
      <c r="AV27" s="20"/>
      <c r="AW27" s="20"/>
      <c r="AX27" s="20"/>
      <c r="AY27" s="20"/>
      <c r="AZ27" s="20"/>
      <c r="BA27" s="20"/>
    </row>
    <row r="28" spans="1:53" ht="33" customHeight="1" x14ac:dyDescent="0.25">
      <c r="A28" s="11"/>
      <c r="B28" s="6"/>
      <c r="C28" s="6"/>
      <c r="D28" s="5"/>
      <c r="E28" s="5"/>
      <c r="F28" s="5"/>
      <c r="G28" s="5"/>
      <c r="H28" s="12"/>
      <c r="I28" s="6"/>
      <c r="J28" s="6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4"/>
      <c r="W28" s="14"/>
      <c r="X28" s="14"/>
      <c r="Y28" s="14"/>
      <c r="Z28" s="14"/>
      <c r="AA28" s="15"/>
      <c r="AB28" s="15"/>
      <c r="AC28" s="505"/>
      <c r="AD28" s="16"/>
      <c r="AE28" s="16"/>
      <c r="AF28" s="16"/>
      <c r="AG28" s="22"/>
      <c r="AH28" s="23"/>
      <c r="AI28" s="22"/>
      <c r="AJ28" s="89"/>
      <c r="AK28" s="13"/>
      <c r="AL28" s="90"/>
      <c r="AM28" s="90"/>
      <c r="AN28" s="19"/>
      <c r="AO28" s="19"/>
      <c r="AP28" s="19"/>
      <c r="AQ28" s="19"/>
      <c r="AR28" s="20"/>
      <c r="AS28" s="20"/>
      <c r="AU28" s="20"/>
      <c r="AV28" s="20"/>
      <c r="AW28" s="20"/>
      <c r="AX28" s="20"/>
      <c r="AY28" s="20"/>
      <c r="AZ28" s="20"/>
      <c r="BA28" s="20"/>
    </row>
    <row r="29" spans="1:53" ht="33" customHeight="1" x14ac:dyDescent="0.25">
      <c r="A29" s="11"/>
      <c r="B29" s="6"/>
      <c r="C29" s="6"/>
      <c r="D29" s="5"/>
      <c r="E29" s="5"/>
      <c r="F29" s="5"/>
      <c r="G29" s="27"/>
      <c r="H29" s="28"/>
      <c r="I29" s="11"/>
      <c r="J29" s="11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30"/>
      <c r="W29" s="30"/>
      <c r="X29" s="30"/>
      <c r="Y29" s="30"/>
      <c r="Z29" s="30"/>
      <c r="AA29" s="31"/>
      <c r="AB29" s="31"/>
      <c r="AC29" s="505"/>
      <c r="AD29" s="16"/>
      <c r="AE29" s="16"/>
      <c r="AF29" s="16"/>
      <c r="AG29" s="22"/>
      <c r="AH29" s="23"/>
      <c r="AI29" s="22"/>
      <c r="AJ29" s="89"/>
      <c r="AK29" s="13"/>
      <c r="AL29" s="90"/>
      <c r="AM29" s="90"/>
      <c r="AN29" s="19"/>
      <c r="AO29" s="19"/>
      <c r="AP29" s="19"/>
      <c r="AQ29" s="19"/>
      <c r="AR29" s="20"/>
      <c r="AS29" s="20"/>
      <c r="AU29" s="20"/>
      <c r="AV29" s="20"/>
      <c r="AW29" s="20"/>
      <c r="AX29" s="20"/>
      <c r="AY29" s="20"/>
      <c r="AZ29" s="20"/>
      <c r="BA29" s="20"/>
    </row>
    <row r="30" spans="1:53" ht="33" customHeight="1" x14ac:dyDescent="0.25">
      <c r="A30" s="11"/>
      <c r="B30" s="6"/>
      <c r="C30" s="6"/>
      <c r="D30" s="5"/>
      <c r="E30" s="5"/>
      <c r="F30" s="5"/>
      <c r="G30" s="5"/>
      <c r="H30" s="12"/>
      <c r="I30" s="6"/>
      <c r="J30" s="6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4"/>
      <c r="W30" s="14"/>
      <c r="X30" s="14"/>
      <c r="Y30" s="14"/>
      <c r="Z30" s="14"/>
      <c r="AA30" s="15"/>
      <c r="AB30" s="15"/>
      <c r="AC30" s="505"/>
      <c r="AD30" s="16"/>
      <c r="AE30" s="16"/>
      <c r="AF30" s="16"/>
      <c r="AG30" s="22"/>
      <c r="AH30" s="23"/>
      <c r="AI30" s="22"/>
      <c r="AJ30" s="89"/>
      <c r="AK30" s="13"/>
      <c r="AL30" s="90"/>
      <c r="AM30" s="90"/>
      <c r="AN30" s="19"/>
      <c r="AO30" s="19"/>
      <c r="AP30" s="19"/>
      <c r="AQ30" s="19"/>
      <c r="AR30" s="32"/>
      <c r="AS30" s="32"/>
      <c r="AU30" s="32"/>
      <c r="AV30" s="32"/>
      <c r="AW30" s="32"/>
      <c r="AX30" s="32"/>
      <c r="AY30" s="32"/>
      <c r="AZ30" s="32"/>
      <c r="BA30" s="32"/>
    </row>
    <row r="31" spans="1:53" ht="33" customHeight="1" x14ac:dyDescent="0.25">
      <c r="A31" s="11"/>
      <c r="B31" s="6"/>
      <c r="C31" s="5"/>
      <c r="D31" s="5"/>
      <c r="E31" s="5"/>
      <c r="F31" s="5"/>
      <c r="G31" s="27"/>
      <c r="H31" s="28"/>
      <c r="I31" s="11"/>
      <c r="J31" s="11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30"/>
      <c r="W31" s="30"/>
      <c r="X31" s="30"/>
      <c r="Y31" s="30"/>
      <c r="Z31" s="30"/>
      <c r="AA31" s="31"/>
      <c r="AB31" s="31"/>
      <c r="AC31" s="505"/>
      <c r="AD31" s="16"/>
      <c r="AE31" s="16"/>
      <c r="AF31" s="16"/>
      <c r="AG31" s="22"/>
      <c r="AH31" s="23"/>
      <c r="AI31" s="22"/>
      <c r="AJ31" s="89"/>
      <c r="AK31" s="13"/>
      <c r="AL31" s="90"/>
      <c r="AM31" s="90"/>
      <c r="AN31" s="19"/>
      <c r="AO31" s="19"/>
      <c r="AP31" s="19"/>
      <c r="AQ31" s="19"/>
      <c r="AR31" s="20"/>
      <c r="AS31" s="20"/>
      <c r="AU31" s="20"/>
      <c r="AV31" s="20"/>
      <c r="AW31" s="20"/>
      <c r="AX31" s="20"/>
      <c r="AY31" s="20"/>
      <c r="AZ31" s="20"/>
      <c r="BA31" s="20"/>
    </row>
    <row r="32" spans="1:53" ht="33" customHeight="1" x14ac:dyDescent="0.25">
      <c r="A32" s="11"/>
      <c r="B32" s="6"/>
      <c r="C32" s="5"/>
      <c r="D32" s="5"/>
      <c r="E32" s="5"/>
      <c r="F32" s="5"/>
      <c r="G32" s="5"/>
      <c r="H32" s="12"/>
      <c r="I32" s="6"/>
      <c r="J32" s="6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4"/>
      <c r="W32" s="14"/>
      <c r="X32" s="14"/>
      <c r="Y32" s="14"/>
      <c r="Z32" s="14"/>
      <c r="AA32" s="15"/>
      <c r="AB32" s="15"/>
      <c r="AC32" s="505"/>
      <c r="AD32" s="16"/>
      <c r="AE32" s="16"/>
      <c r="AF32" s="16"/>
      <c r="AG32" s="22"/>
      <c r="AH32" s="23"/>
      <c r="AI32" s="22"/>
      <c r="AJ32" s="89"/>
      <c r="AK32" s="13"/>
      <c r="AL32" s="90"/>
      <c r="AM32" s="90"/>
      <c r="AN32" s="19"/>
      <c r="AO32" s="19"/>
      <c r="AP32" s="19"/>
      <c r="AQ32" s="19"/>
      <c r="AR32" s="20"/>
      <c r="AS32" s="20"/>
      <c r="AU32" s="20"/>
      <c r="AV32" s="20"/>
      <c r="AW32" s="20"/>
      <c r="AX32" s="20"/>
      <c r="AY32" s="20"/>
      <c r="AZ32" s="20"/>
      <c r="BA32" s="20"/>
    </row>
    <row r="33" spans="1:53" ht="33" customHeight="1" x14ac:dyDescent="0.25">
      <c r="A33" s="11"/>
      <c r="B33" s="6"/>
      <c r="C33" s="5"/>
      <c r="D33" s="5"/>
      <c r="E33" s="5"/>
      <c r="F33" s="5"/>
      <c r="G33" s="5"/>
      <c r="H33" s="12"/>
      <c r="I33" s="6"/>
      <c r="J33" s="6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4"/>
      <c r="W33" s="14"/>
      <c r="X33" s="14"/>
      <c r="Y33" s="14"/>
      <c r="Z33" s="14"/>
      <c r="AA33" s="15"/>
      <c r="AB33" s="15"/>
      <c r="AC33" s="505"/>
      <c r="AD33" s="16"/>
      <c r="AE33" s="16"/>
      <c r="AF33" s="16"/>
      <c r="AG33" s="22"/>
      <c r="AH33" s="23"/>
      <c r="AI33" s="22"/>
      <c r="AJ33" s="89"/>
      <c r="AK33" s="13"/>
      <c r="AL33" s="90"/>
      <c r="AM33" s="90"/>
      <c r="AN33" s="19"/>
      <c r="AO33" s="19"/>
      <c r="AP33" s="19"/>
      <c r="AQ33" s="19"/>
      <c r="AR33" s="20"/>
      <c r="AS33" s="20"/>
      <c r="AU33" s="20"/>
      <c r="AV33" s="20"/>
      <c r="AW33" s="20"/>
      <c r="AX33" s="20"/>
      <c r="AY33" s="20"/>
      <c r="AZ33" s="20"/>
      <c r="BA33" s="20"/>
    </row>
    <row r="34" spans="1:53" ht="33" customHeight="1" x14ac:dyDescent="0.25">
      <c r="A34" s="11"/>
      <c r="B34" s="6"/>
      <c r="C34" s="6"/>
      <c r="D34" s="5"/>
      <c r="E34" s="5"/>
      <c r="F34" s="5"/>
      <c r="G34" s="5"/>
      <c r="H34" s="12"/>
      <c r="I34" s="6"/>
      <c r="J34" s="6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4"/>
      <c r="W34" s="14"/>
      <c r="X34" s="14"/>
      <c r="Y34" s="14"/>
      <c r="Z34" s="14"/>
      <c r="AA34" s="15"/>
      <c r="AB34" s="15"/>
      <c r="AC34" s="505"/>
      <c r="AD34" s="16"/>
      <c r="AE34" s="16"/>
      <c r="AF34" s="16"/>
      <c r="AG34" s="22"/>
      <c r="AH34" s="23"/>
      <c r="AI34" s="22"/>
      <c r="AJ34" s="89"/>
      <c r="AK34" s="13"/>
      <c r="AL34" s="90"/>
      <c r="AM34" s="90"/>
      <c r="AN34" s="19"/>
      <c r="AO34" s="19"/>
      <c r="AP34" s="19"/>
      <c r="AQ34" s="19"/>
      <c r="AR34" s="20"/>
      <c r="AS34" s="20"/>
      <c r="AU34" s="20"/>
      <c r="AV34" s="20"/>
      <c r="AW34" s="20"/>
      <c r="AX34" s="20"/>
      <c r="AY34" s="20"/>
      <c r="AZ34" s="20"/>
      <c r="BA34" s="20"/>
    </row>
    <row r="35" spans="1:53" ht="33" customHeight="1" x14ac:dyDescent="0.25">
      <c r="A35" s="11"/>
      <c r="B35" s="6"/>
      <c r="C35" s="6"/>
      <c r="D35" s="5"/>
      <c r="E35" s="5"/>
      <c r="F35" s="5"/>
      <c r="G35" s="5"/>
      <c r="H35" s="12"/>
      <c r="I35" s="6"/>
      <c r="J35" s="6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4"/>
      <c r="W35" s="14"/>
      <c r="X35" s="14"/>
      <c r="Y35" s="14"/>
      <c r="Z35" s="14"/>
      <c r="AA35" s="15"/>
      <c r="AB35" s="15"/>
      <c r="AC35" s="505"/>
      <c r="AD35" s="16"/>
      <c r="AE35" s="16"/>
      <c r="AF35" s="16"/>
      <c r="AG35" s="22"/>
      <c r="AH35" s="23"/>
      <c r="AI35" s="22"/>
      <c r="AJ35" s="89"/>
      <c r="AK35" s="13"/>
      <c r="AL35" s="90"/>
      <c r="AM35" s="90"/>
      <c r="AN35" s="19"/>
      <c r="AO35" s="19"/>
      <c r="AP35" s="19"/>
      <c r="AQ35" s="19"/>
      <c r="AR35" s="20"/>
      <c r="AS35" s="20"/>
      <c r="AU35" s="20"/>
      <c r="AV35" s="20"/>
      <c r="AW35" s="20"/>
      <c r="AX35" s="20"/>
      <c r="AY35" s="20"/>
      <c r="AZ35" s="20"/>
      <c r="BA35" s="20"/>
    </row>
    <row r="36" spans="1:53" ht="33" customHeight="1" x14ac:dyDescent="0.25">
      <c r="A36" s="11"/>
      <c r="B36" s="6"/>
      <c r="C36" s="6"/>
      <c r="D36" s="5"/>
      <c r="E36" s="5"/>
      <c r="F36" s="5"/>
      <c r="G36" s="5"/>
      <c r="H36" s="12"/>
      <c r="I36" s="6"/>
      <c r="J36" s="6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4"/>
      <c r="W36" s="14"/>
      <c r="X36" s="14"/>
      <c r="Y36" s="14"/>
      <c r="Z36" s="14"/>
      <c r="AA36" s="15"/>
      <c r="AB36" s="15"/>
      <c r="AC36" s="505"/>
      <c r="AD36" s="16"/>
      <c r="AE36" s="16"/>
      <c r="AF36" s="16"/>
      <c r="AG36" s="22"/>
      <c r="AH36" s="23"/>
      <c r="AI36" s="22"/>
      <c r="AJ36" s="89"/>
      <c r="AK36" s="13"/>
      <c r="AL36" s="90"/>
      <c r="AM36" s="90"/>
      <c r="AN36" s="19"/>
      <c r="AO36" s="19"/>
      <c r="AP36" s="19"/>
      <c r="AQ36" s="19"/>
      <c r="AR36" s="20"/>
      <c r="AS36" s="20"/>
      <c r="AU36" s="20"/>
      <c r="AV36" s="20"/>
      <c r="AW36" s="20"/>
      <c r="AX36" s="20"/>
      <c r="AY36" s="20"/>
      <c r="AZ36" s="20"/>
      <c r="BA36" s="20"/>
    </row>
    <row r="37" spans="1:53" ht="33" customHeight="1" x14ac:dyDescent="0.25">
      <c r="A37" s="11"/>
      <c r="B37" s="6"/>
      <c r="C37" s="6"/>
      <c r="D37" s="5"/>
      <c r="E37" s="5"/>
      <c r="F37" s="5"/>
      <c r="G37" s="5"/>
      <c r="H37" s="12"/>
      <c r="I37" s="6"/>
      <c r="J37" s="6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4"/>
      <c r="W37" s="14"/>
      <c r="X37" s="14"/>
      <c r="Y37" s="14"/>
      <c r="Z37" s="14"/>
      <c r="AA37" s="15"/>
      <c r="AB37" s="15"/>
      <c r="AC37" s="505"/>
      <c r="AD37" s="16"/>
      <c r="AE37" s="16"/>
      <c r="AF37" s="16"/>
      <c r="AG37" s="25"/>
      <c r="AH37" s="23"/>
      <c r="AI37" s="22"/>
      <c r="AJ37" s="89"/>
      <c r="AK37" s="13"/>
      <c r="AL37" s="90"/>
      <c r="AM37" s="90"/>
      <c r="AN37" s="19"/>
      <c r="AO37" s="19"/>
      <c r="AP37" s="19"/>
      <c r="AQ37" s="19"/>
      <c r="AR37" s="20"/>
      <c r="AS37" s="20"/>
      <c r="AU37" s="20"/>
      <c r="AV37" s="20"/>
      <c r="AW37" s="20"/>
      <c r="AX37" s="20"/>
      <c r="AY37" s="20"/>
      <c r="AZ37" s="20"/>
      <c r="BA37" s="20"/>
    </row>
    <row r="38" spans="1:53" ht="33" customHeight="1" x14ac:dyDescent="0.25">
      <c r="A38" s="11"/>
      <c r="B38" s="6"/>
      <c r="C38" s="6"/>
      <c r="D38" s="5"/>
      <c r="E38" s="5"/>
      <c r="F38" s="5"/>
      <c r="G38" s="5"/>
      <c r="H38" s="33"/>
      <c r="V38" s="14"/>
      <c r="W38" s="14"/>
      <c r="X38" s="14"/>
      <c r="Y38" s="14"/>
      <c r="Z38" s="14"/>
      <c r="AA38" s="15"/>
      <c r="AB38" s="15"/>
      <c r="AC38" s="505"/>
      <c r="AD38" s="16"/>
      <c r="AE38" s="16"/>
      <c r="AF38" s="16"/>
      <c r="AG38" s="22"/>
      <c r="AH38" s="23"/>
      <c r="AI38" s="22"/>
      <c r="AJ38" s="89"/>
      <c r="AK38" s="13"/>
      <c r="AL38" s="90"/>
      <c r="AM38" s="90"/>
      <c r="AN38" s="19"/>
      <c r="AO38" s="19"/>
      <c r="AP38" s="19"/>
      <c r="AQ38" s="19"/>
      <c r="AR38" s="20"/>
      <c r="AS38" s="20"/>
      <c r="AU38" s="20"/>
      <c r="AV38" s="20"/>
      <c r="AW38" s="20"/>
      <c r="AX38" s="20"/>
      <c r="AY38" s="20"/>
      <c r="AZ38" s="20"/>
      <c r="BA38" s="20"/>
    </row>
    <row r="39" spans="1:53" ht="33" customHeight="1" x14ac:dyDescent="0.25">
      <c r="A39" s="11"/>
      <c r="B39" s="6"/>
      <c r="C39" s="6"/>
      <c r="D39" s="5"/>
      <c r="E39" s="5"/>
      <c r="F39" s="5"/>
      <c r="G39" s="5"/>
      <c r="H39" s="12"/>
      <c r="I39" s="6"/>
      <c r="J39" s="6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4"/>
      <c r="W39" s="14"/>
      <c r="X39" s="14"/>
      <c r="Y39" s="14"/>
      <c r="Z39" s="14"/>
      <c r="AA39" s="15"/>
      <c r="AB39" s="15"/>
      <c r="AC39" s="505"/>
      <c r="AD39" s="16"/>
      <c r="AE39" s="16"/>
      <c r="AF39" s="16"/>
      <c r="AG39" s="22"/>
      <c r="AH39" s="23"/>
      <c r="AI39" s="22"/>
      <c r="AJ39" s="89"/>
      <c r="AK39" s="13"/>
      <c r="AL39" s="90"/>
      <c r="AM39" s="90"/>
      <c r="AN39" s="19"/>
      <c r="AO39" s="19"/>
      <c r="AP39" s="19"/>
      <c r="AQ39" s="19"/>
      <c r="AR39" s="20"/>
      <c r="AS39" s="20"/>
      <c r="AU39" s="20"/>
      <c r="AV39" s="20"/>
      <c r="AW39" s="20"/>
      <c r="AX39" s="20"/>
      <c r="AY39" s="20"/>
      <c r="AZ39" s="20"/>
      <c r="BA39" s="20"/>
    </row>
    <row r="40" spans="1:53" ht="33" customHeight="1" x14ac:dyDescent="0.25">
      <c r="A40" s="11"/>
      <c r="B40" s="11"/>
      <c r="C40" s="6"/>
      <c r="D40" s="5"/>
      <c r="E40" s="5"/>
      <c r="F40" s="5"/>
      <c r="G40" s="5"/>
      <c r="H40" s="12"/>
      <c r="I40" s="6"/>
      <c r="J40" s="6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4"/>
      <c r="W40" s="14"/>
      <c r="X40" s="14"/>
      <c r="Y40" s="14"/>
      <c r="Z40" s="14"/>
      <c r="AA40" s="15"/>
      <c r="AB40" s="15"/>
      <c r="AC40" s="505"/>
      <c r="AD40" s="16"/>
      <c r="AE40" s="16"/>
      <c r="AF40" s="16"/>
      <c r="AG40" s="22"/>
      <c r="AH40" s="23"/>
      <c r="AI40" s="22"/>
      <c r="AJ40" s="89"/>
      <c r="AK40" s="13"/>
      <c r="AL40" s="90"/>
      <c r="AM40" s="90"/>
      <c r="AN40" s="19"/>
      <c r="AO40" s="19"/>
      <c r="AP40" s="19"/>
      <c r="AQ40" s="19"/>
      <c r="AR40" s="20"/>
      <c r="AS40" s="20"/>
      <c r="AU40" s="20"/>
      <c r="AV40" s="20"/>
      <c r="AW40" s="20"/>
      <c r="AX40" s="20"/>
      <c r="AY40" s="20"/>
      <c r="AZ40" s="20"/>
      <c r="BA40" s="20"/>
    </row>
    <row r="41" spans="1:53" ht="33" customHeight="1" x14ac:dyDescent="0.25">
      <c r="A41" s="11"/>
      <c r="B41" s="6"/>
      <c r="C41" s="6"/>
      <c r="D41" s="5"/>
      <c r="E41" s="5"/>
      <c r="F41" s="5"/>
      <c r="G41" s="5"/>
      <c r="H41" s="12"/>
      <c r="I41" s="6"/>
      <c r="J41" s="6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4"/>
      <c r="W41" s="14"/>
      <c r="X41" s="14"/>
      <c r="Y41" s="14"/>
      <c r="Z41" s="14"/>
      <c r="AA41" s="15"/>
      <c r="AB41" s="15"/>
      <c r="AC41" s="505"/>
      <c r="AD41" s="16"/>
      <c r="AE41" s="16"/>
      <c r="AF41" s="16"/>
      <c r="AG41" s="17"/>
      <c r="AH41" s="18"/>
      <c r="AI41" s="487"/>
      <c r="AJ41" s="89"/>
      <c r="AK41" s="13"/>
      <c r="AL41" s="90"/>
      <c r="AM41" s="90"/>
      <c r="AN41" s="19"/>
      <c r="AO41" s="19"/>
      <c r="AP41" s="19"/>
      <c r="AQ41" s="19"/>
      <c r="AR41" s="20"/>
      <c r="AS41" s="20"/>
      <c r="AU41" s="20"/>
      <c r="AV41" s="20"/>
      <c r="AW41" s="20"/>
      <c r="AX41" s="20"/>
      <c r="AY41" s="20"/>
      <c r="AZ41" s="20"/>
      <c r="BA41" s="20"/>
    </row>
    <row r="42" spans="1:53" ht="33" customHeight="1" x14ac:dyDescent="0.25">
      <c r="A42" s="11"/>
      <c r="B42" s="6"/>
      <c r="C42" s="6"/>
      <c r="D42" s="5"/>
      <c r="E42" s="5"/>
      <c r="F42" s="5"/>
      <c r="G42" s="5"/>
      <c r="H42" s="12"/>
      <c r="I42" s="6"/>
      <c r="J42" s="6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4"/>
      <c r="W42" s="14"/>
      <c r="X42" s="14"/>
      <c r="Y42" s="14"/>
      <c r="Z42" s="14"/>
      <c r="AA42" s="15"/>
      <c r="AB42" s="15"/>
      <c r="AC42" s="505"/>
      <c r="AD42" s="16"/>
      <c r="AE42" s="16"/>
      <c r="AF42" s="16"/>
      <c r="AG42" s="17"/>
      <c r="AH42" s="18"/>
      <c r="AI42" s="487"/>
      <c r="AJ42" s="89"/>
      <c r="AK42" s="13"/>
      <c r="AL42" s="90"/>
      <c r="AM42" s="90"/>
      <c r="AN42" s="19"/>
      <c r="AO42" s="19"/>
      <c r="AP42" s="19"/>
      <c r="AQ42" s="19"/>
      <c r="AR42" s="20"/>
      <c r="AS42" s="20"/>
      <c r="AU42" s="20"/>
      <c r="AV42" s="20"/>
      <c r="AW42" s="20"/>
      <c r="AX42" s="20"/>
      <c r="AY42" s="20"/>
      <c r="AZ42" s="20"/>
      <c r="BA42" s="20"/>
    </row>
    <row r="43" spans="1:53" ht="33" customHeight="1" x14ac:dyDescent="0.25">
      <c r="A43" s="11"/>
      <c r="B43" s="6"/>
      <c r="C43" s="6"/>
      <c r="D43" s="5"/>
      <c r="E43" s="5"/>
      <c r="F43" s="5"/>
      <c r="G43" s="5"/>
      <c r="H43" s="12"/>
      <c r="I43" s="6"/>
      <c r="J43" s="6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4"/>
      <c r="W43" s="14"/>
      <c r="X43" s="14"/>
      <c r="Y43" s="14"/>
      <c r="Z43" s="14"/>
      <c r="AA43" s="15"/>
      <c r="AB43" s="15"/>
      <c r="AC43" s="505"/>
      <c r="AD43" s="16"/>
      <c r="AE43" s="16"/>
      <c r="AF43" s="16"/>
      <c r="AG43" s="17"/>
      <c r="AH43" s="18"/>
      <c r="AI43" s="487"/>
      <c r="AJ43" s="89"/>
      <c r="AK43" s="13"/>
      <c r="AL43" s="90"/>
      <c r="AM43" s="90"/>
      <c r="AN43" s="19"/>
      <c r="AO43" s="19"/>
      <c r="AP43" s="19"/>
      <c r="AQ43" s="19"/>
      <c r="AR43" s="34"/>
      <c r="AS43" s="34"/>
      <c r="AU43" s="34"/>
      <c r="AV43" s="34"/>
      <c r="AW43" s="34"/>
      <c r="AX43" s="34"/>
      <c r="AY43" s="34"/>
      <c r="AZ43" s="34"/>
      <c r="BA43" s="34"/>
    </row>
    <row r="44" spans="1:53" ht="33" customHeight="1" x14ac:dyDescent="0.25">
      <c r="A44" s="11"/>
      <c r="B44" s="6"/>
      <c r="C44" s="6"/>
      <c r="D44" s="5"/>
      <c r="E44" s="5"/>
      <c r="F44" s="5"/>
      <c r="G44" s="5"/>
      <c r="H44" s="12"/>
      <c r="I44" s="6"/>
      <c r="J44" s="6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4"/>
      <c r="W44" s="14"/>
      <c r="X44" s="14"/>
      <c r="Y44" s="14"/>
      <c r="Z44" s="14"/>
      <c r="AA44" s="15"/>
      <c r="AB44" s="15"/>
      <c r="AC44" s="505"/>
      <c r="AD44" s="16"/>
      <c r="AE44" s="16"/>
      <c r="AF44" s="16"/>
      <c r="AG44" s="35"/>
      <c r="AH44" s="18"/>
      <c r="AI44" s="487"/>
      <c r="AJ44" s="89"/>
      <c r="AK44" s="13"/>
      <c r="AL44" s="90"/>
      <c r="AM44" s="90"/>
      <c r="AN44" s="19"/>
      <c r="AO44" s="19"/>
      <c r="AP44" s="19"/>
      <c r="AQ44" s="19"/>
      <c r="AR44" s="20"/>
      <c r="AS44" s="20"/>
      <c r="AU44" s="20"/>
      <c r="AV44" s="20"/>
      <c r="AW44" s="20"/>
      <c r="AX44" s="20"/>
      <c r="AY44" s="20"/>
      <c r="AZ44" s="20"/>
      <c r="BA44" s="20"/>
    </row>
    <row r="45" spans="1:53" ht="33" customHeight="1" x14ac:dyDescent="0.25">
      <c r="A45" s="11"/>
      <c r="B45" s="6"/>
      <c r="C45" s="6"/>
      <c r="D45" s="5"/>
      <c r="E45" s="5"/>
      <c r="F45" s="5"/>
      <c r="G45" s="5"/>
      <c r="H45" s="12"/>
      <c r="I45" s="6"/>
      <c r="J45" s="6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4"/>
      <c r="W45" s="14"/>
      <c r="X45" s="14"/>
      <c r="Y45" s="14"/>
      <c r="Z45" s="14"/>
      <c r="AA45" s="15"/>
      <c r="AB45" s="15"/>
      <c r="AC45" s="505"/>
      <c r="AD45" s="16"/>
      <c r="AE45" s="16"/>
      <c r="AF45" s="16"/>
      <c r="AG45" s="17"/>
      <c r="AH45" s="18"/>
      <c r="AI45" s="487"/>
      <c r="AJ45" s="89"/>
      <c r="AK45" s="13"/>
      <c r="AL45" s="90"/>
      <c r="AM45" s="90"/>
      <c r="AN45" s="19"/>
      <c r="AO45" s="19"/>
      <c r="AP45" s="19"/>
      <c r="AQ45" s="19"/>
      <c r="AR45" s="20"/>
      <c r="AS45" s="20"/>
      <c r="AU45" s="20"/>
      <c r="AV45" s="20"/>
      <c r="AW45" s="20"/>
      <c r="AX45" s="20"/>
      <c r="AY45" s="20"/>
      <c r="AZ45" s="20"/>
      <c r="BA45" s="20"/>
    </row>
    <row r="46" spans="1:53" ht="33" customHeight="1" x14ac:dyDescent="0.25">
      <c r="A46" s="11"/>
      <c r="B46" s="6"/>
      <c r="C46" s="6"/>
      <c r="D46" s="5"/>
      <c r="E46" s="5"/>
      <c r="F46" s="5"/>
      <c r="G46" s="5"/>
      <c r="H46" s="12"/>
      <c r="I46" s="6"/>
      <c r="J46" s="6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4"/>
      <c r="W46" s="14"/>
      <c r="X46" s="14"/>
      <c r="Y46" s="14"/>
      <c r="Z46" s="14"/>
      <c r="AA46" s="15"/>
      <c r="AB46" s="15"/>
      <c r="AC46" s="505"/>
      <c r="AD46" s="16"/>
      <c r="AE46" s="16"/>
      <c r="AF46" s="16"/>
      <c r="AG46" s="17"/>
      <c r="AH46" s="18"/>
      <c r="AI46" s="487"/>
      <c r="AJ46" s="89"/>
      <c r="AK46" s="13"/>
      <c r="AL46" s="90"/>
      <c r="AM46" s="90"/>
      <c r="AN46" s="19"/>
      <c r="AO46" s="19"/>
      <c r="AP46" s="19"/>
      <c r="AQ46" s="19"/>
      <c r="AR46" s="20"/>
      <c r="AS46" s="20"/>
      <c r="AU46" s="20"/>
      <c r="AV46" s="20"/>
      <c r="AW46" s="20"/>
      <c r="AX46" s="20"/>
      <c r="AY46" s="20"/>
      <c r="AZ46" s="20"/>
      <c r="BA46" s="20"/>
    </row>
    <row r="47" spans="1:53" ht="33" customHeight="1" x14ac:dyDescent="0.25">
      <c r="A47" s="11"/>
      <c r="B47" s="6"/>
      <c r="C47" s="6"/>
      <c r="D47" s="5"/>
      <c r="E47" s="5"/>
      <c r="F47" s="5"/>
      <c r="G47" s="5"/>
      <c r="H47" s="12"/>
      <c r="I47" s="6"/>
      <c r="J47" s="6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4"/>
      <c r="W47" s="14"/>
      <c r="X47" s="14"/>
      <c r="Y47" s="14"/>
      <c r="Z47" s="14"/>
      <c r="AA47" s="15"/>
      <c r="AB47" s="15"/>
      <c r="AC47" s="505"/>
      <c r="AD47" s="16"/>
      <c r="AE47" s="16"/>
      <c r="AF47" s="16"/>
      <c r="AG47" s="17"/>
      <c r="AH47" s="18"/>
      <c r="AI47" s="487"/>
      <c r="AJ47" s="89"/>
      <c r="AK47" s="13"/>
      <c r="AL47" s="90"/>
      <c r="AM47" s="90"/>
      <c r="AN47" s="19"/>
      <c r="AO47" s="19"/>
      <c r="AP47" s="19"/>
      <c r="AQ47" s="19"/>
      <c r="AR47" s="20"/>
      <c r="AS47" s="20"/>
      <c r="AU47" s="20"/>
      <c r="AV47" s="20"/>
      <c r="AW47" s="20"/>
      <c r="AX47" s="20"/>
      <c r="AY47" s="20"/>
      <c r="AZ47" s="20"/>
      <c r="BA47" s="20"/>
    </row>
    <row r="48" spans="1:53" ht="33" customHeight="1" x14ac:dyDescent="0.25">
      <c r="A48" s="11"/>
      <c r="B48" s="6"/>
      <c r="C48" s="6"/>
      <c r="D48" s="5"/>
      <c r="E48" s="5"/>
      <c r="F48" s="5"/>
      <c r="G48" s="5"/>
      <c r="H48" s="12"/>
      <c r="I48" s="6"/>
      <c r="J48" s="6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4"/>
      <c r="W48" s="14"/>
      <c r="X48" s="14"/>
      <c r="Y48" s="14"/>
      <c r="Z48" s="14"/>
      <c r="AA48" s="15"/>
      <c r="AB48" s="15"/>
      <c r="AC48" s="505"/>
      <c r="AD48" s="16"/>
      <c r="AE48" s="16"/>
      <c r="AF48" s="16"/>
      <c r="AG48" s="17"/>
      <c r="AH48" s="18"/>
      <c r="AI48" s="487"/>
      <c r="AJ48" s="89"/>
      <c r="AK48" s="13"/>
      <c r="AL48" s="90"/>
      <c r="AM48" s="90"/>
      <c r="AN48" s="19"/>
      <c r="AO48" s="19"/>
      <c r="AP48" s="19"/>
      <c r="AQ48" s="19"/>
      <c r="AR48" s="20"/>
      <c r="AS48" s="20"/>
      <c r="AU48" s="20"/>
      <c r="AV48" s="20"/>
      <c r="AW48" s="20"/>
      <c r="AX48" s="20"/>
      <c r="AY48" s="20"/>
      <c r="AZ48" s="20"/>
      <c r="BA48" s="20"/>
    </row>
    <row r="49" spans="1:53" ht="33" customHeight="1" x14ac:dyDescent="0.25">
      <c r="A49" s="11"/>
      <c r="B49" s="6"/>
      <c r="C49" s="6"/>
      <c r="D49" s="5"/>
      <c r="E49" s="5"/>
      <c r="F49" s="5"/>
      <c r="G49" s="5"/>
      <c r="H49" s="12"/>
      <c r="I49" s="6"/>
      <c r="J49" s="6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4"/>
      <c r="W49" s="14"/>
      <c r="X49" s="14"/>
      <c r="Y49" s="14"/>
      <c r="Z49" s="14"/>
      <c r="AA49" s="15"/>
      <c r="AB49" s="15"/>
      <c r="AC49" s="505"/>
      <c r="AD49" s="16"/>
      <c r="AE49" s="16"/>
      <c r="AF49" s="16"/>
      <c r="AG49" s="17"/>
      <c r="AH49" s="18"/>
      <c r="AI49" s="487"/>
      <c r="AJ49" s="89"/>
      <c r="AK49" s="13"/>
      <c r="AL49" s="90"/>
      <c r="AM49" s="90"/>
      <c r="AN49" s="19"/>
      <c r="AO49" s="19"/>
      <c r="AP49" s="19"/>
      <c r="AQ49" s="19"/>
      <c r="AR49" s="20"/>
      <c r="AS49" s="20"/>
      <c r="AU49" s="20"/>
      <c r="AV49" s="20"/>
      <c r="AW49" s="20"/>
      <c r="AX49" s="20"/>
      <c r="AY49" s="20"/>
      <c r="AZ49" s="20"/>
      <c r="BA49" s="20"/>
    </row>
    <row r="50" spans="1:53" ht="33" customHeight="1" x14ac:dyDescent="0.25">
      <c r="A50" s="11"/>
      <c r="B50" s="6"/>
      <c r="C50" s="6"/>
      <c r="D50" s="5"/>
      <c r="E50" s="5"/>
      <c r="F50" s="5"/>
      <c r="G50" s="5"/>
      <c r="H50" s="12"/>
      <c r="I50" s="6"/>
      <c r="J50" s="6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4"/>
      <c r="W50" s="14"/>
      <c r="X50" s="14"/>
      <c r="Y50" s="14"/>
      <c r="Z50" s="14"/>
      <c r="AA50" s="15"/>
      <c r="AB50" s="15"/>
      <c r="AC50" s="505"/>
      <c r="AD50" s="16"/>
      <c r="AE50" s="16"/>
      <c r="AF50" s="16"/>
      <c r="AG50" s="17"/>
      <c r="AH50" s="18"/>
      <c r="AI50" s="487"/>
      <c r="AJ50" s="89"/>
      <c r="AK50" s="13"/>
      <c r="AL50" s="90"/>
      <c r="AM50" s="90"/>
      <c r="AN50" s="19"/>
      <c r="AO50" s="19"/>
      <c r="AP50" s="19"/>
      <c r="AQ50" s="19"/>
      <c r="AR50" s="20"/>
      <c r="AS50" s="20"/>
      <c r="AU50" s="20"/>
      <c r="AV50" s="20"/>
      <c r="AW50" s="20"/>
      <c r="AX50" s="20"/>
      <c r="AY50" s="20"/>
      <c r="AZ50" s="20"/>
      <c r="BA50" s="20"/>
    </row>
    <row r="51" spans="1:53" ht="33" customHeight="1" x14ac:dyDescent="0.25">
      <c r="A51" s="11"/>
      <c r="B51" s="6"/>
      <c r="C51" s="6"/>
      <c r="D51" s="5"/>
      <c r="E51" s="5"/>
      <c r="F51" s="5"/>
      <c r="G51" s="5"/>
      <c r="H51" s="12"/>
      <c r="I51" s="6"/>
      <c r="J51" s="6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4"/>
      <c r="W51" s="14"/>
      <c r="X51" s="14"/>
      <c r="Y51" s="14"/>
      <c r="Z51" s="14"/>
      <c r="AA51" s="15"/>
      <c r="AB51" s="15"/>
      <c r="AC51" s="505"/>
      <c r="AD51" s="16"/>
      <c r="AE51" s="16"/>
      <c r="AF51" s="16"/>
      <c r="AG51" s="17"/>
      <c r="AH51" s="18"/>
      <c r="AI51" s="487"/>
      <c r="AJ51" s="89"/>
      <c r="AK51" s="13"/>
      <c r="AL51" s="90"/>
      <c r="AM51" s="90"/>
      <c r="AN51" s="19"/>
      <c r="AO51" s="19"/>
      <c r="AP51" s="19"/>
      <c r="AQ51" s="19"/>
      <c r="AR51" s="20"/>
      <c r="AS51" s="20"/>
      <c r="AU51" s="20"/>
      <c r="AV51" s="20"/>
      <c r="AW51" s="20"/>
      <c r="AX51" s="20"/>
      <c r="AY51" s="20"/>
      <c r="AZ51" s="20"/>
      <c r="BA51" s="20"/>
    </row>
    <row r="52" spans="1:53" ht="33" customHeight="1" x14ac:dyDescent="0.25">
      <c r="A52" s="11"/>
      <c r="B52" s="6"/>
      <c r="C52" s="6"/>
      <c r="D52" s="5"/>
      <c r="E52" s="5"/>
      <c r="F52" s="5"/>
      <c r="G52" s="5"/>
      <c r="H52" s="12"/>
      <c r="I52" s="6"/>
      <c r="J52" s="6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4"/>
      <c r="W52" s="14"/>
      <c r="X52" s="14"/>
      <c r="Y52" s="14"/>
      <c r="Z52" s="14"/>
      <c r="AA52" s="15"/>
      <c r="AB52" s="15"/>
      <c r="AC52" s="505"/>
      <c r="AD52" s="16"/>
      <c r="AE52" s="16"/>
      <c r="AF52" s="16"/>
      <c r="AG52" s="17"/>
      <c r="AH52" s="18"/>
      <c r="AI52" s="487"/>
      <c r="AJ52" s="89"/>
      <c r="AK52" s="13"/>
      <c r="AL52" s="90"/>
      <c r="AM52" s="90"/>
      <c r="AN52" s="19"/>
      <c r="AO52" s="19"/>
      <c r="AP52" s="19"/>
      <c r="AQ52" s="19"/>
      <c r="AR52" s="20"/>
      <c r="AS52" s="20"/>
      <c r="AU52" s="20"/>
      <c r="AV52" s="20"/>
      <c r="AW52" s="20"/>
      <c r="AX52" s="20"/>
      <c r="AY52" s="20"/>
      <c r="AZ52" s="20"/>
      <c r="BA52" s="20"/>
    </row>
    <row r="53" spans="1:53" ht="33" customHeight="1" x14ac:dyDescent="0.25">
      <c r="A53" s="11"/>
      <c r="B53" s="6"/>
      <c r="C53" s="6"/>
      <c r="D53" s="5"/>
      <c r="E53" s="5"/>
      <c r="F53" s="5"/>
      <c r="G53" s="5"/>
      <c r="H53" s="12"/>
      <c r="I53" s="6"/>
      <c r="J53" s="6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4"/>
      <c r="W53" s="14"/>
      <c r="X53" s="14"/>
      <c r="Y53" s="14"/>
      <c r="Z53" s="14"/>
      <c r="AA53" s="15"/>
      <c r="AB53" s="15"/>
      <c r="AC53" s="505"/>
      <c r="AD53" s="16"/>
      <c r="AE53" s="16"/>
      <c r="AF53" s="16"/>
      <c r="AG53" s="17"/>
      <c r="AH53" s="18"/>
      <c r="AI53" s="487"/>
      <c r="AJ53" s="89"/>
      <c r="AK53" s="13"/>
      <c r="AL53" s="90"/>
      <c r="AM53" s="90"/>
      <c r="AN53" s="19"/>
      <c r="AO53" s="19"/>
      <c r="AP53" s="19"/>
      <c r="AQ53" s="19"/>
      <c r="AR53" s="20"/>
      <c r="AS53" s="20"/>
      <c r="AU53" s="20"/>
      <c r="AV53" s="20"/>
      <c r="AW53" s="20"/>
      <c r="AX53" s="20"/>
      <c r="AY53" s="20"/>
      <c r="AZ53" s="20"/>
      <c r="BA53" s="20"/>
    </row>
    <row r="54" spans="1:53" ht="33" customHeight="1" x14ac:dyDescent="0.25">
      <c r="A54" s="11"/>
      <c r="B54" s="6"/>
      <c r="C54" s="6"/>
      <c r="D54" s="5"/>
      <c r="E54" s="5"/>
      <c r="F54" s="5"/>
      <c r="G54" s="5"/>
      <c r="H54" s="12"/>
      <c r="I54" s="6"/>
      <c r="J54" s="6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4"/>
      <c r="W54" s="14"/>
      <c r="X54" s="14"/>
      <c r="Y54" s="14"/>
      <c r="Z54" s="14"/>
      <c r="AA54" s="15"/>
      <c r="AB54" s="15"/>
      <c r="AC54" s="505"/>
      <c r="AD54" s="16"/>
      <c r="AE54" s="16"/>
      <c r="AF54" s="16"/>
      <c r="AG54" s="17"/>
      <c r="AH54" s="18"/>
      <c r="AI54" s="487"/>
      <c r="AJ54" s="89"/>
      <c r="AK54" s="13"/>
      <c r="AL54" s="90"/>
      <c r="AM54" s="90"/>
      <c r="AN54" s="19"/>
      <c r="AO54" s="19"/>
      <c r="AP54" s="19"/>
      <c r="AQ54" s="19"/>
      <c r="AR54" s="20"/>
      <c r="AS54" s="20"/>
      <c r="AU54" s="20"/>
      <c r="AV54" s="20"/>
      <c r="AW54" s="20"/>
      <c r="AX54" s="20"/>
      <c r="AY54" s="20"/>
      <c r="AZ54" s="20"/>
      <c r="BA54" s="20"/>
    </row>
    <row r="55" spans="1:53" ht="33" customHeight="1" x14ac:dyDescent="0.25">
      <c r="A55" s="11"/>
      <c r="B55" s="6"/>
      <c r="C55" s="6"/>
      <c r="D55" s="5"/>
      <c r="E55" s="5"/>
      <c r="F55" s="5"/>
      <c r="G55" s="5"/>
      <c r="H55" s="12"/>
      <c r="I55" s="6"/>
      <c r="J55" s="6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4"/>
      <c r="W55" s="14"/>
      <c r="X55" s="14"/>
      <c r="Y55" s="14"/>
      <c r="Z55" s="14"/>
      <c r="AA55" s="15"/>
      <c r="AB55" s="15"/>
      <c r="AC55" s="505"/>
      <c r="AD55" s="16"/>
      <c r="AE55" s="16"/>
      <c r="AF55" s="16"/>
      <c r="AG55" s="17"/>
      <c r="AH55" s="18"/>
      <c r="AI55" s="487"/>
      <c r="AJ55" s="89"/>
      <c r="AK55" s="13"/>
      <c r="AL55" s="90"/>
      <c r="AM55" s="90"/>
      <c r="AN55" s="19"/>
      <c r="AO55" s="19"/>
      <c r="AP55" s="19"/>
      <c r="AQ55" s="19"/>
      <c r="AR55" s="20"/>
      <c r="AS55" s="20"/>
      <c r="AU55" s="20"/>
      <c r="AV55" s="20"/>
      <c r="AW55" s="20"/>
      <c r="AX55" s="20"/>
      <c r="AY55" s="20"/>
      <c r="AZ55" s="20"/>
      <c r="BA55" s="20"/>
    </row>
    <row r="56" spans="1:53" ht="33" customHeight="1" x14ac:dyDescent="0.25">
      <c r="A56" s="11"/>
      <c r="B56" s="6"/>
      <c r="C56" s="6"/>
      <c r="D56" s="5"/>
      <c r="E56" s="5"/>
      <c r="F56" s="5"/>
      <c r="G56" s="5"/>
      <c r="H56" s="12"/>
      <c r="I56" s="6"/>
      <c r="J56" s="6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4"/>
      <c r="W56" s="14"/>
      <c r="X56" s="14"/>
      <c r="Y56" s="14"/>
      <c r="Z56" s="14"/>
      <c r="AA56" s="15"/>
      <c r="AB56" s="15"/>
      <c r="AC56" s="505"/>
      <c r="AD56" s="16"/>
      <c r="AE56" s="16"/>
      <c r="AF56" s="16"/>
      <c r="AG56" s="17"/>
      <c r="AH56" s="18"/>
      <c r="AI56" s="487"/>
      <c r="AJ56" s="89"/>
      <c r="AK56" s="13"/>
      <c r="AL56" s="90"/>
      <c r="AM56" s="90"/>
      <c r="AN56" s="19"/>
      <c r="AO56" s="19"/>
      <c r="AP56" s="19"/>
      <c r="AQ56" s="19"/>
      <c r="AR56" s="20"/>
      <c r="AS56" s="20"/>
      <c r="AU56" s="20"/>
      <c r="AV56" s="20"/>
      <c r="AW56" s="20"/>
      <c r="AX56" s="20"/>
      <c r="AY56" s="20"/>
      <c r="AZ56" s="20"/>
      <c r="BA56" s="20"/>
    </row>
    <row r="57" spans="1:53" ht="33" customHeight="1" x14ac:dyDescent="0.25">
      <c r="A57" s="11"/>
      <c r="B57" s="6"/>
      <c r="C57" s="6"/>
      <c r="D57" s="5"/>
      <c r="E57" s="5"/>
      <c r="F57" s="5"/>
      <c r="G57" s="5"/>
      <c r="H57" s="12"/>
      <c r="I57" s="6"/>
      <c r="J57" s="6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4"/>
      <c r="W57" s="14"/>
      <c r="X57" s="14"/>
      <c r="Y57" s="14"/>
      <c r="Z57" s="14"/>
      <c r="AA57" s="15"/>
      <c r="AB57" s="15"/>
      <c r="AC57" s="505"/>
      <c r="AD57" s="16"/>
      <c r="AE57" s="16"/>
      <c r="AF57" s="16"/>
      <c r="AG57" s="17"/>
      <c r="AH57" s="18"/>
      <c r="AI57" s="487"/>
      <c r="AJ57" s="89"/>
      <c r="AK57" s="13"/>
      <c r="AL57" s="90"/>
      <c r="AM57" s="90"/>
      <c r="AN57" s="19"/>
      <c r="AO57" s="19"/>
      <c r="AP57" s="19"/>
      <c r="AQ57" s="19"/>
      <c r="AR57" s="20"/>
      <c r="AS57" s="20"/>
      <c r="AU57" s="20"/>
      <c r="AV57" s="20"/>
      <c r="AW57" s="20"/>
      <c r="AX57" s="20"/>
      <c r="AY57" s="20"/>
      <c r="AZ57" s="20"/>
      <c r="BA57" s="20"/>
    </row>
    <row r="58" spans="1:53" ht="33" customHeight="1" x14ac:dyDescent="0.25">
      <c r="A58" s="11"/>
      <c r="B58" s="6"/>
      <c r="C58" s="6"/>
      <c r="D58" s="5"/>
      <c r="E58" s="5"/>
      <c r="F58" s="5"/>
      <c r="G58" s="5"/>
      <c r="H58" s="12"/>
      <c r="I58" s="6"/>
      <c r="J58" s="6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4"/>
      <c r="W58" s="14"/>
      <c r="X58" s="14"/>
      <c r="Y58" s="14"/>
      <c r="Z58" s="14"/>
      <c r="AA58" s="15"/>
      <c r="AB58" s="15"/>
      <c r="AC58" s="505"/>
      <c r="AD58" s="16"/>
      <c r="AE58" s="16"/>
      <c r="AF58" s="16"/>
      <c r="AG58" s="17"/>
      <c r="AH58" s="18"/>
      <c r="AI58" s="487"/>
      <c r="AJ58" s="89"/>
      <c r="AK58" s="13"/>
      <c r="AL58" s="90"/>
      <c r="AM58" s="90"/>
      <c r="AN58" s="19"/>
      <c r="AO58" s="19"/>
      <c r="AP58" s="19"/>
      <c r="AQ58" s="19"/>
      <c r="AR58" s="36"/>
      <c r="AS58" s="36"/>
      <c r="AU58" s="36"/>
      <c r="AV58" s="36"/>
      <c r="AW58" s="36"/>
      <c r="AX58" s="36"/>
      <c r="AY58" s="36"/>
      <c r="AZ58" s="36"/>
      <c r="BA58" s="36"/>
    </row>
    <row r="59" spans="1:53" ht="33" customHeight="1" x14ac:dyDescent="0.25">
      <c r="A59" s="11"/>
      <c r="B59" s="6"/>
      <c r="C59" s="6"/>
      <c r="D59" s="5"/>
      <c r="E59" s="5"/>
      <c r="F59" s="5"/>
      <c r="G59" s="5"/>
      <c r="H59" s="12"/>
      <c r="I59" s="6"/>
      <c r="J59" s="6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4"/>
      <c r="W59" s="14"/>
      <c r="X59" s="14"/>
      <c r="Y59" s="14"/>
      <c r="Z59" s="14"/>
      <c r="AA59" s="15"/>
      <c r="AB59" s="15"/>
      <c r="AC59" s="505"/>
      <c r="AD59" s="16"/>
      <c r="AE59" s="16"/>
      <c r="AF59" s="16"/>
      <c r="AG59" s="17"/>
      <c r="AH59" s="18"/>
      <c r="AI59" s="487"/>
      <c r="AJ59" s="89"/>
      <c r="AK59" s="13"/>
      <c r="AL59" s="90"/>
      <c r="AM59" s="90"/>
      <c r="AN59" s="19"/>
      <c r="AO59" s="19"/>
      <c r="AP59" s="19"/>
      <c r="AQ59" s="19"/>
      <c r="AR59" s="20"/>
      <c r="AS59" s="20"/>
      <c r="AU59" s="20"/>
      <c r="AV59" s="20"/>
      <c r="AW59" s="20"/>
      <c r="AX59" s="20"/>
      <c r="AY59" s="20"/>
      <c r="AZ59" s="20"/>
      <c r="BA59" s="20"/>
    </row>
    <row r="60" spans="1:53" ht="33" customHeight="1" x14ac:dyDescent="0.25">
      <c r="A60" s="11"/>
      <c r="B60" s="6"/>
      <c r="C60" s="6"/>
      <c r="D60" s="5"/>
      <c r="E60" s="5"/>
      <c r="F60" s="5"/>
      <c r="G60" s="5"/>
      <c r="H60" s="12"/>
      <c r="I60" s="6"/>
      <c r="J60" s="6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4"/>
      <c r="W60" s="14"/>
      <c r="X60" s="14"/>
      <c r="Y60" s="14"/>
      <c r="Z60" s="14"/>
      <c r="AA60" s="15"/>
      <c r="AB60" s="15"/>
      <c r="AC60" s="505"/>
      <c r="AD60" s="16"/>
      <c r="AE60" s="16"/>
      <c r="AF60" s="16"/>
      <c r="AG60" s="17"/>
      <c r="AH60" s="18"/>
      <c r="AI60" s="487"/>
      <c r="AJ60" s="89"/>
      <c r="AK60" s="13"/>
      <c r="AL60" s="90"/>
      <c r="AM60" s="90"/>
      <c r="AN60" s="19"/>
      <c r="AO60" s="19"/>
      <c r="AP60" s="19"/>
      <c r="AQ60" s="19"/>
      <c r="AR60" s="20"/>
      <c r="AS60" s="20"/>
      <c r="AU60" s="20"/>
      <c r="AV60" s="20"/>
      <c r="AW60" s="20"/>
      <c r="AX60" s="20"/>
      <c r="AY60" s="20"/>
      <c r="AZ60" s="20"/>
      <c r="BA60" s="20"/>
    </row>
    <row r="61" spans="1:53" ht="33" customHeight="1" x14ac:dyDescent="0.25">
      <c r="A61" s="11"/>
      <c r="B61" s="6"/>
      <c r="C61" s="6"/>
      <c r="D61" s="5"/>
      <c r="E61" s="5"/>
      <c r="F61" s="5"/>
      <c r="G61" s="5"/>
      <c r="H61" s="12"/>
      <c r="I61" s="6"/>
      <c r="J61" s="6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4"/>
      <c r="W61" s="14"/>
      <c r="X61" s="14"/>
      <c r="Y61" s="14"/>
      <c r="Z61" s="14"/>
      <c r="AA61" s="15"/>
      <c r="AB61" s="15"/>
      <c r="AC61" s="505"/>
      <c r="AD61" s="16"/>
      <c r="AE61" s="16"/>
      <c r="AF61" s="16"/>
      <c r="AG61" s="17"/>
      <c r="AH61" s="18"/>
      <c r="AI61" s="487"/>
      <c r="AJ61" s="89"/>
      <c r="AK61" s="13"/>
      <c r="AL61" s="90"/>
      <c r="AM61" s="90"/>
      <c r="AN61" s="19"/>
      <c r="AO61" s="19"/>
      <c r="AP61" s="19"/>
      <c r="AQ61" s="19"/>
      <c r="AR61" s="20"/>
      <c r="AS61" s="20"/>
      <c r="AU61" s="20"/>
      <c r="AV61" s="20"/>
      <c r="AW61" s="20"/>
      <c r="AX61" s="20"/>
      <c r="AY61" s="20"/>
      <c r="AZ61" s="20"/>
      <c r="BA61" s="20"/>
    </row>
    <row r="62" spans="1:53" ht="33" customHeight="1" x14ac:dyDescent="0.25">
      <c r="A62" s="11"/>
      <c r="B62" s="6"/>
      <c r="C62" s="6"/>
      <c r="D62" s="5"/>
      <c r="E62" s="5"/>
      <c r="F62" s="5"/>
      <c r="G62" s="5"/>
      <c r="H62" s="12"/>
      <c r="I62" s="6"/>
      <c r="J62" s="6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4"/>
      <c r="W62" s="14"/>
      <c r="X62" s="14"/>
      <c r="Y62" s="14"/>
      <c r="Z62" s="14"/>
      <c r="AA62" s="15"/>
      <c r="AB62" s="15"/>
      <c r="AC62" s="505"/>
      <c r="AD62" s="16"/>
      <c r="AE62" s="16"/>
      <c r="AF62" s="16"/>
      <c r="AG62" s="17"/>
      <c r="AH62" s="18"/>
      <c r="AI62" s="487"/>
      <c r="AJ62" s="89"/>
      <c r="AK62" s="13"/>
      <c r="AL62" s="90"/>
      <c r="AM62" s="90"/>
      <c r="AN62" s="19"/>
      <c r="AO62" s="19"/>
      <c r="AP62" s="19"/>
      <c r="AQ62" s="19"/>
      <c r="AR62" s="20"/>
      <c r="AS62" s="20"/>
      <c r="AU62" s="20"/>
      <c r="AV62" s="20"/>
      <c r="AW62" s="20"/>
      <c r="AX62" s="20"/>
      <c r="AY62" s="20"/>
      <c r="AZ62" s="20"/>
      <c r="BA62" s="20"/>
    </row>
    <row r="63" spans="1:53" ht="33" customHeight="1" x14ac:dyDescent="0.25">
      <c r="A63" s="11"/>
      <c r="B63" s="6"/>
      <c r="C63" s="6"/>
      <c r="D63" s="5"/>
      <c r="E63" s="5"/>
      <c r="F63" s="5"/>
      <c r="G63" s="5"/>
      <c r="H63" s="12"/>
      <c r="I63" s="6"/>
      <c r="J63" s="6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4"/>
      <c r="W63" s="14"/>
      <c r="X63" s="14"/>
      <c r="Y63" s="14"/>
      <c r="Z63" s="14"/>
      <c r="AA63" s="15"/>
      <c r="AB63" s="15"/>
      <c r="AC63" s="505"/>
      <c r="AD63" s="16"/>
      <c r="AE63" s="16"/>
      <c r="AF63" s="16"/>
      <c r="AG63" s="17"/>
      <c r="AH63" s="18"/>
      <c r="AI63" s="487"/>
      <c r="AJ63" s="89"/>
      <c r="AK63" s="13"/>
      <c r="AL63" s="90"/>
      <c r="AM63" s="90"/>
      <c r="AN63" s="19"/>
      <c r="AO63" s="19"/>
      <c r="AP63" s="19"/>
      <c r="AQ63" s="19"/>
      <c r="AR63" s="20"/>
      <c r="AS63" s="20"/>
      <c r="AU63" s="20"/>
      <c r="AV63" s="20"/>
      <c r="AW63" s="20"/>
      <c r="AX63" s="20"/>
      <c r="AY63" s="20"/>
      <c r="AZ63" s="20"/>
      <c r="BA63" s="20"/>
    </row>
    <row r="64" spans="1:53" ht="33" customHeight="1" x14ac:dyDescent="0.25">
      <c r="A64" s="11"/>
      <c r="B64" s="6"/>
      <c r="C64" s="6"/>
      <c r="D64" s="5"/>
      <c r="E64" s="5"/>
      <c r="F64" s="5"/>
      <c r="G64" s="5"/>
      <c r="H64" s="12"/>
      <c r="I64" s="6"/>
      <c r="J64" s="6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4"/>
      <c r="W64" s="14"/>
      <c r="X64" s="14"/>
      <c r="Y64" s="14"/>
      <c r="Z64" s="14"/>
      <c r="AA64" s="15"/>
      <c r="AB64" s="15"/>
      <c r="AC64" s="505"/>
      <c r="AD64" s="16"/>
      <c r="AE64" s="16"/>
      <c r="AF64" s="16"/>
      <c r="AG64" s="17"/>
      <c r="AH64" s="18"/>
      <c r="AI64" s="487"/>
      <c r="AJ64" s="89"/>
      <c r="AK64" s="13"/>
      <c r="AL64" s="90"/>
      <c r="AM64" s="90"/>
      <c r="AN64" s="19"/>
      <c r="AO64" s="19"/>
      <c r="AP64" s="19"/>
      <c r="AQ64" s="19"/>
      <c r="AR64" s="20"/>
      <c r="AS64" s="20"/>
      <c r="AU64" s="20"/>
      <c r="AV64" s="20"/>
      <c r="AW64" s="20"/>
      <c r="AX64" s="20"/>
      <c r="AY64" s="20"/>
      <c r="AZ64" s="20"/>
      <c r="BA64" s="20"/>
    </row>
    <row r="65" spans="1:53" ht="33" customHeight="1" x14ac:dyDescent="0.25">
      <c r="A65" s="11"/>
      <c r="B65" s="6"/>
      <c r="C65" s="6"/>
      <c r="D65" s="5"/>
      <c r="E65" s="5"/>
      <c r="F65" s="5"/>
      <c r="G65" s="5"/>
      <c r="H65" s="12"/>
      <c r="I65" s="6"/>
      <c r="J65" s="6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4"/>
      <c r="W65" s="14"/>
      <c r="X65" s="14"/>
      <c r="Y65" s="14"/>
      <c r="Z65" s="14"/>
      <c r="AA65" s="15"/>
      <c r="AB65" s="15"/>
      <c r="AC65" s="505"/>
      <c r="AD65" s="16"/>
      <c r="AE65" s="16"/>
      <c r="AF65" s="16"/>
      <c r="AG65" s="17"/>
      <c r="AH65" s="18"/>
      <c r="AI65" s="487"/>
      <c r="AJ65" s="89"/>
      <c r="AK65" s="13"/>
      <c r="AL65" s="90"/>
      <c r="AM65" s="90"/>
      <c r="AN65" s="19"/>
      <c r="AO65" s="19"/>
      <c r="AP65" s="19"/>
      <c r="AQ65" s="19"/>
      <c r="AR65" s="20"/>
      <c r="AS65" s="20"/>
      <c r="AU65" s="20"/>
      <c r="AV65" s="20"/>
      <c r="AW65" s="20"/>
      <c r="AX65" s="20"/>
      <c r="AY65" s="20"/>
      <c r="AZ65" s="20"/>
      <c r="BA65" s="20"/>
    </row>
    <row r="66" spans="1:53" ht="33" customHeight="1" x14ac:dyDescent="0.25">
      <c r="A66" s="11"/>
      <c r="B66" s="6"/>
      <c r="C66" s="6"/>
      <c r="D66" s="5"/>
      <c r="E66" s="5"/>
      <c r="F66" s="5"/>
      <c r="G66" s="5"/>
      <c r="H66" s="12"/>
      <c r="I66" s="6"/>
      <c r="J66" s="6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4"/>
      <c r="W66" s="14"/>
      <c r="X66" s="14"/>
      <c r="Y66" s="14"/>
      <c r="Z66" s="14"/>
      <c r="AA66" s="15"/>
      <c r="AB66" s="15"/>
      <c r="AC66" s="505"/>
      <c r="AD66" s="16"/>
      <c r="AE66" s="16"/>
      <c r="AF66" s="16"/>
      <c r="AG66" s="17"/>
      <c r="AH66" s="18"/>
      <c r="AI66" s="487"/>
      <c r="AJ66" s="89"/>
      <c r="AK66" s="13"/>
      <c r="AL66" s="90"/>
      <c r="AM66" s="90"/>
      <c r="AN66" s="19"/>
      <c r="AO66" s="19"/>
      <c r="AP66" s="19"/>
      <c r="AQ66" s="19"/>
      <c r="AR66" s="20"/>
      <c r="AS66" s="20"/>
      <c r="AU66" s="20"/>
      <c r="AV66" s="20"/>
      <c r="AW66" s="20"/>
      <c r="AX66" s="20"/>
      <c r="AY66" s="20"/>
      <c r="AZ66" s="20"/>
      <c r="BA66" s="20"/>
    </row>
    <row r="67" spans="1:53" ht="33" customHeight="1" x14ac:dyDescent="0.25">
      <c r="A67" s="11"/>
      <c r="B67" s="11"/>
      <c r="C67" s="6"/>
      <c r="D67" s="5"/>
      <c r="E67" s="5"/>
      <c r="F67" s="5"/>
      <c r="G67" s="5"/>
      <c r="H67" s="12"/>
      <c r="I67" s="6"/>
      <c r="J67" s="6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4"/>
      <c r="W67" s="14"/>
      <c r="X67" s="14"/>
      <c r="Y67" s="14"/>
      <c r="Z67" s="14"/>
      <c r="AA67" s="15"/>
      <c r="AB67" s="15"/>
      <c r="AC67" s="505"/>
      <c r="AD67" s="16"/>
      <c r="AE67" s="16"/>
      <c r="AF67" s="16"/>
      <c r="AG67" s="17"/>
      <c r="AH67" s="18"/>
      <c r="AI67" s="487"/>
      <c r="AJ67" s="89"/>
      <c r="AK67" s="13"/>
      <c r="AL67" s="90"/>
      <c r="AM67" s="90"/>
      <c r="AN67" s="19"/>
      <c r="AO67" s="19"/>
      <c r="AP67" s="19"/>
      <c r="AQ67" s="19"/>
      <c r="AR67" s="20"/>
      <c r="AS67" s="20"/>
      <c r="AU67" s="20"/>
      <c r="AV67" s="20"/>
      <c r="AW67" s="20"/>
      <c r="AX67" s="20"/>
      <c r="AY67" s="20"/>
      <c r="AZ67" s="20"/>
      <c r="BA67" s="20"/>
    </row>
    <row r="68" spans="1:53" ht="33" customHeight="1" x14ac:dyDescent="0.25">
      <c r="A68" s="11"/>
      <c r="B68" s="11"/>
      <c r="C68" s="6"/>
      <c r="D68" s="5"/>
      <c r="E68" s="5"/>
      <c r="F68" s="5"/>
      <c r="G68" s="5"/>
      <c r="H68" s="12"/>
      <c r="I68" s="6"/>
      <c r="J68" s="6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4"/>
      <c r="W68" s="14"/>
      <c r="X68" s="14"/>
      <c r="Y68" s="14"/>
      <c r="Z68" s="14"/>
      <c r="AA68" s="15"/>
      <c r="AB68" s="15"/>
      <c r="AC68" s="505"/>
      <c r="AD68" s="16"/>
      <c r="AE68" s="16"/>
      <c r="AF68" s="16"/>
      <c r="AG68" s="17"/>
      <c r="AH68" s="18"/>
      <c r="AI68" s="487"/>
      <c r="AJ68" s="89"/>
      <c r="AK68" s="13"/>
      <c r="AL68" s="90"/>
      <c r="AM68" s="90"/>
      <c r="AN68" s="19"/>
      <c r="AO68" s="19"/>
      <c r="AP68" s="19"/>
      <c r="AQ68" s="19"/>
      <c r="AR68" s="20"/>
      <c r="AS68" s="20"/>
      <c r="AU68" s="20"/>
      <c r="AV68" s="20"/>
      <c r="AW68" s="20"/>
      <c r="AX68" s="20"/>
      <c r="AY68" s="20"/>
      <c r="AZ68" s="20"/>
      <c r="BA68" s="20"/>
    </row>
    <row r="69" spans="1:53" ht="33" customHeight="1" x14ac:dyDescent="0.25">
      <c r="A69" s="11"/>
      <c r="B69" s="6"/>
      <c r="C69" s="5"/>
      <c r="D69" s="5"/>
      <c r="E69" s="5"/>
      <c r="F69" s="5"/>
      <c r="G69" s="5"/>
      <c r="H69" s="12"/>
      <c r="I69" s="6"/>
      <c r="J69" s="6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4"/>
      <c r="W69" s="14"/>
      <c r="X69" s="14"/>
      <c r="Y69" s="14"/>
      <c r="Z69" s="14"/>
      <c r="AA69" s="15"/>
      <c r="AB69" s="15"/>
      <c r="AC69" s="505"/>
      <c r="AD69" s="16"/>
      <c r="AE69" s="16"/>
      <c r="AF69" s="16"/>
      <c r="AG69" s="17"/>
      <c r="AH69" s="18"/>
      <c r="AI69" s="487"/>
      <c r="AJ69" s="89"/>
      <c r="AK69" s="13"/>
      <c r="AL69" s="90"/>
      <c r="AM69" s="90"/>
      <c r="AN69" s="19"/>
      <c r="AO69" s="19"/>
      <c r="AP69" s="19"/>
      <c r="AQ69" s="19"/>
      <c r="AR69" s="20"/>
      <c r="AS69" s="20"/>
      <c r="AU69" s="20"/>
      <c r="AV69" s="20"/>
      <c r="AW69" s="20"/>
      <c r="AX69" s="20"/>
      <c r="AY69" s="20"/>
      <c r="AZ69" s="20"/>
      <c r="BA69" s="20"/>
    </row>
    <row r="70" spans="1:53" ht="33" customHeight="1" x14ac:dyDescent="0.25">
      <c r="A70" s="11"/>
      <c r="B70" s="11"/>
      <c r="C70" s="6"/>
      <c r="D70" s="5"/>
      <c r="E70" s="5"/>
      <c r="F70" s="5"/>
      <c r="G70" s="5"/>
      <c r="H70" s="12"/>
      <c r="I70" s="6"/>
      <c r="J70" s="6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4"/>
      <c r="W70" s="14"/>
      <c r="X70" s="14"/>
      <c r="Y70" s="14"/>
      <c r="Z70" s="14"/>
      <c r="AA70" s="15"/>
      <c r="AB70" s="15"/>
      <c r="AC70" s="505"/>
      <c r="AD70" s="16"/>
      <c r="AE70" s="16"/>
      <c r="AF70" s="16"/>
      <c r="AG70" s="17"/>
      <c r="AH70" s="18"/>
      <c r="AI70" s="487"/>
      <c r="AJ70" s="89"/>
      <c r="AK70" s="13"/>
      <c r="AL70" s="90"/>
      <c r="AM70" s="90"/>
      <c r="AN70" s="19"/>
      <c r="AO70" s="19"/>
      <c r="AP70" s="19"/>
      <c r="AQ70" s="19"/>
      <c r="AR70" s="20"/>
      <c r="AS70" s="20"/>
      <c r="AU70" s="20"/>
      <c r="AV70" s="20"/>
      <c r="AW70" s="20"/>
      <c r="AX70" s="20"/>
      <c r="AY70" s="20"/>
      <c r="AZ70" s="20"/>
      <c r="BA70" s="20"/>
    </row>
    <row r="71" spans="1:53" ht="33" customHeight="1" x14ac:dyDescent="0.25">
      <c r="A71" s="11"/>
      <c r="B71" s="6"/>
      <c r="C71" s="5"/>
      <c r="D71" s="5"/>
      <c r="E71" s="5"/>
      <c r="F71" s="5"/>
      <c r="G71" s="5"/>
      <c r="H71" s="12"/>
      <c r="I71" s="6"/>
      <c r="J71" s="6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4"/>
      <c r="W71" s="14"/>
      <c r="X71" s="14"/>
      <c r="Y71" s="14"/>
      <c r="Z71" s="14"/>
      <c r="AA71" s="15"/>
      <c r="AB71" s="15"/>
      <c r="AC71" s="505"/>
      <c r="AD71" s="16"/>
      <c r="AE71" s="16"/>
      <c r="AF71" s="16"/>
      <c r="AG71" s="17"/>
      <c r="AH71" s="18"/>
      <c r="AI71" s="487"/>
      <c r="AJ71" s="89"/>
      <c r="AK71" s="13"/>
      <c r="AL71" s="90"/>
      <c r="AM71" s="90"/>
      <c r="AN71" s="19"/>
      <c r="AO71" s="19"/>
      <c r="AP71" s="19"/>
      <c r="AQ71" s="19"/>
      <c r="AR71" s="20"/>
      <c r="AS71" s="20"/>
      <c r="AU71" s="20"/>
      <c r="AV71" s="20"/>
      <c r="AW71" s="20"/>
      <c r="AX71" s="20"/>
      <c r="AY71" s="20"/>
      <c r="AZ71" s="20"/>
      <c r="BA71" s="20"/>
    </row>
    <row r="72" spans="1:53" ht="33" customHeight="1" x14ac:dyDescent="0.25">
      <c r="A72" s="11"/>
      <c r="B72" s="6"/>
      <c r="C72" s="5"/>
      <c r="D72" s="5"/>
      <c r="E72" s="5"/>
      <c r="F72" s="5"/>
      <c r="G72" s="5"/>
      <c r="H72" s="12"/>
      <c r="I72" s="6"/>
      <c r="J72" s="6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14"/>
      <c r="W72" s="14"/>
      <c r="X72" s="14"/>
      <c r="Y72" s="14"/>
      <c r="Z72" s="14"/>
      <c r="AA72" s="15"/>
      <c r="AB72" s="15"/>
      <c r="AC72" s="505"/>
      <c r="AD72" s="16"/>
      <c r="AE72" s="16"/>
      <c r="AF72" s="16"/>
      <c r="AG72" s="17"/>
      <c r="AH72" s="18"/>
      <c r="AI72" s="487"/>
      <c r="AJ72" s="89"/>
      <c r="AK72" s="13"/>
      <c r="AL72" s="90"/>
      <c r="AM72" s="90"/>
      <c r="AN72" s="19"/>
      <c r="AO72" s="19"/>
      <c r="AP72" s="19"/>
      <c r="AQ72" s="19"/>
      <c r="AR72" s="20"/>
      <c r="AS72" s="20"/>
      <c r="AU72" s="20"/>
      <c r="AV72" s="20"/>
      <c r="AW72" s="20"/>
      <c r="AX72" s="20"/>
      <c r="AY72" s="20"/>
      <c r="AZ72" s="20"/>
      <c r="BA72" s="20"/>
    </row>
    <row r="73" spans="1:53" ht="33" customHeight="1" x14ac:dyDescent="0.25">
      <c r="A73" s="11"/>
      <c r="B73" s="6"/>
      <c r="C73" s="5"/>
      <c r="D73" s="5"/>
      <c r="E73" s="5"/>
      <c r="F73" s="5"/>
      <c r="G73" s="5"/>
      <c r="H73" s="12"/>
      <c r="I73" s="6"/>
      <c r="J73" s="6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4"/>
      <c r="W73" s="14"/>
      <c r="X73" s="14"/>
      <c r="Y73" s="14"/>
      <c r="Z73" s="14"/>
      <c r="AA73" s="15"/>
      <c r="AB73" s="15"/>
      <c r="AC73" s="505"/>
      <c r="AD73" s="16"/>
      <c r="AE73" s="16"/>
      <c r="AF73" s="16"/>
      <c r="AG73" s="17"/>
      <c r="AH73" s="18"/>
      <c r="AI73" s="487"/>
      <c r="AJ73" s="89"/>
      <c r="AK73" s="13"/>
      <c r="AL73" s="90"/>
      <c r="AM73" s="90"/>
      <c r="AN73" s="19"/>
      <c r="AO73" s="19"/>
      <c r="AP73" s="19"/>
      <c r="AQ73" s="19"/>
      <c r="AR73" s="20"/>
      <c r="AS73" s="20"/>
      <c r="AU73" s="20"/>
      <c r="AV73" s="20"/>
      <c r="AW73" s="20"/>
      <c r="AX73" s="20"/>
      <c r="AY73" s="20"/>
      <c r="AZ73" s="20"/>
      <c r="BA73" s="20"/>
    </row>
    <row r="74" spans="1:53" ht="33" customHeight="1" x14ac:dyDescent="0.25">
      <c r="A74" s="11"/>
      <c r="B74" s="11"/>
      <c r="C74" s="6"/>
      <c r="D74" s="5"/>
      <c r="E74" s="5"/>
      <c r="F74" s="5"/>
      <c r="G74" s="6"/>
      <c r="H74" s="12"/>
      <c r="I74" s="6"/>
      <c r="J74" s="6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4"/>
      <c r="W74" s="14"/>
      <c r="X74" s="14"/>
      <c r="Y74" s="14"/>
      <c r="Z74" s="14"/>
      <c r="AA74" s="15"/>
      <c r="AB74" s="15"/>
      <c r="AC74" s="505"/>
      <c r="AD74" s="16"/>
      <c r="AE74" s="16"/>
      <c r="AF74" s="16"/>
      <c r="AG74" s="17"/>
      <c r="AH74" s="18"/>
      <c r="AI74" s="487"/>
      <c r="AJ74" s="89"/>
      <c r="AK74" s="13"/>
      <c r="AL74" s="90"/>
      <c r="AM74" s="90"/>
      <c r="AN74" s="19"/>
      <c r="AO74" s="19"/>
      <c r="AP74" s="19"/>
      <c r="AQ74" s="19"/>
      <c r="AR74" s="20"/>
      <c r="AS74" s="20"/>
      <c r="AU74" s="20"/>
      <c r="AV74" s="20"/>
      <c r="AW74" s="20"/>
      <c r="AX74" s="20"/>
      <c r="AY74" s="20"/>
      <c r="AZ74" s="20"/>
      <c r="BA74" s="20"/>
    </row>
    <row r="75" spans="1:53" ht="33" customHeight="1" x14ac:dyDescent="0.25">
      <c r="A75" s="11"/>
      <c r="B75" s="6"/>
      <c r="C75" s="6"/>
      <c r="D75" s="5"/>
      <c r="E75" s="5"/>
      <c r="F75" s="5"/>
      <c r="G75" s="5"/>
      <c r="H75" s="12"/>
      <c r="I75" s="6"/>
      <c r="J75" s="6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4"/>
      <c r="W75" s="14"/>
      <c r="X75" s="14"/>
      <c r="Y75" s="14"/>
      <c r="Z75" s="14"/>
      <c r="AA75" s="15"/>
      <c r="AB75" s="15"/>
      <c r="AC75" s="505"/>
      <c r="AD75" s="16"/>
      <c r="AE75" s="16"/>
      <c r="AF75" s="16"/>
      <c r="AG75" s="17"/>
      <c r="AH75" s="18"/>
      <c r="AI75" s="487"/>
      <c r="AJ75" s="89"/>
      <c r="AK75" s="13"/>
      <c r="AL75" s="90"/>
      <c r="AM75" s="90"/>
      <c r="AN75" s="19"/>
      <c r="AO75" s="19"/>
      <c r="AP75" s="19"/>
      <c r="AQ75" s="19"/>
      <c r="AR75" s="20"/>
      <c r="AS75" s="20"/>
      <c r="AU75" s="20"/>
      <c r="AV75" s="20"/>
      <c r="AW75" s="20"/>
      <c r="AX75" s="20"/>
      <c r="AY75" s="20"/>
      <c r="AZ75" s="20"/>
      <c r="BA75" s="20"/>
    </row>
    <row r="76" spans="1:53" ht="33" customHeight="1" x14ac:dyDescent="0.25">
      <c r="A76" s="11"/>
      <c r="B76" s="6"/>
      <c r="C76" s="6"/>
      <c r="D76" s="5"/>
      <c r="E76" s="5"/>
      <c r="F76" s="5"/>
      <c r="G76" s="5"/>
      <c r="H76" s="12"/>
      <c r="I76" s="6"/>
      <c r="J76" s="6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4"/>
      <c r="W76" s="14"/>
      <c r="X76" s="14"/>
      <c r="Y76" s="14"/>
      <c r="Z76" s="14"/>
      <c r="AA76" s="15"/>
      <c r="AB76" s="15"/>
      <c r="AC76" s="505"/>
      <c r="AD76" s="16"/>
      <c r="AE76" s="16"/>
      <c r="AF76" s="16"/>
      <c r="AG76" s="17"/>
      <c r="AH76" s="18"/>
      <c r="AI76" s="487"/>
      <c r="AJ76" s="89"/>
      <c r="AK76" s="13"/>
      <c r="AL76" s="90"/>
      <c r="AM76" s="90"/>
      <c r="AN76" s="19"/>
      <c r="AO76" s="19"/>
      <c r="AP76" s="19"/>
      <c r="AQ76" s="19"/>
      <c r="AR76" s="20"/>
      <c r="AS76" s="20"/>
      <c r="AU76" s="20"/>
      <c r="AV76" s="20"/>
      <c r="AW76" s="20"/>
      <c r="AX76" s="20"/>
      <c r="AY76" s="20"/>
      <c r="AZ76" s="20"/>
      <c r="BA76" s="20"/>
    </row>
    <row r="77" spans="1:53" ht="33" customHeight="1" x14ac:dyDescent="0.25">
      <c r="A77" s="11"/>
      <c r="B77" s="11"/>
      <c r="C77" s="6"/>
      <c r="D77" s="5"/>
      <c r="E77" s="5"/>
      <c r="F77" s="5"/>
      <c r="G77" s="5"/>
      <c r="H77" s="12"/>
      <c r="I77" s="6"/>
      <c r="J77" s="6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4"/>
      <c r="W77" s="14"/>
      <c r="X77" s="14"/>
      <c r="Y77" s="14"/>
      <c r="Z77" s="14"/>
      <c r="AA77" s="15"/>
      <c r="AB77" s="15"/>
      <c r="AC77" s="505"/>
      <c r="AD77" s="16"/>
      <c r="AE77" s="16"/>
      <c r="AF77" s="16"/>
      <c r="AG77" s="17"/>
      <c r="AH77" s="18"/>
      <c r="AI77" s="487"/>
      <c r="AJ77" s="89"/>
      <c r="AK77" s="13"/>
      <c r="AL77" s="90"/>
      <c r="AM77" s="90"/>
      <c r="AN77" s="19"/>
      <c r="AO77" s="19"/>
      <c r="AP77" s="19"/>
      <c r="AQ77" s="19"/>
      <c r="AR77" s="20"/>
      <c r="AS77" s="20"/>
      <c r="AU77" s="20"/>
      <c r="AV77" s="20"/>
      <c r="AW77" s="20"/>
      <c r="AX77" s="20"/>
      <c r="AY77" s="20"/>
      <c r="AZ77" s="20"/>
      <c r="BA77" s="20"/>
    </row>
    <row r="78" spans="1:53" ht="33" customHeight="1" x14ac:dyDescent="0.25">
      <c r="A78" s="11"/>
      <c r="B78" s="11"/>
      <c r="C78" s="6"/>
      <c r="D78" s="5"/>
      <c r="E78" s="5"/>
      <c r="F78" s="5"/>
      <c r="G78" s="5"/>
      <c r="H78" s="12"/>
      <c r="I78" s="6"/>
      <c r="J78" s="6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4"/>
      <c r="W78" s="14"/>
      <c r="X78" s="14"/>
      <c r="Y78" s="14"/>
      <c r="Z78" s="14"/>
      <c r="AA78" s="15"/>
      <c r="AB78" s="15"/>
      <c r="AC78" s="505"/>
      <c r="AD78" s="16"/>
      <c r="AE78" s="16"/>
      <c r="AF78" s="16"/>
      <c r="AG78" s="17"/>
      <c r="AH78" s="18"/>
      <c r="AI78" s="487"/>
      <c r="AJ78" s="89"/>
      <c r="AK78" s="13"/>
      <c r="AL78" s="90"/>
      <c r="AM78" s="90"/>
      <c r="AN78" s="19"/>
      <c r="AO78" s="19"/>
      <c r="AP78" s="19"/>
      <c r="AQ78" s="19"/>
      <c r="AR78" s="34"/>
      <c r="AS78" s="34"/>
      <c r="AU78" s="34"/>
      <c r="AV78" s="34"/>
      <c r="AW78" s="34"/>
      <c r="AX78" s="34"/>
      <c r="AY78" s="34"/>
      <c r="AZ78" s="34"/>
      <c r="BA78" s="34"/>
    </row>
    <row r="79" spans="1:53" ht="33" customHeight="1" x14ac:dyDescent="0.25">
      <c r="A79" s="11"/>
      <c r="B79" s="6"/>
      <c r="C79" s="6"/>
      <c r="D79" s="5"/>
      <c r="E79" s="5"/>
      <c r="F79" s="5"/>
      <c r="G79" s="5"/>
      <c r="H79" s="12"/>
      <c r="I79" s="6"/>
      <c r="J79" s="6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4"/>
      <c r="W79" s="14"/>
      <c r="X79" s="14"/>
      <c r="Y79" s="14"/>
      <c r="Z79" s="14"/>
      <c r="AA79" s="15"/>
      <c r="AB79" s="15"/>
      <c r="AC79" s="505"/>
      <c r="AD79" s="16"/>
      <c r="AE79" s="16"/>
      <c r="AF79" s="16"/>
      <c r="AG79" s="17"/>
      <c r="AH79" s="18"/>
      <c r="AI79" s="487"/>
      <c r="AJ79" s="89"/>
      <c r="AK79" s="13"/>
      <c r="AL79" s="90"/>
      <c r="AM79" s="90"/>
      <c r="AN79" s="19"/>
      <c r="AO79" s="19"/>
      <c r="AP79" s="19"/>
      <c r="AQ79" s="19"/>
      <c r="AR79" s="20"/>
      <c r="AS79" s="20"/>
      <c r="AU79" s="20"/>
      <c r="AV79" s="20"/>
      <c r="AW79" s="20"/>
      <c r="AX79" s="20"/>
      <c r="AY79" s="20"/>
      <c r="AZ79" s="20"/>
      <c r="BA79" s="20"/>
    </row>
    <row r="80" spans="1:53" ht="33" customHeight="1" x14ac:dyDescent="0.25">
      <c r="A80" s="11"/>
      <c r="B80" s="6"/>
      <c r="C80" s="5"/>
      <c r="D80" s="5"/>
      <c r="E80" s="5"/>
      <c r="F80" s="5"/>
      <c r="G80" s="5"/>
      <c r="H80" s="12"/>
      <c r="I80" s="6"/>
      <c r="J80" s="6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4"/>
      <c r="W80" s="14"/>
      <c r="X80" s="14"/>
      <c r="Y80" s="14"/>
      <c r="Z80" s="14"/>
      <c r="AA80" s="15"/>
      <c r="AB80" s="15"/>
      <c r="AC80" s="505"/>
      <c r="AD80" s="16"/>
      <c r="AE80" s="16"/>
      <c r="AF80" s="16"/>
      <c r="AG80" s="17"/>
      <c r="AH80" s="18"/>
      <c r="AI80" s="487"/>
      <c r="AJ80" s="89"/>
      <c r="AK80" s="13"/>
      <c r="AL80" s="90"/>
      <c r="AM80" s="90"/>
      <c r="AN80" s="19"/>
      <c r="AO80" s="19"/>
      <c r="AP80" s="19"/>
      <c r="AQ80" s="19"/>
      <c r="AR80" s="20"/>
      <c r="AS80" s="20"/>
      <c r="AU80" s="20"/>
      <c r="AV80" s="20"/>
      <c r="AW80" s="20"/>
      <c r="AX80" s="20"/>
      <c r="AY80" s="20"/>
      <c r="AZ80" s="20"/>
      <c r="BA80" s="20"/>
    </row>
    <row r="81" spans="1:53" ht="33" customHeight="1" x14ac:dyDescent="0.25">
      <c r="A81" s="6"/>
      <c r="B81" s="11"/>
      <c r="C81" s="6"/>
      <c r="D81" s="5"/>
      <c r="E81" s="5"/>
      <c r="F81" s="5"/>
      <c r="G81" s="5"/>
      <c r="H81" s="12"/>
      <c r="I81" s="6"/>
      <c r="J81" s="6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4"/>
      <c r="W81" s="14"/>
      <c r="X81" s="14"/>
      <c r="Y81" s="14"/>
      <c r="Z81" s="14"/>
      <c r="AA81" s="15"/>
      <c r="AB81" s="15"/>
      <c r="AC81" s="505"/>
      <c r="AD81" s="16"/>
      <c r="AE81" s="16"/>
      <c r="AF81" s="16"/>
      <c r="AG81" s="17"/>
      <c r="AH81" s="18"/>
      <c r="AI81" s="487"/>
      <c r="AJ81" s="89"/>
      <c r="AK81" s="13"/>
      <c r="AL81" s="90"/>
      <c r="AM81" s="90"/>
      <c r="AN81" s="19"/>
      <c r="AO81" s="19"/>
      <c r="AP81" s="19"/>
      <c r="AQ81" s="19"/>
      <c r="AR81" s="20"/>
      <c r="AS81" s="20"/>
      <c r="AU81" s="20"/>
      <c r="AV81" s="20"/>
      <c r="AW81" s="20"/>
      <c r="AX81" s="20"/>
      <c r="AY81" s="20"/>
      <c r="AZ81" s="20"/>
      <c r="BA81" s="20"/>
    </row>
    <row r="82" spans="1:53" ht="33" customHeight="1" x14ac:dyDescent="0.25">
      <c r="A82" s="6"/>
      <c r="B82" s="6"/>
      <c r="C82" s="5"/>
      <c r="D82" s="5"/>
      <c r="E82" s="5"/>
      <c r="F82" s="5"/>
      <c r="G82" s="5"/>
      <c r="H82" s="12"/>
      <c r="I82" s="6"/>
      <c r="J82" s="6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4"/>
      <c r="W82" s="14"/>
      <c r="X82" s="14"/>
      <c r="Y82" s="14"/>
      <c r="Z82" s="14"/>
      <c r="AA82" s="15"/>
      <c r="AB82" s="15"/>
      <c r="AC82" s="505"/>
      <c r="AD82" s="16"/>
      <c r="AE82" s="16"/>
      <c r="AF82" s="16"/>
      <c r="AG82" s="17"/>
      <c r="AH82" s="18"/>
      <c r="AI82" s="487"/>
      <c r="AJ82" s="89"/>
      <c r="AK82" s="13"/>
      <c r="AL82" s="90"/>
      <c r="AM82" s="90"/>
      <c r="AN82" s="19"/>
      <c r="AO82" s="19"/>
      <c r="AP82" s="19"/>
      <c r="AQ82" s="19"/>
      <c r="AR82" s="20"/>
      <c r="AS82" s="20"/>
      <c r="AU82" s="20"/>
      <c r="AV82" s="20"/>
      <c r="AW82" s="20"/>
      <c r="AX82" s="20"/>
      <c r="AY82" s="20"/>
      <c r="AZ82" s="20"/>
      <c r="BA82" s="20"/>
    </row>
    <row r="83" spans="1:53" ht="33" customHeight="1" x14ac:dyDescent="0.25">
      <c r="A83" s="6"/>
      <c r="B83" s="6"/>
      <c r="C83" s="6"/>
      <c r="D83" s="5"/>
      <c r="E83" s="5"/>
      <c r="F83" s="5"/>
      <c r="G83" s="5"/>
      <c r="H83" s="12"/>
      <c r="I83" s="6"/>
      <c r="J83" s="6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4"/>
      <c r="W83" s="14"/>
      <c r="X83" s="14"/>
      <c r="Y83" s="14"/>
      <c r="Z83" s="14"/>
      <c r="AA83" s="15"/>
      <c r="AB83" s="15"/>
      <c r="AC83" s="505"/>
      <c r="AD83" s="16"/>
      <c r="AE83" s="16"/>
      <c r="AF83" s="16"/>
      <c r="AG83" s="17"/>
      <c r="AH83" s="18"/>
      <c r="AI83" s="487"/>
      <c r="AJ83" s="89"/>
      <c r="AK83" s="13"/>
      <c r="AL83" s="90"/>
      <c r="AM83" s="90"/>
      <c r="AN83" s="19"/>
      <c r="AO83" s="19"/>
      <c r="AP83" s="19"/>
      <c r="AQ83" s="19"/>
      <c r="AR83" s="20"/>
      <c r="AS83" s="20"/>
      <c r="AU83" s="20"/>
      <c r="AV83" s="20"/>
      <c r="AW83" s="20"/>
      <c r="AX83" s="20"/>
      <c r="AY83" s="20"/>
      <c r="AZ83" s="20"/>
      <c r="BA83" s="20"/>
    </row>
    <row r="84" spans="1:53" ht="33" customHeight="1" x14ac:dyDescent="0.25">
      <c r="A84" s="6"/>
      <c r="B84" s="11"/>
      <c r="C84" s="6"/>
      <c r="D84" s="5"/>
      <c r="E84" s="5"/>
      <c r="F84" s="5"/>
      <c r="G84" s="5"/>
      <c r="H84" s="12"/>
      <c r="I84" s="6"/>
      <c r="J84" s="6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4"/>
      <c r="W84" s="14"/>
      <c r="X84" s="14"/>
      <c r="Y84" s="14"/>
      <c r="Z84" s="14"/>
      <c r="AA84" s="15"/>
      <c r="AB84" s="15"/>
      <c r="AC84" s="505"/>
      <c r="AD84" s="16"/>
      <c r="AE84" s="16"/>
      <c r="AF84" s="16"/>
      <c r="AG84" s="17"/>
      <c r="AH84" s="37"/>
      <c r="AI84" s="488"/>
      <c r="AJ84" s="89"/>
      <c r="AK84" s="13"/>
      <c r="AL84" s="90"/>
      <c r="AM84" s="90"/>
      <c r="AN84" s="19"/>
      <c r="AO84" s="19"/>
      <c r="AP84" s="19"/>
      <c r="AQ84" s="19"/>
      <c r="AR84" s="20"/>
      <c r="AS84" s="20"/>
      <c r="AU84" s="20"/>
      <c r="AV84" s="20"/>
      <c r="AW84" s="20"/>
      <c r="AX84" s="20"/>
      <c r="AY84" s="20"/>
      <c r="AZ84" s="20"/>
      <c r="BA84" s="20"/>
    </row>
    <row r="85" spans="1:53" ht="33" customHeight="1" x14ac:dyDescent="0.25">
      <c r="A85" s="6"/>
      <c r="B85" s="11"/>
      <c r="C85" s="6"/>
      <c r="D85" s="5"/>
      <c r="E85" s="5"/>
      <c r="F85" s="5"/>
      <c r="G85" s="5"/>
      <c r="H85" s="12"/>
      <c r="I85" s="6"/>
      <c r="J85" s="6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4"/>
      <c r="W85" s="14"/>
      <c r="X85" s="14"/>
      <c r="Y85" s="14"/>
      <c r="Z85" s="14"/>
      <c r="AA85" s="15"/>
      <c r="AB85" s="15"/>
      <c r="AC85" s="505"/>
      <c r="AD85" s="16"/>
      <c r="AE85" s="16"/>
      <c r="AF85" s="16"/>
      <c r="AG85" s="17"/>
      <c r="AH85" s="18"/>
      <c r="AI85" s="487"/>
      <c r="AJ85" s="89"/>
      <c r="AK85" s="13"/>
      <c r="AL85" s="90"/>
      <c r="AM85" s="90"/>
      <c r="AN85" s="19"/>
      <c r="AO85" s="19"/>
      <c r="AP85" s="19"/>
      <c r="AQ85" s="19"/>
      <c r="AR85" s="20"/>
      <c r="AS85" s="20"/>
      <c r="AU85" s="20"/>
      <c r="AV85" s="20"/>
      <c r="AW85" s="20"/>
      <c r="AX85" s="20"/>
      <c r="AY85" s="20"/>
      <c r="AZ85" s="20"/>
      <c r="BA85" s="20"/>
    </row>
    <row r="86" spans="1:53" ht="33" customHeight="1" x14ac:dyDescent="0.25">
      <c r="A86" s="6"/>
      <c r="B86" s="11"/>
      <c r="C86" s="6"/>
      <c r="D86" s="5"/>
      <c r="E86" s="5"/>
      <c r="F86" s="5"/>
      <c r="G86" s="5"/>
      <c r="H86" s="12"/>
      <c r="I86" s="6"/>
      <c r="J86" s="6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4"/>
      <c r="W86" s="14"/>
      <c r="X86" s="14"/>
      <c r="Y86" s="14"/>
      <c r="Z86" s="14"/>
      <c r="AA86" s="15"/>
      <c r="AB86" s="15"/>
      <c r="AC86" s="505"/>
      <c r="AD86" s="16"/>
      <c r="AE86" s="16"/>
      <c r="AF86" s="16"/>
      <c r="AG86" s="17"/>
      <c r="AH86" s="18"/>
      <c r="AI86" s="487"/>
      <c r="AJ86" s="89"/>
      <c r="AK86" s="13"/>
      <c r="AL86" s="90"/>
      <c r="AM86" s="90"/>
      <c r="AN86" s="19"/>
      <c r="AO86" s="19"/>
      <c r="AP86" s="19"/>
      <c r="AQ86" s="19"/>
      <c r="AR86" s="20"/>
      <c r="AS86" s="20"/>
      <c r="AU86" s="20"/>
      <c r="AV86" s="20"/>
      <c r="AW86" s="20"/>
      <c r="AX86" s="20"/>
      <c r="AY86" s="20"/>
      <c r="AZ86" s="20"/>
      <c r="BA86" s="20"/>
    </row>
    <row r="87" spans="1:53" ht="33" customHeight="1" x14ac:dyDescent="0.25">
      <c r="A87" s="6"/>
      <c r="B87" s="6"/>
      <c r="C87" s="6"/>
      <c r="D87" s="5"/>
      <c r="E87" s="5"/>
      <c r="F87" s="5"/>
      <c r="G87" s="5"/>
      <c r="H87" s="12"/>
      <c r="I87" s="6"/>
      <c r="J87" s="6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4"/>
      <c r="W87" s="14"/>
      <c r="X87" s="14"/>
      <c r="Y87" s="14"/>
      <c r="Z87" s="14"/>
      <c r="AA87" s="15"/>
      <c r="AB87" s="15"/>
      <c r="AC87" s="505"/>
      <c r="AD87" s="16"/>
      <c r="AE87" s="16"/>
      <c r="AF87" s="16"/>
      <c r="AG87" s="17"/>
      <c r="AH87" s="18"/>
      <c r="AI87" s="487"/>
      <c r="AJ87" s="89"/>
      <c r="AK87" s="13"/>
      <c r="AL87" s="90"/>
      <c r="AM87" s="90"/>
      <c r="AN87" s="19"/>
      <c r="AO87" s="19"/>
      <c r="AP87" s="19"/>
      <c r="AQ87" s="19"/>
      <c r="AR87" s="20"/>
      <c r="AS87" s="20"/>
      <c r="AU87" s="20"/>
      <c r="AV87" s="20"/>
      <c r="AW87" s="20"/>
      <c r="AX87" s="20"/>
      <c r="AY87" s="20"/>
      <c r="AZ87" s="20"/>
      <c r="BA87" s="20"/>
    </row>
    <row r="88" spans="1:53" ht="33" customHeight="1" x14ac:dyDescent="0.25">
      <c r="A88" s="6"/>
      <c r="B88" s="6"/>
      <c r="C88" s="6"/>
      <c r="D88" s="5"/>
      <c r="E88" s="5"/>
      <c r="F88" s="5"/>
      <c r="G88" s="5"/>
      <c r="H88" s="12"/>
      <c r="I88" s="6"/>
      <c r="J88" s="6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4"/>
      <c r="W88" s="14"/>
      <c r="X88" s="14"/>
      <c r="Y88" s="14"/>
      <c r="Z88" s="14"/>
      <c r="AA88" s="15"/>
      <c r="AB88" s="15"/>
      <c r="AC88" s="505"/>
      <c r="AD88" s="16"/>
      <c r="AE88" s="16"/>
      <c r="AF88" s="16"/>
      <c r="AG88" s="17"/>
      <c r="AH88" s="18"/>
      <c r="AI88" s="487"/>
      <c r="AJ88" s="89"/>
      <c r="AK88" s="13"/>
      <c r="AL88" s="90"/>
      <c r="AM88" s="90"/>
      <c r="AN88" s="19"/>
      <c r="AO88" s="19"/>
      <c r="AP88" s="19"/>
      <c r="AQ88" s="19"/>
      <c r="AR88" s="20"/>
      <c r="AS88" s="20"/>
      <c r="AU88" s="20"/>
      <c r="AV88" s="20"/>
      <c r="AW88" s="20"/>
      <c r="AX88" s="20"/>
      <c r="AY88" s="20"/>
      <c r="AZ88" s="20"/>
      <c r="BA88" s="20"/>
    </row>
    <row r="89" spans="1:53" ht="33" customHeight="1" x14ac:dyDescent="0.25">
      <c r="A89" s="6"/>
      <c r="B89" s="6"/>
      <c r="C89" s="5"/>
      <c r="D89" s="5"/>
      <c r="E89" s="5"/>
      <c r="F89" s="5"/>
      <c r="G89" s="5"/>
      <c r="H89" s="12"/>
      <c r="I89" s="6"/>
      <c r="J89" s="5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4"/>
      <c r="W89" s="14"/>
      <c r="X89" s="14"/>
      <c r="Y89" s="14"/>
      <c r="Z89" s="14"/>
      <c r="AA89" s="15"/>
      <c r="AB89" s="15"/>
      <c r="AC89" s="505"/>
      <c r="AD89" s="16"/>
      <c r="AE89" s="16"/>
      <c r="AF89" s="16"/>
      <c r="AG89" s="17"/>
      <c r="AH89" s="18"/>
      <c r="AI89" s="487"/>
      <c r="AJ89" s="89"/>
      <c r="AK89" s="13"/>
      <c r="AL89" s="90"/>
      <c r="AM89" s="90"/>
      <c r="AN89" s="19"/>
      <c r="AO89" s="19"/>
      <c r="AP89" s="19"/>
      <c r="AQ89" s="19"/>
      <c r="AR89" s="20"/>
      <c r="AS89" s="20"/>
      <c r="AU89" s="20"/>
      <c r="AV89" s="20"/>
      <c r="AW89" s="20"/>
      <c r="AX89" s="20"/>
      <c r="AY89" s="20"/>
      <c r="AZ89" s="20"/>
      <c r="BA89" s="20"/>
    </row>
    <row r="90" spans="1:53" ht="33" customHeight="1" x14ac:dyDescent="0.25">
      <c r="A90" s="6"/>
      <c r="B90" s="6"/>
      <c r="C90" s="6"/>
      <c r="D90" s="5"/>
      <c r="E90" s="5"/>
      <c r="F90" s="5"/>
      <c r="G90" s="5"/>
      <c r="H90" s="12"/>
      <c r="I90" s="6"/>
      <c r="J90" s="6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4"/>
      <c r="W90" s="14"/>
      <c r="X90" s="14"/>
      <c r="Y90" s="14"/>
      <c r="Z90" s="14"/>
      <c r="AA90" s="15"/>
      <c r="AB90" s="15"/>
      <c r="AC90" s="505"/>
      <c r="AD90" s="16"/>
      <c r="AE90" s="16"/>
      <c r="AF90" s="16"/>
      <c r="AG90" s="17"/>
      <c r="AH90" s="18"/>
      <c r="AI90" s="487"/>
      <c r="AJ90" s="89"/>
      <c r="AK90" s="13"/>
      <c r="AL90" s="90"/>
      <c r="AM90" s="90"/>
      <c r="AN90" s="19"/>
      <c r="AO90" s="19"/>
      <c r="AP90" s="19"/>
      <c r="AQ90" s="19"/>
      <c r="AR90" s="20"/>
      <c r="AS90" s="20"/>
      <c r="AU90" s="20"/>
      <c r="AV90" s="20"/>
      <c r="AW90" s="20"/>
      <c r="AX90" s="20"/>
      <c r="AY90" s="20"/>
      <c r="AZ90" s="20"/>
      <c r="BA90" s="20"/>
    </row>
    <row r="91" spans="1:53" ht="33" customHeight="1" x14ac:dyDescent="0.25">
      <c r="A91" s="6"/>
      <c r="B91" s="6"/>
      <c r="C91" s="6"/>
      <c r="D91" s="5"/>
      <c r="E91" s="5"/>
      <c r="F91" s="5"/>
      <c r="G91" s="5"/>
      <c r="H91" s="12"/>
      <c r="I91" s="6"/>
      <c r="J91" s="6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4"/>
      <c r="W91" s="14"/>
      <c r="X91" s="14"/>
      <c r="Y91" s="14"/>
      <c r="Z91" s="14"/>
      <c r="AA91" s="15"/>
      <c r="AB91" s="15"/>
      <c r="AC91" s="505"/>
      <c r="AD91" s="16"/>
      <c r="AE91" s="16"/>
      <c r="AF91" s="16"/>
      <c r="AG91" s="17"/>
      <c r="AH91" s="18"/>
      <c r="AI91" s="487"/>
      <c r="AJ91" s="89"/>
      <c r="AK91" s="13"/>
      <c r="AL91" s="90"/>
      <c r="AM91" s="90"/>
      <c r="AN91" s="19"/>
      <c r="AO91" s="19"/>
      <c r="AP91" s="19"/>
      <c r="AQ91" s="19"/>
      <c r="AR91" s="20"/>
      <c r="AS91" s="20"/>
      <c r="AU91" s="20"/>
      <c r="AV91" s="20"/>
      <c r="AW91" s="20"/>
      <c r="AX91" s="20"/>
      <c r="AY91" s="20"/>
      <c r="AZ91" s="20"/>
      <c r="BA91" s="20"/>
    </row>
    <row r="92" spans="1:53" ht="33" customHeight="1" x14ac:dyDescent="0.25">
      <c r="A92" s="6"/>
      <c r="B92" s="6"/>
      <c r="C92" s="6"/>
      <c r="D92" s="5"/>
      <c r="E92" s="5"/>
      <c r="F92" s="5"/>
      <c r="G92" s="5"/>
      <c r="H92" s="12"/>
      <c r="I92" s="6"/>
      <c r="J92" s="6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4"/>
      <c r="W92" s="14"/>
      <c r="X92" s="14"/>
      <c r="Y92" s="14"/>
      <c r="Z92" s="14"/>
      <c r="AA92" s="15"/>
      <c r="AB92" s="15"/>
      <c r="AC92" s="505"/>
      <c r="AD92" s="16"/>
      <c r="AE92" s="16"/>
      <c r="AF92" s="16"/>
      <c r="AG92" s="17"/>
      <c r="AH92" s="18"/>
      <c r="AI92" s="487"/>
      <c r="AJ92" s="89"/>
      <c r="AK92" s="13"/>
      <c r="AL92" s="90"/>
      <c r="AM92" s="90"/>
      <c r="AN92" s="19"/>
      <c r="AO92" s="19"/>
      <c r="AP92" s="19"/>
      <c r="AQ92" s="19"/>
      <c r="AR92" s="34"/>
      <c r="AS92" s="34"/>
      <c r="AU92" s="34"/>
      <c r="AV92" s="34"/>
      <c r="AW92" s="34"/>
      <c r="AX92" s="34"/>
      <c r="AY92" s="34"/>
      <c r="AZ92" s="34"/>
      <c r="BA92" s="34"/>
    </row>
    <row r="93" spans="1:53" ht="33" customHeight="1" x14ac:dyDescent="0.25">
      <c r="A93" s="6"/>
      <c r="B93" s="6"/>
      <c r="C93" s="5"/>
      <c r="D93" s="5"/>
      <c r="E93" s="5"/>
      <c r="F93" s="5"/>
      <c r="G93" s="5"/>
      <c r="H93" s="12"/>
      <c r="I93" s="6"/>
      <c r="J93" s="6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4"/>
      <c r="W93" s="14"/>
      <c r="X93" s="14"/>
      <c r="Y93" s="14"/>
      <c r="Z93" s="14"/>
      <c r="AA93" s="15"/>
      <c r="AB93" s="15"/>
      <c r="AC93" s="505"/>
      <c r="AD93" s="16"/>
      <c r="AE93" s="16"/>
      <c r="AF93" s="16"/>
      <c r="AG93" s="17"/>
      <c r="AH93" s="18"/>
      <c r="AI93" s="487"/>
      <c r="AJ93" s="89"/>
      <c r="AK93" s="13"/>
      <c r="AL93" s="90"/>
      <c r="AM93" s="90"/>
      <c r="AN93" s="19"/>
      <c r="AO93" s="19"/>
      <c r="AP93" s="19"/>
      <c r="AQ93" s="19"/>
      <c r="AR93" s="34"/>
      <c r="AS93" s="34"/>
      <c r="AU93" s="34"/>
      <c r="AV93" s="34"/>
      <c r="AW93" s="34"/>
      <c r="AX93" s="34"/>
      <c r="AY93" s="34"/>
      <c r="AZ93" s="34"/>
      <c r="BA93" s="34"/>
    </row>
    <row r="94" spans="1:53" ht="33" customHeight="1" x14ac:dyDescent="0.25">
      <c r="A94" s="6"/>
      <c r="B94" s="6"/>
      <c r="C94" s="5"/>
      <c r="D94" s="5"/>
      <c r="E94" s="5"/>
      <c r="F94" s="5"/>
      <c r="G94" s="5"/>
      <c r="H94" s="12"/>
      <c r="I94" s="6"/>
      <c r="J94" s="6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4"/>
      <c r="W94" s="14"/>
      <c r="X94" s="14"/>
      <c r="Y94" s="14"/>
      <c r="Z94" s="14"/>
      <c r="AA94" s="15"/>
      <c r="AB94" s="15"/>
      <c r="AC94" s="505"/>
      <c r="AD94" s="16"/>
      <c r="AE94" s="16"/>
      <c r="AF94" s="16"/>
      <c r="AG94" s="17"/>
      <c r="AH94" s="18"/>
      <c r="AI94" s="487"/>
      <c r="AJ94" s="89"/>
      <c r="AK94" s="13"/>
      <c r="AL94" s="90"/>
      <c r="AM94" s="90"/>
      <c r="AN94" s="19"/>
      <c r="AO94" s="19"/>
      <c r="AP94" s="19"/>
      <c r="AQ94" s="19"/>
      <c r="AR94" s="20"/>
      <c r="AS94" s="20"/>
      <c r="AU94" s="20"/>
      <c r="AV94" s="20"/>
      <c r="AW94" s="20"/>
      <c r="AX94" s="20"/>
      <c r="AY94" s="20"/>
      <c r="AZ94" s="20"/>
      <c r="BA94" s="20"/>
    </row>
    <row r="95" spans="1:53" ht="33" customHeight="1" x14ac:dyDescent="0.25">
      <c r="A95" s="6"/>
      <c r="B95" s="6"/>
      <c r="C95" s="6"/>
      <c r="D95" s="5"/>
      <c r="E95" s="5"/>
      <c r="F95" s="5"/>
      <c r="G95" s="5"/>
      <c r="H95" s="12"/>
      <c r="I95" s="6"/>
      <c r="J95" s="6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4"/>
      <c r="W95" s="14"/>
      <c r="X95" s="14"/>
      <c r="Y95" s="14"/>
      <c r="Z95" s="14"/>
      <c r="AA95" s="15"/>
      <c r="AB95" s="15"/>
      <c r="AC95" s="505"/>
      <c r="AD95" s="16"/>
      <c r="AE95" s="16"/>
      <c r="AF95" s="16"/>
      <c r="AG95" s="17"/>
      <c r="AH95" s="18"/>
      <c r="AI95" s="487"/>
      <c r="AJ95" s="89"/>
      <c r="AK95" s="13"/>
      <c r="AL95" s="90"/>
      <c r="AM95" s="90"/>
      <c r="AN95" s="19"/>
      <c r="AO95" s="19"/>
      <c r="AP95" s="19"/>
      <c r="AQ95" s="19"/>
      <c r="AR95" s="20"/>
      <c r="AS95" s="20"/>
      <c r="AU95" s="20"/>
      <c r="AV95" s="20"/>
      <c r="AW95" s="20"/>
      <c r="AX95" s="20"/>
      <c r="AY95" s="20"/>
      <c r="AZ95" s="20"/>
      <c r="BA95" s="20"/>
    </row>
    <row r="96" spans="1:53" ht="33" customHeight="1" x14ac:dyDescent="0.25">
      <c r="A96" s="6"/>
      <c r="B96" s="6"/>
      <c r="C96" s="6"/>
      <c r="D96" s="5"/>
      <c r="E96" s="5"/>
      <c r="F96" s="5"/>
      <c r="G96" s="5"/>
      <c r="H96" s="12"/>
      <c r="I96" s="6"/>
      <c r="J96" s="6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4"/>
      <c r="W96" s="14"/>
      <c r="X96" s="14"/>
      <c r="Y96" s="14"/>
      <c r="Z96" s="14"/>
      <c r="AA96" s="15"/>
      <c r="AB96" s="15"/>
      <c r="AC96" s="505"/>
      <c r="AD96" s="16"/>
      <c r="AE96" s="16"/>
      <c r="AF96" s="16"/>
      <c r="AG96" s="17"/>
      <c r="AH96" s="18"/>
      <c r="AI96" s="487"/>
      <c r="AJ96" s="89"/>
      <c r="AK96" s="13"/>
      <c r="AL96" s="90"/>
      <c r="AM96" s="90"/>
      <c r="AN96" s="19"/>
      <c r="AO96" s="19"/>
      <c r="AP96" s="19"/>
      <c r="AQ96" s="19"/>
      <c r="AR96" s="20"/>
      <c r="AS96" s="20"/>
      <c r="AU96" s="20"/>
      <c r="AV96" s="20"/>
      <c r="AW96" s="20"/>
      <c r="AX96" s="20"/>
      <c r="AY96" s="20"/>
      <c r="AZ96" s="20"/>
      <c r="BA96" s="20"/>
    </row>
    <row r="97" spans="1:53" ht="33" customHeight="1" x14ac:dyDescent="0.25">
      <c r="A97" s="6"/>
      <c r="B97" s="11"/>
      <c r="C97" s="6"/>
      <c r="D97" s="5"/>
      <c r="E97" s="5"/>
      <c r="F97" s="5"/>
      <c r="G97" s="5"/>
      <c r="H97" s="12"/>
      <c r="I97" s="6"/>
      <c r="J97" s="6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4"/>
      <c r="W97" s="14"/>
      <c r="X97" s="14"/>
      <c r="Y97" s="14"/>
      <c r="Z97" s="14"/>
      <c r="AA97" s="15"/>
      <c r="AB97" s="15"/>
      <c r="AC97" s="505"/>
      <c r="AD97" s="16"/>
      <c r="AE97" s="16"/>
      <c r="AF97" s="16"/>
      <c r="AG97" s="17"/>
      <c r="AH97" s="18"/>
      <c r="AI97" s="487"/>
      <c r="AJ97" s="89"/>
      <c r="AK97" s="13"/>
      <c r="AL97" s="90"/>
      <c r="AM97" s="90"/>
      <c r="AN97" s="19"/>
      <c r="AO97" s="19"/>
      <c r="AP97" s="19"/>
      <c r="AQ97" s="19"/>
      <c r="AR97" s="20"/>
      <c r="AS97" s="20"/>
      <c r="AU97" s="20"/>
      <c r="AV97" s="20"/>
      <c r="AW97" s="20"/>
      <c r="AX97" s="20"/>
      <c r="AY97" s="20"/>
      <c r="AZ97" s="20"/>
      <c r="BA97" s="20"/>
    </row>
    <row r="98" spans="1:53" ht="33" customHeight="1" x14ac:dyDescent="0.25">
      <c r="A98" s="6"/>
      <c r="B98" s="11"/>
      <c r="C98" s="6"/>
      <c r="D98" s="5"/>
      <c r="E98" s="5"/>
      <c r="F98" s="5"/>
      <c r="G98" s="5"/>
      <c r="H98" s="12"/>
      <c r="I98" s="6"/>
      <c r="J98" s="6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4"/>
      <c r="W98" s="14"/>
      <c r="X98" s="14"/>
      <c r="Y98" s="14"/>
      <c r="Z98" s="14"/>
      <c r="AA98" s="15"/>
      <c r="AB98" s="15"/>
      <c r="AC98" s="505"/>
      <c r="AD98" s="16"/>
      <c r="AE98" s="16"/>
      <c r="AF98" s="16"/>
      <c r="AG98" s="17"/>
      <c r="AH98" s="18"/>
      <c r="AI98" s="487"/>
      <c r="AJ98" s="89"/>
      <c r="AK98" s="13"/>
      <c r="AL98" s="90"/>
      <c r="AM98" s="90"/>
      <c r="AN98" s="19"/>
      <c r="AO98" s="19"/>
      <c r="AP98" s="19"/>
      <c r="AQ98" s="19"/>
      <c r="AR98" s="20"/>
      <c r="AS98" s="20"/>
      <c r="AU98" s="20"/>
      <c r="AV98" s="20"/>
      <c r="AW98" s="20"/>
      <c r="AX98" s="20"/>
      <c r="AY98" s="20"/>
      <c r="AZ98" s="20"/>
      <c r="BA98" s="20"/>
    </row>
    <row r="99" spans="1:53" ht="33" customHeight="1" x14ac:dyDescent="0.25">
      <c r="A99" s="6"/>
      <c r="B99" s="6"/>
      <c r="C99" s="5"/>
      <c r="D99" s="5"/>
      <c r="E99" s="5"/>
      <c r="F99" s="5"/>
      <c r="G99" s="5"/>
      <c r="H99" s="12"/>
      <c r="I99" s="6"/>
      <c r="J99" s="6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4"/>
      <c r="W99" s="14"/>
      <c r="X99" s="14"/>
      <c r="Y99" s="14"/>
      <c r="Z99" s="14"/>
      <c r="AA99" s="15"/>
      <c r="AB99" s="15"/>
      <c r="AC99" s="505"/>
      <c r="AD99" s="16"/>
      <c r="AE99" s="16"/>
      <c r="AF99" s="16"/>
      <c r="AG99" s="17"/>
      <c r="AH99" s="18"/>
      <c r="AI99" s="487"/>
      <c r="AJ99" s="89"/>
      <c r="AK99" s="13"/>
      <c r="AL99" s="90"/>
      <c r="AM99" s="90"/>
      <c r="AN99" s="19"/>
      <c r="AO99" s="19"/>
      <c r="AP99" s="19"/>
      <c r="AQ99" s="19"/>
      <c r="AR99" s="20"/>
      <c r="AS99" s="20"/>
      <c r="AU99" s="20"/>
      <c r="AV99" s="20"/>
      <c r="AW99" s="20"/>
      <c r="AX99" s="20"/>
      <c r="AY99" s="20"/>
      <c r="AZ99" s="20"/>
      <c r="BA99" s="20"/>
    </row>
    <row r="100" spans="1:53" ht="33" customHeight="1" x14ac:dyDescent="0.25">
      <c r="A100" s="6"/>
      <c r="B100" s="6"/>
      <c r="C100" s="6"/>
      <c r="D100" s="5"/>
      <c r="E100" s="5"/>
      <c r="F100" s="5"/>
      <c r="G100" s="5"/>
      <c r="H100" s="12"/>
      <c r="I100" s="6"/>
      <c r="J100" s="6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4"/>
      <c r="W100" s="14"/>
      <c r="X100" s="14"/>
      <c r="Y100" s="14"/>
      <c r="Z100" s="14"/>
      <c r="AA100" s="15"/>
      <c r="AB100" s="15"/>
      <c r="AC100" s="505"/>
      <c r="AD100" s="16"/>
      <c r="AE100" s="16"/>
      <c r="AF100" s="16"/>
      <c r="AG100" s="17"/>
      <c r="AH100" s="18"/>
      <c r="AI100" s="487"/>
      <c r="AJ100" s="89"/>
      <c r="AK100" s="13"/>
      <c r="AL100" s="90"/>
      <c r="AM100" s="90"/>
      <c r="AN100" s="19"/>
      <c r="AO100" s="19"/>
      <c r="AP100" s="19"/>
      <c r="AQ100" s="19"/>
      <c r="AR100" s="20"/>
      <c r="AS100" s="20"/>
      <c r="AU100" s="20"/>
      <c r="AV100" s="20"/>
      <c r="AW100" s="20"/>
      <c r="AX100" s="20"/>
      <c r="AY100" s="20"/>
      <c r="AZ100" s="20"/>
      <c r="BA100" s="20"/>
    </row>
    <row r="101" spans="1:53" ht="33" customHeight="1" x14ac:dyDescent="0.25">
      <c r="A101" s="6"/>
      <c r="B101" s="6"/>
      <c r="C101" s="6"/>
      <c r="D101" s="5"/>
      <c r="E101" s="5"/>
      <c r="F101" s="5"/>
      <c r="G101" s="5"/>
      <c r="H101" s="12"/>
      <c r="I101" s="6"/>
      <c r="J101" s="6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4"/>
      <c r="W101" s="14"/>
      <c r="X101" s="14"/>
      <c r="Y101" s="14"/>
      <c r="Z101" s="14"/>
      <c r="AA101" s="15"/>
      <c r="AB101" s="15"/>
      <c r="AC101" s="505"/>
      <c r="AD101" s="16"/>
      <c r="AE101" s="16"/>
      <c r="AF101" s="16"/>
      <c r="AG101" s="17"/>
      <c r="AH101" s="18"/>
      <c r="AI101" s="487"/>
      <c r="AJ101" s="89"/>
      <c r="AK101" s="13"/>
      <c r="AL101" s="90"/>
      <c r="AM101" s="90"/>
      <c r="AN101" s="19"/>
      <c r="AO101" s="19"/>
      <c r="AP101" s="19"/>
      <c r="AQ101" s="19"/>
      <c r="AR101" s="20"/>
      <c r="AS101" s="20"/>
      <c r="AU101" s="20"/>
      <c r="AV101" s="20"/>
      <c r="AW101" s="20"/>
      <c r="AX101" s="20"/>
      <c r="AY101" s="20"/>
      <c r="AZ101" s="20"/>
      <c r="BA101" s="20"/>
    </row>
    <row r="102" spans="1:53" ht="33" customHeight="1" x14ac:dyDescent="0.25">
      <c r="A102" s="6"/>
      <c r="B102" s="6"/>
      <c r="C102" s="6"/>
      <c r="D102" s="5"/>
      <c r="E102" s="5"/>
      <c r="F102" s="5"/>
      <c r="G102" s="5"/>
      <c r="H102" s="33"/>
      <c r="V102" s="14"/>
      <c r="W102" s="14"/>
      <c r="X102" s="14"/>
      <c r="Y102" s="14"/>
      <c r="Z102" s="14"/>
      <c r="AA102" s="15"/>
      <c r="AB102" s="15"/>
      <c r="AC102" s="505"/>
      <c r="AD102" s="16"/>
      <c r="AE102" s="16"/>
      <c r="AF102" s="16"/>
      <c r="AG102" s="17"/>
      <c r="AH102" s="18"/>
      <c r="AI102" s="487"/>
      <c r="AJ102" s="89"/>
      <c r="AK102" s="13"/>
      <c r="AL102" s="90"/>
      <c r="AM102" s="90"/>
      <c r="AN102" s="19"/>
      <c r="AO102" s="19"/>
      <c r="AP102" s="19"/>
      <c r="AQ102" s="19"/>
      <c r="AR102" s="20"/>
      <c r="AS102" s="20"/>
      <c r="AU102" s="20"/>
      <c r="AV102" s="20"/>
      <c r="AW102" s="20"/>
      <c r="AX102" s="20"/>
      <c r="AY102" s="20"/>
      <c r="AZ102" s="20"/>
      <c r="BA102" s="20"/>
    </row>
    <row r="103" spans="1:53" ht="33" customHeight="1" x14ac:dyDescent="0.25">
      <c r="A103" s="6"/>
      <c r="B103" s="6"/>
      <c r="C103" s="6"/>
      <c r="D103" s="5"/>
      <c r="E103" s="5"/>
      <c r="F103" s="5"/>
      <c r="G103" s="5"/>
      <c r="H103" s="12"/>
      <c r="I103" s="6"/>
      <c r="J103" s="6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4"/>
      <c r="W103" s="14"/>
      <c r="X103" s="14"/>
      <c r="Y103" s="14"/>
      <c r="Z103" s="14"/>
      <c r="AA103" s="15"/>
      <c r="AB103" s="15"/>
      <c r="AC103" s="505"/>
      <c r="AD103" s="16"/>
      <c r="AE103" s="16"/>
      <c r="AF103" s="16"/>
      <c r="AG103" s="17"/>
      <c r="AH103" s="18"/>
      <c r="AI103" s="487"/>
      <c r="AJ103" s="89"/>
      <c r="AK103" s="13"/>
      <c r="AL103" s="90"/>
      <c r="AM103" s="90"/>
      <c r="AN103" s="19"/>
      <c r="AO103" s="19"/>
      <c r="AP103" s="19"/>
      <c r="AQ103" s="19"/>
      <c r="AR103" s="20"/>
      <c r="AS103" s="20"/>
      <c r="AU103" s="20"/>
      <c r="AV103" s="20"/>
      <c r="AW103" s="20"/>
      <c r="AX103" s="20"/>
      <c r="AY103" s="20"/>
      <c r="AZ103" s="20"/>
      <c r="BA103" s="20"/>
    </row>
    <row r="104" spans="1:53" ht="33" customHeight="1" x14ac:dyDescent="0.25">
      <c r="A104" s="6"/>
      <c r="B104" s="11"/>
      <c r="C104" s="6"/>
      <c r="D104" s="5"/>
      <c r="E104" s="5"/>
      <c r="F104" s="5"/>
      <c r="G104" s="5"/>
      <c r="H104" s="12"/>
      <c r="I104" s="6"/>
      <c r="J104" s="6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4"/>
      <c r="W104" s="14"/>
      <c r="X104" s="14"/>
      <c r="Y104" s="14"/>
      <c r="Z104" s="14"/>
      <c r="AA104" s="15"/>
      <c r="AB104" s="15"/>
      <c r="AC104" s="505"/>
      <c r="AD104" s="16"/>
      <c r="AE104" s="16"/>
      <c r="AF104" s="16"/>
      <c r="AG104" s="17"/>
      <c r="AH104" s="18"/>
      <c r="AI104" s="487"/>
      <c r="AJ104" s="89"/>
      <c r="AK104" s="13"/>
      <c r="AL104" s="90"/>
      <c r="AM104" s="90"/>
      <c r="AN104" s="19"/>
      <c r="AO104" s="19"/>
      <c r="AP104" s="19"/>
      <c r="AQ104" s="19"/>
      <c r="AR104" s="20"/>
      <c r="AS104" s="20"/>
      <c r="AU104" s="20"/>
      <c r="AV104" s="20"/>
      <c r="AW104" s="20"/>
      <c r="AX104" s="20"/>
      <c r="AY104" s="20"/>
      <c r="AZ104" s="20"/>
      <c r="BA104" s="20"/>
    </row>
    <row r="105" spans="1:53" ht="33" customHeight="1" x14ac:dyDescent="0.25">
      <c r="A105" s="6"/>
      <c r="B105" s="11"/>
      <c r="C105" s="6"/>
      <c r="D105" s="5"/>
      <c r="E105" s="5"/>
      <c r="F105" s="5"/>
      <c r="G105" s="5"/>
      <c r="H105" s="12"/>
      <c r="I105" s="6"/>
      <c r="J105" s="6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4"/>
      <c r="W105" s="14"/>
      <c r="X105" s="14"/>
      <c r="Y105" s="14"/>
      <c r="Z105" s="14"/>
      <c r="AA105" s="15"/>
      <c r="AB105" s="15"/>
      <c r="AC105" s="505"/>
      <c r="AD105" s="16"/>
      <c r="AE105" s="16"/>
      <c r="AF105" s="16"/>
      <c r="AG105" s="17"/>
      <c r="AH105" s="18"/>
      <c r="AI105" s="487"/>
      <c r="AJ105" s="89"/>
      <c r="AK105" s="13"/>
      <c r="AL105" s="90"/>
      <c r="AM105" s="90"/>
      <c r="AN105" s="19"/>
      <c r="AO105" s="19"/>
      <c r="AP105" s="19"/>
      <c r="AQ105" s="19"/>
      <c r="AR105" s="20"/>
      <c r="AS105" s="20"/>
      <c r="AU105" s="20"/>
      <c r="AV105" s="20"/>
      <c r="AW105" s="20"/>
      <c r="AX105" s="20"/>
      <c r="AY105" s="20"/>
      <c r="AZ105" s="20"/>
      <c r="BA105" s="20"/>
    </row>
    <row r="106" spans="1:53" ht="33" customHeight="1" x14ac:dyDescent="0.25">
      <c r="A106" s="6"/>
      <c r="B106" s="11"/>
      <c r="C106" s="6"/>
      <c r="D106" s="5"/>
      <c r="E106" s="5"/>
      <c r="F106" s="5"/>
      <c r="G106" s="5"/>
      <c r="H106" s="12"/>
      <c r="I106" s="6"/>
      <c r="J106" s="6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4"/>
      <c r="W106" s="14"/>
      <c r="X106" s="14"/>
      <c r="Y106" s="14"/>
      <c r="Z106" s="14"/>
      <c r="AA106" s="15"/>
      <c r="AB106" s="15"/>
      <c r="AC106" s="505"/>
      <c r="AD106" s="16"/>
      <c r="AE106" s="16"/>
      <c r="AF106" s="16"/>
      <c r="AG106" s="17"/>
      <c r="AH106" s="18"/>
      <c r="AI106" s="487"/>
      <c r="AJ106" s="89"/>
      <c r="AK106" s="13"/>
      <c r="AL106" s="90"/>
      <c r="AM106" s="90"/>
      <c r="AN106" s="19"/>
      <c r="AO106" s="19"/>
      <c r="AP106" s="19"/>
      <c r="AQ106" s="19"/>
      <c r="AR106" s="20"/>
      <c r="AS106" s="20"/>
      <c r="AU106" s="20"/>
      <c r="AV106" s="20"/>
      <c r="AW106" s="20"/>
      <c r="AX106" s="20"/>
      <c r="AY106" s="20"/>
      <c r="AZ106" s="20"/>
      <c r="BA106" s="20"/>
    </row>
    <row r="107" spans="1:53" ht="33" customHeight="1" x14ac:dyDescent="0.25">
      <c r="A107" s="6"/>
      <c r="B107" s="11"/>
      <c r="C107" s="6"/>
      <c r="D107" s="5"/>
      <c r="E107" s="5"/>
      <c r="F107" s="5"/>
      <c r="G107" s="5"/>
      <c r="H107" s="12"/>
      <c r="I107" s="6"/>
      <c r="J107" s="6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4"/>
      <c r="W107" s="14"/>
      <c r="X107" s="14"/>
      <c r="Y107" s="14"/>
      <c r="Z107" s="14"/>
      <c r="AA107" s="15"/>
      <c r="AB107" s="15"/>
      <c r="AC107" s="505"/>
      <c r="AD107" s="16"/>
      <c r="AE107" s="16"/>
      <c r="AF107" s="16"/>
      <c r="AG107" s="17"/>
      <c r="AH107" s="18"/>
      <c r="AI107" s="487"/>
      <c r="AJ107" s="89"/>
      <c r="AK107" s="13"/>
      <c r="AL107" s="90"/>
      <c r="AM107" s="90"/>
      <c r="AN107" s="19"/>
      <c r="AO107" s="19"/>
      <c r="AP107" s="19"/>
      <c r="AQ107" s="19"/>
      <c r="AR107" s="20"/>
      <c r="AS107" s="20"/>
      <c r="AU107" s="20"/>
      <c r="AV107" s="20"/>
      <c r="AW107" s="20"/>
      <c r="AX107" s="20"/>
      <c r="AY107" s="20"/>
      <c r="AZ107" s="20"/>
      <c r="BA107" s="20"/>
    </row>
    <row r="108" spans="1:53" ht="33" customHeight="1" x14ac:dyDescent="0.25">
      <c r="A108" s="6"/>
      <c r="B108" s="6"/>
      <c r="C108" s="6"/>
      <c r="D108" s="5"/>
      <c r="E108" s="5"/>
      <c r="F108" s="5"/>
      <c r="G108" s="5"/>
      <c r="H108" s="12"/>
      <c r="I108" s="6"/>
      <c r="J108" s="6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4"/>
      <c r="W108" s="14"/>
      <c r="X108" s="14"/>
      <c r="Y108" s="14"/>
      <c r="Z108" s="14"/>
      <c r="AA108" s="15"/>
      <c r="AB108" s="15"/>
      <c r="AC108" s="505"/>
      <c r="AD108" s="16"/>
      <c r="AE108" s="16"/>
      <c r="AF108" s="16"/>
      <c r="AG108" s="17"/>
      <c r="AH108" s="18"/>
      <c r="AI108" s="487"/>
      <c r="AJ108" s="89"/>
      <c r="AK108" s="13"/>
      <c r="AL108" s="90"/>
      <c r="AM108" s="90"/>
      <c r="AN108" s="19"/>
      <c r="AO108" s="19"/>
      <c r="AP108" s="19"/>
      <c r="AQ108" s="19"/>
      <c r="AR108" s="20"/>
      <c r="AS108" s="20"/>
      <c r="AU108" s="20"/>
      <c r="AV108" s="20"/>
      <c r="AW108" s="20"/>
      <c r="AX108" s="20"/>
      <c r="AY108" s="20"/>
      <c r="AZ108" s="20"/>
      <c r="BA108" s="20"/>
    </row>
    <row r="109" spans="1:53" ht="33" customHeight="1" x14ac:dyDescent="0.25">
      <c r="A109" s="6"/>
      <c r="B109" s="6"/>
      <c r="C109" s="6"/>
      <c r="D109" s="5"/>
      <c r="E109" s="5"/>
      <c r="F109" s="5"/>
      <c r="G109" s="5"/>
      <c r="H109" s="12"/>
      <c r="I109" s="6"/>
      <c r="J109" s="6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4"/>
      <c r="W109" s="14"/>
      <c r="X109" s="14"/>
      <c r="Y109" s="14"/>
      <c r="Z109" s="14"/>
      <c r="AA109" s="15"/>
      <c r="AB109" s="15"/>
      <c r="AC109" s="505"/>
      <c r="AD109" s="16"/>
      <c r="AE109" s="16"/>
      <c r="AF109" s="16"/>
      <c r="AG109" s="17"/>
      <c r="AH109" s="18"/>
      <c r="AI109" s="487"/>
      <c r="AJ109" s="89"/>
      <c r="AK109" s="13"/>
      <c r="AL109" s="90"/>
      <c r="AM109" s="90"/>
      <c r="AN109" s="19"/>
      <c r="AO109" s="19"/>
      <c r="AP109" s="19"/>
      <c r="AQ109" s="19"/>
      <c r="AR109" s="20"/>
      <c r="AS109" s="20"/>
      <c r="AU109" s="20"/>
      <c r="AV109" s="20"/>
      <c r="AW109" s="20"/>
      <c r="AX109" s="20"/>
      <c r="AY109" s="20"/>
      <c r="AZ109" s="20"/>
      <c r="BA109" s="20"/>
    </row>
    <row r="110" spans="1:53" ht="33" customHeight="1" x14ac:dyDescent="0.25">
      <c r="A110" s="6"/>
      <c r="B110" s="6"/>
      <c r="C110" s="6"/>
      <c r="D110" s="5"/>
      <c r="E110" s="5"/>
      <c r="F110" s="5"/>
      <c r="G110" s="5"/>
      <c r="H110" s="12"/>
      <c r="I110" s="6"/>
      <c r="J110" s="6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4"/>
      <c r="W110" s="14"/>
      <c r="X110" s="14"/>
      <c r="Y110" s="14"/>
      <c r="Z110" s="14"/>
      <c r="AA110" s="15"/>
      <c r="AB110" s="15"/>
      <c r="AC110" s="505"/>
      <c r="AD110" s="16"/>
      <c r="AE110" s="16"/>
      <c r="AF110" s="16"/>
      <c r="AG110" s="17"/>
      <c r="AH110" s="18"/>
      <c r="AI110" s="487"/>
      <c r="AJ110" s="89"/>
      <c r="AK110" s="13"/>
      <c r="AL110" s="90"/>
      <c r="AM110" s="90"/>
      <c r="AN110" s="19"/>
      <c r="AO110" s="19"/>
      <c r="AP110" s="19"/>
      <c r="AQ110" s="19"/>
      <c r="AR110" s="20"/>
      <c r="AS110" s="20"/>
      <c r="AU110" s="20"/>
      <c r="AV110" s="20"/>
      <c r="AW110" s="20"/>
      <c r="AX110" s="20"/>
      <c r="AY110" s="20"/>
      <c r="AZ110" s="20"/>
      <c r="BA110" s="20"/>
    </row>
    <row r="111" spans="1:53" ht="33" customHeight="1" x14ac:dyDescent="0.25">
      <c r="A111" s="6"/>
      <c r="B111" s="6"/>
      <c r="C111" s="6"/>
      <c r="D111" s="5"/>
      <c r="E111" s="5"/>
      <c r="F111" s="5"/>
      <c r="G111" s="5"/>
      <c r="H111" s="12"/>
      <c r="I111" s="6"/>
      <c r="J111" s="6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4"/>
      <c r="W111" s="14"/>
      <c r="X111" s="14"/>
      <c r="Y111" s="14"/>
      <c r="Z111" s="14"/>
      <c r="AA111" s="15"/>
      <c r="AB111" s="15"/>
      <c r="AC111" s="505"/>
      <c r="AD111" s="16"/>
      <c r="AE111" s="16"/>
      <c r="AF111" s="16"/>
      <c r="AG111" s="17"/>
      <c r="AH111" s="18"/>
      <c r="AI111" s="487"/>
      <c r="AJ111" s="89"/>
      <c r="AK111" s="13"/>
      <c r="AL111" s="90"/>
      <c r="AM111" s="90"/>
      <c r="AN111" s="19"/>
      <c r="AO111" s="19"/>
      <c r="AP111" s="19"/>
      <c r="AQ111" s="19"/>
      <c r="AR111" s="20"/>
      <c r="AS111" s="20"/>
      <c r="AU111" s="20"/>
      <c r="AV111" s="20"/>
      <c r="AW111" s="20"/>
      <c r="AX111" s="20"/>
      <c r="AY111" s="20"/>
      <c r="AZ111" s="20"/>
      <c r="BA111" s="20"/>
    </row>
    <row r="112" spans="1:53" ht="33" customHeight="1" x14ac:dyDescent="0.25">
      <c r="A112" s="6"/>
      <c r="B112" s="6"/>
      <c r="C112" s="6"/>
      <c r="D112" s="5"/>
      <c r="E112" s="5"/>
      <c r="F112" s="5"/>
      <c r="G112" s="5"/>
      <c r="H112" s="12"/>
      <c r="I112" s="6"/>
      <c r="J112" s="6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4"/>
      <c r="W112" s="14"/>
      <c r="X112" s="14"/>
      <c r="Y112" s="14"/>
      <c r="Z112" s="14"/>
      <c r="AA112" s="15"/>
      <c r="AB112" s="15"/>
      <c r="AC112" s="505"/>
      <c r="AD112" s="16"/>
      <c r="AE112" s="16"/>
      <c r="AF112" s="16"/>
      <c r="AG112" s="17"/>
      <c r="AH112" s="18"/>
      <c r="AI112" s="487"/>
      <c r="AJ112" s="89"/>
      <c r="AK112" s="13"/>
      <c r="AL112" s="90"/>
      <c r="AM112" s="90"/>
      <c r="AN112" s="19"/>
      <c r="AO112" s="19"/>
      <c r="AP112" s="19"/>
      <c r="AQ112" s="19"/>
      <c r="AR112" s="20"/>
      <c r="AS112" s="20"/>
      <c r="AU112" s="20"/>
      <c r="AV112" s="20"/>
      <c r="AW112" s="20"/>
      <c r="AX112" s="20"/>
      <c r="AY112" s="20"/>
      <c r="AZ112" s="20"/>
      <c r="BA112" s="20"/>
    </row>
    <row r="113" spans="1:53" ht="33" customHeight="1" x14ac:dyDescent="0.25">
      <c r="A113" s="6"/>
      <c r="B113" s="6"/>
      <c r="C113" s="6"/>
      <c r="D113" s="5"/>
      <c r="E113" s="5"/>
      <c r="F113" s="5"/>
      <c r="G113" s="5"/>
      <c r="H113" s="12"/>
      <c r="I113" s="6"/>
      <c r="J113" s="6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4"/>
      <c r="W113" s="14"/>
      <c r="X113" s="14"/>
      <c r="Y113" s="14"/>
      <c r="Z113" s="14"/>
      <c r="AA113" s="15"/>
      <c r="AB113" s="15"/>
      <c r="AC113" s="505"/>
      <c r="AD113" s="16"/>
      <c r="AE113" s="16"/>
      <c r="AF113" s="16"/>
      <c r="AG113" s="17"/>
      <c r="AH113" s="18"/>
      <c r="AI113" s="487"/>
      <c r="AJ113" s="89"/>
      <c r="AK113" s="13"/>
      <c r="AL113" s="90"/>
      <c r="AM113" s="90"/>
      <c r="AN113" s="19"/>
      <c r="AO113" s="19"/>
      <c r="AP113" s="19"/>
      <c r="AQ113" s="19"/>
      <c r="AR113" s="20"/>
      <c r="AS113" s="20"/>
      <c r="AU113" s="20"/>
      <c r="AV113" s="20"/>
      <c r="AW113" s="20"/>
      <c r="AX113" s="20"/>
      <c r="AY113" s="20"/>
      <c r="AZ113" s="20"/>
      <c r="BA113" s="20"/>
    </row>
    <row r="114" spans="1:53" ht="33" customHeight="1" x14ac:dyDescent="0.25">
      <c r="A114" s="6"/>
      <c r="B114" s="6"/>
      <c r="C114" s="5"/>
      <c r="D114" s="5"/>
      <c r="E114" s="5"/>
      <c r="F114" s="5"/>
      <c r="G114" s="5"/>
      <c r="H114" s="12"/>
      <c r="I114" s="6"/>
      <c r="J114" s="6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4"/>
      <c r="W114" s="14"/>
      <c r="X114" s="14"/>
      <c r="Y114" s="14"/>
      <c r="Z114" s="14"/>
      <c r="AA114" s="15"/>
      <c r="AB114" s="15"/>
      <c r="AC114" s="505"/>
      <c r="AD114" s="16"/>
      <c r="AE114" s="16"/>
      <c r="AF114" s="16"/>
      <c r="AG114" s="17"/>
      <c r="AH114" s="18"/>
      <c r="AI114" s="487"/>
      <c r="AJ114" s="89"/>
      <c r="AK114" s="13"/>
      <c r="AL114" s="90"/>
      <c r="AM114" s="90"/>
      <c r="AN114" s="19"/>
      <c r="AO114" s="19"/>
      <c r="AP114" s="19"/>
      <c r="AQ114" s="19"/>
      <c r="AR114" s="20"/>
      <c r="AS114" s="20"/>
      <c r="AU114" s="20"/>
      <c r="AV114" s="20"/>
      <c r="AW114" s="20"/>
      <c r="AX114" s="20"/>
      <c r="AY114" s="20"/>
      <c r="AZ114" s="20"/>
      <c r="BA114" s="20"/>
    </row>
    <row r="115" spans="1:53" ht="33" customHeight="1" x14ac:dyDescent="0.25">
      <c r="A115" s="6"/>
      <c r="B115" s="6"/>
      <c r="C115" s="6"/>
      <c r="D115" s="5"/>
      <c r="E115" s="5"/>
      <c r="F115" s="5"/>
      <c r="G115" s="5"/>
      <c r="H115" s="12"/>
      <c r="I115" s="6"/>
      <c r="J115" s="6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4"/>
      <c r="W115" s="14"/>
      <c r="X115" s="14"/>
      <c r="Y115" s="14"/>
      <c r="Z115" s="14"/>
      <c r="AA115" s="15"/>
      <c r="AB115" s="15"/>
      <c r="AC115" s="505"/>
      <c r="AD115" s="16"/>
      <c r="AE115" s="16"/>
      <c r="AF115" s="16"/>
      <c r="AG115" s="17"/>
      <c r="AH115" s="18"/>
      <c r="AI115" s="487"/>
      <c r="AJ115" s="89"/>
      <c r="AK115" s="13"/>
      <c r="AL115" s="90"/>
      <c r="AM115" s="90"/>
      <c r="AN115" s="19"/>
      <c r="AO115" s="19"/>
      <c r="AP115" s="19"/>
      <c r="AQ115" s="19"/>
      <c r="AR115" s="20"/>
      <c r="AS115" s="20"/>
      <c r="AU115" s="20"/>
      <c r="AV115" s="20"/>
      <c r="AW115" s="20"/>
      <c r="AX115" s="20"/>
      <c r="AY115" s="20"/>
      <c r="AZ115" s="20"/>
      <c r="BA115" s="20"/>
    </row>
    <row r="116" spans="1:53" ht="33" customHeight="1" x14ac:dyDescent="0.25">
      <c r="A116" s="6"/>
      <c r="B116" s="6"/>
      <c r="C116" s="5"/>
      <c r="D116" s="5"/>
      <c r="E116" s="5"/>
      <c r="F116" s="5"/>
      <c r="G116" s="5"/>
      <c r="H116" s="12"/>
      <c r="I116" s="6"/>
      <c r="J116" s="6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4"/>
      <c r="W116" s="14"/>
      <c r="X116" s="14"/>
      <c r="Y116" s="14"/>
      <c r="Z116" s="14"/>
      <c r="AA116" s="15"/>
      <c r="AB116" s="15"/>
      <c r="AC116" s="505"/>
      <c r="AD116" s="16"/>
      <c r="AE116" s="16"/>
      <c r="AF116" s="16"/>
      <c r="AG116" s="17"/>
      <c r="AH116" s="18"/>
      <c r="AI116" s="487"/>
      <c r="AJ116" s="89"/>
      <c r="AK116" s="13"/>
      <c r="AL116" s="90"/>
      <c r="AM116" s="90"/>
      <c r="AN116" s="19"/>
      <c r="AO116" s="19"/>
      <c r="AP116" s="19"/>
      <c r="AQ116" s="19"/>
      <c r="AR116" s="20"/>
      <c r="AS116" s="20"/>
      <c r="AU116" s="20"/>
      <c r="AV116" s="20"/>
      <c r="AW116" s="20"/>
      <c r="AX116" s="20"/>
      <c r="AY116" s="20"/>
      <c r="AZ116" s="20"/>
      <c r="BA116" s="20"/>
    </row>
    <row r="117" spans="1:53" ht="33" customHeight="1" x14ac:dyDescent="0.25">
      <c r="A117" s="6"/>
      <c r="B117" s="11"/>
      <c r="C117" s="6"/>
      <c r="D117" s="5"/>
      <c r="E117" s="5"/>
      <c r="F117" s="5"/>
      <c r="G117" s="5"/>
      <c r="H117" s="12"/>
      <c r="I117" s="6"/>
      <c r="J117" s="6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4"/>
      <c r="W117" s="14"/>
      <c r="X117" s="14"/>
      <c r="Y117" s="14"/>
      <c r="Z117" s="14"/>
      <c r="AA117" s="15"/>
      <c r="AB117" s="15"/>
      <c r="AC117" s="505"/>
      <c r="AD117" s="16"/>
      <c r="AE117" s="16"/>
      <c r="AF117" s="16"/>
      <c r="AG117" s="17"/>
      <c r="AH117" s="18"/>
      <c r="AI117" s="487"/>
      <c r="AJ117" s="89"/>
      <c r="AK117" s="13"/>
      <c r="AL117" s="90"/>
      <c r="AM117" s="90"/>
      <c r="AN117" s="19"/>
      <c r="AO117" s="19"/>
      <c r="AP117" s="19"/>
      <c r="AQ117" s="19"/>
      <c r="AR117" s="20"/>
      <c r="AS117" s="20"/>
      <c r="AU117" s="20"/>
      <c r="AV117" s="20"/>
      <c r="AW117" s="20"/>
      <c r="AX117" s="20"/>
      <c r="AY117" s="20"/>
      <c r="AZ117" s="20"/>
      <c r="BA117" s="20"/>
    </row>
    <row r="118" spans="1:53" ht="33" customHeight="1" x14ac:dyDescent="0.25">
      <c r="A118" s="6"/>
      <c r="B118" s="6"/>
      <c r="C118" s="6"/>
      <c r="D118" s="5"/>
      <c r="E118" s="5"/>
      <c r="F118" s="5"/>
      <c r="G118" s="5"/>
      <c r="H118" s="12"/>
      <c r="I118" s="6"/>
      <c r="J118" s="6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4"/>
      <c r="W118" s="14"/>
      <c r="X118" s="14"/>
      <c r="Y118" s="14"/>
      <c r="Z118" s="14"/>
      <c r="AA118" s="15"/>
      <c r="AB118" s="15"/>
      <c r="AC118" s="505"/>
      <c r="AD118" s="16"/>
      <c r="AE118" s="16"/>
      <c r="AF118" s="16"/>
      <c r="AG118" s="17"/>
      <c r="AH118" s="18"/>
      <c r="AI118" s="487"/>
      <c r="AJ118" s="89"/>
      <c r="AK118" s="13"/>
      <c r="AL118" s="90"/>
      <c r="AM118" s="90"/>
      <c r="AN118" s="19"/>
      <c r="AO118" s="19"/>
      <c r="AP118" s="19"/>
      <c r="AQ118" s="19"/>
      <c r="AR118" s="20"/>
      <c r="AS118" s="20"/>
      <c r="AU118" s="20"/>
      <c r="AV118" s="20"/>
      <c r="AW118" s="20"/>
      <c r="AX118" s="20"/>
      <c r="AY118" s="20"/>
      <c r="AZ118" s="20"/>
      <c r="BA118" s="20"/>
    </row>
    <row r="119" spans="1:53" ht="33" customHeight="1" x14ac:dyDescent="0.25">
      <c r="A119" s="6"/>
      <c r="B119" s="6"/>
      <c r="C119" s="6"/>
      <c r="D119" s="5"/>
      <c r="E119" s="5"/>
      <c r="F119" s="5"/>
      <c r="G119" s="5"/>
      <c r="H119" s="12"/>
      <c r="I119" s="6"/>
      <c r="J119" s="6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4"/>
      <c r="W119" s="14"/>
      <c r="X119" s="14"/>
      <c r="Y119" s="14"/>
      <c r="Z119" s="14"/>
      <c r="AA119" s="15"/>
      <c r="AB119" s="15"/>
      <c r="AC119" s="505"/>
      <c r="AD119" s="16"/>
      <c r="AE119" s="16"/>
      <c r="AF119" s="16"/>
      <c r="AG119" s="17"/>
      <c r="AH119" s="18"/>
      <c r="AI119" s="487"/>
      <c r="AJ119" s="89"/>
      <c r="AK119" s="13"/>
      <c r="AL119" s="90"/>
      <c r="AM119" s="90"/>
      <c r="AN119" s="19"/>
      <c r="AO119" s="19"/>
      <c r="AP119" s="19"/>
      <c r="AQ119" s="19"/>
      <c r="AR119" s="20"/>
      <c r="AS119" s="20"/>
      <c r="AU119" s="20"/>
      <c r="AV119" s="20"/>
      <c r="AW119" s="20"/>
      <c r="AX119" s="20"/>
      <c r="AY119" s="20"/>
      <c r="AZ119" s="20"/>
      <c r="BA119" s="20"/>
    </row>
    <row r="120" spans="1:53" ht="33" customHeight="1" x14ac:dyDescent="0.25">
      <c r="A120" s="6"/>
      <c r="B120" s="6"/>
      <c r="C120" s="6"/>
      <c r="D120" s="5"/>
      <c r="E120" s="5"/>
      <c r="F120" s="5"/>
      <c r="G120" s="5"/>
      <c r="H120" s="12"/>
      <c r="I120" s="6"/>
      <c r="J120" s="6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4"/>
      <c r="W120" s="14"/>
      <c r="X120" s="14"/>
      <c r="Y120" s="14"/>
      <c r="Z120" s="14"/>
      <c r="AA120" s="15"/>
      <c r="AB120" s="15"/>
      <c r="AC120" s="505"/>
      <c r="AD120" s="16"/>
      <c r="AE120" s="16"/>
      <c r="AF120" s="16"/>
      <c r="AG120" s="17"/>
      <c r="AH120" s="18"/>
      <c r="AI120" s="487"/>
      <c r="AJ120" s="89"/>
      <c r="AK120" s="13"/>
      <c r="AL120" s="90"/>
      <c r="AM120" s="90"/>
      <c r="AN120" s="19"/>
      <c r="AO120" s="19"/>
      <c r="AP120" s="19"/>
      <c r="AQ120" s="19"/>
      <c r="AR120" s="20"/>
      <c r="AS120" s="20"/>
      <c r="AU120" s="20"/>
      <c r="AV120" s="20"/>
      <c r="AW120" s="20"/>
      <c r="AX120" s="20"/>
      <c r="AY120" s="20"/>
      <c r="AZ120" s="20"/>
      <c r="BA120" s="20"/>
    </row>
    <row r="121" spans="1:53" ht="33" customHeight="1" x14ac:dyDescent="0.25">
      <c r="A121" s="6"/>
      <c r="B121" s="6"/>
      <c r="C121" s="6"/>
      <c r="D121" s="5"/>
      <c r="E121" s="5"/>
      <c r="F121" s="5"/>
      <c r="G121" s="5"/>
      <c r="H121" s="12"/>
      <c r="I121" s="6"/>
      <c r="J121" s="6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4"/>
      <c r="W121" s="14"/>
      <c r="X121" s="14"/>
      <c r="Y121" s="14"/>
      <c r="Z121" s="14"/>
      <c r="AA121" s="15"/>
      <c r="AB121" s="15"/>
      <c r="AC121" s="505"/>
      <c r="AD121" s="16"/>
      <c r="AE121" s="16"/>
      <c r="AF121" s="16"/>
      <c r="AG121" s="17"/>
      <c r="AH121" s="18"/>
      <c r="AI121" s="487"/>
      <c r="AJ121" s="89"/>
      <c r="AK121" s="13"/>
      <c r="AL121" s="90"/>
      <c r="AM121" s="90"/>
      <c r="AN121" s="19"/>
      <c r="AO121" s="19"/>
      <c r="AP121" s="19"/>
      <c r="AQ121" s="19"/>
      <c r="AR121" s="20"/>
      <c r="AS121" s="20"/>
      <c r="AU121" s="20"/>
      <c r="AV121" s="20"/>
      <c r="AW121" s="20"/>
      <c r="AX121" s="20"/>
      <c r="AY121" s="20"/>
      <c r="AZ121" s="20"/>
      <c r="BA121" s="20"/>
    </row>
    <row r="122" spans="1:53" ht="33" customHeight="1" x14ac:dyDescent="0.25">
      <c r="A122" s="6"/>
      <c r="B122" s="11"/>
      <c r="C122" s="6"/>
      <c r="D122" s="5"/>
      <c r="E122" s="5"/>
      <c r="F122" s="5"/>
      <c r="G122" s="5"/>
      <c r="H122" s="12"/>
      <c r="I122" s="6"/>
      <c r="J122" s="6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4"/>
      <c r="W122" s="14"/>
      <c r="X122" s="14"/>
      <c r="Y122" s="14"/>
      <c r="Z122" s="14"/>
      <c r="AA122" s="15"/>
      <c r="AB122" s="15"/>
      <c r="AC122" s="505"/>
      <c r="AD122" s="16"/>
      <c r="AE122" s="16"/>
      <c r="AF122" s="16"/>
      <c r="AG122" s="17"/>
      <c r="AH122" s="18"/>
      <c r="AI122" s="487"/>
      <c r="AJ122" s="89"/>
      <c r="AK122" s="13"/>
      <c r="AL122" s="90"/>
      <c r="AM122" s="90"/>
      <c r="AN122" s="19"/>
      <c r="AO122" s="19"/>
      <c r="AP122" s="19"/>
      <c r="AQ122" s="19"/>
      <c r="AR122" s="20"/>
      <c r="AS122" s="20"/>
      <c r="AU122" s="20"/>
      <c r="AV122" s="20"/>
      <c r="AW122" s="20"/>
      <c r="AX122" s="26"/>
      <c r="AY122" s="26"/>
      <c r="AZ122" s="26"/>
      <c r="BA122" s="26"/>
    </row>
    <row r="123" spans="1:53" ht="33" customHeight="1" x14ac:dyDescent="0.25">
      <c r="A123" s="6"/>
      <c r="B123" s="11"/>
      <c r="C123" s="6"/>
      <c r="D123" s="5"/>
      <c r="E123" s="5"/>
      <c r="F123" s="5"/>
      <c r="G123" s="5"/>
      <c r="H123" s="12"/>
      <c r="I123" s="6"/>
      <c r="J123" s="6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4"/>
      <c r="W123" s="14"/>
      <c r="X123" s="14"/>
      <c r="Y123" s="14"/>
      <c r="Z123" s="14"/>
      <c r="AA123" s="15"/>
      <c r="AB123" s="15"/>
      <c r="AC123" s="505"/>
      <c r="AD123" s="16"/>
      <c r="AE123" s="16"/>
      <c r="AF123" s="16"/>
      <c r="AG123" s="17"/>
      <c r="AH123" s="18"/>
      <c r="AI123" s="487"/>
      <c r="AJ123" s="89"/>
      <c r="AK123" s="13"/>
      <c r="AL123" s="90"/>
      <c r="AM123" s="90"/>
      <c r="AN123" s="19"/>
      <c r="AO123" s="19"/>
      <c r="AP123" s="19"/>
      <c r="AQ123" s="19"/>
      <c r="AR123" s="20"/>
      <c r="AS123" s="20"/>
      <c r="AU123" s="20"/>
      <c r="AV123" s="20"/>
      <c r="AW123" s="20"/>
      <c r="AX123" s="20"/>
      <c r="AY123" s="20"/>
      <c r="AZ123" s="20"/>
      <c r="BA123" s="20"/>
    </row>
    <row r="124" spans="1:53" ht="33" customHeight="1" x14ac:dyDescent="0.25">
      <c r="A124" s="6"/>
      <c r="B124" s="11"/>
      <c r="C124" s="6"/>
      <c r="D124" s="5"/>
      <c r="E124" s="5"/>
      <c r="F124" s="5"/>
      <c r="G124" s="5"/>
      <c r="H124" s="12"/>
      <c r="I124" s="6"/>
      <c r="J124" s="6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4"/>
      <c r="W124" s="14"/>
      <c r="X124" s="14"/>
      <c r="Y124" s="14"/>
      <c r="Z124" s="14"/>
      <c r="AA124" s="15"/>
      <c r="AB124" s="15"/>
      <c r="AC124" s="505"/>
      <c r="AD124" s="16"/>
      <c r="AE124" s="16"/>
      <c r="AF124" s="16"/>
      <c r="AG124" s="17"/>
      <c r="AH124" s="18"/>
      <c r="AI124" s="487"/>
      <c r="AJ124" s="89"/>
      <c r="AK124" s="13"/>
      <c r="AL124" s="90"/>
      <c r="AM124" s="90"/>
      <c r="AN124" s="19"/>
      <c r="AO124" s="19"/>
      <c r="AP124" s="19"/>
      <c r="AQ124" s="19"/>
      <c r="AR124" s="20"/>
      <c r="AS124" s="20"/>
      <c r="AU124" s="20"/>
      <c r="AV124" s="20"/>
      <c r="AW124" s="20"/>
      <c r="AX124" s="20"/>
      <c r="AY124" s="20"/>
      <c r="AZ124" s="20"/>
      <c r="BA124" s="20"/>
    </row>
    <row r="125" spans="1:53" ht="33" customHeight="1" x14ac:dyDescent="0.25">
      <c r="A125" s="6"/>
      <c r="B125" s="6"/>
      <c r="C125" s="6"/>
      <c r="D125" s="5"/>
      <c r="E125" s="5"/>
      <c r="F125" s="5"/>
      <c r="G125" s="5"/>
      <c r="H125" s="12"/>
      <c r="I125" s="6"/>
      <c r="J125" s="6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4"/>
      <c r="W125" s="14"/>
      <c r="X125" s="14"/>
      <c r="Y125" s="14"/>
      <c r="Z125" s="14"/>
      <c r="AA125" s="15"/>
      <c r="AB125" s="15"/>
      <c r="AC125" s="505"/>
      <c r="AD125" s="16"/>
      <c r="AE125" s="16"/>
      <c r="AF125" s="16"/>
      <c r="AG125" s="38"/>
      <c r="AH125" s="18"/>
      <c r="AI125" s="487"/>
      <c r="AJ125" s="89"/>
      <c r="AK125" s="13"/>
      <c r="AL125" s="90"/>
      <c r="AM125" s="90"/>
      <c r="AN125" s="19"/>
      <c r="AO125" s="19"/>
      <c r="AP125" s="19"/>
      <c r="AQ125" s="19"/>
      <c r="AR125" s="20"/>
      <c r="AS125" s="20"/>
      <c r="AU125" s="20"/>
      <c r="AV125" s="20"/>
      <c r="AW125" s="20"/>
      <c r="AX125" s="20"/>
      <c r="AY125" s="20"/>
      <c r="AZ125" s="20"/>
      <c r="BA125" s="20"/>
    </row>
    <row r="126" spans="1:53" ht="33" customHeight="1" x14ac:dyDescent="0.25">
      <c r="A126" s="6"/>
      <c r="B126" s="11"/>
      <c r="C126" s="6"/>
      <c r="D126" s="5"/>
      <c r="E126" s="5"/>
      <c r="F126" s="5"/>
      <c r="G126" s="5"/>
      <c r="H126" s="12"/>
      <c r="I126" s="6"/>
      <c r="J126" s="6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4"/>
      <c r="W126" s="14"/>
      <c r="X126" s="14"/>
      <c r="Y126" s="14"/>
      <c r="Z126" s="14"/>
      <c r="AA126" s="15"/>
      <c r="AB126" s="15"/>
      <c r="AC126" s="505"/>
      <c r="AD126" s="16"/>
      <c r="AE126" s="16"/>
      <c r="AF126" s="16"/>
      <c r="AG126" s="17"/>
      <c r="AH126" s="18"/>
      <c r="AI126" s="487"/>
      <c r="AJ126" s="89"/>
      <c r="AK126" s="13"/>
      <c r="AL126" s="90"/>
      <c r="AM126" s="90"/>
      <c r="AN126" s="19"/>
      <c r="AO126" s="19"/>
      <c r="AP126" s="19"/>
      <c r="AQ126" s="19"/>
      <c r="AR126" s="20"/>
      <c r="AS126" s="20"/>
      <c r="AU126" s="20"/>
      <c r="AV126" s="20"/>
      <c r="AW126" s="20"/>
      <c r="AX126" s="20"/>
      <c r="AY126" s="20"/>
      <c r="AZ126" s="20"/>
      <c r="BA126" s="20"/>
    </row>
    <row r="127" spans="1:53" ht="33" customHeight="1" x14ac:dyDescent="0.25">
      <c r="A127" s="6"/>
      <c r="B127" s="6"/>
      <c r="C127" s="6"/>
      <c r="D127" s="5"/>
      <c r="E127" s="5"/>
      <c r="F127" s="5"/>
      <c r="G127" s="5"/>
      <c r="H127" s="12"/>
      <c r="I127" s="6"/>
      <c r="J127" s="6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4"/>
      <c r="W127" s="14"/>
      <c r="X127" s="14"/>
      <c r="Y127" s="14"/>
      <c r="Z127" s="14"/>
      <c r="AA127" s="15"/>
      <c r="AB127" s="15"/>
      <c r="AC127" s="505"/>
      <c r="AD127" s="16"/>
      <c r="AE127" s="16"/>
      <c r="AF127" s="16"/>
      <c r="AG127" s="17"/>
      <c r="AH127" s="18"/>
      <c r="AI127" s="487"/>
      <c r="AJ127" s="89"/>
      <c r="AK127" s="13"/>
      <c r="AL127" s="90"/>
      <c r="AM127" s="90"/>
      <c r="AN127" s="19"/>
      <c r="AO127" s="19"/>
      <c r="AP127" s="19"/>
      <c r="AQ127" s="19"/>
      <c r="AR127" s="20"/>
      <c r="AS127" s="20"/>
      <c r="AU127" s="20"/>
      <c r="AV127" s="20"/>
      <c r="AW127" s="20"/>
      <c r="AX127" s="20"/>
      <c r="AY127" s="20"/>
      <c r="AZ127" s="20"/>
      <c r="BA127" s="20"/>
    </row>
    <row r="128" spans="1:53" ht="33" customHeight="1" x14ac:dyDescent="0.25">
      <c r="A128" s="6"/>
      <c r="B128" s="6"/>
      <c r="C128" s="5"/>
      <c r="D128" s="5"/>
      <c r="E128" s="5"/>
      <c r="F128" s="5"/>
      <c r="G128" s="5"/>
      <c r="H128" s="12"/>
      <c r="I128" s="6"/>
      <c r="J128" s="6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4"/>
      <c r="W128" s="14"/>
      <c r="X128" s="14"/>
      <c r="Y128" s="14"/>
      <c r="Z128" s="14"/>
      <c r="AA128" s="15"/>
      <c r="AB128" s="15"/>
      <c r="AC128" s="505"/>
      <c r="AD128" s="16"/>
      <c r="AE128" s="16"/>
      <c r="AF128" s="16"/>
      <c r="AG128" s="17"/>
      <c r="AH128" s="18"/>
      <c r="AI128" s="487"/>
      <c r="AJ128" s="89"/>
      <c r="AK128" s="13"/>
      <c r="AL128" s="90"/>
      <c r="AM128" s="90"/>
      <c r="AN128" s="19"/>
      <c r="AO128" s="19"/>
      <c r="AP128" s="19"/>
      <c r="AQ128" s="19"/>
      <c r="AR128" s="20"/>
      <c r="AS128" s="20"/>
      <c r="AU128" s="20"/>
      <c r="AV128" s="20"/>
      <c r="AW128" s="20"/>
      <c r="AX128" s="20"/>
      <c r="AY128" s="20"/>
      <c r="AZ128" s="20"/>
      <c r="BA128" s="20"/>
    </row>
    <row r="129" spans="1:53" ht="33" customHeight="1" x14ac:dyDescent="0.25">
      <c r="A129" s="6"/>
      <c r="B129" s="6"/>
      <c r="C129" s="5"/>
      <c r="D129" s="5"/>
      <c r="E129" s="5"/>
      <c r="F129" s="5"/>
      <c r="G129" s="5"/>
      <c r="H129" s="12"/>
      <c r="I129" s="6"/>
      <c r="J129" s="6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4"/>
      <c r="W129" s="14"/>
      <c r="X129" s="14"/>
      <c r="Y129" s="14"/>
      <c r="Z129" s="14"/>
      <c r="AA129" s="15"/>
      <c r="AB129" s="15"/>
      <c r="AC129" s="505"/>
      <c r="AD129" s="16"/>
      <c r="AE129" s="16"/>
      <c r="AF129" s="16"/>
      <c r="AG129" s="17"/>
      <c r="AH129" s="18"/>
      <c r="AI129" s="487"/>
      <c r="AJ129" s="89"/>
      <c r="AK129" s="13"/>
      <c r="AL129" s="90"/>
      <c r="AM129" s="90"/>
      <c r="AN129" s="19"/>
      <c r="AO129" s="19"/>
      <c r="AP129" s="19"/>
      <c r="AQ129" s="19"/>
      <c r="AR129" s="20"/>
      <c r="AS129" s="20"/>
      <c r="AU129" s="20"/>
      <c r="AV129" s="20"/>
      <c r="AW129" s="20"/>
      <c r="AX129" s="20"/>
      <c r="AY129" s="20"/>
      <c r="AZ129" s="20"/>
      <c r="BA129" s="20"/>
    </row>
    <row r="130" spans="1:53" ht="33" customHeight="1" x14ac:dyDescent="0.25">
      <c r="A130" s="6"/>
      <c r="B130" s="6"/>
      <c r="C130" s="5"/>
      <c r="D130" s="5"/>
      <c r="E130" s="5"/>
      <c r="F130" s="5"/>
      <c r="G130" s="5"/>
      <c r="H130" s="12"/>
      <c r="I130" s="6"/>
      <c r="J130" s="6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4"/>
      <c r="W130" s="14"/>
      <c r="X130" s="14"/>
      <c r="Y130" s="14"/>
      <c r="Z130" s="14"/>
      <c r="AA130" s="15"/>
      <c r="AB130" s="15"/>
      <c r="AC130" s="505"/>
      <c r="AD130" s="16"/>
      <c r="AE130" s="16"/>
      <c r="AF130" s="16"/>
      <c r="AG130" s="17"/>
      <c r="AH130" s="18"/>
      <c r="AI130" s="487"/>
      <c r="AJ130" s="89"/>
      <c r="AK130" s="13"/>
      <c r="AL130" s="90"/>
      <c r="AM130" s="90"/>
      <c r="AN130" s="19"/>
      <c r="AO130" s="19"/>
      <c r="AP130" s="19"/>
      <c r="AQ130" s="19"/>
      <c r="AR130" s="20"/>
      <c r="AS130" s="20"/>
      <c r="AU130" s="20"/>
      <c r="AV130" s="20"/>
      <c r="AW130" s="20"/>
      <c r="AX130" s="20"/>
      <c r="AY130" s="20"/>
      <c r="AZ130" s="20"/>
      <c r="BA130" s="20"/>
    </row>
    <row r="131" spans="1:53" ht="33" customHeight="1" x14ac:dyDescent="0.25">
      <c r="A131" s="6"/>
      <c r="B131" s="6"/>
      <c r="C131" s="6"/>
      <c r="D131" s="5"/>
      <c r="E131" s="5"/>
      <c r="F131" s="5"/>
      <c r="G131" s="6"/>
      <c r="H131" s="12"/>
      <c r="I131" s="6"/>
      <c r="J131" s="6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4"/>
      <c r="W131" s="14"/>
      <c r="X131" s="14"/>
      <c r="Y131" s="14"/>
      <c r="Z131" s="14"/>
      <c r="AA131" s="15"/>
      <c r="AB131" s="15"/>
      <c r="AC131" s="505"/>
      <c r="AD131" s="16"/>
      <c r="AE131" s="16"/>
      <c r="AF131" s="16"/>
      <c r="AG131" s="17"/>
      <c r="AH131" s="18"/>
      <c r="AI131" s="487"/>
      <c r="AJ131" s="89"/>
      <c r="AK131" s="13"/>
      <c r="AL131" s="90"/>
      <c r="AM131" s="90"/>
      <c r="AN131" s="19"/>
      <c r="AO131" s="19"/>
      <c r="AP131" s="19"/>
      <c r="AQ131" s="19"/>
      <c r="AR131" s="20"/>
      <c r="AS131" s="20"/>
      <c r="AU131" s="20"/>
      <c r="AV131" s="20"/>
      <c r="AW131" s="20"/>
      <c r="AX131" s="20"/>
      <c r="AY131" s="20"/>
      <c r="AZ131" s="20"/>
      <c r="BA131" s="20"/>
    </row>
    <row r="132" spans="1:53" ht="33" customHeight="1" x14ac:dyDescent="0.25">
      <c r="A132" s="6"/>
      <c r="B132" s="11"/>
      <c r="C132" s="6"/>
      <c r="D132" s="5"/>
      <c r="E132" s="5"/>
      <c r="F132" s="5"/>
      <c r="G132" s="5"/>
      <c r="H132" s="12"/>
      <c r="I132" s="6"/>
      <c r="J132" s="6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4"/>
      <c r="W132" s="14"/>
      <c r="X132" s="14"/>
      <c r="Y132" s="14"/>
      <c r="Z132" s="14"/>
      <c r="AA132" s="15"/>
      <c r="AB132" s="15"/>
      <c r="AC132" s="505"/>
      <c r="AD132" s="16"/>
      <c r="AE132" s="16"/>
      <c r="AF132" s="16"/>
      <c r="AG132" s="17"/>
      <c r="AH132" s="18"/>
      <c r="AI132" s="487"/>
      <c r="AJ132" s="89"/>
      <c r="AK132" s="13"/>
      <c r="AL132" s="90"/>
      <c r="AM132" s="90"/>
      <c r="AN132" s="19"/>
      <c r="AO132" s="19"/>
      <c r="AP132" s="19"/>
      <c r="AQ132" s="19"/>
      <c r="AR132" s="20"/>
      <c r="AS132" s="20"/>
      <c r="AU132" s="20"/>
      <c r="AV132" s="20"/>
      <c r="AW132" s="20"/>
      <c r="AX132" s="20"/>
      <c r="AY132" s="20"/>
      <c r="AZ132" s="20"/>
      <c r="BA132" s="20"/>
    </row>
    <row r="133" spans="1:53" ht="33" customHeight="1" x14ac:dyDescent="0.25">
      <c r="A133" s="6"/>
      <c r="B133" s="6"/>
      <c r="C133" s="6"/>
      <c r="D133" s="5"/>
      <c r="E133" s="5"/>
      <c r="F133" s="5"/>
      <c r="G133" s="5"/>
      <c r="H133" s="12"/>
      <c r="I133" s="6"/>
      <c r="J133" s="6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4"/>
      <c r="W133" s="14"/>
      <c r="X133" s="14"/>
      <c r="Y133" s="14"/>
      <c r="Z133" s="14"/>
      <c r="AA133" s="15"/>
      <c r="AB133" s="15"/>
      <c r="AC133" s="505"/>
      <c r="AD133" s="16"/>
      <c r="AE133" s="16"/>
      <c r="AF133" s="16"/>
      <c r="AG133" s="38"/>
      <c r="AH133" s="18"/>
      <c r="AI133" s="487"/>
      <c r="AJ133" s="89"/>
      <c r="AK133" s="13"/>
      <c r="AL133" s="90"/>
      <c r="AM133" s="90"/>
      <c r="AN133" s="19"/>
      <c r="AO133" s="19"/>
      <c r="AP133" s="19"/>
      <c r="AQ133" s="19"/>
      <c r="AR133" s="20"/>
      <c r="AS133" s="20"/>
      <c r="AU133" s="20"/>
      <c r="AV133" s="20"/>
      <c r="AW133" s="20"/>
      <c r="AX133" s="20"/>
      <c r="AY133" s="20"/>
      <c r="AZ133" s="20"/>
      <c r="BA133" s="20"/>
    </row>
    <row r="134" spans="1:53" ht="33" customHeight="1" x14ac:dyDescent="0.25">
      <c r="A134" s="6"/>
      <c r="B134" s="6"/>
      <c r="C134" s="5"/>
      <c r="D134" s="5"/>
      <c r="E134" s="5"/>
      <c r="F134" s="5"/>
      <c r="G134" s="5"/>
      <c r="H134" s="12"/>
      <c r="I134" s="6"/>
      <c r="J134" s="6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14"/>
      <c r="W134" s="14"/>
      <c r="X134" s="14"/>
      <c r="Y134" s="14"/>
      <c r="Z134" s="14"/>
      <c r="AA134" s="15"/>
      <c r="AB134" s="15"/>
      <c r="AC134" s="505"/>
      <c r="AD134" s="16"/>
      <c r="AE134" s="16"/>
      <c r="AF134" s="16"/>
      <c r="AG134" s="17"/>
      <c r="AH134" s="18"/>
      <c r="AI134" s="487"/>
      <c r="AJ134" s="89"/>
      <c r="AK134" s="13"/>
      <c r="AL134" s="90"/>
      <c r="AM134" s="90"/>
      <c r="AN134" s="19"/>
      <c r="AO134" s="19"/>
      <c r="AP134" s="19"/>
      <c r="AQ134" s="19"/>
      <c r="AR134" s="20"/>
      <c r="AS134" s="20"/>
      <c r="AU134" s="20"/>
      <c r="AV134" s="20"/>
      <c r="AW134" s="20"/>
      <c r="AX134" s="20"/>
      <c r="AY134" s="20"/>
      <c r="AZ134" s="20"/>
      <c r="BA134" s="20"/>
    </row>
    <row r="135" spans="1:53" ht="33" customHeight="1" x14ac:dyDescent="0.25">
      <c r="A135" s="6"/>
      <c r="B135" s="6"/>
      <c r="C135" s="6"/>
      <c r="D135" s="5"/>
      <c r="E135" s="5"/>
      <c r="F135" s="5"/>
      <c r="G135" s="5"/>
      <c r="H135" s="12"/>
      <c r="I135" s="6"/>
      <c r="J135" s="6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4"/>
      <c r="W135" s="14"/>
      <c r="X135" s="14"/>
      <c r="Y135" s="14"/>
      <c r="Z135" s="14"/>
      <c r="AA135" s="15"/>
      <c r="AB135" s="15"/>
      <c r="AC135" s="505"/>
      <c r="AD135" s="16"/>
      <c r="AE135" s="16"/>
      <c r="AF135" s="16"/>
      <c r="AG135" s="17"/>
      <c r="AH135" s="18"/>
      <c r="AI135" s="487"/>
      <c r="AJ135" s="89"/>
      <c r="AK135" s="13"/>
      <c r="AL135" s="90"/>
      <c r="AM135" s="90"/>
      <c r="AN135" s="19"/>
      <c r="AO135" s="19"/>
      <c r="AP135" s="19"/>
      <c r="AQ135" s="19"/>
      <c r="AR135" s="20"/>
      <c r="AS135" s="20"/>
      <c r="AU135" s="20"/>
      <c r="AV135" s="20"/>
      <c r="AW135" s="20"/>
      <c r="AX135" s="20"/>
      <c r="AY135" s="20"/>
      <c r="AZ135" s="20"/>
      <c r="BA135" s="20"/>
    </row>
    <row r="136" spans="1:53" ht="33" customHeight="1" x14ac:dyDescent="0.25">
      <c r="A136" s="6"/>
      <c r="B136" s="11"/>
      <c r="C136" s="6"/>
      <c r="D136" s="5"/>
      <c r="E136" s="5"/>
      <c r="F136" s="5"/>
      <c r="G136" s="5"/>
      <c r="H136" s="12"/>
      <c r="I136" s="6"/>
      <c r="J136" s="6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4"/>
      <c r="W136" s="14"/>
      <c r="X136" s="14"/>
      <c r="Y136" s="14"/>
      <c r="Z136" s="14"/>
      <c r="AA136" s="15"/>
      <c r="AB136" s="15"/>
      <c r="AC136" s="505"/>
      <c r="AD136" s="16"/>
      <c r="AE136" s="16"/>
      <c r="AF136" s="16"/>
      <c r="AG136" s="17"/>
      <c r="AH136" s="18"/>
      <c r="AI136" s="487"/>
      <c r="AJ136" s="89"/>
      <c r="AK136" s="13"/>
      <c r="AL136" s="90"/>
      <c r="AM136" s="90"/>
      <c r="AN136" s="19"/>
      <c r="AO136" s="19"/>
      <c r="AP136" s="19"/>
      <c r="AQ136" s="19"/>
      <c r="AR136" s="20"/>
      <c r="AS136" s="20"/>
      <c r="AU136" s="20"/>
      <c r="AV136" s="20"/>
      <c r="AW136" s="20"/>
      <c r="AX136" s="20"/>
      <c r="AY136" s="20"/>
      <c r="AZ136" s="20"/>
      <c r="BA136" s="20"/>
    </row>
    <row r="137" spans="1:53" ht="33" customHeight="1" x14ac:dyDescent="0.25">
      <c r="A137" s="6"/>
      <c r="B137" s="11"/>
      <c r="C137" s="6"/>
      <c r="D137" s="5"/>
      <c r="E137" s="5"/>
      <c r="F137" s="5"/>
      <c r="G137" s="5"/>
      <c r="H137" s="12"/>
      <c r="I137" s="6"/>
      <c r="J137" s="6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4"/>
      <c r="W137" s="14"/>
      <c r="X137" s="14"/>
      <c r="Y137" s="14"/>
      <c r="Z137" s="14"/>
      <c r="AA137" s="15"/>
      <c r="AB137" s="15"/>
      <c r="AC137" s="505"/>
      <c r="AD137" s="16"/>
      <c r="AE137" s="16"/>
      <c r="AF137" s="16"/>
      <c r="AG137" s="17"/>
      <c r="AH137" s="18"/>
      <c r="AI137" s="487"/>
      <c r="AJ137" s="89"/>
      <c r="AK137" s="13"/>
      <c r="AL137" s="90"/>
      <c r="AM137" s="90"/>
      <c r="AN137" s="19"/>
      <c r="AO137" s="19"/>
      <c r="AP137" s="19"/>
      <c r="AQ137" s="19"/>
      <c r="AR137" s="20"/>
      <c r="AS137" s="20"/>
      <c r="AU137" s="20"/>
      <c r="AV137" s="20"/>
      <c r="AW137" s="20"/>
      <c r="AX137" s="20"/>
      <c r="AY137" s="20"/>
      <c r="AZ137" s="20"/>
      <c r="BA137" s="20"/>
    </row>
    <row r="138" spans="1:53" ht="33" customHeight="1" x14ac:dyDescent="0.25">
      <c r="A138" s="6"/>
      <c r="B138" s="6"/>
      <c r="C138" s="6"/>
      <c r="D138" s="5"/>
      <c r="E138" s="5"/>
      <c r="F138" s="5"/>
      <c r="G138" s="5"/>
      <c r="H138" s="12"/>
      <c r="I138" s="6"/>
      <c r="J138" s="6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4"/>
      <c r="W138" s="14"/>
      <c r="X138" s="14"/>
      <c r="Y138" s="14"/>
      <c r="Z138" s="14"/>
      <c r="AA138" s="15"/>
      <c r="AB138" s="15"/>
      <c r="AC138" s="505"/>
      <c r="AD138" s="16"/>
      <c r="AE138" s="16"/>
      <c r="AF138" s="16"/>
      <c r="AG138" s="17"/>
      <c r="AH138" s="18"/>
      <c r="AI138" s="487"/>
      <c r="AJ138" s="89"/>
      <c r="AK138" s="13"/>
      <c r="AL138" s="90"/>
      <c r="AM138" s="90"/>
      <c r="AN138" s="19"/>
      <c r="AO138" s="19"/>
      <c r="AP138" s="19"/>
      <c r="AQ138" s="19"/>
      <c r="AR138" s="20"/>
      <c r="AS138" s="20"/>
      <c r="AU138" s="20"/>
      <c r="AV138" s="20"/>
      <c r="AW138" s="20"/>
      <c r="AX138" s="20"/>
      <c r="AY138" s="20"/>
      <c r="AZ138" s="20"/>
      <c r="BA138" s="20"/>
    </row>
    <row r="139" spans="1:53" ht="33" customHeight="1" x14ac:dyDescent="0.25">
      <c r="A139" s="6"/>
      <c r="B139" s="6"/>
      <c r="C139" s="6"/>
      <c r="D139" s="5"/>
      <c r="E139" s="5"/>
      <c r="F139" s="5"/>
      <c r="G139" s="5"/>
      <c r="H139" s="12"/>
      <c r="I139" s="6"/>
      <c r="J139" s="6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4"/>
      <c r="W139" s="14"/>
      <c r="X139" s="14"/>
      <c r="Y139" s="14"/>
      <c r="Z139" s="14"/>
      <c r="AA139" s="15"/>
      <c r="AB139" s="15"/>
      <c r="AC139" s="505"/>
      <c r="AD139" s="16"/>
      <c r="AE139" s="16"/>
      <c r="AF139" s="16"/>
      <c r="AG139" s="17"/>
      <c r="AH139" s="18"/>
      <c r="AI139" s="487"/>
      <c r="AJ139" s="89"/>
      <c r="AK139" s="13"/>
      <c r="AL139" s="90"/>
      <c r="AM139" s="90"/>
      <c r="AN139" s="19"/>
      <c r="AO139" s="19"/>
      <c r="AP139" s="19"/>
      <c r="AQ139" s="19"/>
      <c r="AR139" s="20"/>
      <c r="AS139" s="20"/>
      <c r="AU139" s="20"/>
      <c r="AV139" s="20"/>
      <c r="AW139" s="20"/>
      <c r="AX139" s="20"/>
      <c r="AY139" s="20"/>
      <c r="AZ139" s="20"/>
      <c r="BA139" s="20"/>
    </row>
    <row r="140" spans="1:53" ht="33" customHeight="1" x14ac:dyDescent="0.25">
      <c r="A140" s="6"/>
      <c r="B140" s="6"/>
      <c r="C140" s="6"/>
      <c r="D140" s="5"/>
      <c r="E140" s="5"/>
      <c r="F140" s="5"/>
      <c r="G140" s="5"/>
      <c r="H140" s="12"/>
      <c r="I140" s="6"/>
      <c r="J140" s="6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4"/>
      <c r="W140" s="14"/>
      <c r="X140" s="14"/>
      <c r="Y140" s="14"/>
      <c r="Z140" s="14"/>
      <c r="AA140" s="15"/>
      <c r="AB140" s="15"/>
      <c r="AC140" s="505"/>
      <c r="AD140" s="16"/>
      <c r="AE140" s="16"/>
      <c r="AF140" s="16"/>
      <c r="AG140" s="17"/>
      <c r="AH140" s="18"/>
      <c r="AI140" s="487"/>
      <c r="AJ140" s="89"/>
      <c r="AK140" s="13"/>
      <c r="AL140" s="90"/>
      <c r="AM140" s="90"/>
      <c r="AN140" s="19"/>
      <c r="AO140" s="19"/>
      <c r="AP140" s="19"/>
      <c r="AQ140" s="19"/>
      <c r="AR140" s="20"/>
      <c r="AS140" s="20"/>
      <c r="AU140" s="20"/>
      <c r="AV140" s="20"/>
      <c r="AW140" s="20"/>
      <c r="AX140" s="20"/>
      <c r="AY140" s="20"/>
      <c r="AZ140" s="20"/>
      <c r="BA140" s="20"/>
    </row>
    <row r="141" spans="1:53" ht="33" customHeight="1" x14ac:dyDescent="0.25">
      <c r="A141" s="6"/>
      <c r="B141" s="11"/>
      <c r="C141" s="6"/>
      <c r="D141" s="5"/>
      <c r="E141" s="5"/>
      <c r="F141" s="5"/>
      <c r="G141" s="5"/>
      <c r="H141" s="12"/>
      <c r="I141" s="6"/>
      <c r="J141" s="6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4"/>
      <c r="W141" s="14"/>
      <c r="X141" s="14"/>
      <c r="Y141" s="14"/>
      <c r="Z141" s="14"/>
      <c r="AA141" s="15"/>
      <c r="AB141" s="15"/>
      <c r="AC141" s="505"/>
      <c r="AD141" s="16"/>
      <c r="AE141" s="16"/>
      <c r="AF141" s="16"/>
      <c r="AG141" s="17"/>
      <c r="AH141" s="18"/>
      <c r="AI141" s="487"/>
      <c r="AJ141" s="89"/>
      <c r="AK141" s="13"/>
      <c r="AL141" s="90"/>
      <c r="AM141" s="90"/>
      <c r="AN141" s="19"/>
      <c r="AO141" s="19"/>
      <c r="AP141" s="19"/>
      <c r="AQ141" s="19"/>
      <c r="AR141" s="20"/>
      <c r="AS141" s="20"/>
      <c r="AU141" s="20"/>
      <c r="AV141" s="20"/>
      <c r="AW141" s="20"/>
      <c r="AX141" s="20"/>
      <c r="AY141" s="20"/>
      <c r="AZ141" s="20"/>
      <c r="BA141" s="20"/>
    </row>
    <row r="142" spans="1:53" ht="33" customHeight="1" x14ac:dyDescent="0.25">
      <c r="A142" s="6"/>
      <c r="B142" s="11"/>
      <c r="C142" s="6"/>
      <c r="D142" s="5"/>
      <c r="E142" s="5"/>
      <c r="F142" s="5"/>
      <c r="G142" s="5"/>
      <c r="H142" s="12"/>
      <c r="I142" s="6"/>
      <c r="J142" s="6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4"/>
      <c r="W142" s="14"/>
      <c r="X142" s="14"/>
      <c r="Y142" s="14"/>
      <c r="Z142" s="14"/>
      <c r="AA142" s="15"/>
      <c r="AB142" s="15"/>
      <c r="AC142" s="505"/>
      <c r="AD142" s="16"/>
      <c r="AE142" s="16"/>
      <c r="AF142" s="16"/>
      <c r="AG142" s="17"/>
      <c r="AH142" s="18"/>
      <c r="AI142" s="487"/>
      <c r="AJ142" s="89"/>
      <c r="AK142" s="13"/>
      <c r="AL142" s="90"/>
      <c r="AM142" s="90"/>
      <c r="AN142" s="19"/>
      <c r="AO142" s="19"/>
      <c r="AP142" s="19"/>
      <c r="AQ142" s="19"/>
      <c r="AR142" s="20"/>
      <c r="AS142" s="20"/>
      <c r="AU142" s="20"/>
      <c r="AV142" s="20"/>
      <c r="AW142" s="20"/>
      <c r="AX142" s="20"/>
      <c r="AY142" s="20"/>
      <c r="AZ142" s="20"/>
      <c r="BA142" s="20"/>
    </row>
    <row r="143" spans="1:53" ht="33" customHeight="1" x14ac:dyDescent="0.25">
      <c r="A143" s="6"/>
      <c r="B143" s="11"/>
      <c r="C143" s="6"/>
      <c r="D143" s="5"/>
      <c r="E143" s="5"/>
      <c r="F143" s="5"/>
      <c r="G143" s="5"/>
      <c r="H143" s="12"/>
      <c r="I143" s="6"/>
      <c r="J143" s="6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4"/>
      <c r="W143" s="14"/>
      <c r="X143" s="14"/>
      <c r="Y143" s="14"/>
      <c r="Z143" s="14"/>
      <c r="AA143" s="15"/>
      <c r="AB143" s="15"/>
      <c r="AC143" s="505"/>
      <c r="AD143" s="16"/>
      <c r="AE143" s="16"/>
      <c r="AF143" s="16"/>
      <c r="AG143" s="17"/>
      <c r="AH143" s="18"/>
      <c r="AI143" s="487"/>
      <c r="AJ143" s="89"/>
      <c r="AK143" s="13"/>
      <c r="AL143" s="90"/>
      <c r="AM143" s="90"/>
      <c r="AN143" s="19"/>
      <c r="AO143" s="19"/>
      <c r="AP143" s="19"/>
      <c r="AQ143" s="19"/>
      <c r="AR143" s="34"/>
      <c r="AS143" s="34"/>
      <c r="AU143" s="34"/>
      <c r="AV143" s="34"/>
      <c r="AW143" s="34"/>
      <c r="AX143" s="34"/>
      <c r="AY143" s="34"/>
      <c r="AZ143" s="34"/>
      <c r="BA143" s="34"/>
    </row>
    <row r="144" spans="1:53" ht="33" customHeight="1" x14ac:dyDescent="0.25">
      <c r="A144" s="6"/>
      <c r="B144" s="6"/>
      <c r="C144" s="6"/>
      <c r="D144" s="5"/>
      <c r="E144" s="5"/>
      <c r="F144" s="5"/>
      <c r="G144" s="5"/>
      <c r="H144" s="12"/>
      <c r="I144" s="6"/>
      <c r="J144" s="6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4"/>
      <c r="W144" s="14"/>
      <c r="X144" s="14"/>
      <c r="Y144" s="14"/>
      <c r="Z144" s="14"/>
      <c r="AA144" s="15"/>
      <c r="AB144" s="15"/>
      <c r="AC144" s="505"/>
      <c r="AD144" s="16"/>
      <c r="AE144" s="16"/>
      <c r="AF144" s="16"/>
      <c r="AG144" s="17"/>
      <c r="AH144" s="18"/>
      <c r="AI144" s="487"/>
      <c r="AJ144" s="89"/>
      <c r="AK144" s="13"/>
      <c r="AL144" s="90"/>
      <c r="AM144" s="90"/>
      <c r="AN144" s="19"/>
      <c r="AO144" s="19"/>
      <c r="AP144" s="19"/>
      <c r="AQ144" s="19"/>
      <c r="AR144" s="20"/>
      <c r="AS144" s="20"/>
      <c r="AU144" s="20"/>
      <c r="AV144" s="20"/>
      <c r="AW144" s="20"/>
      <c r="AX144" s="20"/>
      <c r="AY144" s="20"/>
      <c r="AZ144" s="20"/>
      <c r="BA144" s="20"/>
    </row>
    <row r="145" spans="1:53" ht="33" customHeight="1" x14ac:dyDescent="0.25">
      <c r="A145" s="6"/>
      <c r="B145" s="6"/>
      <c r="C145" s="5"/>
      <c r="D145" s="5"/>
      <c r="E145" s="5"/>
      <c r="F145" s="5"/>
      <c r="G145" s="5"/>
      <c r="H145" s="12"/>
      <c r="I145" s="6"/>
      <c r="J145" s="6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4"/>
      <c r="W145" s="14"/>
      <c r="X145" s="14"/>
      <c r="Y145" s="14"/>
      <c r="Z145" s="14"/>
      <c r="AA145" s="15"/>
      <c r="AB145" s="15"/>
      <c r="AC145" s="505"/>
      <c r="AD145" s="16"/>
      <c r="AE145" s="16"/>
      <c r="AF145" s="16"/>
      <c r="AG145" s="17"/>
      <c r="AH145" s="18"/>
      <c r="AI145" s="487"/>
      <c r="AJ145" s="89"/>
      <c r="AK145" s="13"/>
      <c r="AL145" s="90"/>
      <c r="AM145" s="90"/>
      <c r="AN145" s="19"/>
      <c r="AO145" s="19"/>
      <c r="AP145" s="19"/>
      <c r="AQ145" s="19"/>
      <c r="AR145" s="20"/>
      <c r="AS145" s="20"/>
      <c r="AU145" s="20"/>
      <c r="AV145" s="20"/>
      <c r="AW145" s="20"/>
      <c r="AX145" s="20"/>
      <c r="AY145" s="20"/>
      <c r="AZ145" s="20"/>
      <c r="BA145" s="20"/>
    </row>
    <row r="146" spans="1:53" ht="33" customHeight="1" x14ac:dyDescent="0.25">
      <c r="A146" s="6"/>
      <c r="B146" s="6"/>
      <c r="C146" s="5"/>
      <c r="D146" s="5"/>
      <c r="E146" s="5"/>
      <c r="F146" s="5"/>
      <c r="G146" s="5"/>
      <c r="H146" s="12"/>
      <c r="I146" s="6"/>
      <c r="J146" s="6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4"/>
      <c r="W146" s="14"/>
      <c r="X146" s="14"/>
      <c r="Y146" s="14"/>
      <c r="Z146" s="14"/>
      <c r="AA146" s="15"/>
      <c r="AB146" s="15"/>
      <c r="AC146" s="505"/>
      <c r="AD146" s="16"/>
      <c r="AE146" s="16"/>
      <c r="AF146" s="16"/>
      <c r="AG146" s="17"/>
      <c r="AH146" s="18"/>
      <c r="AI146" s="487"/>
      <c r="AJ146" s="89"/>
      <c r="AK146" s="13"/>
      <c r="AL146" s="90"/>
      <c r="AM146" s="90"/>
      <c r="AN146" s="19"/>
      <c r="AO146" s="19"/>
      <c r="AP146" s="19"/>
      <c r="AQ146" s="19"/>
      <c r="AR146" s="20"/>
      <c r="AS146" s="20"/>
      <c r="AU146" s="20"/>
      <c r="AV146" s="20"/>
      <c r="AW146" s="20"/>
      <c r="AX146" s="20"/>
      <c r="AY146" s="20"/>
      <c r="AZ146" s="20"/>
      <c r="BA146" s="20"/>
    </row>
    <row r="147" spans="1:53" ht="33" customHeight="1" x14ac:dyDescent="0.25">
      <c r="A147" s="6"/>
      <c r="B147" s="6"/>
      <c r="C147" s="5"/>
      <c r="D147" s="5"/>
      <c r="E147" s="5"/>
      <c r="F147" s="5"/>
      <c r="G147" s="5"/>
      <c r="H147" s="12"/>
      <c r="I147" s="6"/>
      <c r="J147" s="6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4"/>
      <c r="W147" s="14"/>
      <c r="X147" s="14"/>
      <c r="Y147" s="14"/>
      <c r="Z147" s="14"/>
      <c r="AA147" s="15"/>
      <c r="AB147" s="15"/>
      <c r="AC147" s="505"/>
      <c r="AD147" s="16"/>
      <c r="AE147" s="16"/>
      <c r="AF147" s="16"/>
      <c r="AG147" s="17"/>
      <c r="AH147" s="18"/>
      <c r="AI147" s="487"/>
      <c r="AJ147" s="89"/>
      <c r="AK147" s="13"/>
      <c r="AL147" s="90"/>
      <c r="AM147" s="90"/>
      <c r="AN147" s="19"/>
      <c r="AO147" s="19"/>
      <c r="AP147" s="19"/>
      <c r="AQ147" s="19"/>
      <c r="AR147" s="20"/>
      <c r="AS147" s="20"/>
      <c r="AU147" s="20"/>
      <c r="AV147" s="20"/>
      <c r="AW147" s="20"/>
      <c r="AX147" s="20"/>
      <c r="AY147" s="20"/>
      <c r="AZ147" s="20"/>
      <c r="BA147" s="20"/>
    </row>
    <row r="148" spans="1:53" ht="33" customHeight="1" x14ac:dyDescent="0.25">
      <c r="A148" s="6"/>
      <c r="B148" s="6"/>
      <c r="C148" s="5"/>
      <c r="D148" s="5"/>
      <c r="E148" s="5"/>
      <c r="F148" s="5"/>
      <c r="G148" s="5"/>
      <c r="H148" s="12"/>
      <c r="I148" s="6"/>
      <c r="J148" s="6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4"/>
      <c r="W148" s="14"/>
      <c r="X148" s="14"/>
      <c r="Y148" s="14"/>
      <c r="Z148" s="14"/>
      <c r="AA148" s="15"/>
      <c r="AB148" s="15"/>
      <c r="AC148" s="505"/>
      <c r="AD148" s="16"/>
      <c r="AE148" s="16"/>
      <c r="AF148" s="16"/>
      <c r="AG148" s="17"/>
      <c r="AH148" s="18"/>
      <c r="AI148" s="487"/>
      <c r="AJ148" s="89"/>
      <c r="AK148" s="13"/>
      <c r="AL148" s="90"/>
      <c r="AM148" s="90"/>
      <c r="AN148" s="19"/>
      <c r="AO148" s="19"/>
      <c r="AP148" s="19"/>
      <c r="AQ148" s="19"/>
      <c r="AR148" s="20"/>
      <c r="AS148" s="20"/>
      <c r="AU148" s="20"/>
      <c r="AV148" s="20"/>
      <c r="AW148" s="20"/>
      <c r="AX148" s="26"/>
      <c r="AY148" s="26"/>
      <c r="AZ148" s="26"/>
      <c r="BA148" s="26"/>
    </row>
    <row r="149" spans="1:53" ht="33" customHeight="1" x14ac:dyDescent="0.25">
      <c r="A149" s="6"/>
      <c r="B149" s="6"/>
      <c r="C149" s="6"/>
      <c r="D149" s="5"/>
      <c r="E149" s="5"/>
      <c r="F149" s="5"/>
      <c r="G149" s="5"/>
      <c r="H149" s="33"/>
      <c r="V149" s="14"/>
      <c r="W149" s="14"/>
      <c r="X149" s="14"/>
      <c r="Y149" s="14"/>
      <c r="Z149" s="14"/>
      <c r="AA149" s="15"/>
      <c r="AB149" s="15"/>
      <c r="AC149" s="505"/>
      <c r="AD149" s="16"/>
      <c r="AE149" s="16"/>
      <c r="AF149" s="16"/>
      <c r="AG149" s="17"/>
      <c r="AH149" s="18"/>
      <c r="AI149" s="487"/>
      <c r="AJ149" s="89"/>
      <c r="AK149" s="13"/>
      <c r="AL149" s="90"/>
      <c r="AM149" s="90"/>
      <c r="AN149" s="19"/>
      <c r="AO149" s="19"/>
      <c r="AP149" s="19"/>
      <c r="AQ149" s="19"/>
      <c r="AR149" s="20"/>
      <c r="AS149" s="20"/>
      <c r="AU149" s="20"/>
      <c r="AV149" s="20"/>
      <c r="AW149" s="20"/>
      <c r="AX149" s="20"/>
      <c r="AY149" s="20"/>
      <c r="AZ149" s="20"/>
      <c r="BA149" s="20"/>
    </row>
    <row r="150" spans="1:53" ht="33" customHeight="1" x14ac:dyDescent="0.25">
      <c r="A150" s="6"/>
      <c r="B150" s="6"/>
      <c r="C150" s="6"/>
      <c r="D150" s="5"/>
      <c r="E150" s="5"/>
      <c r="F150" s="5"/>
      <c r="G150" s="5"/>
      <c r="H150" s="12"/>
      <c r="I150" s="6"/>
      <c r="J150" s="6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4"/>
      <c r="W150" s="14"/>
      <c r="X150" s="14"/>
      <c r="Y150" s="14"/>
      <c r="Z150" s="14"/>
      <c r="AA150" s="15"/>
      <c r="AB150" s="15"/>
      <c r="AC150" s="505"/>
      <c r="AD150" s="16"/>
      <c r="AE150" s="16"/>
      <c r="AF150" s="16"/>
      <c r="AG150" s="17"/>
      <c r="AH150" s="18"/>
      <c r="AI150" s="487"/>
      <c r="AJ150" s="89"/>
      <c r="AK150" s="13"/>
      <c r="AL150" s="90"/>
      <c r="AM150" s="90"/>
      <c r="AN150" s="19"/>
      <c r="AO150" s="19"/>
      <c r="AP150" s="19"/>
      <c r="AQ150" s="19"/>
      <c r="AR150" s="20"/>
      <c r="AS150" s="20"/>
      <c r="AU150" s="20"/>
      <c r="AV150" s="20"/>
      <c r="AW150" s="20"/>
      <c r="AX150" s="20"/>
      <c r="AY150" s="20"/>
      <c r="AZ150" s="20"/>
      <c r="BA150" s="20"/>
    </row>
    <row r="151" spans="1:53" ht="33" customHeight="1" x14ac:dyDescent="0.25">
      <c r="A151" s="6"/>
      <c r="B151" s="6"/>
      <c r="C151" s="6"/>
      <c r="D151" s="5"/>
      <c r="E151" s="5"/>
      <c r="F151" s="5"/>
      <c r="G151" s="5"/>
      <c r="H151" s="12"/>
      <c r="I151" s="6"/>
      <c r="J151" s="6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4"/>
      <c r="W151" s="14"/>
      <c r="X151" s="14"/>
      <c r="Y151" s="14"/>
      <c r="Z151" s="14"/>
      <c r="AA151" s="15"/>
      <c r="AB151" s="15"/>
      <c r="AC151" s="505"/>
      <c r="AD151" s="16"/>
      <c r="AE151" s="16"/>
      <c r="AF151" s="16"/>
      <c r="AG151" s="17"/>
      <c r="AH151" s="18"/>
      <c r="AI151" s="487"/>
      <c r="AJ151" s="89"/>
      <c r="AK151" s="13"/>
      <c r="AL151" s="90"/>
      <c r="AM151" s="90"/>
      <c r="AN151" s="19"/>
      <c r="AO151" s="19"/>
      <c r="AP151" s="19"/>
      <c r="AQ151" s="19"/>
      <c r="AR151" s="20"/>
      <c r="AS151" s="20"/>
      <c r="AU151" s="20"/>
      <c r="AV151" s="20"/>
      <c r="AW151" s="20"/>
      <c r="AX151" s="20"/>
      <c r="AY151" s="20"/>
      <c r="AZ151" s="20"/>
      <c r="BA151" s="20"/>
    </row>
    <row r="152" spans="1:53" ht="33" customHeight="1" x14ac:dyDescent="0.25">
      <c r="A152" s="6"/>
      <c r="B152" s="6"/>
      <c r="C152" s="6"/>
      <c r="D152" s="5"/>
      <c r="E152" s="5"/>
      <c r="F152" s="5"/>
      <c r="G152" s="5"/>
      <c r="H152" s="12"/>
      <c r="I152" s="6"/>
      <c r="J152" s="6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4"/>
      <c r="W152" s="14"/>
      <c r="X152" s="14"/>
      <c r="Y152" s="14"/>
      <c r="Z152" s="14"/>
      <c r="AA152" s="15"/>
      <c r="AB152" s="15"/>
      <c r="AC152" s="505"/>
      <c r="AD152" s="16"/>
      <c r="AE152" s="16"/>
      <c r="AF152" s="16"/>
      <c r="AG152" s="17"/>
      <c r="AH152" s="18"/>
      <c r="AI152" s="487"/>
      <c r="AJ152" s="89"/>
      <c r="AK152" s="13"/>
      <c r="AL152" s="90"/>
      <c r="AM152" s="90"/>
      <c r="AN152" s="19"/>
      <c r="AO152" s="19"/>
      <c r="AP152" s="19"/>
      <c r="AQ152" s="19"/>
      <c r="AR152" s="20"/>
      <c r="AS152" s="20"/>
      <c r="AU152" s="20"/>
      <c r="AV152" s="20"/>
      <c r="AW152" s="20"/>
      <c r="AX152" s="20"/>
      <c r="AY152" s="20"/>
      <c r="AZ152" s="20"/>
      <c r="BA152" s="20"/>
    </row>
    <row r="153" spans="1:53" ht="33" customHeight="1" x14ac:dyDescent="0.25">
      <c r="A153" s="6"/>
      <c r="B153" s="6"/>
      <c r="C153" s="6"/>
      <c r="D153" s="5"/>
      <c r="E153" s="5"/>
      <c r="F153" s="5"/>
      <c r="G153" s="5"/>
      <c r="H153" s="12"/>
      <c r="I153" s="6"/>
      <c r="J153" s="6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4"/>
      <c r="W153" s="14"/>
      <c r="X153" s="14"/>
      <c r="Y153" s="14"/>
      <c r="Z153" s="14"/>
      <c r="AA153" s="15"/>
      <c r="AB153" s="15"/>
      <c r="AC153" s="505"/>
      <c r="AD153" s="16"/>
      <c r="AE153" s="16"/>
      <c r="AF153" s="16"/>
      <c r="AG153" s="17"/>
      <c r="AH153" s="18"/>
      <c r="AI153" s="487"/>
      <c r="AJ153" s="89"/>
      <c r="AK153" s="13"/>
      <c r="AL153" s="90"/>
      <c r="AM153" s="90"/>
      <c r="AN153" s="19"/>
      <c r="AO153" s="19"/>
      <c r="AP153" s="19"/>
      <c r="AQ153" s="19"/>
      <c r="AR153" s="20"/>
      <c r="AS153" s="20"/>
      <c r="AU153" s="20"/>
      <c r="AV153" s="20"/>
      <c r="AW153" s="20"/>
      <c r="AX153" s="20"/>
      <c r="AY153" s="20"/>
      <c r="AZ153" s="20"/>
      <c r="BA153" s="20"/>
    </row>
    <row r="154" spans="1:53" ht="33" customHeight="1" x14ac:dyDescent="0.25">
      <c r="A154" s="6"/>
      <c r="B154" s="6"/>
      <c r="C154" s="6"/>
      <c r="D154" s="5"/>
      <c r="E154" s="5"/>
      <c r="F154" s="5"/>
      <c r="G154" s="1"/>
      <c r="H154" s="33"/>
      <c r="V154" s="14"/>
      <c r="W154" s="14"/>
      <c r="X154" s="14"/>
      <c r="Y154" s="14"/>
      <c r="Z154" s="14"/>
      <c r="AA154" s="15"/>
      <c r="AB154" s="15"/>
      <c r="AC154" s="505"/>
      <c r="AD154" s="16"/>
      <c r="AE154" s="16"/>
      <c r="AF154" s="16"/>
      <c r="AG154" s="17"/>
      <c r="AH154" s="18"/>
      <c r="AI154" s="487"/>
      <c r="AJ154" s="89"/>
      <c r="AK154" s="13"/>
      <c r="AL154" s="90"/>
      <c r="AM154" s="90"/>
      <c r="AN154" s="19"/>
      <c r="AO154" s="19"/>
      <c r="AP154" s="19"/>
      <c r="AQ154" s="19"/>
      <c r="AR154" s="20"/>
      <c r="AS154" s="20"/>
      <c r="AU154" s="20"/>
      <c r="AV154" s="20"/>
      <c r="AW154" s="20"/>
      <c r="AX154" s="20"/>
      <c r="AY154" s="20"/>
      <c r="AZ154" s="20"/>
      <c r="BA154" s="20"/>
    </row>
    <row r="155" spans="1:53" ht="33" customHeight="1" x14ac:dyDescent="0.25">
      <c r="A155" s="6"/>
      <c r="B155" s="6"/>
      <c r="C155" s="6"/>
      <c r="D155" s="5"/>
      <c r="E155" s="5"/>
      <c r="F155" s="5"/>
      <c r="G155" s="5"/>
      <c r="H155" s="12"/>
      <c r="I155" s="6"/>
      <c r="J155" s="6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4"/>
      <c r="W155" s="14"/>
      <c r="X155" s="14"/>
      <c r="Y155" s="14"/>
      <c r="Z155" s="14"/>
      <c r="AA155" s="15"/>
      <c r="AB155" s="15"/>
      <c r="AC155" s="505"/>
      <c r="AD155" s="16"/>
      <c r="AE155" s="16"/>
      <c r="AF155" s="16"/>
      <c r="AG155" s="17"/>
      <c r="AH155" s="18"/>
      <c r="AI155" s="487"/>
      <c r="AJ155" s="89"/>
      <c r="AK155" s="13"/>
      <c r="AL155" s="90"/>
      <c r="AM155" s="90"/>
      <c r="AN155" s="19"/>
      <c r="AO155" s="19"/>
      <c r="AP155" s="19"/>
      <c r="AQ155" s="19"/>
      <c r="AR155" s="34"/>
      <c r="AS155" s="34"/>
      <c r="AU155" s="34"/>
      <c r="AV155" s="34"/>
      <c r="AW155" s="34"/>
      <c r="AX155" s="20"/>
      <c r="AY155" s="20"/>
      <c r="AZ155" s="20"/>
      <c r="BA155" s="20"/>
    </row>
    <row r="156" spans="1:53" ht="33" customHeight="1" x14ac:dyDescent="0.25">
      <c r="A156" s="6"/>
      <c r="B156" s="11"/>
      <c r="C156" s="6"/>
      <c r="D156" s="5"/>
      <c r="E156" s="5"/>
      <c r="F156" s="5"/>
      <c r="G156" s="5"/>
      <c r="H156" s="12"/>
      <c r="I156" s="6"/>
      <c r="J156" s="6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4"/>
      <c r="W156" s="14"/>
      <c r="X156" s="14"/>
      <c r="Y156" s="14"/>
      <c r="Z156" s="14"/>
      <c r="AA156" s="15"/>
      <c r="AB156" s="15"/>
      <c r="AC156" s="505"/>
      <c r="AD156" s="16"/>
      <c r="AE156" s="16"/>
      <c r="AF156" s="16"/>
      <c r="AG156" s="17"/>
      <c r="AH156" s="18"/>
      <c r="AI156" s="487"/>
      <c r="AJ156" s="89"/>
      <c r="AK156" s="13"/>
      <c r="AL156" s="90"/>
      <c r="AM156" s="90"/>
      <c r="AN156" s="19"/>
      <c r="AO156" s="19"/>
      <c r="AP156" s="19"/>
      <c r="AQ156" s="19"/>
      <c r="AR156" s="20"/>
      <c r="AS156" s="20"/>
      <c r="AU156" s="20"/>
      <c r="AV156" s="20"/>
      <c r="AW156" s="20"/>
      <c r="AX156" s="20"/>
      <c r="AY156" s="20"/>
      <c r="AZ156" s="20"/>
      <c r="BA156" s="20"/>
    </row>
    <row r="157" spans="1:53" ht="33" customHeight="1" x14ac:dyDescent="0.25">
      <c r="A157" s="6"/>
      <c r="B157" s="11"/>
      <c r="C157" s="6"/>
      <c r="D157" s="5"/>
      <c r="E157" s="5"/>
      <c r="F157" s="5"/>
      <c r="G157" s="5"/>
      <c r="H157" s="12"/>
      <c r="I157" s="6"/>
      <c r="J157" s="6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4"/>
      <c r="W157" s="14"/>
      <c r="X157" s="14"/>
      <c r="Y157" s="14"/>
      <c r="Z157" s="14"/>
      <c r="AA157" s="15"/>
      <c r="AB157" s="15"/>
      <c r="AC157" s="505"/>
      <c r="AD157" s="16"/>
      <c r="AE157" s="16"/>
      <c r="AF157" s="16"/>
      <c r="AG157" s="17"/>
      <c r="AH157" s="18"/>
      <c r="AI157" s="487"/>
      <c r="AJ157" s="89"/>
      <c r="AK157" s="13"/>
      <c r="AL157" s="90"/>
      <c r="AM157" s="90"/>
      <c r="AN157" s="19"/>
      <c r="AO157" s="19"/>
      <c r="AP157" s="19"/>
      <c r="AQ157" s="19"/>
      <c r="AR157" s="20"/>
      <c r="AS157" s="20"/>
      <c r="AU157" s="20"/>
      <c r="AV157" s="20"/>
      <c r="AW157" s="20"/>
      <c r="AX157" s="20"/>
      <c r="AY157" s="20"/>
      <c r="AZ157" s="20"/>
      <c r="BA157" s="20"/>
    </row>
    <row r="158" spans="1:53" ht="33" customHeight="1" x14ac:dyDescent="0.25">
      <c r="A158" s="6"/>
      <c r="B158" s="11"/>
      <c r="C158" s="6"/>
      <c r="D158" s="5"/>
      <c r="E158" s="5"/>
      <c r="F158" s="5"/>
      <c r="G158" s="5"/>
      <c r="H158" s="12"/>
      <c r="I158" s="6"/>
      <c r="J158" s="6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4"/>
      <c r="W158" s="14"/>
      <c r="X158" s="14"/>
      <c r="Y158" s="14"/>
      <c r="Z158" s="14"/>
      <c r="AA158" s="15"/>
      <c r="AB158" s="15"/>
      <c r="AC158" s="505"/>
      <c r="AD158" s="16"/>
      <c r="AE158" s="16"/>
      <c r="AF158" s="16"/>
      <c r="AG158" s="17"/>
      <c r="AH158" s="18"/>
      <c r="AI158" s="487"/>
      <c r="AJ158" s="89"/>
      <c r="AK158" s="13"/>
      <c r="AL158" s="90"/>
      <c r="AM158" s="90"/>
      <c r="AN158" s="19"/>
      <c r="AO158" s="19"/>
      <c r="AP158" s="19"/>
      <c r="AQ158" s="19"/>
      <c r="AR158" s="39"/>
      <c r="AS158" s="39"/>
      <c r="AU158" s="39"/>
      <c r="AV158" s="39"/>
      <c r="AW158" s="39"/>
      <c r="AX158" s="39"/>
      <c r="AY158" s="39"/>
      <c r="AZ158" s="39"/>
      <c r="BA158" s="39"/>
    </row>
    <row r="159" spans="1:53" ht="33" customHeight="1" x14ac:dyDescent="0.25">
      <c r="A159" s="6"/>
      <c r="B159" s="11"/>
      <c r="C159" s="6"/>
      <c r="D159" s="5"/>
      <c r="E159" s="5"/>
      <c r="F159" s="5"/>
      <c r="G159" s="5"/>
      <c r="H159" s="12"/>
      <c r="I159" s="6"/>
      <c r="J159" s="6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4"/>
      <c r="W159" s="14"/>
      <c r="X159" s="14"/>
      <c r="Y159" s="14"/>
      <c r="Z159" s="14"/>
      <c r="AA159" s="15"/>
      <c r="AB159" s="15"/>
      <c r="AC159" s="505"/>
      <c r="AD159" s="16"/>
      <c r="AE159" s="16"/>
      <c r="AF159" s="16"/>
      <c r="AG159" s="17"/>
      <c r="AH159" s="18"/>
      <c r="AI159" s="487"/>
      <c r="AJ159" s="89"/>
      <c r="AK159" s="13"/>
      <c r="AL159" s="90"/>
      <c r="AM159" s="90"/>
      <c r="AN159" s="19"/>
      <c r="AO159" s="19"/>
      <c r="AP159" s="19"/>
      <c r="AQ159" s="19"/>
      <c r="AR159" s="20"/>
      <c r="AS159" s="20"/>
      <c r="AU159" s="20"/>
      <c r="AV159" s="20"/>
      <c r="AW159" s="20"/>
      <c r="AX159" s="20"/>
      <c r="AY159" s="20"/>
      <c r="AZ159" s="20"/>
      <c r="BA159" s="20"/>
    </row>
    <row r="160" spans="1:53" ht="33" customHeight="1" x14ac:dyDescent="0.25">
      <c r="A160" s="6"/>
      <c r="B160" s="11"/>
      <c r="C160" s="6"/>
      <c r="D160" s="5"/>
      <c r="E160" s="5"/>
      <c r="F160" s="5"/>
      <c r="G160" s="5"/>
      <c r="H160" s="12"/>
      <c r="I160" s="6"/>
      <c r="J160" s="6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4"/>
      <c r="W160" s="14"/>
      <c r="X160" s="14"/>
      <c r="Y160" s="14"/>
      <c r="Z160" s="14"/>
      <c r="AA160" s="15"/>
      <c r="AB160" s="15"/>
      <c r="AC160" s="505"/>
      <c r="AD160" s="16"/>
      <c r="AE160" s="16"/>
      <c r="AF160" s="16"/>
      <c r="AG160" s="17"/>
      <c r="AH160" s="18"/>
      <c r="AI160" s="487"/>
      <c r="AJ160" s="89"/>
      <c r="AK160" s="13"/>
      <c r="AL160" s="90"/>
      <c r="AM160" s="90"/>
      <c r="AN160" s="19"/>
      <c r="AO160" s="19"/>
      <c r="AP160" s="19"/>
      <c r="AQ160" s="19"/>
      <c r="AR160" s="20"/>
      <c r="AS160" s="20"/>
      <c r="AU160" s="20"/>
      <c r="AV160" s="20"/>
      <c r="AW160" s="20"/>
      <c r="AX160" s="20"/>
      <c r="AY160" s="20"/>
      <c r="AZ160" s="20"/>
      <c r="BA160" s="20"/>
    </row>
    <row r="161" spans="1:53" ht="33" customHeight="1" x14ac:dyDescent="0.25">
      <c r="A161" s="6"/>
      <c r="B161" s="6"/>
      <c r="C161" s="6"/>
      <c r="D161" s="5"/>
      <c r="E161" s="5"/>
      <c r="F161" s="5"/>
      <c r="G161" s="5"/>
      <c r="H161" s="12"/>
      <c r="I161" s="6"/>
      <c r="J161" s="6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4"/>
      <c r="W161" s="14"/>
      <c r="X161" s="14"/>
      <c r="Y161" s="14"/>
      <c r="Z161" s="14"/>
      <c r="AA161" s="15"/>
      <c r="AB161" s="15"/>
      <c r="AC161" s="505"/>
      <c r="AD161" s="16"/>
      <c r="AE161" s="16"/>
      <c r="AF161" s="16"/>
      <c r="AG161" s="17"/>
      <c r="AH161" s="18"/>
      <c r="AI161" s="487"/>
      <c r="AJ161" s="89"/>
      <c r="AK161" s="13"/>
      <c r="AL161" s="90"/>
      <c r="AM161" s="90"/>
      <c r="AN161" s="19"/>
      <c r="AO161" s="19"/>
      <c r="AP161" s="19"/>
      <c r="AQ161" s="19"/>
      <c r="AR161" s="20"/>
      <c r="AS161" s="20"/>
      <c r="AU161" s="20"/>
      <c r="AV161" s="20"/>
      <c r="AW161" s="20"/>
      <c r="AX161" s="20"/>
      <c r="AY161" s="20"/>
      <c r="AZ161" s="20"/>
      <c r="BA161" s="20"/>
    </row>
    <row r="162" spans="1:53" ht="33" customHeight="1" x14ac:dyDescent="0.25">
      <c r="A162" s="6"/>
      <c r="B162" s="6"/>
      <c r="C162" s="6"/>
      <c r="D162" s="5"/>
      <c r="E162" s="5"/>
      <c r="F162" s="5"/>
      <c r="G162" s="5"/>
      <c r="H162" s="12"/>
      <c r="I162" s="6"/>
      <c r="J162" s="6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4"/>
      <c r="W162" s="14"/>
      <c r="X162" s="14"/>
      <c r="Y162" s="14"/>
      <c r="Z162" s="14"/>
      <c r="AA162" s="15"/>
      <c r="AB162" s="15"/>
      <c r="AC162" s="505"/>
      <c r="AD162" s="16"/>
      <c r="AE162" s="16"/>
      <c r="AF162" s="16"/>
      <c r="AG162" s="17"/>
      <c r="AH162" s="18"/>
      <c r="AI162" s="487"/>
      <c r="AJ162" s="89"/>
      <c r="AK162" s="13"/>
      <c r="AL162" s="90"/>
      <c r="AM162" s="90"/>
      <c r="AN162" s="19"/>
      <c r="AO162" s="19"/>
      <c r="AP162" s="19"/>
      <c r="AQ162" s="19"/>
      <c r="AR162" s="20"/>
      <c r="AS162" s="20"/>
      <c r="AU162" s="20"/>
      <c r="AV162" s="20"/>
      <c r="AW162" s="20"/>
      <c r="AX162" s="20"/>
      <c r="AY162" s="20"/>
      <c r="AZ162" s="20"/>
      <c r="BA162" s="20"/>
    </row>
    <row r="163" spans="1:53" ht="33" customHeight="1" x14ac:dyDescent="0.25">
      <c r="A163" s="6"/>
      <c r="B163" s="6"/>
      <c r="C163" s="5"/>
      <c r="D163" s="5"/>
      <c r="E163" s="5"/>
      <c r="F163" s="5"/>
      <c r="G163" s="5"/>
      <c r="H163" s="12"/>
      <c r="I163" s="6"/>
      <c r="J163" s="6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4"/>
      <c r="W163" s="14"/>
      <c r="X163" s="14"/>
      <c r="Y163" s="14"/>
      <c r="Z163" s="14"/>
      <c r="AA163" s="15"/>
      <c r="AB163" s="15"/>
      <c r="AC163" s="505"/>
      <c r="AD163" s="16"/>
      <c r="AE163" s="16"/>
      <c r="AF163" s="16"/>
      <c r="AG163" s="17"/>
      <c r="AH163" s="18"/>
      <c r="AI163" s="487"/>
      <c r="AJ163" s="89"/>
      <c r="AK163" s="13"/>
      <c r="AL163" s="90"/>
      <c r="AM163" s="90"/>
      <c r="AN163" s="19"/>
      <c r="AO163" s="19"/>
      <c r="AP163" s="19"/>
      <c r="AQ163" s="19"/>
      <c r="AR163" s="20"/>
      <c r="AS163" s="20"/>
      <c r="AU163" s="20"/>
      <c r="AV163" s="20"/>
      <c r="AW163" s="20"/>
      <c r="AX163" s="20"/>
      <c r="AY163" s="20"/>
      <c r="AZ163" s="20"/>
      <c r="BA163" s="20"/>
    </row>
    <row r="164" spans="1:53" ht="33" customHeight="1" x14ac:dyDescent="0.25">
      <c r="A164" s="6"/>
      <c r="B164" s="6"/>
      <c r="C164" s="5"/>
      <c r="D164" s="5"/>
      <c r="E164" s="5"/>
      <c r="F164" s="5"/>
      <c r="G164" s="5"/>
      <c r="H164" s="12"/>
      <c r="I164" s="6"/>
      <c r="J164" s="6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4"/>
      <c r="W164" s="14"/>
      <c r="X164" s="14"/>
      <c r="Y164" s="14"/>
      <c r="Z164" s="14"/>
      <c r="AA164" s="15"/>
      <c r="AB164" s="15"/>
      <c r="AC164" s="505"/>
      <c r="AD164" s="16"/>
      <c r="AE164" s="16"/>
      <c r="AF164" s="16"/>
      <c r="AG164" s="40"/>
      <c r="AH164" s="37"/>
      <c r="AI164" s="488"/>
      <c r="AJ164" s="89"/>
      <c r="AK164" s="13"/>
      <c r="AL164" s="90"/>
      <c r="AM164" s="90"/>
      <c r="AN164" s="19"/>
      <c r="AO164" s="19"/>
      <c r="AP164" s="19"/>
      <c r="AQ164" s="19"/>
      <c r="AR164" s="20"/>
      <c r="AS164" s="20"/>
      <c r="AU164" s="20"/>
      <c r="AV164" s="20"/>
      <c r="AW164" s="20"/>
      <c r="AX164" s="20"/>
      <c r="AY164" s="20"/>
      <c r="AZ164" s="20"/>
      <c r="BA164" s="20"/>
    </row>
    <row r="165" spans="1:53" ht="33" customHeight="1" x14ac:dyDescent="0.25">
      <c r="A165" s="6"/>
      <c r="B165" s="6"/>
      <c r="C165" s="5"/>
      <c r="D165" s="5"/>
      <c r="E165" s="5"/>
      <c r="F165" s="5"/>
      <c r="G165" s="5"/>
      <c r="H165" s="12"/>
      <c r="I165" s="6"/>
      <c r="J165" s="6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14"/>
      <c r="W165" s="14"/>
      <c r="X165" s="14"/>
      <c r="Y165" s="14"/>
      <c r="Z165" s="14"/>
      <c r="AA165" s="15"/>
      <c r="AB165" s="15"/>
      <c r="AC165" s="505"/>
      <c r="AD165" s="16"/>
      <c r="AE165" s="16"/>
      <c r="AF165" s="16"/>
      <c r="AG165" s="17"/>
      <c r="AH165" s="18"/>
      <c r="AI165" s="487"/>
      <c r="AJ165" s="89"/>
      <c r="AK165" s="13"/>
      <c r="AL165" s="90"/>
      <c r="AM165" s="90"/>
      <c r="AN165" s="19"/>
      <c r="AO165" s="19"/>
      <c r="AP165" s="19"/>
      <c r="AQ165" s="19"/>
      <c r="AR165" s="20"/>
      <c r="AS165" s="20"/>
      <c r="AU165" s="20"/>
      <c r="AV165" s="20"/>
      <c r="AW165" s="20"/>
      <c r="AX165" s="20"/>
      <c r="AY165" s="20"/>
      <c r="AZ165" s="20"/>
      <c r="BA165" s="20"/>
    </row>
    <row r="166" spans="1:53" ht="33" customHeight="1" x14ac:dyDescent="0.25">
      <c r="A166" s="6"/>
      <c r="B166" s="6"/>
      <c r="C166" s="5"/>
      <c r="D166" s="5"/>
      <c r="E166" s="5"/>
      <c r="F166" s="5"/>
      <c r="G166" s="5"/>
      <c r="H166" s="12"/>
      <c r="I166" s="6"/>
      <c r="J166" s="6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4"/>
      <c r="W166" s="14"/>
      <c r="X166" s="14"/>
      <c r="Y166" s="14"/>
      <c r="Z166" s="14"/>
      <c r="AA166" s="15"/>
      <c r="AB166" s="15"/>
      <c r="AC166" s="505"/>
      <c r="AD166" s="16"/>
      <c r="AE166" s="16"/>
      <c r="AF166" s="16"/>
      <c r="AG166" s="17"/>
      <c r="AH166" s="18"/>
      <c r="AI166" s="487"/>
      <c r="AJ166" s="89"/>
      <c r="AK166" s="13"/>
      <c r="AL166" s="90"/>
      <c r="AM166" s="90"/>
      <c r="AN166" s="19"/>
      <c r="AO166" s="19"/>
      <c r="AP166" s="19"/>
      <c r="AQ166" s="19"/>
      <c r="AR166" s="39"/>
      <c r="AS166" s="39"/>
      <c r="AU166" s="39"/>
      <c r="AV166" s="39"/>
      <c r="AW166" s="39"/>
      <c r="AX166" s="20"/>
      <c r="AY166" s="20"/>
      <c r="AZ166" s="20"/>
      <c r="BA166" s="20"/>
    </row>
    <row r="167" spans="1:53" ht="33" customHeight="1" x14ac:dyDescent="0.25">
      <c r="A167" s="6"/>
      <c r="B167" s="6"/>
      <c r="C167" s="5"/>
      <c r="D167" s="5"/>
      <c r="E167" s="5"/>
      <c r="F167" s="5"/>
      <c r="G167" s="5"/>
      <c r="H167" s="12"/>
      <c r="I167" s="6"/>
      <c r="J167" s="6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4"/>
      <c r="W167" s="14"/>
      <c r="X167" s="14"/>
      <c r="Y167" s="14"/>
      <c r="Z167" s="14"/>
      <c r="AA167" s="15"/>
      <c r="AB167" s="15"/>
      <c r="AC167" s="505"/>
      <c r="AD167" s="16"/>
      <c r="AE167" s="16"/>
      <c r="AF167" s="16"/>
      <c r="AG167" s="17"/>
      <c r="AH167" s="18"/>
      <c r="AI167" s="487"/>
      <c r="AJ167" s="89"/>
      <c r="AK167" s="13"/>
      <c r="AL167" s="90"/>
      <c r="AM167" s="90"/>
      <c r="AN167" s="19"/>
      <c r="AO167" s="19"/>
      <c r="AP167" s="19"/>
      <c r="AQ167" s="19"/>
      <c r="AR167" s="20"/>
      <c r="AS167" s="20"/>
      <c r="AU167" s="20"/>
      <c r="AV167" s="20"/>
      <c r="AW167" s="20"/>
      <c r="AX167" s="20"/>
      <c r="AY167" s="20"/>
      <c r="AZ167" s="20"/>
      <c r="BA167" s="20"/>
    </row>
    <row r="168" spans="1:53" ht="33" customHeight="1" x14ac:dyDescent="0.25">
      <c r="A168" s="6"/>
      <c r="B168" s="6"/>
      <c r="C168" s="6"/>
      <c r="D168" s="5"/>
      <c r="E168" s="5"/>
      <c r="F168" s="5"/>
      <c r="G168" s="5"/>
      <c r="H168" s="12"/>
      <c r="I168" s="6"/>
      <c r="J168" s="6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4"/>
      <c r="W168" s="14"/>
      <c r="X168" s="14"/>
      <c r="Y168" s="14"/>
      <c r="Z168" s="14"/>
      <c r="AA168" s="15"/>
      <c r="AB168" s="15"/>
      <c r="AC168" s="505"/>
      <c r="AD168" s="16"/>
      <c r="AE168" s="16"/>
      <c r="AF168" s="16"/>
      <c r="AG168" s="17"/>
      <c r="AH168" s="18"/>
      <c r="AI168" s="487"/>
      <c r="AJ168" s="89"/>
      <c r="AK168" s="13"/>
      <c r="AL168" s="90"/>
      <c r="AM168" s="90"/>
      <c r="AN168" s="19"/>
      <c r="AO168" s="19"/>
      <c r="AP168" s="19"/>
      <c r="AQ168" s="19"/>
      <c r="AR168" s="20"/>
      <c r="AS168" s="20"/>
      <c r="AU168" s="20"/>
      <c r="AV168" s="20"/>
      <c r="AW168" s="20"/>
      <c r="AX168" s="20"/>
      <c r="AY168" s="20"/>
      <c r="AZ168" s="20"/>
      <c r="BA168" s="20"/>
    </row>
    <row r="169" spans="1:53" ht="33" customHeight="1" x14ac:dyDescent="0.25">
      <c r="A169" s="6"/>
      <c r="B169" s="6"/>
      <c r="C169" s="6"/>
      <c r="D169" s="5"/>
      <c r="E169" s="5"/>
      <c r="F169" s="5"/>
      <c r="G169" s="5"/>
      <c r="H169" s="12"/>
      <c r="I169" s="6"/>
      <c r="J169" s="6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4"/>
      <c r="W169" s="14"/>
      <c r="X169" s="14"/>
      <c r="Y169" s="14"/>
      <c r="Z169" s="14"/>
      <c r="AA169" s="15"/>
      <c r="AB169" s="15"/>
      <c r="AC169" s="505"/>
      <c r="AD169" s="16"/>
      <c r="AE169" s="16"/>
      <c r="AF169" s="16"/>
      <c r="AG169" s="17"/>
      <c r="AH169" s="18"/>
      <c r="AI169" s="487"/>
      <c r="AJ169" s="89"/>
      <c r="AK169" s="13"/>
      <c r="AL169" s="90"/>
      <c r="AM169" s="90"/>
      <c r="AN169" s="19"/>
      <c r="AO169" s="19"/>
      <c r="AP169" s="19"/>
      <c r="AQ169" s="19"/>
      <c r="AR169" s="20"/>
      <c r="AS169" s="20"/>
      <c r="AU169" s="20"/>
      <c r="AV169" s="20"/>
      <c r="AW169" s="20"/>
      <c r="AX169" s="20"/>
      <c r="AY169" s="20"/>
      <c r="AZ169" s="20"/>
      <c r="BA169" s="20"/>
    </row>
    <row r="170" spans="1:53" ht="33" customHeight="1" x14ac:dyDescent="0.25">
      <c r="A170" s="6"/>
      <c r="B170" s="6"/>
      <c r="C170" s="6"/>
      <c r="D170" s="5"/>
      <c r="E170" s="5"/>
      <c r="F170" s="5"/>
      <c r="G170" s="5"/>
      <c r="H170" s="12"/>
      <c r="I170" s="6"/>
      <c r="J170" s="6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4"/>
      <c r="W170" s="14"/>
      <c r="X170" s="14"/>
      <c r="Y170" s="14"/>
      <c r="Z170" s="14"/>
      <c r="AA170" s="15"/>
      <c r="AB170" s="15"/>
      <c r="AC170" s="505"/>
      <c r="AD170" s="16"/>
      <c r="AE170" s="16"/>
      <c r="AF170" s="16"/>
      <c r="AG170" s="17"/>
      <c r="AH170" s="18"/>
      <c r="AI170" s="487"/>
      <c r="AJ170" s="89"/>
      <c r="AK170" s="13"/>
      <c r="AL170" s="90"/>
      <c r="AM170" s="90"/>
      <c r="AN170" s="19"/>
      <c r="AO170" s="19"/>
      <c r="AP170" s="19"/>
      <c r="AQ170" s="19"/>
      <c r="AR170" s="20"/>
      <c r="AS170" s="20"/>
      <c r="AU170" s="20"/>
      <c r="AV170" s="20"/>
      <c r="AW170" s="20"/>
      <c r="AX170" s="20"/>
      <c r="AY170" s="20"/>
      <c r="AZ170" s="20"/>
      <c r="BA170" s="20"/>
    </row>
    <row r="171" spans="1:53" ht="33" customHeight="1" x14ac:dyDescent="0.25">
      <c r="A171" s="6"/>
      <c r="B171" s="6"/>
      <c r="C171" s="6"/>
      <c r="D171" s="5"/>
      <c r="E171" s="5"/>
      <c r="F171" s="5"/>
      <c r="G171" s="5"/>
      <c r="H171" s="12"/>
      <c r="I171" s="6"/>
      <c r="J171" s="6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4"/>
      <c r="W171" s="14"/>
      <c r="X171" s="14"/>
      <c r="Y171" s="14"/>
      <c r="Z171" s="14"/>
      <c r="AA171" s="15"/>
      <c r="AB171" s="15"/>
      <c r="AC171" s="505"/>
      <c r="AD171" s="16"/>
      <c r="AE171" s="16"/>
      <c r="AF171" s="16"/>
      <c r="AG171" s="17"/>
      <c r="AH171" s="18"/>
      <c r="AI171" s="487"/>
      <c r="AJ171" s="89"/>
      <c r="AK171" s="13"/>
      <c r="AL171" s="90"/>
      <c r="AM171" s="90"/>
      <c r="AN171" s="19"/>
      <c r="AO171" s="19"/>
      <c r="AP171" s="19"/>
      <c r="AQ171" s="19"/>
      <c r="AR171" s="20"/>
      <c r="AS171" s="20"/>
      <c r="AU171" s="20"/>
      <c r="AV171" s="20"/>
      <c r="AW171" s="20"/>
      <c r="AX171" s="20"/>
      <c r="AY171" s="20"/>
      <c r="AZ171" s="20"/>
      <c r="BA171" s="20"/>
    </row>
    <row r="172" spans="1:53" ht="33" customHeight="1" x14ac:dyDescent="0.25">
      <c r="A172" s="6"/>
      <c r="B172" s="6"/>
      <c r="C172" s="6"/>
      <c r="D172" s="5"/>
      <c r="E172" s="5"/>
      <c r="F172" s="5"/>
      <c r="G172" s="5"/>
      <c r="H172" s="12"/>
      <c r="I172" s="6"/>
      <c r="J172" s="6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4"/>
      <c r="W172" s="14"/>
      <c r="X172" s="14"/>
      <c r="Y172" s="14"/>
      <c r="Z172" s="14"/>
      <c r="AA172" s="15"/>
      <c r="AB172" s="15"/>
      <c r="AC172" s="505"/>
      <c r="AD172" s="16"/>
      <c r="AE172" s="16"/>
      <c r="AF172" s="16"/>
      <c r="AG172" s="17"/>
      <c r="AH172" s="18"/>
      <c r="AI172" s="487"/>
      <c r="AJ172" s="89"/>
      <c r="AK172" s="13"/>
      <c r="AL172" s="90"/>
      <c r="AM172" s="90"/>
      <c r="AN172" s="19"/>
      <c r="AO172" s="19"/>
      <c r="AP172" s="19"/>
      <c r="AQ172" s="19"/>
      <c r="AR172" s="20"/>
      <c r="AS172" s="20"/>
      <c r="AU172" s="20"/>
      <c r="AV172" s="20"/>
      <c r="AW172" s="20"/>
      <c r="AX172" s="20"/>
      <c r="AY172" s="20"/>
      <c r="AZ172" s="20"/>
      <c r="BA172" s="20"/>
    </row>
    <row r="173" spans="1:53" ht="33" customHeight="1" x14ac:dyDescent="0.25">
      <c r="A173" s="6"/>
      <c r="B173" s="11"/>
      <c r="C173" s="6"/>
      <c r="D173" s="5"/>
      <c r="E173" s="5"/>
      <c r="F173" s="5"/>
      <c r="G173" s="5"/>
      <c r="H173" s="12"/>
      <c r="I173" s="6"/>
      <c r="J173" s="6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4"/>
      <c r="W173" s="14"/>
      <c r="X173" s="14"/>
      <c r="Y173" s="14"/>
      <c r="Z173" s="14"/>
      <c r="AA173" s="15"/>
      <c r="AB173" s="15"/>
      <c r="AC173" s="505"/>
      <c r="AD173" s="16"/>
      <c r="AE173" s="16"/>
      <c r="AF173" s="16"/>
      <c r="AG173" s="17"/>
      <c r="AH173" s="18"/>
      <c r="AI173" s="487"/>
      <c r="AJ173" s="89"/>
      <c r="AK173" s="13"/>
      <c r="AL173" s="90"/>
      <c r="AM173" s="90"/>
      <c r="AN173" s="19"/>
      <c r="AO173" s="19"/>
      <c r="AP173" s="19"/>
      <c r="AQ173" s="19"/>
      <c r="AR173" s="20"/>
      <c r="AS173" s="20"/>
      <c r="AU173" s="20"/>
      <c r="AV173" s="20"/>
      <c r="AW173" s="20"/>
      <c r="AX173" s="20"/>
      <c r="AY173" s="20"/>
      <c r="AZ173" s="20"/>
      <c r="BA173" s="20"/>
    </row>
    <row r="174" spans="1:53" ht="33" customHeight="1" x14ac:dyDescent="0.25">
      <c r="A174" s="6"/>
      <c r="B174" s="11"/>
      <c r="C174" s="6"/>
      <c r="D174" s="5"/>
      <c r="E174" s="5"/>
      <c r="F174" s="5"/>
      <c r="G174" s="5"/>
      <c r="H174" s="12"/>
      <c r="I174" s="6"/>
      <c r="J174" s="6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4"/>
      <c r="W174" s="14"/>
      <c r="X174" s="14"/>
      <c r="Y174" s="14"/>
      <c r="Z174" s="14"/>
      <c r="AA174" s="15"/>
      <c r="AB174" s="15"/>
      <c r="AC174" s="505"/>
      <c r="AD174" s="16"/>
      <c r="AE174" s="16"/>
      <c r="AF174" s="16"/>
      <c r="AG174" s="17"/>
      <c r="AH174" s="18"/>
      <c r="AI174" s="487"/>
      <c r="AJ174" s="89"/>
      <c r="AK174" s="13"/>
      <c r="AL174" s="90"/>
      <c r="AM174" s="90"/>
      <c r="AN174" s="19"/>
      <c r="AO174" s="19"/>
      <c r="AP174" s="19"/>
      <c r="AQ174" s="19"/>
      <c r="AR174" s="20"/>
      <c r="AS174" s="20"/>
      <c r="AU174" s="20"/>
      <c r="AV174" s="20"/>
      <c r="AW174" s="20"/>
      <c r="AX174" s="20"/>
      <c r="AY174" s="20"/>
      <c r="AZ174" s="20"/>
      <c r="BA174" s="20"/>
    </row>
    <row r="175" spans="1:53" ht="33" customHeight="1" x14ac:dyDescent="0.25">
      <c r="A175" s="6"/>
      <c r="B175" s="6"/>
      <c r="C175" s="6"/>
      <c r="D175" s="5"/>
      <c r="E175" s="5"/>
      <c r="F175" s="5"/>
      <c r="G175" s="5"/>
      <c r="H175" s="12"/>
      <c r="I175" s="6"/>
      <c r="J175" s="6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4"/>
      <c r="W175" s="14"/>
      <c r="X175" s="14"/>
      <c r="Y175" s="14"/>
      <c r="Z175" s="14"/>
      <c r="AA175" s="15"/>
      <c r="AB175" s="15"/>
      <c r="AC175" s="505"/>
      <c r="AD175" s="16"/>
      <c r="AE175" s="16"/>
      <c r="AF175" s="16"/>
      <c r="AG175" s="17"/>
      <c r="AH175" s="18"/>
      <c r="AI175" s="487"/>
      <c r="AJ175" s="89"/>
      <c r="AK175" s="13"/>
      <c r="AL175" s="90"/>
      <c r="AM175" s="90"/>
      <c r="AN175" s="19"/>
      <c r="AO175" s="19"/>
      <c r="AP175" s="19"/>
      <c r="AQ175" s="19"/>
      <c r="AR175" s="20"/>
      <c r="AS175" s="20"/>
      <c r="AU175" s="20"/>
      <c r="AV175" s="20"/>
      <c r="AW175" s="20"/>
      <c r="AX175" s="20"/>
      <c r="AY175" s="20"/>
      <c r="AZ175" s="20"/>
      <c r="BA175" s="20"/>
    </row>
    <row r="176" spans="1:53" ht="33" customHeight="1" x14ac:dyDescent="0.25">
      <c r="A176" s="6"/>
      <c r="B176" s="6"/>
      <c r="C176" s="5"/>
      <c r="D176" s="5"/>
      <c r="E176" s="5"/>
      <c r="F176" s="5"/>
      <c r="G176" s="5"/>
      <c r="H176" s="12"/>
      <c r="I176" s="6"/>
      <c r="J176" s="6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4"/>
      <c r="W176" s="14"/>
      <c r="X176" s="14"/>
      <c r="Y176" s="14"/>
      <c r="Z176" s="14"/>
      <c r="AA176" s="15"/>
      <c r="AB176" s="15"/>
      <c r="AC176" s="505"/>
      <c r="AD176" s="16"/>
      <c r="AE176" s="16"/>
      <c r="AF176" s="16"/>
      <c r="AG176" s="17"/>
      <c r="AH176" s="18"/>
      <c r="AI176" s="487"/>
      <c r="AJ176" s="89"/>
      <c r="AK176" s="13"/>
      <c r="AL176" s="90"/>
      <c r="AM176" s="90"/>
      <c r="AN176" s="19"/>
      <c r="AO176" s="19"/>
      <c r="AP176" s="19"/>
      <c r="AQ176" s="19"/>
      <c r="AR176" s="20"/>
      <c r="AS176" s="20"/>
      <c r="AU176" s="20"/>
      <c r="AV176" s="20"/>
      <c r="AW176" s="20"/>
      <c r="AX176" s="20"/>
      <c r="AY176" s="20"/>
      <c r="AZ176" s="20"/>
      <c r="BA176" s="20"/>
    </row>
    <row r="177" spans="1:53" ht="33" customHeight="1" x14ac:dyDescent="0.25">
      <c r="A177" s="6"/>
      <c r="B177" s="6"/>
      <c r="C177" s="5"/>
      <c r="D177" s="5"/>
      <c r="E177" s="5"/>
      <c r="F177" s="5"/>
      <c r="G177" s="5"/>
      <c r="H177" s="12"/>
      <c r="I177" s="6"/>
      <c r="J177" s="6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4"/>
      <c r="W177" s="14"/>
      <c r="X177" s="14"/>
      <c r="Y177" s="14"/>
      <c r="Z177" s="14"/>
      <c r="AA177" s="15"/>
      <c r="AB177" s="15"/>
      <c r="AC177" s="505"/>
      <c r="AD177" s="16"/>
      <c r="AE177" s="16"/>
      <c r="AF177" s="16"/>
      <c r="AG177" s="17"/>
      <c r="AH177" s="18"/>
      <c r="AI177" s="487"/>
      <c r="AJ177" s="89"/>
      <c r="AK177" s="13"/>
      <c r="AL177" s="90"/>
      <c r="AM177" s="90"/>
      <c r="AN177" s="19" t="s">
        <v>34</v>
      </c>
      <c r="AO177" s="19" t="s">
        <v>35</v>
      </c>
      <c r="AP177" s="19"/>
      <c r="AQ177" s="19"/>
      <c r="AR177" s="20"/>
      <c r="AS177" s="20"/>
      <c r="AU177" s="20"/>
      <c r="AV177" s="20"/>
      <c r="AW177" s="20"/>
      <c r="AX177" s="20"/>
      <c r="AY177" s="20"/>
      <c r="AZ177" s="20"/>
      <c r="BA177" s="20"/>
    </row>
    <row r="178" spans="1:53" ht="33" customHeight="1" x14ac:dyDescent="0.25">
      <c r="A178" s="6"/>
      <c r="B178" s="11"/>
      <c r="C178" s="6"/>
      <c r="D178" s="5"/>
      <c r="E178" s="5"/>
      <c r="F178" s="5"/>
      <c r="G178" s="5"/>
      <c r="H178" s="12"/>
      <c r="I178" s="6"/>
      <c r="J178" s="6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4"/>
      <c r="W178" s="14"/>
      <c r="X178" s="14"/>
      <c r="Y178" s="14"/>
      <c r="Z178" s="14"/>
      <c r="AA178" s="15"/>
      <c r="AB178" s="15"/>
      <c r="AC178" s="505"/>
      <c r="AD178" s="16"/>
      <c r="AE178" s="16"/>
      <c r="AF178" s="16"/>
      <c r="AG178" s="41"/>
      <c r="AH178" s="42"/>
      <c r="AI178" s="489"/>
      <c r="AJ178" s="89"/>
      <c r="AK178" s="13"/>
      <c r="AL178" s="90"/>
      <c r="AM178" s="90"/>
      <c r="AN178" s="19"/>
      <c r="AO178" s="19"/>
      <c r="AP178" s="19"/>
      <c r="AQ178" s="19"/>
      <c r="AR178" s="39"/>
      <c r="AS178" s="39"/>
      <c r="AU178" s="39"/>
      <c r="AV178" s="39"/>
      <c r="AW178" s="39"/>
      <c r="AX178" s="39"/>
      <c r="AY178" s="39"/>
      <c r="AZ178" s="39"/>
      <c r="BA178" s="39"/>
    </row>
    <row r="179" spans="1:53" ht="33" customHeight="1" x14ac:dyDescent="0.25">
      <c r="A179" s="6"/>
      <c r="B179" s="11"/>
      <c r="C179" s="6"/>
      <c r="D179" s="5"/>
      <c r="E179" s="5"/>
      <c r="F179" s="5"/>
      <c r="G179" s="6"/>
      <c r="H179" s="12"/>
      <c r="I179" s="6"/>
      <c r="J179" s="6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4"/>
      <c r="W179" s="14"/>
      <c r="X179" s="14"/>
      <c r="Y179" s="14"/>
      <c r="Z179" s="14"/>
      <c r="AA179" s="15"/>
      <c r="AB179" s="15"/>
      <c r="AC179" s="505"/>
      <c r="AD179" s="16"/>
      <c r="AE179" s="16"/>
      <c r="AF179" s="16"/>
      <c r="AG179" s="17"/>
      <c r="AH179" s="18"/>
      <c r="AI179" s="487"/>
      <c r="AJ179" s="89"/>
      <c r="AK179" s="13"/>
      <c r="AL179" s="90"/>
      <c r="AM179" s="90"/>
      <c r="AN179" s="19"/>
      <c r="AO179" s="19"/>
      <c r="AP179" s="19"/>
      <c r="AQ179" s="19"/>
      <c r="AR179" s="24"/>
      <c r="AS179" s="24"/>
      <c r="AU179" s="24"/>
      <c r="AV179" s="24"/>
      <c r="AW179" s="24"/>
      <c r="AX179" s="24"/>
      <c r="AY179" s="24"/>
      <c r="AZ179" s="24"/>
      <c r="BA179" s="24"/>
    </row>
    <row r="180" spans="1:53" ht="33" customHeight="1" x14ac:dyDescent="0.25">
      <c r="A180" s="6"/>
      <c r="B180" s="6"/>
      <c r="C180" s="6"/>
      <c r="D180" s="5"/>
      <c r="E180" s="5"/>
      <c r="F180" s="5"/>
      <c r="G180" s="5"/>
      <c r="H180" s="12"/>
      <c r="I180" s="6"/>
      <c r="J180" s="6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4"/>
      <c r="W180" s="14"/>
      <c r="X180" s="14"/>
      <c r="Y180" s="14"/>
      <c r="Z180" s="14"/>
      <c r="AA180" s="15"/>
      <c r="AB180" s="15"/>
      <c r="AC180" s="505"/>
      <c r="AD180" s="16"/>
      <c r="AE180" s="16"/>
      <c r="AF180" s="16"/>
      <c r="AG180" s="17"/>
      <c r="AH180" s="18"/>
      <c r="AI180" s="487"/>
      <c r="AJ180" s="89"/>
      <c r="AK180" s="13"/>
      <c r="AL180" s="90"/>
      <c r="AM180" s="90"/>
      <c r="AN180" s="19"/>
      <c r="AO180" s="19"/>
      <c r="AP180" s="19"/>
      <c r="AQ180" s="19"/>
      <c r="AR180" s="20"/>
      <c r="AS180" s="20"/>
      <c r="AU180" s="20"/>
      <c r="AV180" s="20"/>
      <c r="AW180" s="20"/>
      <c r="AX180" s="20"/>
      <c r="AY180" s="20"/>
      <c r="AZ180" s="20"/>
      <c r="BA180" s="20"/>
    </row>
    <row r="181" spans="1:53" ht="33" customHeight="1" x14ac:dyDescent="0.25">
      <c r="A181" s="6"/>
      <c r="B181" s="6"/>
      <c r="C181" s="6"/>
      <c r="D181" s="5"/>
      <c r="E181" s="5"/>
      <c r="F181" s="5"/>
      <c r="G181" s="5"/>
      <c r="H181" s="12"/>
      <c r="I181" s="6"/>
      <c r="J181" s="6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4"/>
      <c r="W181" s="14"/>
      <c r="X181" s="14"/>
      <c r="Y181" s="14"/>
      <c r="Z181" s="14"/>
      <c r="AA181" s="15"/>
      <c r="AB181" s="15"/>
      <c r="AC181" s="505"/>
      <c r="AD181" s="16"/>
      <c r="AE181" s="16"/>
      <c r="AF181" s="16"/>
      <c r="AG181" s="17"/>
      <c r="AH181" s="18"/>
      <c r="AI181" s="487"/>
      <c r="AJ181" s="89"/>
      <c r="AK181" s="13"/>
      <c r="AL181" s="90"/>
      <c r="AM181" s="90"/>
      <c r="AN181" s="19"/>
      <c r="AO181" s="19"/>
      <c r="AP181" s="19"/>
      <c r="AQ181" s="19"/>
      <c r="AR181" s="20"/>
      <c r="AS181" s="20"/>
      <c r="AU181" s="20"/>
      <c r="AV181" s="20"/>
      <c r="AW181" s="20"/>
      <c r="AX181" s="20"/>
      <c r="AY181" s="20"/>
      <c r="AZ181" s="20"/>
      <c r="BA181" s="20"/>
    </row>
    <row r="182" spans="1:53" ht="33" customHeight="1" x14ac:dyDescent="0.25">
      <c r="A182" s="6"/>
      <c r="B182" s="11"/>
      <c r="C182" s="6"/>
      <c r="D182" s="5"/>
      <c r="E182" s="5"/>
      <c r="F182" s="5"/>
      <c r="G182" s="5"/>
      <c r="H182" s="12"/>
      <c r="I182" s="6"/>
      <c r="J182" s="6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4"/>
      <c r="W182" s="14"/>
      <c r="X182" s="14"/>
      <c r="Y182" s="14"/>
      <c r="Z182" s="14"/>
      <c r="AA182" s="15"/>
      <c r="AB182" s="15"/>
      <c r="AC182" s="505"/>
      <c r="AD182" s="16"/>
      <c r="AE182" s="16"/>
      <c r="AF182" s="16"/>
      <c r="AG182" s="17"/>
      <c r="AH182" s="18"/>
      <c r="AI182" s="487"/>
      <c r="AJ182" s="89"/>
      <c r="AK182" s="13"/>
      <c r="AL182" s="90"/>
      <c r="AM182" s="90"/>
      <c r="AN182" s="19"/>
      <c r="AO182" s="19"/>
      <c r="AP182" s="19"/>
      <c r="AQ182" s="19"/>
      <c r="AR182" s="20"/>
      <c r="AS182" s="20"/>
      <c r="AU182" s="20"/>
      <c r="AV182" s="20"/>
      <c r="AW182" s="20"/>
      <c r="AX182" s="20"/>
      <c r="AY182" s="20"/>
      <c r="AZ182" s="20"/>
      <c r="BA182" s="20"/>
    </row>
    <row r="183" spans="1:53" ht="33" customHeight="1" x14ac:dyDescent="0.25">
      <c r="A183" s="6"/>
      <c r="B183" s="11"/>
      <c r="C183" s="6"/>
      <c r="D183" s="5"/>
      <c r="E183" s="5"/>
      <c r="F183" s="5"/>
      <c r="G183" s="5"/>
      <c r="H183" s="12"/>
      <c r="I183" s="6"/>
      <c r="J183" s="6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4"/>
      <c r="W183" s="14"/>
      <c r="X183" s="14"/>
      <c r="Y183" s="14"/>
      <c r="Z183" s="14"/>
      <c r="AA183" s="15"/>
      <c r="AB183" s="15"/>
      <c r="AC183" s="505"/>
      <c r="AD183" s="16"/>
      <c r="AE183" s="16"/>
      <c r="AF183" s="16"/>
      <c r="AG183" s="17"/>
      <c r="AH183" s="18"/>
      <c r="AI183" s="487"/>
      <c r="AJ183" s="89"/>
      <c r="AK183" s="13"/>
      <c r="AL183" s="90"/>
      <c r="AM183" s="90"/>
      <c r="AN183" s="19"/>
      <c r="AO183" s="19"/>
      <c r="AP183" s="19"/>
      <c r="AQ183" s="19"/>
      <c r="AR183" s="20"/>
      <c r="AS183" s="20"/>
      <c r="AU183" s="20"/>
      <c r="AV183" s="20"/>
      <c r="AW183" s="20"/>
      <c r="AX183" s="20"/>
      <c r="AY183" s="20"/>
      <c r="AZ183" s="20"/>
      <c r="BA183" s="20"/>
    </row>
    <row r="184" spans="1:53" ht="33" customHeight="1" x14ac:dyDescent="0.25">
      <c r="A184" s="6"/>
      <c r="B184" s="11"/>
      <c r="C184" s="6"/>
      <c r="D184" s="5"/>
      <c r="E184" s="5"/>
      <c r="F184" s="5"/>
      <c r="G184" s="5"/>
      <c r="H184" s="12"/>
      <c r="I184" s="6"/>
      <c r="J184" s="6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4"/>
      <c r="W184" s="14"/>
      <c r="X184" s="14"/>
      <c r="Y184" s="14"/>
      <c r="Z184" s="14"/>
      <c r="AA184" s="15"/>
      <c r="AB184" s="15"/>
      <c r="AC184" s="505"/>
      <c r="AD184" s="16"/>
      <c r="AE184" s="16"/>
      <c r="AF184" s="16"/>
      <c r="AG184" s="17"/>
      <c r="AH184" s="18"/>
      <c r="AI184" s="487"/>
      <c r="AJ184" s="89"/>
      <c r="AK184" s="13"/>
      <c r="AL184" s="90"/>
      <c r="AM184" s="90"/>
      <c r="AN184" s="19"/>
      <c r="AO184" s="19"/>
      <c r="AP184" s="19"/>
      <c r="AQ184" s="19"/>
      <c r="AR184" s="20"/>
      <c r="AS184" s="20"/>
      <c r="AU184" s="20"/>
      <c r="AV184" s="20"/>
      <c r="AW184" s="20"/>
      <c r="AX184" s="20"/>
      <c r="AY184" s="20"/>
      <c r="AZ184" s="20"/>
      <c r="BA184" s="20"/>
    </row>
    <row r="185" spans="1:53" ht="33" customHeight="1" x14ac:dyDescent="0.25">
      <c r="A185" s="6"/>
      <c r="B185" s="11"/>
      <c r="C185" s="6"/>
      <c r="D185" s="5"/>
      <c r="E185" s="5"/>
      <c r="F185" s="5"/>
      <c r="G185" s="5"/>
      <c r="H185" s="12"/>
      <c r="I185" s="6"/>
      <c r="J185" s="6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4"/>
      <c r="W185" s="14"/>
      <c r="X185" s="14"/>
      <c r="Y185" s="14"/>
      <c r="Z185" s="14"/>
      <c r="AA185" s="15"/>
      <c r="AB185" s="15"/>
      <c r="AC185" s="505"/>
      <c r="AD185" s="16"/>
      <c r="AE185" s="16"/>
      <c r="AF185" s="16"/>
      <c r="AG185" s="17"/>
      <c r="AH185" s="18"/>
      <c r="AI185" s="487"/>
      <c r="AJ185" s="89"/>
      <c r="AK185" s="13"/>
      <c r="AL185" s="90"/>
      <c r="AM185" s="90"/>
      <c r="AN185" s="19"/>
      <c r="AO185" s="19"/>
      <c r="AP185" s="19"/>
      <c r="AQ185" s="19"/>
      <c r="AR185" s="34"/>
      <c r="AS185" s="34"/>
      <c r="AU185" s="34"/>
      <c r="AV185" s="34"/>
      <c r="AW185" s="34"/>
      <c r="AX185" s="34"/>
      <c r="AY185" s="34"/>
      <c r="AZ185" s="34"/>
      <c r="BA185" s="34"/>
    </row>
    <row r="186" spans="1:53" ht="33" customHeight="1" x14ac:dyDescent="0.25">
      <c r="A186" s="6"/>
      <c r="B186" s="11"/>
      <c r="C186" s="6"/>
      <c r="D186" s="5"/>
      <c r="E186" s="5"/>
      <c r="F186" s="5"/>
      <c r="G186" s="5"/>
      <c r="H186" s="12"/>
      <c r="I186" s="6"/>
      <c r="J186" s="6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4"/>
      <c r="W186" s="14"/>
      <c r="X186" s="14"/>
      <c r="Y186" s="14"/>
      <c r="Z186" s="14"/>
      <c r="AA186" s="15"/>
      <c r="AB186" s="15"/>
      <c r="AC186" s="505"/>
      <c r="AD186" s="16"/>
      <c r="AE186" s="16"/>
      <c r="AF186" s="16"/>
      <c r="AG186" s="17"/>
      <c r="AH186" s="18"/>
      <c r="AI186" s="487"/>
      <c r="AJ186" s="89"/>
      <c r="AK186" s="13"/>
      <c r="AL186" s="90"/>
      <c r="AM186" s="90"/>
      <c r="AN186" s="19"/>
      <c r="AO186" s="19"/>
      <c r="AP186" s="19"/>
      <c r="AQ186" s="19"/>
      <c r="AR186" s="20"/>
      <c r="AS186" s="20"/>
      <c r="AU186" s="20"/>
      <c r="AV186" s="20"/>
      <c r="AW186" s="20"/>
      <c r="AX186" s="20"/>
      <c r="AY186" s="20"/>
      <c r="AZ186" s="20"/>
      <c r="BA186" s="20"/>
    </row>
    <row r="187" spans="1:53" ht="33" customHeight="1" x14ac:dyDescent="0.25">
      <c r="A187" s="6"/>
      <c r="B187" s="6"/>
      <c r="C187" s="6"/>
      <c r="D187" s="5"/>
      <c r="E187" s="5"/>
      <c r="F187" s="5"/>
      <c r="G187" s="5"/>
      <c r="H187" s="12"/>
      <c r="I187" s="6"/>
      <c r="J187" s="6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4"/>
      <c r="W187" s="14"/>
      <c r="X187" s="14"/>
      <c r="Y187" s="14"/>
      <c r="Z187" s="14"/>
      <c r="AA187" s="15"/>
      <c r="AB187" s="15"/>
      <c r="AC187" s="505"/>
      <c r="AD187" s="16"/>
      <c r="AE187" s="16"/>
      <c r="AF187" s="16"/>
      <c r="AG187" s="17"/>
      <c r="AH187" s="18"/>
      <c r="AI187" s="487"/>
      <c r="AJ187" s="89"/>
      <c r="AK187" s="13"/>
      <c r="AL187" s="90"/>
      <c r="AM187" s="90"/>
      <c r="AN187" s="19"/>
      <c r="AO187" s="19"/>
      <c r="AP187" s="19"/>
      <c r="AQ187" s="19"/>
      <c r="AR187" s="20"/>
      <c r="AS187" s="20"/>
      <c r="AU187" s="20"/>
      <c r="AV187" s="20"/>
      <c r="AW187" s="20"/>
      <c r="AX187" s="20"/>
      <c r="AY187" s="20"/>
      <c r="AZ187" s="20"/>
      <c r="BA187" s="20"/>
    </row>
    <row r="188" spans="1:53" ht="33" customHeight="1" x14ac:dyDescent="0.25">
      <c r="A188" s="6"/>
      <c r="B188" s="6"/>
      <c r="C188" s="6"/>
      <c r="D188" s="5"/>
      <c r="E188" s="5"/>
      <c r="F188" s="5"/>
      <c r="G188" s="5"/>
      <c r="H188" s="12"/>
      <c r="I188" s="6"/>
      <c r="J188" s="6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4"/>
      <c r="W188" s="14"/>
      <c r="X188" s="14"/>
      <c r="Y188" s="14"/>
      <c r="Z188" s="14"/>
      <c r="AA188" s="15"/>
      <c r="AB188" s="15"/>
      <c r="AC188" s="505"/>
      <c r="AD188" s="16"/>
      <c r="AE188" s="16"/>
      <c r="AF188" s="16"/>
      <c r="AG188" s="17"/>
      <c r="AH188" s="18"/>
      <c r="AI188" s="487"/>
      <c r="AJ188" s="89"/>
      <c r="AK188" s="13"/>
      <c r="AL188" s="90"/>
      <c r="AM188" s="90"/>
      <c r="AN188" s="19"/>
      <c r="AO188" s="19"/>
      <c r="AP188" s="19"/>
      <c r="AQ188" s="19"/>
      <c r="AR188" s="20"/>
      <c r="AS188" s="20"/>
      <c r="AU188" s="20"/>
      <c r="AV188" s="20"/>
      <c r="AW188" s="20"/>
      <c r="AX188" s="20"/>
      <c r="AY188" s="20"/>
      <c r="AZ188" s="20"/>
      <c r="BA188" s="20"/>
    </row>
    <row r="189" spans="1:53" ht="33" customHeight="1" x14ac:dyDescent="0.25">
      <c r="A189" s="6"/>
      <c r="B189" s="6"/>
      <c r="C189" s="6"/>
      <c r="D189" s="5"/>
      <c r="E189" s="5"/>
      <c r="F189" s="5"/>
      <c r="G189" s="5"/>
      <c r="H189" s="12"/>
      <c r="I189" s="6"/>
      <c r="J189" s="6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4"/>
      <c r="W189" s="14"/>
      <c r="X189" s="14"/>
      <c r="Y189" s="14"/>
      <c r="Z189" s="14"/>
      <c r="AA189" s="15"/>
      <c r="AB189" s="15"/>
      <c r="AC189" s="505"/>
      <c r="AD189" s="16"/>
      <c r="AE189" s="16"/>
      <c r="AF189" s="16"/>
      <c r="AG189" s="17"/>
      <c r="AH189" s="18"/>
      <c r="AI189" s="487"/>
      <c r="AJ189" s="89"/>
      <c r="AK189" s="13"/>
      <c r="AL189" s="90"/>
      <c r="AM189" s="90"/>
      <c r="AN189" s="19"/>
      <c r="AO189" s="19"/>
      <c r="AP189" s="19"/>
      <c r="AQ189" s="19"/>
      <c r="AR189" s="20"/>
      <c r="AS189" s="20"/>
      <c r="AU189" s="20"/>
      <c r="AV189" s="20"/>
      <c r="AW189" s="20"/>
      <c r="AX189" s="20"/>
      <c r="AY189" s="20"/>
      <c r="AZ189" s="20"/>
      <c r="BA189" s="20"/>
    </row>
    <row r="190" spans="1:53" ht="33" customHeight="1" x14ac:dyDescent="0.25">
      <c r="A190" s="6"/>
      <c r="B190" s="6"/>
      <c r="C190" s="6"/>
      <c r="D190" s="5"/>
      <c r="E190" s="5"/>
      <c r="F190" s="5"/>
      <c r="G190" s="5"/>
      <c r="H190" s="12"/>
      <c r="I190" s="6"/>
      <c r="J190" s="6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4"/>
      <c r="W190" s="14"/>
      <c r="X190" s="14"/>
      <c r="Y190" s="14"/>
      <c r="Z190" s="14"/>
      <c r="AA190" s="15"/>
      <c r="AB190" s="15"/>
      <c r="AC190" s="505"/>
      <c r="AD190" s="16"/>
      <c r="AE190" s="16"/>
      <c r="AF190" s="16"/>
      <c r="AG190" s="17"/>
      <c r="AH190" s="18"/>
      <c r="AI190" s="487"/>
      <c r="AJ190" s="89"/>
      <c r="AK190" s="13"/>
      <c r="AL190" s="90"/>
      <c r="AM190" s="90"/>
      <c r="AN190" s="19"/>
      <c r="AO190" s="19"/>
      <c r="AP190" s="19"/>
      <c r="AQ190" s="19"/>
      <c r="AR190" s="20"/>
      <c r="AS190" s="20"/>
      <c r="AU190" s="20"/>
      <c r="AV190" s="20"/>
      <c r="AW190" s="20"/>
      <c r="AX190" s="20"/>
      <c r="AY190" s="20"/>
      <c r="AZ190" s="20"/>
      <c r="BA190" s="20"/>
    </row>
    <row r="191" spans="1:53" ht="33" customHeight="1" x14ac:dyDescent="0.25">
      <c r="A191" s="6"/>
      <c r="B191" s="6"/>
      <c r="C191" s="6"/>
      <c r="D191" s="5"/>
      <c r="E191" s="5"/>
      <c r="F191" s="5"/>
      <c r="G191" s="5"/>
      <c r="H191" s="12"/>
      <c r="I191" s="6"/>
      <c r="J191" s="6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4"/>
      <c r="W191" s="14"/>
      <c r="X191" s="14"/>
      <c r="Y191" s="14"/>
      <c r="Z191" s="14"/>
      <c r="AA191" s="15"/>
      <c r="AB191" s="15"/>
      <c r="AC191" s="505"/>
      <c r="AD191" s="16"/>
      <c r="AE191" s="16"/>
      <c r="AF191" s="16"/>
      <c r="AG191" s="17"/>
      <c r="AH191" s="18"/>
      <c r="AI191" s="487"/>
      <c r="AJ191" s="89"/>
      <c r="AK191" s="13"/>
      <c r="AL191" s="90"/>
      <c r="AM191" s="90"/>
      <c r="AN191" s="19"/>
      <c r="AO191" s="19"/>
      <c r="AP191" s="19"/>
      <c r="AQ191" s="19"/>
      <c r="AR191" s="20"/>
      <c r="AS191" s="20"/>
      <c r="AU191" s="20"/>
      <c r="AV191" s="20"/>
      <c r="AW191" s="20"/>
      <c r="AX191" s="26"/>
      <c r="AY191" s="26"/>
      <c r="AZ191" s="26"/>
      <c r="BA191" s="26"/>
    </row>
    <row r="192" spans="1:53" ht="33" customHeight="1" x14ac:dyDescent="0.25">
      <c r="A192" s="6"/>
      <c r="B192" s="6"/>
      <c r="C192" s="6"/>
      <c r="D192" s="5"/>
      <c r="E192" s="5"/>
      <c r="F192" s="5"/>
      <c r="G192" s="5"/>
      <c r="H192" s="12"/>
      <c r="I192" s="6"/>
      <c r="J192" s="6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4"/>
      <c r="W192" s="14"/>
      <c r="X192" s="14"/>
      <c r="Y192" s="14"/>
      <c r="Z192" s="14"/>
      <c r="AA192" s="15"/>
      <c r="AB192" s="15"/>
      <c r="AC192" s="505"/>
      <c r="AD192" s="16"/>
      <c r="AE192" s="16"/>
      <c r="AF192" s="16"/>
      <c r="AG192" s="17"/>
      <c r="AH192" s="18"/>
      <c r="AI192" s="487"/>
      <c r="AJ192" s="89"/>
      <c r="AK192" s="13"/>
      <c r="AL192" s="90"/>
      <c r="AM192" s="90"/>
      <c r="AN192" s="19"/>
      <c r="AO192" s="19"/>
      <c r="AP192" s="19"/>
      <c r="AQ192" s="19"/>
      <c r="AR192" s="20"/>
      <c r="AS192" s="20"/>
      <c r="AU192" s="20"/>
      <c r="AV192" s="20"/>
      <c r="AW192" s="20"/>
      <c r="AX192" s="20"/>
      <c r="AY192" s="20"/>
      <c r="AZ192" s="20"/>
      <c r="BA192" s="20"/>
    </row>
    <row r="193" spans="1:53" ht="33" customHeight="1" x14ac:dyDescent="0.25">
      <c r="A193" s="6"/>
      <c r="B193" s="11"/>
      <c r="C193" s="6"/>
      <c r="D193" s="5"/>
      <c r="E193" s="5"/>
      <c r="F193" s="5"/>
      <c r="G193" s="6"/>
      <c r="H193" s="12"/>
      <c r="I193" s="6"/>
      <c r="J193" s="6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4"/>
      <c r="W193" s="14"/>
      <c r="X193" s="14"/>
      <c r="Y193" s="14"/>
      <c r="Z193" s="14"/>
      <c r="AA193" s="15"/>
      <c r="AB193" s="15"/>
      <c r="AC193" s="505"/>
      <c r="AD193" s="16"/>
      <c r="AE193" s="16"/>
      <c r="AF193" s="16"/>
      <c r="AG193" s="17"/>
      <c r="AH193" s="18"/>
      <c r="AI193" s="487"/>
      <c r="AJ193" s="89"/>
      <c r="AK193" s="13"/>
      <c r="AL193" s="90"/>
      <c r="AM193" s="90"/>
      <c r="AN193" s="19"/>
      <c r="AO193" s="19"/>
      <c r="AP193" s="19"/>
      <c r="AQ193" s="19"/>
      <c r="AR193" s="20"/>
      <c r="AS193" s="20"/>
      <c r="AU193" s="20"/>
      <c r="AV193" s="20"/>
      <c r="AW193" s="20"/>
      <c r="AX193" s="20"/>
      <c r="AY193" s="20"/>
      <c r="AZ193" s="20"/>
      <c r="BA193" s="20"/>
    </row>
    <row r="194" spans="1:53" ht="33" customHeight="1" x14ac:dyDescent="0.25">
      <c r="A194" s="6"/>
      <c r="B194" s="11"/>
      <c r="C194" s="6"/>
      <c r="D194" s="5"/>
      <c r="E194" s="5"/>
      <c r="F194" s="5"/>
      <c r="G194" s="5"/>
      <c r="H194" s="12"/>
      <c r="I194" s="6"/>
      <c r="J194" s="6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4"/>
      <c r="W194" s="14"/>
      <c r="X194" s="14"/>
      <c r="Y194" s="14"/>
      <c r="Z194" s="14"/>
      <c r="AA194" s="15"/>
      <c r="AB194" s="15"/>
      <c r="AC194" s="505"/>
      <c r="AD194" s="16"/>
      <c r="AE194" s="16"/>
      <c r="AF194" s="16"/>
      <c r="AG194" s="17"/>
      <c r="AH194" s="18"/>
      <c r="AI194" s="487"/>
      <c r="AJ194" s="89"/>
      <c r="AK194" s="13"/>
      <c r="AL194" s="90"/>
      <c r="AM194" s="90"/>
      <c r="AN194" s="19"/>
      <c r="AO194" s="19"/>
      <c r="AP194" s="19"/>
      <c r="AQ194" s="19"/>
      <c r="AR194" s="20"/>
      <c r="AS194" s="20"/>
      <c r="AU194" s="20"/>
      <c r="AV194" s="20"/>
      <c r="AW194" s="20"/>
      <c r="AX194" s="20"/>
      <c r="AY194" s="20"/>
      <c r="AZ194" s="20"/>
      <c r="BA194" s="20"/>
    </row>
    <row r="195" spans="1:53" ht="33" customHeight="1" x14ac:dyDescent="0.25">
      <c r="A195" s="6"/>
      <c r="B195" s="6"/>
      <c r="C195" s="6"/>
      <c r="D195" s="5"/>
      <c r="E195" s="5"/>
      <c r="F195" s="5"/>
      <c r="G195" s="5"/>
      <c r="H195" s="12"/>
      <c r="I195" s="6"/>
      <c r="J195" s="6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4"/>
      <c r="W195" s="14"/>
      <c r="X195" s="14"/>
      <c r="Y195" s="14"/>
      <c r="Z195" s="14"/>
      <c r="AA195" s="15"/>
      <c r="AB195" s="15"/>
      <c r="AC195" s="505"/>
      <c r="AD195" s="16"/>
      <c r="AE195" s="16"/>
      <c r="AF195" s="16"/>
      <c r="AG195" s="17"/>
      <c r="AH195" s="18"/>
      <c r="AI195" s="487"/>
      <c r="AJ195" s="89"/>
      <c r="AK195" s="13"/>
      <c r="AL195" s="90"/>
      <c r="AM195" s="90"/>
      <c r="AN195" s="19"/>
      <c r="AO195" s="19"/>
      <c r="AP195" s="19"/>
      <c r="AQ195" s="19"/>
      <c r="AR195" s="20"/>
      <c r="AS195" s="20"/>
      <c r="AU195" s="20"/>
      <c r="AV195" s="20"/>
      <c r="AW195" s="20"/>
      <c r="AX195" s="20"/>
      <c r="AY195" s="20"/>
      <c r="AZ195" s="20"/>
      <c r="BA195" s="20"/>
    </row>
    <row r="196" spans="1:53" ht="33" customHeight="1" x14ac:dyDescent="0.25">
      <c r="A196" s="6"/>
      <c r="B196" s="6"/>
      <c r="C196" s="6"/>
      <c r="D196" s="5"/>
      <c r="E196" s="5"/>
      <c r="F196" s="5"/>
      <c r="G196" s="5"/>
      <c r="H196" s="12"/>
      <c r="I196" s="6"/>
      <c r="J196" s="6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4"/>
      <c r="W196" s="14"/>
      <c r="X196" s="14"/>
      <c r="Y196" s="14"/>
      <c r="Z196" s="14"/>
      <c r="AA196" s="15"/>
      <c r="AB196" s="15"/>
      <c r="AC196" s="505"/>
      <c r="AD196" s="16"/>
      <c r="AE196" s="16"/>
      <c r="AF196" s="16"/>
      <c r="AG196" s="17"/>
      <c r="AH196" s="18"/>
      <c r="AI196" s="487"/>
      <c r="AJ196" s="89"/>
      <c r="AK196" s="13"/>
      <c r="AL196" s="90"/>
      <c r="AM196" s="90"/>
      <c r="AN196" s="19"/>
      <c r="AO196" s="19"/>
      <c r="AP196" s="19"/>
      <c r="AQ196" s="19"/>
      <c r="AR196" s="20"/>
      <c r="AS196" s="20"/>
      <c r="AU196" s="20"/>
      <c r="AV196" s="20"/>
      <c r="AW196" s="20"/>
      <c r="AX196" s="20"/>
      <c r="AY196" s="20"/>
      <c r="AZ196" s="20"/>
      <c r="BA196" s="20"/>
    </row>
    <row r="197" spans="1:53" ht="33" customHeight="1" x14ac:dyDescent="0.25">
      <c r="A197" s="6"/>
      <c r="B197" s="6"/>
      <c r="C197" s="5"/>
      <c r="D197" s="5"/>
      <c r="E197" s="5"/>
      <c r="F197" s="5"/>
      <c r="G197" s="5"/>
      <c r="H197" s="12"/>
      <c r="I197" s="6"/>
      <c r="J197" s="6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14"/>
      <c r="W197" s="14"/>
      <c r="X197" s="14"/>
      <c r="Y197" s="14"/>
      <c r="Z197" s="14"/>
      <c r="AA197" s="15"/>
      <c r="AB197" s="15"/>
      <c r="AC197" s="505"/>
      <c r="AD197" s="16"/>
      <c r="AE197" s="16"/>
      <c r="AF197" s="16"/>
      <c r="AG197" s="17"/>
      <c r="AH197" s="18"/>
      <c r="AI197" s="487"/>
      <c r="AJ197" s="89"/>
      <c r="AK197" s="13"/>
      <c r="AL197" s="90"/>
      <c r="AM197" s="90"/>
      <c r="AN197" s="19"/>
      <c r="AO197" s="19"/>
      <c r="AP197" s="19"/>
      <c r="AQ197" s="19"/>
      <c r="AR197" s="20"/>
      <c r="AS197" s="20"/>
      <c r="AU197" s="20"/>
      <c r="AV197" s="20"/>
      <c r="AW197" s="20"/>
      <c r="AX197" s="20"/>
      <c r="AY197" s="20"/>
      <c r="AZ197" s="20"/>
      <c r="BA197" s="20"/>
    </row>
    <row r="198" spans="1:53" ht="33" customHeight="1" x14ac:dyDescent="0.25">
      <c r="A198" s="6"/>
      <c r="B198" s="6"/>
      <c r="C198" s="5"/>
      <c r="D198" s="5"/>
      <c r="E198" s="5"/>
      <c r="F198" s="5"/>
      <c r="G198" s="5"/>
      <c r="H198" s="12"/>
      <c r="I198" s="6"/>
      <c r="J198" s="6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4"/>
      <c r="W198" s="14"/>
      <c r="X198" s="14"/>
      <c r="Y198" s="14"/>
      <c r="Z198" s="14"/>
      <c r="AA198" s="15"/>
      <c r="AB198" s="15"/>
      <c r="AC198" s="505"/>
      <c r="AD198" s="16"/>
      <c r="AE198" s="16"/>
      <c r="AF198" s="16"/>
      <c r="AG198" s="17"/>
      <c r="AH198" s="18"/>
      <c r="AI198" s="487"/>
      <c r="AJ198" s="89"/>
      <c r="AK198" s="13"/>
      <c r="AL198" s="90"/>
      <c r="AM198" s="90"/>
      <c r="AN198" s="19"/>
      <c r="AO198" s="19"/>
      <c r="AP198" s="19"/>
      <c r="AQ198" s="19"/>
      <c r="AR198" s="20"/>
      <c r="AS198" s="20"/>
      <c r="AU198" s="20"/>
      <c r="AV198" s="20"/>
      <c r="AW198" s="20"/>
      <c r="AX198" s="20"/>
      <c r="AY198" s="20"/>
      <c r="AZ198" s="20"/>
      <c r="BA198" s="20"/>
    </row>
    <row r="199" spans="1:53" ht="33" customHeight="1" x14ac:dyDescent="0.25">
      <c r="A199" s="6"/>
      <c r="B199" s="6"/>
      <c r="C199" s="5"/>
      <c r="D199" s="5"/>
      <c r="E199" s="5"/>
      <c r="F199" s="5"/>
      <c r="G199" s="5"/>
      <c r="H199" s="12"/>
      <c r="I199" s="6"/>
      <c r="J199" s="6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4"/>
      <c r="W199" s="14"/>
      <c r="X199" s="14"/>
      <c r="Y199" s="14"/>
      <c r="Z199" s="14"/>
      <c r="AA199" s="15"/>
      <c r="AB199" s="15"/>
      <c r="AC199" s="505"/>
      <c r="AD199" s="16"/>
      <c r="AE199" s="16"/>
      <c r="AF199" s="16"/>
      <c r="AG199" s="17"/>
      <c r="AH199" s="18"/>
      <c r="AI199" s="487"/>
      <c r="AJ199" s="89"/>
      <c r="AK199" s="13"/>
      <c r="AL199" s="90"/>
      <c r="AM199" s="90"/>
      <c r="AN199" s="19"/>
      <c r="AO199" s="19"/>
      <c r="AP199" s="19"/>
      <c r="AQ199" s="19"/>
      <c r="AR199" s="20"/>
      <c r="AS199" s="20"/>
      <c r="AU199" s="20"/>
      <c r="AV199" s="20"/>
      <c r="AW199" s="20"/>
      <c r="AX199" s="20"/>
      <c r="AY199" s="20"/>
      <c r="AZ199" s="20"/>
      <c r="BA199" s="20"/>
    </row>
    <row r="200" spans="1:53" ht="33" customHeight="1" x14ac:dyDescent="0.25">
      <c r="A200" s="6"/>
      <c r="B200" s="11"/>
      <c r="C200" s="6"/>
      <c r="D200" s="5"/>
      <c r="E200" s="5"/>
      <c r="F200" s="5"/>
      <c r="G200" s="5"/>
      <c r="H200" s="12"/>
      <c r="I200" s="6"/>
      <c r="J200" s="6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4"/>
      <c r="W200" s="14"/>
      <c r="X200" s="14"/>
      <c r="Y200" s="14"/>
      <c r="Z200" s="14"/>
      <c r="AA200" s="15"/>
      <c r="AB200" s="15"/>
      <c r="AC200" s="505"/>
      <c r="AD200" s="16"/>
      <c r="AE200" s="16"/>
      <c r="AF200" s="16"/>
      <c r="AG200" s="17"/>
      <c r="AH200" s="18"/>
      <c r="AI200" s="487"/>
      <c r="AJ200" s="89"/>
      <c r="AK200" s="13"/>
      <c r="AL200" s="90"/>
      <c r="AM200" s="90"/>
      <c r="AN200" s="19"/>
      <c r="AO200" s="19"/>
      <c r="AP200" s="19"/>
      <c r="AQ200" s="19"/>
      <c r="AR200" s="20"/>
      <c r="AS200" s="20"/>
      <c r="AU200" s="20"/>
      <c r="AV200" s="20"/>
      <c r="AW200" s="20"/>
      <c r="AX200" s="20"/>
      <c r="AY200" s="20"/>
      <c r="AZ200" s="20"/>
      <c r="BA200" s="20"/>
    </row>
    <row r="201" spans="1:53" ht="33" customHeight="1" x14ac:dyDescent="0.25">
      <c r="A201" s="6"/>
      <c r="B201" s="6"/>
      <c r="C201" s="6"/>
      <c r="D201" s="5"/>
      <c r="E201" s="5"/>
      <c r="F201" s="5"/>
      <c r="G201" s="5"/>
      <c r="H201" s="12"/>
      <c r="I201" s="6"/>
      <c r="J201" s="6"/>
      <c r="K201" s="21"/>
      <c r="L201" s="21"/>
      <c r="M201" s="21"/>
      <c r="N201" s="43" t="s">
        <v>28</v>
      </c>
      <c r="O201" s="43" t="s">
        <v>29</v>
      </c>
      <c r="P201" s="21"/>
      <c r="Q201" s="21"/>
      <c r="R201" s="21"/>
      <c r="S201" s="21"/>
      <c r="T201" s="21"/>
      <c r="U201" s="21"/>
      <c r="V201" s="14"/>
      <c r="W201" s="14"/>
      <c r="X201" s="14"/>
      <c r="Y201" s="14"/>
      <c r="Z201" s="14"/>
      <c r="AA201" s="15"/>
      <c r="AB201" s="15"/>
      <c r="AC201" s="43" t="s">
        <v>36</v>
      </c>
      <c r="AD201" s="43" t="s">
        <v>37</v>
      </c>
      <c r="AE201" s="43" t="s">
        <v>38</v>
      </c>
      <c r="AF201" s="43" t="s">
        <v>39</v>
      </c>
      <c r="AG201" s="17"/>
      <c r="AH201" s="18"/>
      <c r="AI201" s="487"/>
      <c r="AJ201" s="89"/>
      <c r="AK201" s="13"/>
      <c r="AL201" s="90"/>
      <c r="AM201" s="90"/>
      <c r="AN201" s="44" t="s">
        <v>34</v>
      </c>
      <c r="AO201" s="44" t="s">
        <v>40</v>
      </c>
      <c r="AP201" s="44"/>
      <c r="AQ201" s="44"/>
      <c r="AR201" s="20"/>
      <c r="AS201" s="20"/>
      <c r="AU201" s="20"/>
      <c r="AV201" s="20"/>
      <c r="AW201" s="20"/>
      <c r="AX201" s="20"/>
      <c r="AY201" s="20"/>
      <c r="AZ201" s="20"/>
      <c r="BA201" s="20"/>
    </row>
    <row r="202" spans="1:53" ht="33" customHeight="1" x14ac:dyDescent="0.25">
      <c r="A202" s="6"/>
      <c r="B202" s="6"/>
      <c r="C202" s="6"/>
      <c r="D202" s="5"/>
      <c r="E202" s="5"/>
      <c r="F202" s="5"/>
      <c r="G202" s="5"/>
      <c r="H202" s="12"/>
      <c r="I202" s="6"/>
      <c r="J202" s="6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14"/>
      <c r="W202" s="14"/>
      <c r="X202" s="14"/>
      <c r="Y202" s="14"/>
      <c r="Z202" s="14"/>
      <c r="AA202" s="15"/>
      <c r="AB202" s="15"/>
      <c r="AC202" s="505"/>
      <c r="AD202" s="16"/>
      <c r="AE202" s="16"/>
      <c r="AF202" s="16"/>
      <c r="AG202" s="17"/>
      <c r="AH202" s="18"/>
      <c r="AI202" s="487"/>
      <c r="AJ202" s="89"/>
      <c r="AK202" s="13"/>
      <c r="AL202" s="90"/>
      <c r="AM202" s="90"/>
      <c r="AN202" s="19"/>
      <c r="AO202" s="19"/>
      <c r="AP202" s="19"/>
      <c r="AQ202" s="19"/>
      <c r="AR202" s="20"/>
      <c r="AS202" s="20"/>
      <c r="AU202" s="20"/>
      <c r="AV202" s="20"/>
      <c r="AW202" s="20"/>
      <c r="AX202" s="20"/>
      <c r="AY202" s="20"/>
      <c r="AZ202" s="20"/>
      <c r="BA202" s="20"/>
    </row>
    <row r="203" spans="1:53" ht="33" customHeight="1" x14ac:dyDescent="0.25">
      <c r="A203" s="6"/>
      <c r="B203" s="6"/>
      <c r="C203" s="6"/>
      <c r="D203" s="5"/>
      <c r="E203" s="5"/>
      <c r="F203" s="5"/>
      <c r="G203" s="5"/>
      <c r="H203" s="12"/>
      <c r="I203" s="6"/>
      <c r="J203" s="6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14"/>
      <c r="W203" s="14"/>
      <c r="X203" s="14"/>
      <c r="Y203" s="14"/>
      <c r="Z203" s="14"/>
      <c r="AA203" s="15"/>
      <c r="AB203" s="15"/>
      <c r="AC203" s="505"/>
      <c r="AD203" s="16"/>
      <c r="AE203" s="16"/>
      <c r="AF203" s="16"/>
      <c r="AG203" s="17"/>
      <c r="AH203" s="18"/>
      <c r="AI203" s="487"/>
      <c r="AJ203" s="89"/>
      <c r="AK203" s="13"/>
      <c r="AL203" s="90"/>
      <c r="AM203" s="90"/>
      <c r="AN203" s="19"/>
      <c r="AO203" s="19"/>
      <c r="AP203" s="19"/>
      <c r="AQ203" s="19"/>
      <c r="AR203" s="20"/>
      <c r="AS203" s="20"/>
      <c r="AU203" s="20"/>
      <c r="AV203" s="20"/>
      <c r="AW203" s="20"/>
      <c r="AX203" s="20"/>
      <c r="AY203" s="20"/>
      <c r="AZ203" s="20"/>
      <c r="BA203" s="20"/>
    </row>
    <row r="204" spans="1:53" ht="33" customHeight="1" x14ac:dyDescent="0.25">
      <c r="A204" s="6"/>
      <c r="B204" s="5"/>
      <c r="C204" s="6"/>
      <c r="D204" s="5"/>
      <c r="E204" s="5"/>
      <c r="F204" s="5"/>
      <c r="G204" s="5"/>
      <c r="H204" s="12"/>
      <c r="I204" s="6"/>
      <c r="J204" s="6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4"/>
      <c r="W204" s="14"/>
      <c r="X204" s="14"/>
      <c r="Y204" s="14"/>
      <c r="Z204" s="14"/>
      <c r="AA204" s="15"/>
      <c r="AB204" s="15"/>
      <c r="AC204" s="505"/>
      <c r="AD204" s="16"/>
      <c r="AE204" s="16"/>
      <c r="AF204" s="16"/>
      <c r="AG204" s="17"/>
      <c r="AH204" s="18"/>
      <c r="AI204" s="487"/>
      <c r="AJ204" s="89"/>
      <c r="AK204" s="13"/>
      <c r="AL204" s="90"/>
      <c r="AM204" s="90"/>
      <c r="AN204" s="19"/>
      <c r="AO204" s="19"/>
      <c r="AP204" s="19"/>
      <c r="AQ204" s="19"/>
      <c r="AR204" s="20"/>
      <c r="AS204" s="20"/>
      <c r="AU204" s="20"/>
      <c r="AV204" s="20"/>
      <c r="AW204" s="20"/>
      <c r="AX204" s="20"/>
      <c r="AY204" s="20"/>
      <c r="AZ204" s="20"/>
      <c r="BA204" s="20"/>
    </row>
    <row r="205" spans="1:53" ht="33" customHeight="1" x14ac:dyDescent="0.25">
      <c r="A205" s="6"/>
      <c r="B205" s="6"/>
      <c r="C205" s="5"/>
      <c r="D205" s="5"/>
      <c r="E205" s="5"/>
      <c r="F205" s="5"/>
      <c r="G205" s="5"/>
      <c r="H205" s="12"/>
      <c r="I205" s="6"/>
      <c r="J205" s="6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14"/>
      <c r="W205" s="14"/>
      <c r="X205" s="14"/>
      <c r="Y205" s="14"/>
      <c r="Z205" s="14"/>
      <c r="AA205" s="15"/>
      <c r="AB205" s="15"/>
      <c r="AC205" s="505"/>
      <c r="AD205" s="16"/>
      <c r="AE205" s="16"/>
      <c r="AF205" s="16"/>
      <c r="AG205" s="17"/>
      <c r="AH205" s="18"/>
      <c r="AI205" s="487"/>
      <c r="AJ205" s="89"/>
      <c r="AK205" s="13"/>
      <c r="AL205" s="90"/>
      <c r="AM205" s="90"/>
      <c r="AN205" s="19"/>
      <c r="AO205" s="19"/>
      <c r="AP205" s="19"/>
      <c r="AQ205" s="19"/>
      <c r="AR205" s="20"/>
      <c r="AS205" s="20"/>
      <c r="AU205" s="20"/>
      <c r="AV205" s="20"/>
      <c r="AW205" s="20"/>
      <c r="AX205" s="20"/>
      <c r="AY205" s="20"/>
      <c r="AZ205" s="20"/>
      <c r="BA205" s="20"/>
    </row>
    <row r="206" spans="1:53" ht="33" customHeight="1" x14ac:dyDescent="0.25">
      <c r="A206" s="6"/>
      <c r="B206" s="6"/>
      <c r="C206" s="5"/>
      <c r="D206" s="5"/>
      <c r="E206" s="5"/>
      <c r="F206" s="5"/>
      <c r="G206" s="5"/>
      <c r="H206" s="12"/>
      <c r="I206" s="6"/>
      <c r="J206" s="6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14"/>
      <c r="W206" s="14"/>
      <c r="X206" s="14"/>
      <c r="Y206" s="14"/>
      <c r="Z206" s="14"/>
      <c r="AA206" s="15"/>
      <c r="AB206" s="15"/>
      <c r="AC206" s="505"/>
      <c r="AD206" s="16"/>
      <c r="AE206" s="16"/>
      <c r="AF206" s="16"/>
      <c r="AG206" s="38"/>
      <c r="AH206" s="18"/>
      <c r="AI206" s="487"/>
      <c r="AJ206" s="89"/>
      <c r="AK206" s="13"/>
      <c r="AL206" s="90"/>
      <c r="AM206" s="90"/>
      <c r="AN206" s="19"/>
      <c r="AO206" s="19"/>
      <c r="AP206" s="19"/>
      <c r="AQ206" s="19"/>
      <c r="AR206" s="20"/>
      <c r="AS206" s="20"/>
      <c r="AU206" s="20"/>
      <c r="AV206" s="20"/>
      <c r="AW206" s="20"/>
      <c r="AX206" s="20"/>
      <c r="AY206" s="20"/>
      <c r="AZ206" s="20"/>
      <c r="BA206" s="20"/>
    </row>
    <row r="207" spans="1:53" ht="33" customHeight="1" x14ac:dyDescent="0.25">
      <c r="A207" s="6"/>
      <c r="B207" s="6"/>
      <c r="C207" s="6"/>
      <c r="D207" s="5"/>
      <c r="E207" s="5"/>
      <c r="F207" s="5"/>
      <c r="G207" s="5"/>
      <c r="H207" s="12"/>
      <c r="I207" s="6"/>
      <c r="J207" s="6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14"/>
      <c r="W207" s="14"/>
      <c r="X207" s="14"/>
      <c r="Y207" s="14"/>
      <c r="Z207" s="14"/>
      <c r="AA207" s="15"/>
      <c r="AB207" s="15"/>
      <c r="AC207" s="505"/>
      <c r="AD207" s="16"/>
      <c r="AE207" s="16"/>
      <c r="AF207" s="16"/>
      <c r="AG207" s="45"/>
      <c r="AH207" s="18"/>
      <c r="AI207" s="487"/>
      <c r="AJ207" s="89"/>
      <c r="AK207" s="13"/>
      <c r="AL207" s="90"/>
      <c r="AM207" s="90"/>
      <c r="AN207" s="19"/>
      <c r="AO207" s="19"/>
      <c r="AP207" s="19"/>
      <c r="AQ207" s="19"/>
      <c r="AR207" s="20"/>
      <c r="AS207" s="20"/>
      <c r="AU207" s="20"/>
      <c r="AV207" s="20"/>
      <c r="AW207" s="20"/>
      <c r="AX207" s="20"/>
      <c r="AY207" s="20"/>
      <c r="AZ207" s="20"/>
      <c r="BA207" s="20"/>
    </row>
    <row r="208" spans="1:53" ht="33" customHeight="1" x14ac:dyDescent="0.25">
      <c r="A208" s="6"/>
      <c r="B208" s="11"/>
      <c r="C208" s="6"/>
      <c r="D208" s="5"/>
      <c r="E208" s="5"/>
      <c r="F208" s="5"/>
      <c r="G208" s="5"/>
      <c r="H208" s="12"/>
      <c r="I208" s="6"/>
      <c r="J208" s="6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14"/>
      <c r="W208" s="14"/>
      <c r="X208" s="14"/>
      <c r="Y208" s="14"/>
      <c r="Z208" s="14"/>
      <c r="AA208" s="15"/>
      <c r="AB208" s="15"/>
      <c r="AC208" s="505"/>
      <c r="AD208" s="16"/>
      <c r="AE208" s="16"/>
      <c r="AF208" s="16"/>
      <c r="AG208" s="17"/>
      <c r="AH208" s="17"/>
      <c r="AI208" s="487"/>
      <c r="AJ208" s="89"/>
      <c r="AK208" s="13"/>
      <c r="AL208" s="90"/>
      <c r="AM208" s="90"/>
      <c r="AN208" s="19"/>
      <c r="AO208" s="19"/>
      <c r="AP208" s="19"/>
      <c r="AQ208" s="19"/>
      <c r="AR208" s="36"/>
      <c r="AS208" s="36"/>
      <c r="AU208" s="36"/>
      <c r="AV208" s="36"/>
      <c r="AW208" s="36"/>
      <c r="AX208" s="36"/>
      <c r="AY208" s="36"/>
      <c r="AZ208" s="36"/>
      <c r="BA208" s="36"/>
    </row>
    <row r="209" spans="1:53" ht="33" customHeight="1" x14ac:dyDescent="0.25">
      <c r="A209" s="6"/>
      <c r="B209" s="11"/>
      <c r="C209" s="6"/>
      <c r="D209" s="5"/>
      <c r="E209" s="5"/>
      <c r="F209" s="5"/>
      <c r="G209" s="5"/>
      <c r="H209" s="12"/>
      <c r="I209" s="6"/>
      <c r="J209" s="6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14"/>
      <c r="W209" s="14"/>
      <c r="X209" s="14"/>
      <c r="Y209" s="14"/>
      <c r="Z209" s="14"/>
      <c r="AA209" s="15"/>
      <c r="AB209" s="15"/>
      <c r="AC209" s="505"/>
      <c r="AD209" s="16"/>
      <c r="AE209" s="16"/>
      <c r="AF209" s="16"/>
      <c r="AG209" s="38"/>
      <c r="AH209" s="18"/>
      <c r="AI209" s="487"/>
      <c r="AJ209" s="89"/>
      <c r="AK209" s="13"/>
      <c r="AL209" s="90"/>
      <c r="AM209" s="90"/>
      <c r="AN209" s="19"/>
      <c r="AO209" s="19"/>
      <c r="AP209" s="19"/>
      <c r="AQ209" s="19"/>
      <c r="AR209" s="20"/>
      <c r="AS209" s="20"/>
      <c r="AU209" s="20"/>
      <c r="AV209" s="20"/>
      <c r="AW209" s="20"/>
      <c r="AX209" s="20"/>
      <c r="AY209" s="20"/>
      <c r="AZ209" s="20"/>
      <c r="BA209" s="20"/>
    </row>
    <row r="210" spans="1:53" ht="33" customHeight="1" x14ac:dyDescent="0.25">
      <c r="A210" s="6"/>
      <c r="B210" s="6"/>
      <c r="C210" s="6"/>
      <c r="D210" s="5"/>
      <c r="E210" s="5"/>
      <c r="F210" s="5"/>
      <c r="G210" s="5"/>
      <c r="H210" s="12"/>
      <c r="I210" s="6"/>
      <c r="J210" s="6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14"/>
      <c r="W210" s="14"/>
      <c r="X210" s="14"/>
      <c r="Y210" s="14"/>
      <c r="Z210" s="14"/>
      <c r="AA210" s="15"/>
      <c r="AB210" s="15"/>
      <c r="AC210" s="505"/>
      <c r="AD210" s="16"/>
      <c r="AE210" s="16"/>
      <c r="AF210" s="16"/>
      <c r="AG210" s="17"/>
      <c r="AH210" s="37"/>
      <c r="AI210" s="488"/>
      <c r="AJ210" s="89"/>
      <c r="AK210" s="13"/>
      <c r="AL210" s="90"/>
      <c r="AM210" s="90"/>
      <c r="AN210" s="19"/>
      <c r="AO210" s="19"/>
      <c r="AP210" s="19"/>
      <c r="AQ210" s="19"/>
      <c r="AR210" s="20"/>
      <c r="AS210" s="20"/>
      <c r="AU210" s="20"/>
      <c r="AV210" s="20"/>
      <c r="AW210" s="20"/>
      <c r="AX210" s="20"/>
      <c r="AY210" s="20"/>
      <c r="AZ210" s="20"/>
      <c r="BA210" s="20"/>
    </row>
    <row r="211" spans="1:53" ht="33" customHeight="1" x14ac:dyDescent="0.25">
      <c r="C211" s="4"/>
    </row>
    <row r="213" spans="1:53" ht="33" customHeight="1" x14ac:dyDescent="0.25">
      <c r="B213" s="3"/>
      <c r="C213" s="4"/>
      <c r="D213" s="5"/>
      <c r="E213" s="5"/>
      <c r="F213" s="5"/>
      <c r="G213" s="5"/>
    </row>
    <row r="214" spans="1:53" ht="33" customHeight="1" x14ac:dyDescent="0.25">
      <c r="B214" s="3"/>
      <c r="C214" s="4"/>
      <c r="D214" s="5"/>
      <c r="E214" s="5"/>
      <c r="F214" s="5"/>
      <c r="G214" s="5"/>
    </row>
    <row r="215" spans="1:53" ht="33" customHeight="1" x14ac:dyDescent="0.25">
      <c r="B215" s="3"/>
      <c r="C215" s="6"/>
      <c r="D215" s="5"/>
      <c r="E215" s="5"/>
      <c r="F215" s="5"/>
    </row>
  </sheetData>
  <autoFilter ref="A7:BE11" xr:uid="{00000000-0009-0000-0000-00000B000000}">
    <filterColumn colId="13" showButton="0"/>
    <filterColumn colId="24" showButton="0"/>
    <filterColumn colId="25" showButton="0"/>
    <filterColumn colId="26" showButton="0"/>
    <filterColumn colId="28" showButton="0"/>
    <filterColumn colId="29" showButton="0"/>
    <filterColumn colId="30" showButton="0"/>
    <filterColumn colId="32" showButton="0"/>
    <filterColumn colId="35" showButton="0"/>
    <filterColumn colId="36" showButton="0"/>
    <filterColumn colId="37" showButton="0"/>
    <filterColumn colId="39" showButton="0"/>
    <filterColumn colId="41" showButton="0"/>
    <filterColumn colId="47" showButton="0"/>
    <filterColumn colId="51" showButton="0"/>
    <filterColumn colId="52" showButton="0"/>
  </autoFilter>
  <mergeCells count="42">
    <mergeCell ref="BD7:BD8"/>
    <mergeCell ref="BE7:BE8"/>
    <mergeCell ref="AU7:AU8"/>
    <mergeCell ref="AV7:AW7"/>
    <mergeCell ref="AX7:AX8"/>
    <mergeCell ref="AY7:AY8"/>
    <mergeCell ref="AZ7:BB7"/>
    <mergeCell ref="BC7:BC8"/>
    <mergeCell ref="AJ7:AM7"/>
    <mergeCell ref="AN7:AO7"/>
    <mergeCell ref="AP7:AQ7"/>
    <mergeCell ref="AR7:AR8"/>
    <mergeCell ref="AS7:AS8"/>
    <mergeCell ref="AT7:AT8"/>
    <mergeCell ref="W7:W8"/>
    <mergeCell ref="X7:X8"/>
    <mergeCell ref="Y7:AB7"/>
    <mergeCell ref="AC7:AF7"/>
    <mergeCell ref="AG7:AH7"/>
    <mergeCell ref="AI7:AI8"/>
    <mergeCell ref="Q7:Q8"/>
    <mergeCell ref="R7:R8"/>
    <mergeCell ref="S7:S8"/>
    <mergeCell ref="T7:T8"/>
    <mergeCell ref="U7:U8"/>
    <mergeCell ref="V7:V8"/>
    <mergeCell ref="J7:J8"/>
    <mergeCell ref="K7:K8"/>
    <mergeCell ref="L7:L8"/>
    <mergeCell ref="M7:M8"/>
    <mergeCell ref="N7:O7"/>
    <mergeCell ref="P7:P8"/>
    <mergeCell ref="A1:K6"/>
    <mergeCell ref="A7:A8"/>
    <mergeCell ref="B7:B8"/>
    <mergeCell ref="C7:C8"/>
    <mergeCell ref="D7:D8"/>
    <mergeCell ref="E7:E8"/>
    <mergeCell ref="F7:F8"/>
    <mergeCell ref="G7:G8"/>
    <mergeCell ref="H7:H8"/>
    <mergeCell ref="I7:I8"/>
  </mergeCells>
  <dataValidations count="1">
    <dataValidation allowBlank="1" showErrorMessage="1" promptTitle="Tipo de Vialidad" prompt="Seleccione el tipo de vialidad" sqref="F9:F10 F12:F1048576" xr:uid="{3A542862-2D79-483D-8C79-562345EBBFA3}"/>
  </dataValidation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15</vt:i4>
      </vt:variant>
      <vt:variant>
        <vt:lpstr>Rangos con nombre</vt:lpstr>
      </vt:variant>
      <vt:variant>
        <vt:i4>2</vt:i4>
      </vt:variant>
    </vt:vector>
  </HeadingPairs>
  <TitlesOfParts>
    <vt:vector size="17" baseType="lpstr">
      <vt:lpstr>Padrón 2025</vt:lpstr>
      <vt:lpstr>253 Inmuebles 2025</vt:lpstr>
      <vt:lpstr>Blanco</vt:lpstr>
      <vt:lpstr>Almacenes</vt:lpstr>
      <vt:lpstr>UMF</vt:lpstr>
      <vt:lpstr>Consultorios</vt:lpstr>
      <vt:lpstr>OAS</vt:lpstr>
      <vt:lpstr>OAD</vt:lpstr>
      <vt:lpstr>Tienda</vt:lpstr>
      <vt:lpstr>BBE</vt:lpstr>
      <vt:lpstr>Casa D</vt:lpstr>
      <vt:lpstr>CSS</vt:lpstr>
      <vt:lpstr>Bodega-Archivo</vt:lpstr>
      <vt:lpstr>Centro Capacitación</vt:lpstr>
      <vt:lpstr>Guarderia</vt:lpstr>
      <vt:lpstr>'253 Inmuebles 2025'!Área_de_impresión</vt:lpstr>
      <vt:lpstr>'253 Inmuebles 2025'!Títulos_a_imprimir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Paola Ortega Mendoza</dc:creator>
  <cp:lastModifiedBy>Guillermo Enrique Gomez Parra</cp:lastModifiedBy>
  <cp:lastPrinted>2023-11-16T19:36:32Z</cp:lastPrinted>
  <dcterms:created xsi:type="dcterms:W3CDTF">2019-02-23T00:04:34Z</dcterms:created>
  <dcterms:modified xsi:type="dcterms:W3CDTF">2025-04-23T17:39:00Z</dcterms:modified>
</cp:coreProperties>
</file>