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1840" windowHeight="13740"/>
  </bookViews>
  <sheets>
    <sheet name="Calendario completo" sheetId="13" r:id="rId1"/>
    <sheet name="Hoja1" sheetId="9" r:id="rId2"/>
    <sheet name="Hoja6" sheetId="14" r:id="rId3"/>
    <sheet name="Hoja2" sheetId="10" r:id="rId4"/>
    <sheet name="Hoja4" sheetId="12" r:id="rId5"/>
    <sheet name="Hoja3" sheetId="11" r:id="rId6"/>
    <sheet name="Prop" sheetId="5" r:id="rId7"/>
  </sheets>
  <externalReferences>
    <externalReference r:id="rId8"/>
    <externalReference r:id="rId9"/>
    <externalReference r:id="rId10"/>
    <externalReference r:id="rId11"/>
    <externalReference r:id="rId12"/>
    <externalReference r:id="rId13"/>
    <externalReference r:id="rId14"/>
  </externalReferences>
  <definedNames>
    <definedName name="__PO10556">NA()</definedName>
    <definedName name="__PO17771">NA()</definedName>
    <definedName name="__PO9740">NA()</definedName>
    <definedName name="_000000000_HCT_EAO">NA()</definedName>
    <definedName name="_000000000_HCT_EAO_1">NA()</definedName>
    <definedName name="_000000000_HCT_EAO_1_1">NA()</definedName>
    <definedName name="_000000000_HCT_EAO_1_1_1">NA()</definedName>
    <definedName name="_Det04_ClvProg">NA()</definedName>
    <definedName name="_Det04_ClvProg_1">NA()</definedName>
    <definedName name="_Det04_ClvProg_1_1">NA()</definedName>
    <definedName name="_Det04_ClvProg_1_1_1">NA()</definedName>
    <definedName name="_Detalle2005_1">NA()</definedName>
    <definedName name="_Detalle2005_1_1">NA()</definedName>
    <definedName name="_Detalle2005_1_1_1">NA()</definedName>
    <definedName name="_Detalle2005_1_1_1_1">NA()</definedName>
    <definedName name="_DISEÑO_OP">NA()</definedName>
    <definedName name="_DISEÑO_OP_1">NA()</definedName>
    <definedName name="_DISEÑO_OP_1_1">NA()</definedName>
    <definedName name="_DISEÑO_OP_1_1_1">NA()</definedName>
    <definedName name="_xlnm._FilterDatabase" localSheetId="0" hidden="1">'Calendario completo'!$A$1:$U$42</definedName>
    <definedName name="_xlnm._FilterDatabase" localSheetId="1" hidden="1">Hoja1!$B$1:$L$102</definedName>
    <definedName name="_xlnm._FilterDatabase" localSheetId="6" hidden="1">Prop!$A$1:$N$44</definedName>
    <definedName name="_Obras">NA()</definedName>
    <definedName name="_Obras_1">NA()</definedName>
    <definedName name="_Obras_1_1">NA()</definedName>
    <definedName name="_Obras_1_1_1">NA()</definedName>
    <definedName name="_PO10556">NA()</definedName>
    <definedName name="_PO17771">NA()</definedName>
    <definedName name="_PO2006">NA()</definedName>
    <definedName name="_PO9740">NA()</definedName>
    <definedName name="_Sol0304">NA()</definedName>
    <definedName name="_uni0609">NA()</definedName>
    <definedName name="_URG_CC_OP">NA()</definedName>
    <definedName name="_URG_CC_OP_1">NA()</definedName>
    <definedName name="_URG_CC_OP_1_1">NA()</definedName>
    <definedName name="_URG_CC_OP_1_1_1">NA()</definedName>
    <definedName name="A_impresión_IM">NA()</definedName>
    <definedName name="A_impresión_IM_1">NA()</definedName>
    <definedName name="anepresi">NA()</definedName>
    <definedName name="Anexo1a">NA()</definedName>
    <definedName name="Anexo1a_1">NA()</definedName>
    <definedName name="_xlnm.Print_Area" localSheetId="0">'Calendario completo'!$A$1:$U$64</definedName>
    <definedName name="_xlnm.Print_Area" localSheetId="6">Prop!$A$1:$N$66</definedName>
    <definedName name="Autorizado">NA()</definedName>
    <definedName name="Autorizado_1">NA()</definedName>
    <definedName name="Autorizado_1_1">NA()</definedName>
    <definedName name="Autorizado_1_1_1">NA()</definedName>
    <definedName name="Autorizado_4">NA()</definedName>
    <definedName name="Autorizado_5">NA()</definedName>
    <definedName name="Autorizado_6">NA()</definedName>
    <definedName name="B" localSheetId="0">#REF!</definedName>
    <definedName name="B">#REF!</definedName>
    <definedName name="B_2010_original_sg_a">[1]ORIGINAL_SG!$A$10:$E$104</definedName>
    <definedName name="BActual">NA()</definedName>
    <definedName name="BActual_1">NA()</definedName>
    <definedName name="_xlnm.Database" localSheetId="0">#REF!</definedName>
    <definedName name="_xlnm.Database">#REF!</definedName>
    <definedName name="BaseOb1">NA()</definedName>
    <definedName name="BASUMAA">NA()</definedName>
    <definedName name="BASUMAA_1">NA()</definedName>
    <definedName name="BCTC">NA()</definedName>
    <definedName name="BDatos">NA()</definedName>
    <definedName name="BDatos_1">NA()</definedName>
    <definedName name="Boton">NA()</definedName>
    <definedName name="Boton_1">NA()</definedName>
    <definedName name="BSOCT08">NA()</definedName>
    <definedName name="BUOAP">'[2]UO AP'!$A$1:$D$64</definedName>
    <definedName name="calendario">NA()</definedName>
    <definedName name="calendario_1">NA()</definedName>
    <definedName name="CAT">NA()</definedName>
    <definedName name="Cat_Cil_UI">NA()</definedName>
    <definedName name="Cat_Cil_UI_1">NA()</definedName>
    <definedName name="CCPIo">NA()</definedName>
    <definedName name="CCPIo_1">NA()</definedName>
    <definedName name="CCPIo_1_1">NA()</definedName>
    <definedName name="CCPIo_1_1_1">NA()</definedName>
    <definedName name="CCPIo_4">NA()</definedName>
    <definedName name="CCPIo_5">NA()</definedName>
    <definedName name="CCPIo_6">NA()</definedName>
    <definedName name="CG">[3]Combos_Varios!$B$161:$B$427</definedName>
    <definedName name="ClasifPresupuesto">[3]Combos_Varios!$B$155:$B$157</definedName>
    <definedName name="ColumnaEjes">[3]Ejes_Objetivos!$A:$A</definedName>
    <definedName name="ColumnaObjetivos">[3]Objetivos_Estrategias!$A:$A</definedName>
    <definedName name="ColumnaPNI">'[3]PNI 2014-2018'!$B$2:$B$26</definedName>
    <definedName name="Columnapyp">[3]Programa_Proyecto!$B:$B</definedName>
    <definedName name="ColumnaSectoresPNI">'[3]PNI 2014-2018'!$A$30:$A$35</definedName>
    <definedName name="ColumnaTipo">[3]Programa_Proyecto!$A$1:$A$13</definedName>
    <definedName name="COM">NA()</definedName>
    <definedName name="COMENT">NA()</definedName>
    <definedName name="COMETGPE">NA()</definedName>
    <definedName name="COMETGPE_1">NA()</definedName>
    <definedName name="COMPARA" localSheetId="0">[4]SG_X_CTA!#REF!</definedName>
    <definedName name="COMPARA">[4]SG_X_CTA!#REF!</definedName>
    <definedName name="COMTCONY">NA()</definedName>
    <definedName name="COMTCONY_1">NA()</definedName>
    <definedName name="COMTGPE">NA()</definedName>
    <definedName name="COMTGPE_1">NA()</definedName>
    <definedName name="COMTJAI">NA()</definedName>
    <definedName name="COMTJAI_1">NA()</definedName>
    <definedName name="CONF">NA()</definedName>
    <definedName name="CONJUL08">NA()</definedName>
    <definedName name="CONSDIC08">NA()</definedName>
    <definedName name="consfeb09">NA()</definedName>
    <definedName name="consjul09">NA()</definedName>
    <definedName name="consjun09">NA()</definedName>
    <definedName name="consmar09">NA()</definedName>
    <definedName name="Consulta8">NA()</definedName>
    <definedName name="Consulta8_1">NA()</definedName>
    <definedName name="_xlnm.Criteria">[3]Combos_Varios!$B$148:$B$152</definedName>
    <definedName name="cuberne">NA()</definedName>
    <definedName name="CustColumn">[3]Ramo_UR!$B:$B</definedName>
    <definedName name="Dat_Criterios">NA()</definedName>
    <definedName name="Dat_Criterios_1">NA()</definedName>
    <definedName name="Dat_Criterios_1_1">NA()</definedName>
    <definedName name="Dat_Criterios_1_1_1">NA()</definedName>
    <definedName name="Dat_Criterios_4">NA()</definedName>
    <definedName name="Dat_Criterios_5">NA()</definedName>
    <definedName name="Dat_Criterios_6">NA()</definedName>
    <definedName name="Dat_Extraccion">NA()</definedName>
    <definedName name="Dat_Extraccion_1">NA()</definedName>
    <definedName name="Dat_Extraccion_1_1">NA()</definedName>
    <definedName name="Dat_Extraccion_1_1_1">NA()</definedName>
    <definedName name="Dat_Extraccion_4">NA()</definedName>
    <definedName name="Dat_Extraccion_5">NA()</definedName>
    <definedName name="Dat_Extraccion_6">NA()</definedName>
    <definedName name="Deleg">NA()</definedName>
    <definedName name="Deleg_1">NA()</definedName>
    <definedName name="delegaciones">NA()</definedName>
    <definedName name="dpmjul">NA()</definedName>
    <definedName name="E1E2E3">'[5]Anexo 1.1 (Original)'!$M$15:$M$3100,'[5]Anexo 1.1 (Original)'!$O$15:$O$3100,'[5]Anexo 1.1 (Original)'!$Q$15:$Q$3100</definedName>
    <definedName name="EjesEPN">[3]Combos_Varios!$B$1005:$B$1009</definedName>
    <definedName name="EntidadFederativa">[3]Combos_Varios!$B$7:$B$38</definedName>
    <definedName name="ESP">NA()</definedName>
    <definedName name="ESPEC">NA()</definedName>
    <definedName name="EtapaPPI">[3]Combos_Varios!$B$41:$B$44</definedName>
    <definedName name="Excel_BuiltIn__FilterDatabase_1">NA()</definedName>
    <definedName name="Excel_BuiltIn__FilterDatabase_1_1">NA()</definedName>
    <definedName name="Excel_BuiltIn__FilterDatabase_1_1_1">NA()</definedName>
    <definedName name="Excel_BuiltIn__FilterDatabase_1_1_1_1">NA()</definedName>
    <definedName name="Excel_BuiltIn__FilterDatabase_1_2">NA()</definedName>
    <definedName name="Excel_BuiltIn__FilterDatabase_2_1">NA()</definedName>
    <definedName name="Excel_BuiltIn__FilterDatabase_3">NA()</definedName>
    <definedName name="Excel_BuiltIn__FilterDatabase_8">NA()</definedName>
    <definedName name="Excel_BuiltIn_Database_1_1">NA()</definedName>
    <definedName name="Excel_BuiltIn_Database_1_1_1">NA()</definedName>
    <definedName name="Excel_BuiltIn_Print_Area_1_1_1">NA()</definedName>
    <definedName name="Excel_BuiltIn_Print_Area_1_1_1_1">NA()</definedName>
    <definedName name="Excel_BuiltIn_Print_Area_1_1_1_1_1_1_1_1">('[6]Desglose GASTOS por CTA'!$K$1077,'[6]Desglose GASTOS por CTA'!$A$1071:$N$1088)</definedName>
    <definedName name="Excel_BuiltIn_Print_Area_15">NA()</definedName>
    <definedName name="Excel_BuiltIn_Print_Area_17">NA()</definedName>
    <definedName name="Excel_BuiltIn_Print_Area_18_1">NA()</definedName>
    <definedName name="Excel_BuiltIn_Print_Area_19_1">NA()</definedName>
    <definedName name="Excel_BuiltIn_Print_Area_4_1">('[6]Av Gto Cont 2010 (VIAT)'!$A$1:$AA$59,'[6]Av Gto Cont 2010 (VIAT)'!$A$1:$AA$59)</definedName>
    <definedName name="Excel_BuiltIn_Print_Area_4_1_4">('[6]Avance Gasto en Contratos'!$A$1:$Y$56,'[6]Avance Gasto en Contratos'!$A$1:$Y$56)</definedName>
    <definedName name="Excel_BuiltIn_Print_Area_4_1_8">('[6]Avance Gasto en Contratos 2 (2)'!$A$1:$Y$53,'[6]Avance Gasto en Contratos 2 (2)'!$A$1:$Y$53)</definedName>
    <definedName name="Excel_BuiltIn_Print_Area_5_1" localSheetId="0">#REF!</definedName>
    <definedName name="Excel_BuiltIn_Print_Area_5_1">#REF!</definedName>
    <definedName name="Excel_BuiltIn_Print_Area_6_1" localSheetId="0">#REF!</definedName>
    <definedName name="Excel_BuiltIn_Print_Area_6_1">#REF!</definedName>
    <definedName name="Excel_BuiltIn_Print_Area_9_1" localSheetId="0">#REF!</definedName>
    <definedName name="Excel_BuiltIn_Print_Area_9_1">#REF!</definedName>
    <definedName name="Excel_BuiltIn_Print_Titles_2_1" localSheetId="0">(#REF!,#REF!)</definedName>
    <definedName name="Excel_BuiltIn_Print_Titles_2_1">(#REF!,#REF!)</definedName>
    <definedName name="Excel_BuiltIn_Print_Titles_6_1" localSheetId="0">(#REF!,#REF!)</definedName>
    <definedName name="Excel_BuiltIn_Print_Titles_6_1">(#REF!,#REF!)</definedName>
    <definedName name="FAC">NA()</definedName>
    <definedName name="FAC_F">NA()</definedName>
    <definedName name="FACT">NA()</definedName>
    <definedName name="FACT08">NA()</definedName>
    <definedName name="Financiamiento">[3]Combos_Varios!$B$48:$B$59</definedName>
    <definedName name="FP">NA()</definedName>
    <definedName name="FPR">NA()</definedName>
    <definedName name="G_MANDO">NA()</definedName>
    <definedName name="G_PREI">NA()</definedName>
    <definedName name="GARZA">NA()</definedName>
    <definedName name="GARZA2">NA()</definedName>
    <definedName name="GASTO">NA()</definedName>
    <definedName name="HCTCIP">NA()</definedName>
    <definedName name="HCTCIP_1">NA()</definedName>
    <definedName name="inicioEje">[3]Ejes_Objetivos!$A$1</definedName>
    <definedName name="inicioObjetivo">[3]Objetivos_Estrategias!$A$1</definedName>
    <definedName name="InicioSectorPNI">'[3]PNI 2014-2018'!$B$2</definedName>
    <definedName name="InicioTipo">[3]Programa_Proyecto!$A$1</definedName>
    <definedName name="Limpia2">NA()</definedName>
    <definedName name="Limpia2_1">NA()</definedName>
    <definedName name="Limpia2_1_1">NA()</definedName>
    <definedName name="Limpia2_1_1_1">NA()</definedName>
    <definedName name="Limpia2_4">NA()</definedName>
    <definedName name="Limpia2_5">NA()</definedName>
    <definedName name="Limpia2_6">NA()</definedName>
    <definedName name="Limpiar1">NA()</definedName>
    <definedName name="Limpiar1_1">NA()</definedName>
    <definedName name="Listapyp">[3]Programa_Proyecto!$D$2:$D$3</definedName>
    <definedName name="Llave">Hoja1!$A$1:$L$102</definedName>
    <definedName name="MANDO">NA()</definedName>
    <definedName name="MARCO_PROM">NA()</definedName>
    <definedName name="MENSUAL">NA()</definedName>
    <definedName name="mes">NA()</definedName>
    <definedName name="mes_1">NA()</definedName>
    <definedName name="mes_4">NA()</definedName>
    <definedName name="mes_5">NA()</definedName>
    <definedName name="mes_6">NA()</definedName>
    <definedName name="Monto2013">'[5]Anexo 1.1 (Original)'!$AD$15:$AD$1048576</definedName>
    <definedName name="Monto2014">'[5]Anexo 1.1 (Original)'!$AE$15:$AE$1048576</definedName>
    <definedName name="Monto2015">'[5]Anexo 1.1 (Original)'!$AF$15:$AF$1048576</definedName>
    <definedName name="numdeleg">NA()</definedName>
    <definedName name="Nùmero_de_obra">NA()</definedName>
    <definedName name="Nùmero_de_obra_1">NA()</definedName>
    <definedName name="obras">NA()</definedName>
    <definedName name="obras2sem">NA()</definedName>
    <definedName name="obraspen">NA()</definedName>
    <definedName name="ocorreo">NA()</definedName>
    <definedName name="P_M">NA()</definedName>
    <definedName name="PCAGO09">NA()</definedName>
    <definedName name="pconjun09">NA()</definedName>
    <definedName name="pconsmay09">NA()</definedName>
    <definedName name="Periodo">[3]Combos_Varios!$B$62:$B$122</definedName>
    <definedName name="PLAZAS2">NA()</definedName>
    <definedName name="PLAZAS3">NA()</definedName>
    <definedName name="PLAZAS4">NA()</definedName>
    <definedName name="PLAZAS7">NA()</definedName>
    <definedName name="PLAZAS7_1">NA()</definedName>
    <definedName name="PO10TODO">NA()</definedName>
    <definedName name="PO9740_1">NA()</definedName>
    <definedName name="POABR">NA()</definedName>
    <definedName name="POABR08">NA()</definedName>
    <definedName name="POAGO">NA()</definedName>
    <definedName name="POBTO">NA()</definedName>
    <definedName name="POConst07">NA()</definedName>
    <definedName name="POConstruc">NA()</definedName>
    <definedName name="POConstruc_1">NA()</definedName>
    <definedName name="POContruc">NA()</definedName>
    <definedName name="POContruc_1">NA()</definedName>
    <definedName name="POENE08">NA()</definedName>
    <definedName name="POENR">NA()</definedName>
    <definedName name="POFeb">NA()</definedName>
    <definedName name="POFeb_1">NA()</definedName>
    <definedName name="POFEB08">NA()</definedName>
    <definedName name="POfecha">NA()</definedName>
    <definedName name="pogpe">NA()</definedName>
    <definedName name="pogpe_1">NA()</definedName>
    <definedName name="POINCMES">NA()</definedName>
    <definedName name="POJUNCOMT">NA()</definedName>
    <definedName name="POJUNCOMT_1">NA()</definedName>
    <definedName name="POJUNCON">NA()</definedName>
    <definedName name="POJUNCON_1">NA()</definedName>
    <definedName name="pojuniocony">NA()</definedName>
    <definedName name="pojuniocony_1">NA()</definedName>
    <definedName name="polup">NA()</definedName>
    <definedName name="polup_1">NA()</definedName>
    <definedName name="PONOV">NA()</definedName>
    <definedName name="POPFUM">NA()</definedName>
    <definedName name="poplaca">NA()</definedName>
    <definedName name="poplaca_1">NA()</definedName>
    <definedName name="POSEP07">NA()</definedName>
    <definedName name="POSEP09">NA()</definedName>
    <definedName name="POxcat_2">NA()</definedName>
    <definedName name="POxcat_3">NA()</definedName>
    <definedName name="POxcat_6">NA()</definedName>
    <definedName name="PP">[3]Combos_Varios!$B$430:$B$1001</definedName>
    <definedName name="PREI">NA()</definedName>
    <definedName name="PRESUP">NA()</definedName>
    <definedName name="PRINT" localSheetId="0">#REF!</definedName>
    <definedName name="PRINT">#REF!</definedName>
    <definedName name="Prioridad">[5]Combos_Varios!$B$2:$B$4</definedName>
    <definedName name="programación" localSheetId="0">(#REF!,#REF!)</definedName>
    <definedName name="programación">(#REF!,#REF!)</definedName>
    <definedName name="QNAS">NA()</definedName>
    <definedName name="REG">NA()</definedName>
    <definedName name="RegionColumn">[3]Ramo_UR!$A:$A</definedName>
    <definedName name="RegionList">[3]Ramo_UR!$D$2:$D$26</definedName>
    <definedName name="RegionStart">[3]Ramo_UR!$A$1</definedName>
    <definedName name="resumen">NA()</definedName>
    <definedName name="reypim">NA()</definedName>
    <definedName name="reypim_1">NA()</definedName>
    <definedName name="SECTOR1">'[3]Anexo 1.1'!$AX$11:$AX$12</definedName>
    <definedName name="seleccioneramo">'[3]Anexo 1.1'!$A$8</definedName>
    <definedName name="SeleccionMetas">'[3]Anexo 1.1'!$AR$11</definedName>
    <definedName name="seleccionsubtipo">'[5]Anexo 1.1 (Original)'!$A$13</definedName>
    <definedName name="selecciontipo">'[3]Anexo 1.1'!$A$11</definedName>
    <definedName name="SN">'[3]PNI 2014-2018'!$A$3:$A$4</definedName>
    <definedName name="Sol0304_1">NA()</definedName>
    <definedName name="Sol05CT">NA()</definedName>
    <definedName name="Sol05CT_1">NA()</definedName>
    <definedName name="SUMA1_3">#N/A</definedName>
    <definedName name="SUST">NA()</definedName>
    <definedName name="tabla">NA()</definedName>
    <definedName name="Tabla001">[7]!Tabla1[#Data]</definedName>
    <definedName name="titulo">NA()</definedName>
    <definedName name="titulo_1">NA()</definedName>
    <definedName name="Titulos">NA()</definedName>
    <definedName name="Titulos_1">NA()</definedName>
    <definedName name="Titulos_1_1">NA()</definedName>
    <definedName name="Titulos_1_1_1">NA()</definedName>
    <definedName name="Titulos_4">NA()</definedName>
    <definedName name="Titulos_5">NA()</definedName>
    <definedName name="Titulos_6">NA()</definedName>
    <definedName name="_xlnm.Print_Titles" localSheetId="1">Hoja1!$1:$1</definedName>
    <definedName name="todo">NA()</definedName>
    <definedName name="todo_1">NA()</definedName>
    <definedName name="transversal">[3]PND2014_2018!$A$120:$A$122</definedName>
    <definedName name="UMAA">NA()</definedName>
    <definedName name="UMAA_1">NA()</definedName>
    <definedName name="UnidadColumn">[5]Subtipo!$D:$D</definedName>
    <definedName name="UnidadStart">[5]Subtipo!$D$1</definedName>
    <definedName name="UNIDSINPLA">NA()</definedName>
    <definedName name="uniinco">NA()</definedName>
    <definedName name="UniUMAE">NA()</definedName>
    <definedName name="valpara">NA()</definedName>
    <definedName name="valpara_1">NA()</definedName>
    <definedName name="valparaiso">NA()</definedName>
    <definedName name="valparaiso_1">NA()</definedName>
    <definedName name="VAR">NA()</definedName>
  </definedNames>
  <calcPr calcId="145621"/>
  <pivotCaches>
    <pivotCache cacheId="2" r:id="rId15"/>
    <pivotCache cacheId="3"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8" i="5" l="1"/>
  <c r="D38" i="5"/>
  <c r="AO20" i="14" l="1"/>
  <c r="AK3" i="14"/>
  <c r="G26" i="13" l="1"/>
  <c r="K39" i="13"/>
  <c r="J39" i="13"/>
  <c r="I39" i="13"/>
  <c r="H39" i="13"/>
  <c r="L103" i="9"/>
  <c r="K103" i="9"/>
  <c r="J103" i="9"/>
  <c r="I103" i="9"/>
  <c r="H103" i="9"/>
  <c r="T37" i="13"/>
  <c r="K19" i="13"/>
  <c r="M19" i="13"/>
  <c r="L19" i="13"/>
  <c r="J19" i="13"/>
  <c r="I19" i="13"/>
  <c r="H19" i="13"/>
  <c r="T38" i="13" l="1"/>
  <c r="C35" i="13"/>
  <c r="C39" i="13" s="1"/>
  <c r="T28" i="13"/>
  <c r="T25" i="13"/>
  <c r="U8" i="13"/>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2" i="9"/>
  <c r="AM35" i="14" l="1"/>
  <c r="AE35" i="14"/>
  <c r="AI34" i="14"/>
  <c r="AM33" i="14"/>
  <c r="AE33" i="14"/>
  <c r="AI32" i="14"/>
  <c r="AM31" i="14"/>
  <c r="AE31" i="14"/>
  <c r="AI30" i="14"/>
  <c r="AM29" i="14"/>
  <c r="AE29" i="14"/>
  <c r="AI28" i="14"/>
  <c r="AM27" i="14"/>
  <c r="AE27" i="14"/>
  <c r="AI26" i="14"/>
  <c r="AM25" i="14"/>
  <c r="AE25" i="14"/>
  <c r="AI24" i="14"/>
  <c r="AM23" i="14"/>
  <c r="AE23" i="14"/>
  <c r="AI22" i="14"/>
  <c r="AM21" i="14"/>
  <c r="AE21" i="14"/>
  <c r="V42" i="14"/>
  <c r="Y56" i="14"/>
  <c r="Q56" i="14"/>
  <c r="U55" i="14"/>
  <c r="Y54" i="14"/>
  <c r="Q54" i="14"/>
  <c r="U53" i="14"/>
  <c r="Y52" i="14"/>
  <c r="Q52" i="14"/>
  <c r="U51" i="14"/>
  <c r="Y50" i="14"/>
  <c r="Q50" i="14"/>
  <c r="U49" i="14"/>
  <c r="Y48" i="14"/>
  <c r="Q48" i="14"/>
  <c r="U47" i="14"/>
  <c r="Y46" i="14"/>
  <c r="Q46" i="14"/>
  <c r="U45" i="14"/>
  <c r="Y44" i="14"/>
  <c r="Q44" i="14"/>
  <c r="U43" i="14"/>
  <c r="M56" i="14"/>
  <c r="E56" i="14"/>
  <c r="I55" i="14"/>
  <c r="M54" i="14"/>
  <c r="E54" i="14"/>
  <c r="I53" i="14"/>
  <c r="M52" i="14"/>
  <c r="E52" i="14"/>
  <c r="I51" i="14"/>
  <c r="M50" i="14"/>
  <c r="E50" i="14"/>
  <c r="I49" i="14"/>
  <c r="M48" i="14"/>
  <c r="E48" i="14"/>
  <c r="I47" i="14"/>
  <c r="M46" i="14"/>
  <c r="E46" i="14"/>
  <c r="I45" i="14"/>
  <c r="M44" i="14"/>
  <c r="E44" i="14"/>
  <c r="I43" i="14"/>
  <c r="M42" i="14"/>
  <c r="E42" i="14"/>
  <c r="AD35" i="14"/>
  <c r="AH34" i="14"/>
  <c r="AO34" i="14" s="1"/>
  <c r="AL33" i="14"/>
  <c r="AD33" i="14"/>
  <c r="AH32" i="14"/>
  <c r="AO32" i="14" s="1"/>
  <c r="G31" i="13" s="1"/>
  <c r="AL31" i="14"/>
  <c r="AH28" i="14"/>
  <c r="AO28" i="14" s="1"/>
  <c r="G23" i="13" s="1"/>
  <c r="AL27" i="14"/>
  <c r="AD27" i="14"/>
  <c r="AL23" i="14"/>
  <c r="U42" i="14"/>
  <c r="P54" i="14"/>
  <c r="P50" i="14"/>
  <c r="P46" i="14"/>
  <c r="D56" i="14"/>
  <c r="L52" i="14"/>
  <c r="L48" i="14"/>
  <c r="AL35" i="14"/>
  <c r="T47" i="14"/>
  <c r="AK35" i="14"/>
  <c r="AC35" i="14"/>
  <c r="AG34" i="14"/>
  <c r="AK33" i="14"/>
  <c r="AC33" i="14"/>
  <c r="AG32" i="14"/>
  <c r="AK31" i="14"/>
  <c r="AC31" i="14"/>
  <c r="AG30" i="14"/>
  <c r="AK29" i="14"/>
  <c r="AC29" i="14"/>
  <c r="AG28" i="14"/>
  <c r="AK27" i="14"/>
  <c r="AC27" i="14"/>
  <c r="AG26" i="14"/>
  <c r="AK25" i="14"/>
  <c r="AC25" i="14"/>
  <c r="AG24" i="14"/>
  <c r="AK23" i="14"/>
  <c r="AC23" i="14"/>
  <c r="AG22" i="14"/>
  <c r="AK21" i="14"/>
  <c r="AC21" i="14"/>
  <c r="T42" i="14"/>
  <c r="W56" i="14"/>
  <c r="O56" i="14"/>
  <c r="S55" i="14"/>
  <c r="W54" i="14"/>
  <c r="O54" i="14"/>
  <c r="S53" i="14"/>
  <c r="W52" i="14"/>
  <c r="O52" i="14"/>
  <c r="S51" i="14"/>
  <c r="W50" i="14"/>
  <c r="O50" i="14"/>
  <c r="S49" i="14"/>
  <c r="W48" i="14"/>
  <c r="O48" i="14"/>
  <c r="S47" i="14"/>
  <c r="W46" i="14"/>
  <c r="O46" i="14"/>
  <c r="S45" i="14"/>
  <c r="W44" i="14"/>
  <c r="O44" i="14"/>
  <c r="S43" i="14"/>
  <c r="K56" i="14"/>
  <c r="C56" i="14"/>
  <c r="G55" i="14"/>
  <c r="K54" i="14"/>
  <c r="C54" i="14"/>
  <c r="G53" i="14"/>
  <c r="K52" i="14"/>
  <c r="C52" i="14"/>
  <c r="G51" i="14"/>
  <c r="K50" i="14"/>
  <c r="C50" i="14"/>
  <c r="G49" i="14"/>
  <c r="K48" i="14"/>
  <c r="AJ35" i="14"/>
  <c r="AB35" i="14"/>
  <c r="AF34" i="14"/>
  <c r="AJ33" i="14"/>
  <c r="AB33" i="14"/>
  <c r="AF32" i="14"/>
  <c r="AJ31" i="14"/>
  <c r="AB31" i="14"/>
  <c r="AF30" i="14"/>
  <c r="AJ29" i="14"/>
  <c r="AB29" i="14"/>
  <c r="AF28" i="14"/>
  <c r="AJ27" i="14"/>
  <c r="AB27" i="14"/>
  <c r="AF26" i="14"/>
  <c r="AJ25" i="14"/>
  <c r="AB25" i="14"/>
  <c r="AF24" i="14"/>
  <c r="AJ23" i="14"/>
  <c r="AB23" i="14"/>
  <c r="AF22" i="14"/>
  <c r="AJ21" i="14"/>
  <c r="AB21" i="14"/>
  <c r="S42" i="14"/>
  <c r="V56" i="14"/>
  <c r="Z55" i="14"/>
  <c r="R55" i="14"/>
  <c r="V54" i="14"/>
  <c r="Z53" i="14"/>
  <c r="R53" i="14"/>
  <c r="V52" i="14"/>
  <c r="Z51" i="14"/>
  <c r="R51" i="14"/>
  <c r="V50" i="14"/>
  <c r="Z49" i="14"/>
  <c r="R49" i="14"/>
  <c r="V48" i="14"/>
  <c r="Z47" i="14"/>
  <c r="R47" i="14"/>
  <c r="V46" i="14"/>
  <c r="Z45" i="14"/>
  <c r="R45" i="14"/>
  <c r="V44" i="14"/>
  <c r="Z43" i="14"/>
  <c r="R43" i="14"/>
  <c r="J56" i="14"/>
  <c r="B56" i="14"/>
  <c r="F55" i="14"/>
  <c r="J54" i="14"/>
  <c r="B54" i="14"/>
  <c r="F53" i="14"/>
  <c r="J52" i="14"/>
  <c r="B52" i="14"/>
  <c r="F51" i="14"/>
  <c r="J50" i="14"/>
  <c r="B50" i="14"/>
  <c r="F49" i="14"/>
  <c r="J48" i="14"/>
  <c r="B48" i="14"/>
  <c r="F47" i="14"/>
  <c r="J46" i="14"/>
  <c r="B46" i="14"/>
  <c r="F45" i="14"/>
  <c r="J44" i="14"/>
  <c r="B44" i="14"/>
  <c r="F43" i="14"/>
  <c r="J42" i="14"/>
  <c r="B42" i="14"/>
  <c r="T53" i="14"/>
  <c r="T45" i="14"/>
  <c r="D52" i="14"/>
  <c r="D48" i="14"/>
  <c r="AI35" i="14"/>
  <c r="AM34" i="14"/>
  <c r="AE34" i="14"/>
  <c r="AI33" i="14"/>
  <c r="AM32" i="14"/>
  <c r="AE32" i="14"/>
  <c r="AI31" i="14"/>
  <c r="AM30" i="14"/>
  <c r="AE30" i="14"/>
  <c r="AI29" i="14"/>
  <c r="AM28" i="14"/>
  <c r="AE28" i="14"/>
  <c r="AI27" i="14"/>
  <c r="AM26" i="14"/>
  <c r="AE26" i="14"/>
  <c r="AI25" i="14"/>
  <c r="AM24" i="14"/>
  <c r="AE24" i="14"/>
  <c r="AI23" i="14"/>
  <c r="AM22" i="14"/>
  <c r="AE22" i="14"/>
  <c r="AI21" i="14"/>
  <c r="AI36" i="14" s="1"/>
  <c r="Z42" i="14"/>
  <c r="R42" i="14"/>
  <c r="U56" i="14"/>
  <c r="Y55" i="14"/>
  <c r="Q55" i="14"/>
  <c r="U54" i="14"/>
  <c r="Y53" i="14"/>
  <c r="Q53" i="14"/>
  <c r="U52" i="14"/>
  <c r="Y51" i="14"/>
  <c r="Q51" i="14"/>
  <c r="U50" i="14"/>
  <c r="Y49" i="14"/>
  <c r="Q49" i="14"/>
  <c r="U48" i="14"/>
  <c r="Y47" i="14"/>
  <c r="Q47" i="14"/>
  <c r="U46" i="14"/>
  <c r="Y45" i="14"/>
  <c r="Q45" i="14"/>
  <c r="U44" i="14"/>
  <c r="Y43" i="14"/>
  <c r="Q43" i="14"/>
  <c r="I56" i="14"/>
  <c r="M55" i="14"/>
  <c r="E55" i="14"/>
  <c r="I54" i="14"/>
  <c r="M53" i="14"/>
  <c r="E53" i="14"/>
  <c r="I52" i="14"/>
  <c r="M51" i="14"/>
  <c r="E51" i="14"/>
  <c r="I50" i="14"/>
  <c r="M49" i="14"/>
  <c r="E49" i="14"/>
  <c r="I48" i="14"/>
  <c r="M47" i="14"/>
  <c r="E47" i="14"/>
  <c r="I46" i="14"/>
  <c r="M45" i="14"/>
  <c r="E45" i="14"/>
  <c r="I44" i="14"/>
  <c r="M43" i="14"/>
  <c r="E43" i="14"/>
  <c r="I42" i="14"/>
  <c r="F54" i="14"/>
  <c r="F52" i="14"/>
  <c r="B49" i="14"/>
  <c r="F46" i="14"/>
  <c r="J43" i="14"/>
  <c r="AH30" i="14"/>
  <c r="AO30" i="14" s="1"/>
  <c r="AL25" i="14"/>
  <c r="AH22" i="14"/>
  <c r="AO22" i="14" s="1"/>
  <c r="G13" i="13" s="1"/>
  <c r="X56" i="14"/>
  <c r="P52" i="14"/>
  <c r="X48" i="14"/>
  <c r="X44" i="14"/>
  <c r="H55" i="14"/>
  <c r="H51" i="14"/>
  <c r="L46" i="14"/>
  <c r="AH35" i="14"/>
  <c r="AO35" i="14" s="1"/>
  <c r="G34" i="13" s="1"/>
  <c r="AL34" i="14"/>
  <c r="AD34" i="14"/>
  <c r="AH33" i="14"/>
  <c r="AO33" i="14" s="1"/>
  <c r="AL32" i="14"/>
  <c r="AD32" i="14"/>
  <c r="AH31" i="14"/>
  <c r="AO31" i="14" s="1"/>
  <c r="G30" i="13" s="1"/>
  <c r="AL30" i="14"/>
  <c r="AD30" i="14"/>
  <c r="AH29" i="14"/>
  <c r="AO29" i="14" s="1"/>
  <c r="G24" i="13" s="1"/>
  <c r="AL28" i="14"/>
  <c r="AD28" i="14"/>
  <c r="AH27" i="14"/>
  <c r="AO27" i="14" s="1"/>
  <c r="AL26" i="14"/>
  <c r="AD26" i="14"/>
  <c r="AH25" i="14"/>
  <c r="AO25" i="14" s="1"/>
  <c r="AL24" i="14"/>
  <c r="AD24" i="14"/>
  <c r="AH23" i="14"/>
  <c r="AO23" i="14" s="1"/>
  <c r="G14" i="13" s="1"/>
  <c r="AL22" i="14"/>
  <c r="AD22" i="14"/>
  <c r="AH21" i="14"/>
  <c r="Y42" i="14"/>
  <c r="Q42" i="14"/>
  <c r="T56" i="14"/>
  <c r="X55" i="14"/>
  <c r="P55" i="14"/>
  <c r="T54" i="14"/>
  <c r="X53" i="14"/>
  <c r="P53" i="14"/>
  <c r="T52" i="14"/>
  <c r="X51" i="14"/>
  <c r="P51" i="14"/>
  <c r="T50" i="14"/>
  <c r="X49" i="14"/>
  <c r="P49" i="14"/>
  <c r="T48" i="14"/>
  <c r="X47" i="14"/>
  <c r="P47" i="14"/>
  <c r="T46" i="14"/>
  <c r="X45" i="14"/>
  <c r="P45" i="14"/>
  <c r="T44" i="14"/>
  <c r="X43" i="14"/>
  <c r="P43" i="14"/>
  <c r="H56" i="14"/>
  <c r="L55" i="14"/>
  <c r="D55" i="14"/>
  <c r="H54" i="14"/>
  <c r="L53" i="14"/>
  <c r="D53" i="14"/>
  <c r="H52" i="14"/>
  <c r="L51" i="14"/>
  <c r="D51" i="14"/>
  <c r="H50" i="14"/>
  <c r="L49" i="14"/>
  <c r="D49" i="14"/>
  <c r="H48" i="14"/>
  <c r="L47" i="14"/>
  <c r="D47" i="14"/>
  <c r="H46" i="14"/>
  <c r="L45" i="14"/>
  <c r="D45" i="14"/>
  <c r="H44" i="14"/>
  <c r="L43" i="14"/>
  <c r="D43" i="14"/>
  <c r="H42" i="14"/>
  <c r="B55" i="14"/>
  <c r="N55" i="14" s="1"/>
  <c r="J51" i="14"/>
  <c r="J49" i="14"/>
  <c r="B47" i="14"/>
  <c r="F44" i="14"/>
  <c r="AD31" i="14"/>
  <c r="AH26" i="14"/>
  <c r="AO26" i="14" s="1"/>
  <c r="AD23" i="14"/>
  <c r="P56" i="14"/>
  <c r="X52" i="14"/>
  <c r="T49" i="14"/>
  <c r="P44" i="14"/>
  <c r="L54" i="14"/>
  <c r="L50" i="14"/>
  <c r="H47" i="14"/>
  <c r="AG35" i="14"/>
  <c r="AK34" i="14"/>
  <c r="AC34" i="14"/>
  <c r="AG33" i="14"/>
  <c r="AK32" i="14"/>
  <c r="AC32" i="14"/>
  <c r="AG31" i="14"/>
  <c r="AK30" i="14"/>
  <c r="AC30" i="14"/>
  <c r="AG29" i="14"/>
  <c r="AK28" i="14"/>
  <c r="AC28" i="14"/>
  <c r="AG27" i="14"/>
  <c r="AK26" i="14"/>
  <c r="AC26" i="14"/>
  <c r="AG25" i="14"/>
  <c r="AK24" i="14"/>
  <c r="AC24" i="14"/>
  <c r="AG23" i="14"/>
  <c r="AK22" i="14"/>
  <c r="AC22" i="14"/>
  <c r="AG21" i="14"/>
  <c r="X42" i="14"/>
  <c r="P42" i="14"/>
  <c r="S56" i="14"/>
  <c r="W55" i="14"/>
  <c r="O55" i="14"/>
  <c r="S54" i="14"/>
  <c r="W53" i="14"/>
  <c r="O53" i="14"/>
  <c r="AA53" i="14" s="1"/>
  <c r="S52" i="14"/>
  <c r="W51" i="14"/>
  <c r="O51" i="14"/>
  <c r="S50" i="14"/>
  <c r="W49" i="14"/>
  <c r="O49" i="14"/>
  <c r="S48" i="14"/>
  <c r="W47" i="14"/>
  <c r="O47" i="14"/>
  <c r="AA47" i="14" s="1"/>
  <c r="S46" i="14"/>
  <c r="W45" i="14"/>
  <c r="O45" i="14"/>
  <c r="AA45" i="14" s="1"/>
  <c r="S44" i="14"/>
  <c r="W43" i="14"/>
  <c r="O43" i="14"/>
  <c r="G56" i="14"/>
  <c r="K55" i="14"/>
  <c r="C55" i="14"/>
  <c r="G54" i="14"/>
  <c r="K53" i="14"/>
  <c r="C53" i="14"/>
  <c r="G52" i="14"/>
  <c r="K51" i="14"/>
  <c r="C51" i="14"/>
  <c r="G50" i="14"/>
  <c r="K49" i="14"/>
  <c r="C49" i="14"/>
  <c r="G48" i="14"/>
  <c r="K47" i="14"/>
  <c r="C47" i="14"/>
  <c r="G46" i="14"/>
  <c r="K45" i="14"/>
  <c r="C45" i="14"/>
  <c r="G44" i="14"/>
  <c r="K43" i="14"/>
  <c r="C43" i="14"/>
  <c r="G42" i="14"/>
  <c r="F56" i="14"/>
  <c r="B53" i="14"/>
  <c r="F50" i="14"/>
  <c r="J47" i="14"/>
  <c r="B45" i="14"/>
  <c r="B43" i="14"/>
  <c r="AD29" i="14"/>
  <c r="AD25" i="14"/>
  <c r="AL21" i="14"/>
  <c r="T55" i="14"/>
  <c r="T51" i="14"/>
  <c r="P48" i="14"/>
  <c r="L56" i="14"/>
  <c r="H53" i="14"/>
  <c r="H49" i="14"/>
  <c r="D44" i="14"/>
  <c r="AF35" i="14"/>
  <c r="AJ34" i="14"/>
  <c r="AB34" i="14"/>
  <c r="AF33" i="14"/>
  <c r="AJ32" i="14"/>
  <c r="AB32" i="14"/>
  <c r="AN32" i="14" s="1"/>
  <c r="AF31" i="14"/>
  <c r="AJ30" i="14"/>
  <c r="AB30" i="14"/>
  <c r="AF29" i="14"/>
  <c r="AJ28" i="14"/>
  <c r="AB28" i="14"/>
  <c r="AF27" i="14"/>
  <c r="AJ26" i="14"/>
  <c r="AB26" i="14"/>
  <c r="AN26" i="14" s="1"/>
  <c r="AF25" i="14"/>
  <c r="AJ24" i="14"/>
  <c r="AB24" i="14"/>
  <c r="AF23" i="14"/>
  <c r="AJ22" i="14"/>
  <c r="AB22" i="14"/>
  <c r="AF21" i="14"/>
  <c r="W42" i="14"/>
  <c r="Z56" i="14"/>
  <c r="R56" i="14"/>
  <c r="V55" i="14"/>
  <c r="Z54" i="14"/>
  <c r="R54" i="14"/>
  <c r="V53" i="14"/>
  <c r="Z52" i="14"/>
  <c r="R52" i="14"/>
  <c r="V51" i="14"/>
  <c r="Z50" i="14"/>
  <c r="R50" i="14"/>
  <c r="V49" i="14"/>
  <c r="Z48" i="14"/>
  <c r="R48" i="14"/>
  <c r="V47" i="14"/>
  <c r="Z46" i="14"/>
  <c r="R46" i="14"/>
  <c r="V45" i="14"/>
  <c r="Z44" i="14"/>
  <c r="R44" i="14"/>
  <c r="V43" i="14"/>
  <c r="O42" i="14"/>
  <c r="AA42" i="14" s="1"/>
  <c r="J55" i="14"/>
  <c r="J53" i="14"/>
  <c r="B51" i="14"/>
  <c r="F48" i="14"/>
  <c r="J45" i="14"/>
  <c r="F42" i="14"/>
  <c r="AL29" i="14"/>
  <c r="AH24" i="14"/>
  <c r="AO24" i="14" s="1"/>
  <c r="AD21" i="14"/>
  <c r="X54" i="14"/>
  <c r="X50" i="14"/>
  <c r="X46" i="14"/>
  <c r="T43" i="14"/>
  <c r="D54" i="14"/>
  <c r="D50" i="14"/>
  <c r="L44" i="14"/>
  <c r="C48" i="14"/>
  <c r="C44" i="14"/>
  <c r="G43" i="14"/>
  <c r="L42" i="14"/>
  <c r="D42" i="14"/>
  <c r="K44" i="14"/>
  <c r="G47" i="14"/>
  <c r="H43" i="14"/>
  <c r="H45" i="14"/>
  <c r="G45" i="14"/>
  <c r="K46" i="14"/>
  <c r="K42" i="14"/>
  <c r="C42" i="14"/>
  <c r="D46" i="14"/>
  <c r="C46" i="14"/>
  <c r="T31" i="14"/>
  <c r="P32" i="14"/>
  <c r="X32" i="14"/>
  <c r="T33" i="14"/>
  <c r="P34" i="14"/>
  <c r="X34" i="14"/>
  <c r="T35" i="14"/>
  <c r="P22" i="14"/>
  <c r="X22" i="14"/>
  <c r="T23" i="14"/>
  <c r="P24" i="14"/>
  <c r="X24" i="14"/>
  <c r="T25" i="14"/>
  <c r="P26" i="14"/>
  <c r="X26" i="14"/>
  <c r="T27" i="14"/>
  <c r="P28" i="14"/>
  <c r="X28" i="14"/>
  <c r="T29" i="14"/>
  <c r="P30" i="14"/>
  <c r="X30" i="14"/>
  <c r="U21" i="14"/>
  <c r="C22" i="14"/>
  <c r="K22" i="14"/>
  <c r="G23" i="14"/>
  <c r="C24" i="14"/>
  <c r="K24" i="14"/>
  <c r="G25" i="14"/>
  <c r="C26" i="14"/>
  <c r="K26" i="14"/>
  <c r="G27" i="14"/>
  <c r="C28" i="14"/>
  <c r="K28" i="14"/>
  <c r="G29" i="14"/>
  <c r="C30" i="14"/>
  <c r="K30" i="14"/>
  <c r="G31" i="14"/>
  <c r="C32" i="14"/>
  <c r="K32" i="14"/>
  <c r="G33" i="14"/>
  <c r="C34" i="14"/>
  <c r="K34" i="14"/>
  <c r="G35" i="14"/>
  <c r="D21" i="14"/>
  <c r="L21" i="14"/>
  <c r="U31" i="14"/>
  <c r="Q32" i="14"/>
  <c r="Y32" i="14"/>
  <c r="U33" i="14"/>
  <c r="Q34" i="14"/>
  <c r="Y34" i="14"/>
  <c r="U35" i="14"/>
  <c r="Q22" i="14"/>
  <c r="Y22" i="14"/>
  <c r="U23" i="14"/>
  <c r="Q24" i="14"/>
  <c r="Y24" i="14"/>
  <c r="U25" i="14"/>
  <c r="Q26" i="14"/>
  <c r="Y26" i="14"/>
  <c r="U27" i="14"/>
  <c r="Q28" i="14"/>
  <c r="Y28" i="14"/>
  <c r="U29" i="14"/>
  <c r="Q30" i="14"/>
  <c r="Y30" i="14"/>
  <c r="V21" i="14"/>
  <c r="D22" i="14"/>
  <c r="L22" i="14"/>
  <c r="H23" i="14"/>
  <c r="D24" i="14"/>
  <c r="L24" i="14"/>
  <c r="H25" i="14"/>
  <c r="D26" i="14"/>
  <c r="L26" i="14"/>
  <c r="H27" i="14"/>
  <c r="D28" i="14"/>
  <c r="L28" i="14"/>
  <c r="H29" i="14"/>
  <c r="D30" i="14"/>
  <c r="L30" i="14"/>
  <c r="H31" i="14"/>
  <c r="D32" i="14"/>
  <c r="L32" i="14"/>
  <c r="H33" i="14"/>
  <c r="D34" i="14"/>
  <c r="L34" i="14"/>
  <c r="H35" i="14"/>
  <c r="E21" i="14"/>
  <c r="M21" i="14"/>
  <c r="S34" i="13"/>
  <c r="K34" i="13"/>
  <c r="O33" i="13"/>
  <c r="S32" i="13"/>
  <c r="K32" i="13"/>
  <c r="O31" i="13"/>
  <c r="S30" i="13"/>
  <c r="K30" i="13"/>
  <c r="O27" i="13"/>
  <c r="S24" i="13"/>
  <c r="K24" i="13"/>
  <c r="O23" i="13"/>
  <c r="S22" i="13"/>
  <c r="K22" i="13"/>
  <c r="O21" i="13"/>
  <c r="S19" i="13"/>
  <c r="O18" i="13"/>
  <c r="S17" i="13"/>
  <c r="K17" i="13"/>
  <c r="N15" i="13"/>
  <c r="S14" i="13"/>
  <c r="K14" i="13"/>
  <c r="O13" i="13"/>
  <c r="S12" i="13"/>
  <c r="K12" i="13"/>
  <c r="I32" i="13"/>
  <c r="I30" i="13"/>
  <c r="I24" i="13"/>
  <c r="I22" i="13"/>
  <c r="I17" i="13"/>
  <c r="I14" i="13"/>
  <c r="I12" i="13"/>
  <c r="V31" i="14"/>
  <c r="R32" i="14"/>
  <c r="Z32" i="14"/>
  <c r="V33" i="14"/>
  <c r="R34" i="14"/>
  <c r="Z34" i="14"/>
  <c r="V35" i="14"/>
  <c r="R22" i="14"/>
  <c r="Z22" i="14"/>
  <c r="V23" i="14"/>
  <c r="R24" i="14"/>
  <c r="Z24" i="14"/>
  <c r="V25" i="14"/>
  <c r="R26" i="14"/>
  <c r="Z26" i="14"/>
  <c r="V27" i="14"/>
  <c r="R28" i="14"/>
  <c r="Z28" i="14"/>
  <c r="V29" i="14"/>
  <c r="R30" i="14"/>
  <c r="Z30" i="14"/>
  <c r="W21" i="14"/>
  <c r="E22" i="14"/>
  <c r="M22" i="14"/>
  <c r="I23" i="14"/>
  <c r="E24" i="14"/>
  <c r="M24" i="14"/>
  <c r="I25" i="14"/>
  <c r="E26" i="14"/>
  <c r="M26" i="14"/>
  <c r="I27" i="14"/>
  <c r="E28" i="14"/>
  <c r="M28" i="14"/>
  <c r="I29" i="14"/>
  <c r="E30" i="14"/>
  <c r="M30" i="14"/>
  <c r="I31" i="14"/>
  <c r="E32" i="14"/>
  <c r="M32" i="14"/>
  <c r="I33" i="14"/>
  <c r="E34" i="14"/>
  <c r="M34" i="14"/>
  <c r="I35" i="14"/>
  <c r="F21" i="14"/>
  <c r="B21" i="14"/>
  <c r="R34" i="13"/>
  <c r="J34" i="13"/>
  <c r="N33" i="13"/>
  <c r="R32" i="13"/>
  <c r="J32" i="13"/>
  <c r="N31" i="13"/>
  <c r="R30" i="13"/>
  <c r="J30" i="13"/>
  <c r="N27" i="13"/>
  <c r="R24" i="13"/>
  <c r="J24" i="13"/>
  <c r="N23" i="13"/>
  <c r="R22" i="13"/>
  <c r="J22" i="13"/>
  <c r="N21" i="13"/>
  <c r="R19" i="13"/>
  <c r="N18" i="13"/>
  <c r="R17" i="13"/>
  <c r="J17" i="13"/>
  <c r="M15" i="13"/>
  <c r="R14" i="13"/>
  <c r="J14" i="13"/>
  <c r="N13" i="13"/>
  <c r="R12" i="13"/>
  <c r="J12" i="13"/>
  <c r="Q32" i="13"/>
  <c r="Q30" i="13"/>
  <c r="Q24" i="13"/>
  <c r="Q22" i="13"/>
  <c r="Q19" i="13"/>
  <c r="Q17" i="13"/>
  <c r="Q14" i="13"/>
  <c r="Q12" i="13"/>
  <c r="O31" i="14"/>
  <c r="W31" i="14"/>
  <c r="S32" i="14"/>
  <c r="O33" i="14"/>
  <c r="W33" i="14"/>
  <c r="S34" i="14"/>
  <c r="O35" i="14"/>
  <c r="W35" i="14"/>
  <c r="S22" i="14"/>
  <c r="O23" i="14"/>
  <c r="W23" i="14"/>
  <c r="S24" i="14"/>
  <c r="O25" i="14"/>
  <c r="W25" i="14"/>
  <c r="S26" i="14"/>
  <c r="O27" i="14"/>
  <c r="W27" i="14"/>
  <c r="S28" i="14"/>
  <c r="O29" i="14"/>
  <c r="W29" i="14"/>
  <c r="S30" i="14"/>
  <c r="P21" i="14"/>
  <c r="X21" i="14"/>
  <c r="F22" i="14"/>
  <c r="B23" i="14"/>
  <c r="J23" i="14"/>
  <c r="F24" i="14"/>
  <c r="B25" i="14"/>
  <c r="J25" i="14"/>
  <c r="F26" i="14"/>
  <c r="B27" i="14"/>
  <c r="J27" i="14"/>
  <c r="F28" i="14"/>
  <c r="B29" i="14"/>
  <c r="J29" i="14"/>
  <c r="F30" i="14"/>
  <c r="B31" i="14"/>
  <c r="J31" i="14"/>
  <c r="F32" i="14"/>
  <c r="B33" i="14"/>
  <c r="J33" i="14"/>
  <c r="F34" i="14"/>
  <c r="B35" i="14"/>
  <c r="J35" i="14"/>
  <c r="G21" i="14"/>
  <c r="Q34" i="13"/>
  <c r="I34" i="13"/>
  <c r="M33" i="13"/>
  <c r="M31" i="13"/>
  <c r="M27" i="13"/>
  <c r="M23" i="13"/>
  <c r="M21" i="13"/>
  <c r="M18" i="13"/>
  <c r="L15" i="13"/>
  <c r="M13" i="13"/>
  <c r="H30" i="14"/>
  <c r="P31" i="14"/>
  <c r="X31" i="14"/>
  <c r="T32" i="14"/>
  <c r="P33" i="14"/>
  <c r="X33" i="14"/>
  <c r="T34" i="14"/>
  <c r="P35" i="14"/>
  <c r="X35" i="14"/>
  <c r="T22" i="14"/>
  <c r="P23" i="14"/>
  <c r="X23" i="14"/>
  <c r="T24" i="14"/>
  <c r="P25" i="14"/>
  <c r="X25" i="14"/>
  <c r="T26" i="14"/>
  <c r="P27" i="14"/>
  <c r="X27" i="14"/>
  <c r="T28" i="14"/>
  <c r="P29" i="14"/>
  <c r="X29" i="14"/>
  <c r="T30" i="14"/>
  <c r="Q21" i="14"/>
  <c r="Y21" i="14"/>
  <c r="G22" i="14"/>
  <c r="C23" i="14"/>
  <c r="K23" i="14"/>
  <c r="G24" i="14"/>
  <c r="C25" i="14"/>
  <c r="K25" i="14"/>
  <c r="G26" i="14"/>
  <c r="C27" i="14"/>
  <c r="K27" i="14"/>
  <c r="G28" i="14"/>
  <c r="C29" i="14"/>
  <c r="K29" i="14"/>
  <c r="G30" i="14"/>
  <c r="C31" i="14"/>
  <c r="K31" i="14"/>
  <c r="G32" i="14"/>
  <c r="C33" i="14"/>
  <c r="K33" i="14"/>
  <c r="G34" i="14"/>
  <c r="C35" i="14"/>
  <c r="K35" i="14"/>
  <c r="H21" i="14"/>
  <c r="P34" i="13"/>
  <c r="H34" i="13"/>
  <c r="L33" i="13"/>
  <c r="P32" i="13"/>
  <c r="H32" i="13"/>
  <c r="L31" i="13"/>
  <c r="P30" i="13"/>
  <c r="H30" i="13"/>
  <c r="L27" i="13"/>
  <c r="P24" i="13"/>
  <c r="H24" i="13"/>
  <c r="L23" i="13"/>
  <c r="P22" i="13"/>
  <c r="H22" i="13"/>
  <c r="L21" i="13"/>
  <c r="P19" i="13"/>
  <c r="L18" i="13"/>
  <c r="L20" i="13" s="1"/>
  <c r="P17" i="13"/>
  <c r="H17" i="13"/>
  <c r="K15" i="13"/>
  <c r="P14" i="13"/>
  <c r="H14" i="13"/>
  <c r="L13" i="13"/>
  <c r="P12" i="13"/>
  <c r="H12" i="13"/>
  <c r="H28" i="14"/>
  <c r="D33" i="14"/>
  <c r="Q31" i="14"/>
  <c r="Y31" i="14"/>
  <c r="U32" i="14"/>
  <c r="Q33" i="14"/>
  <c r="Y33" i="14"/>
  <c r="U34" i="14"/>
  <c r="Q35" i="14"/>
  <c r="Y35" i="14"/>
  <c r="U22" i="14"/>
  <c r="Q23" i="14"/>
  <c r="Y23" i="14"/>
  <c r="U24" i="14"/>
  <c r="Q25" i="14"/>
  <c r="Y25" i="14"/>
  <c r="U26" i="14"/>
  <c r="Q27" i="14"/>
  <c r="Y27" i="14"/>
  <c r="U28" i="14"/>
  <c r="Q29" i="14"/>
  <c r="Y29" i="14"/>
  <c r="U30" i="14"/>
  <c r="R21" i="14"/>
  <c r="Z21" i="14"/>
  <c r="H22" i="14"/>
  <c r="D23" i="14"/>
  <c r="L23" i="14"/>
  <c r="H24" i="14"/>
  <c r="D25" i="14"/>
  <c r="L25" i="14"/>
  <c r="H26" i="14"/>
  <c r="D27" i="14"/>
  <c r="L27" i="14"/>
  <c r="D29" i="14"/>
  <c r="L29" i="14"/>
  <c r="L31" i="14"/>
  <c r="L33" i="14"/>
  <c r="R31" i="14"/>
  <c r="Z31" i="14"/>
  <c r="V32" i="14"/>
  <c r="R33" i="14"/>
  <c r="Z33" i="14"/>
  <c r="V34" i="14"/>
  <c r="R35" i="14"/>
  <c r="Z35" i="14"/>
  <c r="V22" i="14"/>
  <c r="R23" i="14"/>
  <c r="Z23" i="14"/>
  <c r="V24" i="14"/>
  <c r="R25" i="14"/>
  <c r="Z25" i="14"/>
  <c r="V26" i="14"/>
  <c r="R27" i="14"/>
  <c r="Z27" i="14"/>
  <c r="V28" i="14"/>
  <c r="R29" i="14"/>
  <c r="Z29" i="14"/>
  <c r="V30" i="14"/>
  <c r="S21" i="14"/>
  <c r="O21" i="14"/>
  <c r="I22" i="14"/>
  <c r="E23" i="14"/>
  <c r="M23" i="14"/>
  <c r="I24" i="14"/>
  <c r="E25" i="14"/>
  <c r="M25" i="14"/>
  <c r="I26" i="14"/>
  <c r="E27" i="14"/>
  <c r="M27" i="14"/>
  <c r="I28" i="14"/>
  <c r="E29" i="14"/>
  <c r="M29" i="14"/>
  <c r="I30" i="14"/>
  <c r="E31" i="14"/>
  <c r="M31" i="14"/>
  <c r="I32" i="14"/>
  <c r="E33" i="14"/>
  <c r="M33" i="14"/>
  <c r="I34" i="14"/>
  <c r="E35" i="14"/>
  <c r="M35" i="14"/>
  <c r="J21" i="14"/>
  <c r="N34" i="13"/>
  <c r="R33" i="13"/>
  <c r="J33" i="13"/>
  <c r="N32" i="13"/>
  <c r="R31" i="13"/>
  <c r="J31" i="13"/>
  <c r="N30" i="13"/>
  <c r="R27" i="13"/>
  <c r="J27" i="13"/>
  <c r="N24" i="13"/>
  <c r="R23" i="13"/>
  <c r="J23" i="13"/>
  <c r="N22" i="13"/>
  <c r="R21" i="13"/>
  <c r="J21" i="13"/>
  <c r="O19" i="13"/>
  <c r="R18" i="13"/>
  <c r="J18" i="13"/>
  <c r="J20" i="13" s="1"/>
  <c r="N17" i="13"/>
  <c r="Q15" i="13"/>
  <c r="Q36" i="13" s="1"/>
  <c r="I15" i="13"/>
  <c r="N14" i="13"/>
  <c r="N16" i="13" s="1"/>
  <c r="R13" i="13"/>
  <c r="J13" i="13"/>
  <c r="N12" i="13"/>
  <c r="Q18" i="13"/>
  <c r="S31" i="14"/>
  <c r="O32" i="14"/>
  <c r="W32" i="14"/>
  <c r="S33" i="14"/>
  <c r="O34" i="14"/>
  <c r="W34" i="14"/>
  <c r="S35" i="14"/>
  <c r="O22" i="14"/>
  <c r="W22" i="14"/>
  <c r="S23" i="14"/>
  <c r="O24" i="14"/>
  <c r="W24" i="14"/>
  <c r="S25" i="14"/>
  <c r="O26" i="14"/>
  <c r="W26" i="14"/>
  <c r="S27" i="14"/>
  <c r="O28" i="14"/>
  <c r="W28" i="14"/>
  <c r="S29" i="14"/>
  <c r="O30" i="14"/>
  <c r="W30" i="14"/>
  <c r="T21" i="14"/>
  <c r="B22" i="14"/>
  <c r="J22" i="14"/>
  <c r="F23" i="14"/>
  <c r="B24" i="14"/>
  <c r="J24" i="14"/>
  <c r="F25" i="14"/>
  <c r="B26" i="14"/>
  <c r="N26" i="14" s="1"/>
  <c r="J26" i="14"/>
  <c r="F27" i="14"/>
  <c r="B28" i="14"/>
  <c r="N28" i="14" s="1"/>
  <c r="D23" i="13" s="1"/>
  <c r="J28" i="14"/>
  <c r="F29" i="14"/>
  <c r="B30" i="14"/>
  <c r="J30" i="14"/>
  <c r="F31" i="14"/>
  <c r="B32" i="14"/>
  <c r="J32" i="14"/>
  <c r="F33" i="14"/>
  <c r="B34" i="14"/>
  <c r="J34" i="14"/>
  <c r="F35" i="14"/>
  <c r="C21" i="14"/>
  <c r="K21" i="14"/>
  <c r="M34" i="13"/>
  <c r="Q33" i="13"/>
  <c r="I33" i="13"/>
  <c r="M32" i="13"/>
  <c r="Q31" i="13"/>
  <c r="I31" i="13"/>
  <c r="M30" i="13"/>
  <c r="Q27" i="13"/>
  <c r="I27" i="13"/>
  <c r="M24" i="13"/>
  <c r="Q23" i="13"/>
  <c r="I23" i="13"/>
  <c r="M22" i="13"/>
  <c r="Q21" i="13"/>
  <c r="I21" i="13"/>
  <c r="D35" i="14"/>
  <c r="L32" i="13"/>
  <c r="P27" i="13"/>
  <c r="H23" i="13"/>
  <c r="K18" i="13"/>
  <c r="K20" i="13" s="1"/>
  <c r="O15" i="13"/>
  <c r="O36" i="13" s="1"/>
  <c r="Q13" i="13"/>
  <c r="O22" i="13"/>
  <c r="I18" i="13"/>
  <c r="I20" i="13" s="1"/>
  <c r="P13" i="13"/>
  <c r="O30" i="13"/>
  <c r="M14" i="13"/>
  <c r="H34" i="14"/>
  <c r="P15" i="13"/>
  <c r="P36" i="13" s="1"/>
  <c r="L35" i="14"/>
  <c r="O34" i="13"/>
  <c r="S31" i="13"/>
  <c r="K27" i="13"/>
  <c r="J15" i="13"/>
  <c r="K33" i="13"/>
  <c r="K21" i="13"/>
  <c r="R15" i="13"/>
  <c r="R36" i="13" s="1"/>
  <c r="N19" i="13"/>
  <c r="I21" i="14"/>
  <c r="L34" i="13"/>
  <c r="P31" i="13"/>
  <c r="H27" i="13"/>
  <c r="L22" i="13"/>
  <c r="H18" i="13"/>
  <c r="H20" i="13" s="1"/>
  <c r="H15" i="13"/>
  <c r="K13" i="13"/>
  <c r="D31" i="14"/>
  <c r="O12" i="13"/>
  <c r="O32" i="13"/>
  <c r="S33" i="13"/>
  <c r="K31" i="13"/>
  <c r="O24" i="13"/>
  <c r="S21" i="13"/>
  <c r="O17" i="13"/>
  <c r="S15" i="13"/>
  <c r="S36" i="13" s="1"/>
  <c r="I13" i="13"/>
  <c r="H13" i="13"/>
  <c r="S23" i="13"/>
  <c r="L17" i="13"/>
  <c r="M12" i="13"/>
  <c r="K23" i="13"/>
  <c r="L12" i="13"/>
  <c r="P33" i="13"/>
  <c r="H31" i="13"/>
  <c r="L24" i="13"/>
  <c r="P21" i="13"/>
  <c r="M17" i="13"/>
  <c r="O14" i="13"/>
  <c r="L14" i="13"/>
  <c r="P18" i="13"/>
  <c r="H32" i="14"/>
  <c r="H33" i="13"/>
  <c r="L30" i="13"/>
  <c r="P23" i="13"/>
  <c r="H21" i="13"/>
  <c r="S18" i="13"/>
  <c r="S27" i="13"/>
  <c r="S13" i="13"/>
  <c r="N7" i="5"/>
  <c r="D7" i="5"/>
  <c r="E39" i="5"/>
  <c r="L18" i="5"/>
  <c r="K18" i="5"/>
  <c r="J18" i="5"/>
  <c r="I18" i="5"/>
  <c r="H18" i="5"/>
  <c r="D37" i="5"/>
  <c r="M35" i="5"/>
  <c r="T32" i="13" l="1"/>
  <c r="H16" i="13"/>
  <c r="T17" i="13"/>
  <c r="O16" i="13"/>
  <c r="T19" i="13"/>
  <c r="S35" i="13"/>
  <c r="S39" i="13" s="1"/>
  <c r="S20" i="13"/>
  <c r="N34" i="14"/>
  <c r="D33" i="13" s="1"/>
  <c r="AA28" i="14"/>
  <c r="E23" i="13"/>
  <c r="T21" i="13"/>
  <c r="N25" i="14"/>
  <c r="AA33" i="14"/>
  <c r="E32" i="13"/>
  <c r="R16" i="13"/>
  <c r="N51" i="14"/>
  <c r="AA55" i="14"/>
  <c r="AB55" i="14" s="1"/>
  <c r="G20" i="13"/>
  <c r="G22" i="13"/>
  <c r="N56" i="14"/>
  <c r="AN21" i="14"/>
  <c r="AA46" i="14"/>
  <c r="T23" i="13"/>
  <c r="N35" i="14"/>
  <c r="E24" i="13"/>
  <c r="AA29" i="14"/>
  <c r="M36" i="13"/>
  <c r="M39" i="13" s="1"/>
  <c r="T15" i="13"/>
  <c r="T36" i="13" s="1"/>
  <c r="O35" i="13"/>
  <c r="O39" i="13" s="1"/>
  <c r="O20" i="13"/>
  <c r="T20" i="13" s="1"/>
  <c r="G28" i="13"/>
  <c r="G32" i="13"/>
  <c r="N49" i="14"/>
  <c r="N46" i="14"/>
  <c r="AJ36" i="14"/>
  <c r="AN27" i="14"/>
  <c r="AA52" i="14"/>
  <c r="AB52" i="14" s="1"/>
  <c r="AA21" i="14"/>
  <c r="E12" i="13"/>
  <c r="T24" i="13"/>
  <c r="T26" i="13" s="1"/>
  <c r="P16" i="13"/>
  <c r="T27" i="13"/>
  <c r="T29" i="13" s="1"/>
  <c r="N29" i="14"/>
  <c r="D24" i="13" s="1"/>
  <c r="AA23" i="14"/>
  <c r="E14" i="13"/>
  <c r="N43" i="14"/>
  <c r="AA51" i="14"/>
  <c r="AB51" i="14" s="1"/>
  <c r="N52" i="14"/>
  <c r="AN33" i="14"/>
  <c r="G29" i="13"/>
  <c r="G33" i="13"/>
  <c r="AM36" i="14"/>
  <c r="Q35" i="13"/>
  <c r="Q39" i="13" s="1"/>
  <c r="Q20" i="13"/>
  <c r="N22" i="14"/>
  <c r="D13" i="13" s="1"/>
  <c r="N35" i="13"/>
  <c r="N39" i="13" s="1"/>
  <c r="R35" i="13"/>
  <c r="R39" i="13" s="1"/>
  <c r="R20" i="13"/>
  <c r="T34" i="13"/>
  <c r="N32" i="14"/>
  <c r="E21" i="13"/>
  <c r="AA26" i="14"/>
  <c r="T31" i="13"/>
  <c r="N23" i="14"/>
  <c r="D14" i="13" s="1"/>
  <c r="AA31" i="14"/>
  <c r="E30" i="13"/>
  <c r="I16" i="13"/>
  <c r="G15" i="13"/>
  <c r="G17" i="13"/>
  <c r="AN22" i="14"/>
  <c r="N45" i="14"/>
  <c r="AB45" i="14" s="1"/>
  <c r="G19" i="13"/>
  <c r="G21" i="13"/>
  <c r="N42" i="14"/>
  <c r="AB42" i="14" s="1"/>
  <c r="F12" i="13" s="1"/>
  <c r="AN23" i="14"/>
  <c r="AA48" i="14"/>
  <c r="AK36" i="14"/>
  <c r="E33" i="13"/>
  <c r="AA34" i="14"/>
  <c r="T33" i="13"/>
  <c r="N33" i="14"/>
  <c r="E22" i="13"/>
  <c r="AA27" i="14"/>
  <c r="N20" i="13"/>
  <c r="K16" i="13"/>
  <c r="AN28" i="14"/>
  <c r="N48" i="14"/>
  <c r="AN29" i="14"/>
  <c r="AA54" i="14"/>
  <c r="E13" i="13"/>
  <c r="AA22" i="14"/>
  <c r="AA30" i="14"/>
  <c r="E27" i="13"/>
  <c r="T13" i="13"/>
  <c r="N27" i="14"/>
  <c r="E34" i="13"/>
  <c r="AA35" i="14"/>
  <c r="Q16" i="13"/>
  <c r="N21" i="14"/>
  <c r="D12" i="13" s="1"/>
  <c r="S16" i="13"/>
  <c r="AN34" i="14"/>
  <c r="G16" i="13"/>
  <c r="G18" i="13"/>
  <c r="N54" i="14"/>
  <c r="AN35" i="14"/>
  <c r="AA44" i="14"/>
  <c r="M16" i="13"/>
  <c r="T14" i="13"/>
  <c r="T30" i="13"/>
  <c r="P35" i="13"/>
  <c r="P39" i="13" s="1"/>
  <c r="P20" i="13"/>
  <c r="N30" i="14"/>
  <c r="D27" i="13" s="1"/>
  <c r="AA24" i="14"/>
  <c r="E17" i="13"/>
  <c r="T12" i="13"/>
  <c r="N36" i="13"/>
  <c r="AN24" i="14"/>
  <c r="N53" i="14"/>
  <c r="AB53" i="14" s="1"/>
  <c r="F31" i="13" s="1"/>
  <c r="AA43" i="14"/>
  <c r="N47" i="14"/>
  <c r="AB47" i="14" s="1"/>
  <c r="F21" i="13" s="1"/>
  <c r="G27" i="13"/>
  <c r="G25" i="13"/>
  <c r="N44" i="14"/>
  <c r="AB44" i="14" s="1"/>
  <c r="F14" i="13" s="1"/>
  <c r="AN25" i="14"/>
  <c r="AA50" i="14"/>
  <c r="D21" i="13"/>
  <c r="D19" i="13"/>
  <c r="L16" i="13"/>
  <c r="L37" i="13"/>
  <c r="L39" i="13" s="1"/>
  <c r="T22" i="13"/>
  <c r="N24" i="14"/>
  <c r="AA32" i="14"/>
  <c r="E31" i="13"/>
  <c r="M20" i="13"/>
  <c r="T18" i="13"/>
  <c r="N31" i="14"/>
  <c r="D30" i="13" s="1"/>
  <c r="E18" i="13"/>
  <c r="AA25" i="14"/>
  <c r="J16" i="13"/>
  <c r="AN30" i="14"/>
  <c r="AL36" i="14"/>
  <c r="AA49" i="14"/>
  <c r="AB49" i="14" s="1"/>
  <c r="F23" i="13" s="1"/>
  <c r="AO21" i="14"/>
  <c r="AH36" i="14"/>
  <c r="N50" i="14"/>
  <c r="AN31" i="14"/>
  <c r="AA56" i="14"/>
  <c r="AB56" i="14" s="1"/>
  <c r="F34" i="13" s="1"/>
  <c r="M25" i="5"/>
  <c r="M19" i="5"/>
  <c r="M16" i="5"/>
  <c r="M15" i="5"/>
  <c r="M39" i="5"/>
  <c r="M40" i="5"/>
  <c r="L38" i="5"/>
  <c r="K38" i="5"/>
  <c r="J38" i="5"/>
  <c r="I38" i="5"/>
  <c r="H38" i="5"/>
  <c r="G38" i="5"/>
  <c r="F38" i="5"/>
  <c r="F41" i="5" s="1"/>
  <c r="L37" i="5"/>
  <c r="K37" i="5"/>
  <c r="J37" i="5"/>
  <c r="I37" i="5"/>
  <c r="H37" i="5"/>
  <c r="C37" i="5"/>
  <c r="M36" i="5"/>
  <c r="M34" i="5"/>
  <c r="M33" i="5"/>
  <c r="M32" i="5"/>
  <c r="M30" i="5"/>
  <c r="M29" i="5"/>
  <c r="M27" i="5"/>
  <c r="M26" i="5"/>
  <c r="M24" i="5"/>
  <c r="M23" i="5"/>
  <c r="L22" i="5"/>
  <c r="K22" i="5"/>
  <c r="J22" i="5"/>
  <c r="I22" i="5"/>
  <c r="H22" i="5"/>
  <c r="M21" i="5"/>
  <c r="M20" i="5"/>
  <c r="M17" i="5"/>
  <c r="T16" i="13" l="1"/>
  <c r="T35" i="13"/>
  <c r="T39" i="13" s="1"/>
  <c r="F15" i="13"/>
  <c r="F17" i="13"/>
  <c r="AB48" i="14"/>
  <c r="F22" i="13" s="1"/>
  <c r="D31" i="13"/>
  <c r="D25" i="13"/>
  <c r="AN36" i="14"/>
  <c r="N36" i="14"/>
  <c r="D29" i="13" s="1"/>
  <c r="D18" i="13"/>
  <c r="D16" i="13"/>
  <c r="D17" i="13"/>
  <c r="D35" i="13" s="1"/>
  <c r="D15" i="13"/>
  <c r="AB54" i="14"/>
  <c r="G12" i="13"/>
  <c r="G35" i="13" s="1"/>
  <c r="G39" i="13" s="1"/>
  <c r="AO36" i="14"/>
  <c r="D32" i="13"/>
  <c r="D26" i="13"/>
  <c r="D22" i="13"/>
  <c r="D20" i="13"/>
  <c r="F29" i="13"/>
  <c r="F33" i="13"/>
  <c r="AB50" i="14"/>
  <c r="F24" i="13" s="1"/>
  <c r="F25" i="13"/>
  <c r="F27" i="13"/>
  <c r="E37" i="13"/>
  <c r="E39" i="13" s="1"/>
  <c r="D34" i="13"/>
  <c r="D28" i="13"/>
  <c r="AB43" i="14"/>
  <c r="AA36" i="14"/>
  <c r="F30" i="13"/>
  <c r="F26" i="13"/>
  <c r="AB46" i="14"/>
  <c r="M14" i="5"/>
  <c r="M37" i="5" s="1"/>
  <c r="G37" i="5"/>
  <c r="G41" i="5" s="1"/>
  <c r="K41" i="5"/>
  <c r="D41" i="5"/>
  <c r="J41" i="5"/>
  <c r="L41" i="5"/>
  <c r="M31" i="5"/>
  <c r="M28" i="5"/>
  <c r="M22" i="5"/>
  <c r="C41" i="5"/>
  <c r="M18" i="5"/>
  <c r="I41" i="5"/>
  <c r="H41" i="5"/>
  <c r="M38" i="5"/>
  <c r="E41" i="5"/>
  <c r="F32" i="13" l="1"/>
  <c r="F28" i="13"/>
  <c r="D39" i="13"/>
  <c r="F13" i="13"/>
  <c r="AB57" i="14"/>
  <c r="F18" i="13"/>
  <c r="F36" i="13" s="1"/>
  <c r="F39" i="13" s="1"/>
  <c r="F16" i="13"/>
  <c r="M41" i="5"/>
</calcChain>
</file>

<file path=xl/sharedStrings.xml><?xml version="1.0" encoding="utf-8"?>
<sst xmlns="http://schemas.openxmlformats.org/spreadsheetml/2006/main" count="794" uniqueCount="97">
  <si>
    <t>2026M01</t>
  </si>
  <si>
    <t>2026M12</t>
  </si>
  <si>
    <t>Cuenta</t>
  </si>
  <si>
    <t>Uni.Explot</t>
  </si>
  <si>
    <t>Centro Costo</t>
  </si>
  <si>
    <t>Uni.Información</t>
  </si>
  <si>
    <t>Proyecto</t>
  </si>
  <si>
    <t>Periodo</t>
  </si>
  <si>
    <t>Presupuesto</t>
  </si>
  <si>
    <t>Gasto</t>
  </si>
  <si>
    <t>Comprometido</t>
  </si>
  <si>
    <t>Precomprometido</t>
  </si>
  <si>
    <t>Disponible</t>
  </si>
  <si>
    <t>N/A</t>
  </si>
  <si>
    <t>2026M05</t>
  </si>
  <si>
    <t>2026M02</t>
  </si>
  <si>
    <t>2026M03</t>
  </si>
  <si>
    <t>2026M04</t>
  </si>
  <si>
    <t>2026M06</t>
  </si>
  <si>
    <t>2026M07</t>
  </si>
  <si>
    <t>2026M08</t>
  </si>
  <si>
    <t>2026M11</t>
  </si>
  <si>
    <t>2026M09</t>
  </si>
  <si>
    <t>2026M10</t>
  </si>
  <si>
    <t>14D000</t>
  </si>
  <si>
    <t>Suma de Cuenta</t>
  </si>
  <si>
    <t>Etiquetas de fila</t>
  </si>
  <si>
    <t>Total general</t>
  </si>
  <si>
    <t>Suma de Presupuesto</t>
  </si>
  <si>
    <t>Suma de Gasto</t>
  </si>
  <si>
    <t>Suma de Comprometido</t>
  </si>
  <si>
    <t>Suma de Precomprometido</t>
  </si>
  <si>
    <t>Suma de Disponible</t>
  </si>
  <si>
    <t>Instituto Mexicano del Seguro Social</t>
  </si>
  <si>
    <t>Dirección de Administración</t>
  </si>
  <si>
    <t>Unidad de Administración</t>
  </si>
  <si>
    <t>Coordinación de Conservación y Servicios Generales</t>
  </si>
  <si>
    <t>División de Arrendamiento y Comercialización</t>
  </si>
  <si>
    <t>Fecha:</t>
  </si>
  <si>
    <t>CUENTAS</t>
  </si>
  <si>
    <t>NOMBRE DE LA CUENTA</t>
  </si>
  <si>
    <t>PRESUPUESTO</t>
  </si>
  <si>
    <t>AUTORIZADO</t>
  </si>
  <si>
    <t>MODIFICADO</t>
  </si>
  <si>
    <t>JULIO</t>
  </si>
  <si>
    <t>AGOSTO</t>
  </si>
  <si>
    <t>SEPTIEMBRE</t>
  </si>
  <si>
    <t>OCTUBRE</t>
  </si>
  <si>
    <t>NOVIEMBRE</t>
  </si>
  <si>
    <t>DICIEMBRE</t>
  </si>
  <si>
    <t>TOTAL</t>
  </si>
  <si>
    <t>OBSERVACIONES</t>
  </si>
  <si>
    <t>EJERCIDO</t>
  </si>
  <si>
    <t>COMPROMETIDO</t>
  </si>
  <si>
    <t>DISPONIBLE</t>
  </si>
  <si>
    <t>CAPACITACIÓN EXTERNA</t>
  </si>
  <si>
    <t>MATERIALES Y ÚTILES DE OFICINA</t>
  </si>
  <si>
    <t>PRODUCTOS ALIMENTICIOS PARA SERVIDORES PÚBLICOS</t>
  </si>
  <si>
    <t>Asignado</t>
  </si>
  <si>
    <t>COMBUSTIBLES Y LUBRICANTES PARA VEHÍCULOS ADMINISTRATIVOS</t>
  </si>
  <si>
    <t>ARRENDAMIENTO DE INMUEBLES</t>
  </si>
  <si>
    <t>SERVICIO TELEFÓNICO TRADICIONAL</t>
  </si>
  <si>
    <t>PASAJES AL PERSONAL</t>
  </si>
  <si>
    <t>VIÁTICOS NACIONALES</t>
  </si>
  <si>
    <t xml:space="preserve">PASAJES AÉREOS NACIONALES NÓMINA ORDINARIA  </t>
  </si>
  <si>
    <t>PASAJES AÉREOS NACIONALES PARA SERVIDORES PÚBLICOS DE MANDO</t>
  </si>
  <si>
    <t>PASAJES TERRESTRES NACIONALES</t>
  </si>
  <si>
    <t>GASTOS MENORES</t>
  </si>
  <si>
    <t>AVALÚOS Y JUSTIPRECIACIÓN</t>
  </si>
  <si>
    <t>SERVICIOS PROFESIONALES</t>
  </si>
  <si>
    <t>Ejercido</t>
  </si>
  <si>
    <t>Previsión</t>
  </si>
  <si>
    <t>Nota:</t>
  </si>
  <si>
    <t>AVANCE PRESUPUESTAL 2026</t>
  </si>
  <si>
    <r>
      <t xml:space="preserve">DERECHOS FEDERALES, ESTATALES Y MUNICIPALES </t>
    </r>
    <r>
      <rPr>
        <b/>
        <sz val="10"/>
        <color theme="1"/>
        <rFont val="Arial"/>
        <family val="2"/>
      </rPr>
      <t>1/</t>
    </r>
  </si>
  <si>
    <r>
      <rPr>
        <b/>
        <sz val="11"/>
        <color theme="1"/>
        <rFont val="Aptos Narrow"/>
        <family val="2"/>
        <scheme val="minor"/>
      </rPr>
      <t>1/</t>
    </r>
    <r>
      <rPr>
        <sz val="11"/>
        <color theme="1"/>
        <rFont val="Aptos Narrow"/>
        <family val="2"/>
        <scheme val="minor"/>
      </rPr>
      <t xml:space="preserve"> Derechos federales, estatales y municipales, se solicito el reordenamiento de recursos a efecto de dar suficiencia presupuestal. </t>
    </r>
  </si>
  <si>
    <t>Avance al 7 de julio de 2026</t>
  </si>
  <si>
    <t>JUNIO</t>
  </si>
  <si>
    <t>ENERO</t>
  </si>
  <si>
    <t>FEBRERO</t>
  </si>
  <si>
    <t>MARZO</t>
  </si>
  <si>
    <t>ABRIL</t>
  </si>
  <si>
    <t>MAYO</t>
  </si>
  <si>
    <t>Llave</t>
  </si>
  <si>
    <t>Total</t>
  </si>
  <si>
    <t>Total ejercido</t>
  </si>
  <si>
    <t>Total asignado</t>
  </si>
  <si>
    <t>ASIGNADO</t>
  </si>
  <si>
    <t>PRECOMPROMETIDO</t>
  </si>
  <si>
    <t>Total Comprometido</t>
  </si>
  <si>
    <t>subtotal Precomprometido</t>
  </si>
  <si>
    <t>SubTotal Comprometido</t>
  </si>
  <si>
    <t>Total Disponible</t>
  </si>
  <si>
    <t>MES</t>
  </si>
  <si>
    <t>ID</t>
  </si>
  <si>
    <t>ID2</t>
  </si>
  <si>
    <t>Valor al mes: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</si>
</sst>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8">
    <font>
      <sz val="11"/>
      <color theme="1"/>
      <name val="Aptos Narrow"/>
      <family val="2"/>
      <scheme val="minor"/>
    </font>
    <font>
      <sz val="11"/>
      <color theme="1"/>
      <name val="Aptos Narrow"/>
      <family val="2"/>
      <scheme val="minor"/>
    </font>
    <font>
      <b/>
      <sz val="11"/>
      <color theme="1"/>
      <name val="Aptos Narrow"/>
      <family val="2"/>
      <scheme val="minor"/>
    </font>
    <font>
      <b/>
      <sz val="18"/>
      <color theme="1"/>
      <name val="Montserrat Black"/>
    </font>
    <font>
      <b/>
      <sz val="10"/>
      <color theme="1"/>
      <name val="Arial"/>
      <family val="2"/>
    </font>
    <font>
      <sz val="10"/>
      <color theme="1"/>
      <name val="Arial"/>
      <family val="2"/>
    </font>
    <font>
      <sz val="10"/>
      <color theme="1"/>
      <name val="Aptos Narrow"/>
      <family val="2"/>
      <scheme val="minor"/>
    </font>
    <font>
      <b/>
      <sz val="10"/>
      <color theme="0"/>
      <name val="Aptos Narrow"/>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4"/>
        <bgColor theme="4"/>
      </patternFill>
    </fill>
  </fills>
  <borders count="85">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medium">
        <color indexed="64"/>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bottom style="thin">
        <color indexed="64"/>
      </bottom>
      <diagonal/>
    </border>
    <border>
      <left/>
      <right style="medium">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right style="medium">
        <color indexed="64"/>
      </right>
      <top style="medium">
        <color indexed="64"/>
      </top>
      <bottom/>
      <diagonal/>
    </border>
    <border>
      <left/>
      <right style="medium">
        <color indexed="64"/>
      </right>
      <top style="dotted">
        <color indexed="64"/>
      </top>
      <bottom/>
      <diagonal/>
    </border>
    <border>
      <left/>
      <right style="medium">
        <color indexed="64"/>
      </right>
      <top style="dotted">
        <color indexed="64"/>
      </top>
      <bottom style="medium">
        <color indexed="64"/>
      </bottom>
      <diagonal/>
    </border>
    <border>
      <left/>
      <right style="medium">
        <color indexed="64"/>
      </right>
      <top style="thin">
        <color indexed="64"/>
      </top>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297">
    <xf numFmtId="0" fontId="0" fillId="0" borderId="0" xfId="0"/>
    <xf numFmtId="0" fontId="0" fillId="0" borderId="0" xfId="0" pivotButton="1"/>
    <xf numFmtId="0" fontId="0" fillId="0" borderId="0" xfId="0" applyAlignment="1">
      <alignment horizontal="left"/>
    </xf>
    <xf numFmtId="43" fontId="0" fillId="0" borderId="0" xfId="0" applyNumberFormat="1"/>
    <xf numFmtId="0" fontId="0" fillId="0" borderId="0" xfId="0" applyAlignment="1">
      <alignment horizontal="center"/>
    </xf>
    <xf numFmtId="0" fontId="0" fillId="0" borderId="0" xfId="0" applyAlignment="1">
      <alignment horizontal="right"/>
    </xf>
    <xf numFmtId="14" fontId="0" fillId="0" borderId="0" xfId="0" applyNumberFormat="1" applyAlignment="1">
      <alignment horizontal="center" vertical="center"/>
    </xf>
    <xf numFmtId="0" fontId="5" fillId="0" borderId="27" xfId="0" applyFont="1" applyBorder="1" applyAlignment="1">
      <alignment horizontal="center" vertical="center" wrapText="1"/>
    </xf>
    <xf numFmtId="0" fontId="5" fillId="0" borderId="21" xfId="0" applyFont="1" applyBorder="1" applyAlignment="1">
      <alignment horizontal="left" vertical="center" wrapText="1"/>
    </xf>
    <xf numFmtId="4" fontId="5" fillId="0" borderId="21" xfId="1" applyNumberFormat="1" applyFont="1" applyFill="1" applyBorder="1" applyAlignment="1">
      <alignment horizontal="right" vertical="center" wrapText="1"/>
    </xf>
    <xf numFmtId="43" fontId="5" fillId="0" borderId="21" xfId="1" applyFont="1" applyFill="1" applyBorder="1" applyAlignment="1">
      <alignment horizontal="right" vertical="center" wrapText="1"/>
    </xf>
    <xf numFmtId="43" fontId="4" fillId="0" borderId="25" xfId="1" applyFont="1" applyFill="1" applyBorder="1" applyAlignment="1">
      <alignment horizontal="right" vertical="center" wrapText="1"/>
    </xf>
    <xf numFmtId="43" fontId="5" fillId="0" borderId="25" xfId="1" applyFont="1" applyFill="1" applyBorder="1" applyAlignment="1">
      <alignment horizontal="center" vertical="center" wrapText="1"/>
    </xf>
    <xf numFmtId="0" fontId="5" fillId="0" borderId="28" xfId="0" applyFont="1" applyBorder="1" applyAlignment="1">
      <alignment horizontal="center" vertical="center" wrapText="1"/>
    </xf>
    <xf numFmtId="0" fontId="5" fillId="0" borderId="7" xfId="0" applyFont="1" applyBorder="1" applyAlignment="1">
      <alignment horizontal="left" vertical="center" wrapText="1"/>
    </xf>
    <xf numFmtId="4" fontId="5" fillId="0" borderId="7" xfId="1" applyNumberFormat="1" applyFont="1" applyFill="1" applyBorder="1" applyAlignment="1">
      <alignment horizontal="right" vertical="center" wrapText="1"/>
    </xf>
    <xf numFmtId="43" fontId="5" fillId="0" borderId="7" xfId="1" applyFont="1" applyFill="1" applyBorder="1" applyAlignment="1">
      <alignment horizontal="right" vertical="center" wrapText="1"/>
    </xf>
    <xf numFmtId="43" fontId="5" fillId="0" borderId="18" xfId="1" applyFont="1" applyFill="1" applyBorder="1" applyAlignment="1">
      <alignment horizontal="center" vertical="center" wrapText="1"/>
    </xf>
    <xf numFmtId="4" fontId="5" fillId="0" borderId="2" xfId="1" applyNumberFormat="1" applyFont="1" applyFill="1" applyBorder="1" applyAlignment="1">
      <alignment horizontal="right" vertical="center" wrapText="1"/>
    </xf>
    <xf numFmtId="43" fontId="5" fillId="0" borderId="30" xfId="1" applyFont="1" applyFill="1" applyBorder="1" applyAlignment="1">
      <alignment vertical="center" wrapText="1"/>
    </xf>
    <xf numFmtId="43" fontId="5" fillId="0" borderId="2" xfId="1" applyFont="1" applyFill="1" applyBorder="1" applyAlignment="1">
      <alignment vertical="center" wrapText="1"/>
    </xf>
    <xf numFmtId="43" fontId="4" fillId="0" borderId="31" xfId="1" applyFont="1" applyFill="1" applyBorder="1" applyAlignment="1">
      <alignment horizontal="right" vertical="center" wrapText="1"/>
    </xf>
    <xf numFmtId="43" fontId="5" fillId="0" borderId="32" xfId="1" applyFont="1" applyFill="1" applyBorder="1" applyAlignment="1">
      <alignment horizontal="center" vertical="center" wrapText="1"/>
    </xf>
    <xf numFmtId="43" fontId="5" fillId="0" borderId="33" xfId="1" applyFont="1" applyFill="1" applyBorder="1" applyAlignment="1">
      <alignment vertical="center" wrapText="1"/>
    </xf>
    <xf numFmtId="43" fontId="5" fillId="0" borderId="34" xfId="1" applyFont="1" applyFill="1" applyBorder="1" applyAlignment="1">
      <alignment vertical="center" wrapText="1"/>
    </xf>
    <xf numFmtId="43" fontId="5" fillId="0" borderId="34" xfId="1" applyFont="1" applyFill="1" applyBorder="1" applyAlignment="1">
      <alignment horizontal="right" vertical="center" wrapText="1"/>
    </xf>
    <xf numFmtId="43" fontId="4" fillId="0" borderId="35" xfId="1" applyFont="1" applyFill="1" applyBorder="1" applyAlignment="1">
      <alignment horizontal="right" vertical="center" wrapText="1"/>
    </xf>
    <xf numFmtId="43" fontId="5" fillId="0" borderId="36" xfId="1" applyFont="1" applyFill="1" applyBorder="1" applyAlignment="1">
      <alignment horizontal="center" vertical="center" wrapText="1"/>
    </xf>
    <xf numFmtId="43" fontId="5" fillId="0" borderId="21" xfId="1" applyFont="1" applyFill="1" applyBorder="1" applyAlignment="1">
      <alignment vertical="center" wrapText="1"/>
    </xf>
    <xf numFmtId="43" fontId="4" fillId="0" borderId="37" xfId="1" applyFont="1" applyFill="1" applyBorder="1" applyAlignment="1">
      <alignment horizontal="right" vertical="center" wrapText="1"/>
    </xf>
    <xf numFmtId="43" fontId="4" fillId="0" borderId="26" xfId="1" applyFont="1" applyFill="1" applyBorder="1" applyAlignment="1">
      <alignment horizontal="center" vertical="center" wrapText="1"/>
    </xf>
    <xf numFmtId="43" fontId="5" fillId="0" borderId="38" xfId="1" applyFont="1" applyFill="1" applyBorder="1" applyAlignment="1">
      <alignment horizontal="right" vertical="center" wrapText="1"/>
    </xf>
    <xf numFmtId="43" fontId="4" fillId="0" borderId="39" xfId="1" applyFont="1" applyFill="1" applyBorder="1" applyAlignment="1">
      <alignment horizontal="right" vertical="center" wrapText="1"/>
    </xf>
    <xf numFmtId="4" fontId="5" fillId="3" borderId="2" xfId="1" applyNumberFormat="1" applyFont="1" applyFill="1" applyBorder="1" applyAlignment="1">
      <alignment horizontal="right" vertical="center" wrapText="1"/>
    </xf>
    <xf numFmtId="43" fontId="5" fillId="3" borderId="30" xfId="1" applyFont="1" applyFill="1" applyBorder="1" applyAlignment="1">
      <alignment vertical="center" wrapText="1"/>
    </xf>
    <xf numFmtId="43" fontId="5" fillId="3" borderId="7" xfId="1" applyFont="1" applyFill="1" applyBorder="1" applyAlignment="1">
      <alignment vertical="center" wrapText="1"/>
    </xf>
    <xf numFmtId="43" fontId="5" fillId="3" borderId="13" xfId="1" applyFont="1" applyFill="1" applyBorder="1" applyAlignment="1">
      <alignment horizontal="right" vertical="center" wrapText="1"/>
    </xf>
    <xf numFmtId="43" fontId="4" fillId="3" borderId="40" xfId="1" applyFont="1" applyFill="1" applyBorder="1" applyAlignment="1">
      <alignment horizontal="right" vertical="center" wrapText="1"/>
    </xf>
    <xf numFmtId="43" fontId="5" fillId="3" borderId="31" xfId="1" applyFont="1" applyFill="1" applyBorder="1" applyAlignment="1">
      <alignment horizontal="center" vertical="center" wrapText="1"/>
    </xf>
    <xf numFmtId="4" fontId="5" fillId="3" borderId="7" xfId="1" applyNumberFormat="1" applyFont="1" applyFill="1" applyBorder="1" applyAlignment="1">
      <alignment horizontal="right" vertical="center" wrapText="1"/>
    </xf>
    <xf numFmtId="43" fontId="5" fillId="3" borderId="34" xfId="1" applyFont="1" applyFill="1" applyBorder="1" applyAlignment="1">
      <alignment horizontal="right" vertical="center" wrapText="1"/>
    </xf>
    <xf numFmtId="43" fontId="5" fillId="3" borderId="41" xfId="1" applyFont="1" applyFill="1" applyBorder="1" applyAlignment="1">
      <alignment horizontal="center" vertical="center" wrapText="1"/>
    </xf>
    <xf numFmtId="43" fontId="0" fillId="0" borderId="0" xfId="1" applyFont="1"/>
    <xf numFmtId="4" fontId="5" fillId="3" borderId="21" xfId="1" applyNumberFormat="1" applyFont="1" applyFill="1" applyBorder="1" applyAlignment="1">
      <alignment horizontal="right" vertical="center" wrapText="1"/>
    </xf>
    <xf numFmtId="43" fontId="5" fillId="3" borderId="21" xfId="1" applyFont="1" applyFill="1" applyBorder="1" applyAlignment="1">
      <alignment vertical="center" wrapText="1"/>
    </xf>
    <xf numFmtId="43" fontId="5" fillId="3" borderId="42" xfId="1" applyFont="1" applyFill="1" applyBorder="1" applyAlignment="1">
      <alignment vertical="center" wrapText="1"/>
    </xf>
    <xf numFmtId="43" fontId="4" fillId="3" borderId="43" xfId="1" applyFont="1" applyFill="1" applyBorder="1" applyAlignment="1">
      <alignment horizontal="right" vertical="center" wrapText="1"/>
    </xf>
    <xf numFmtId="43" fontId="4" fillId="3" borderId="44" xfId="1" applyFont="1" applyFill="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left" vertical="center" wrapText="1"/>
    </xf>
    <xf numFmtId="4" fontId="5" fillId="0" borderId="46" xfId="1" applyNumberFormat="1" applyFont="1" applyFill="1" applyBorder="1" applyAlignment="1">
      <alignment horizontal="right" vertical="center" wrapText="1"/>
    </xf>
    <xf numFmtId="43" fontId="5" fillId="0" borderId="46" xfId="1" applyFont="1" applyFill="1" applyBorder="1" applyAlignment="1">
      <alignment horizontal="right" vertical="center" wrapText="1"/>
    </xf>
    <xf numFmtId="43" fontId="4" fillId="0" borderId="40" xfId="1" applyFont="1" applyFill="1" applyBorder="1" applyAlignment="1">
      <alignment horizontal="right" vertical="center" wrapText="1"/>
    </xf>
    <xf numFmtId="43" fontId="5" fillId="0" borderId="40" xfId="1" applyFont="1" applyFill="1" applyBorder="1" applyAlignment="1">
      <alignment horizontal="center" vertical="center" wrapText="1"/>
    </xf>
    <xf numFmtId="0" fontId="5" fillId="0" borderId="47" xfId="0" applyFont="1" applyBorder="1" applyAlignment="1">
      <alignment horizontal="center" vertical="center" wrapText="1"/>
    </xf>
    <xf numFmtId="0" fontId="5" fillId="0" borderId="9" xfId="0" applyFont="1" applyBorder="1" applyAlignment="1">
      <alignment horizontal="left" vertical="center" wrapText="1"/>
    </xf>
    <xf numFmtId="4" fontId="5" fillId="0" borderId="9" xfId="1" applyNumberFormat="1" applyFont="1" applyFill="1" applyBorder="1" applyAlignment="1">
      <alignment horizontal="right" vertical="center" wrapText="1"/>
    </xf>
    <xf numFmtId="43" fontId="5" fillId="0" borderId="9" xfId="1" applyFont="1" applyFill="1" applyBorder="1" applyAlignment="1">
      <alignment horizontal="right" vertical="center" wrapText="1"/>
    </xf>
    <xf numFmtId="43" fontId="5" fillId="0" borderId="9" xfId="1" applyFont="1" applyFill="1" applyBorder="1" applyAlignment="1">
      <alignment vertical="center" wrapText="1"/>
    </xf>
    <xf numFmtId="43" fontId="4" fillId="0" borderId="48" xfId="1" applyFont="1" applyFill="1" applyBorder="1" applyAlignment="1">
      <alignment horizontal="right" vertical="center" wrapText="1"/>
    </xf>
    <xf numFmtId="43" fontId="5" fillId="0" borderId="48" xfId="1" applyFont="1" applyFill="1" applyBorder="1" applyAlignment="1">
      <alignment horizontal="center" vertical="center" wrapText="1"/>
    </xf>
    <xf numFmtId="0" fontId="5" fillId="0" borderId="49" xfId="0" applyFont="1" applyBorder="1" applyAlignment="1">
      <alignment horizontal="center" vertical="center" wrapText="1"/>
    </xf>
    <xf numFmtId="0" fontId="5" fillId="0" borderId="13" xfId="0" applyFont="1" applyBorder="1" applyAlignment="1">
      <alignment horizontal="left" vertical="center" wrapText="1"/>
    </xf>
    <xf numFmtId="4" fontId="5" fillId="0" borderId="13" xfId="1" applyNumberFormat="1" applyFont="1" applyFill="1" applyBorder="1" applyAlignment="1">
      <alignment horizontal="right" vertical="center" wrapText="1"/>
    </xf>
    <xf numFmtId="43" fontId="5" fillId="0" borderId="13" xfId="1" applyFont="1" applyFill="1" applyBorder="1" applyAlignment="1">
      <alignment horizontal="right" vertical="center" wrapText="1"/>
    </xf>
    <xf numFmtId="43" fontId="4" fillId="0" borderId="15" xfId="1" applyFont="1" applyFill="1" applyBorder="1" applyAlignment="1">
      <alignment horizontal="right" vertical="center" wrapText="1"/>
    </xf>
    <xf numFmtId="43" fontId="5" fillId="0" borderId="50" xfId="1" applyFont="1" applyFill="1" applyBorder="1" applyAlignment="1">
      <alignment horizontal="center" vertical="center" wrapText="1"/>
    </xf>
    <xf numFmtId="43" fontId="5" fillId="0" borderId="51" xfId="1" applyFont="1" applyFill="1" applyBorder="1" applyAlignment="1">
      <alignment horizontal="center" vertical="center" wrapText="1"/>
    </xf>
    <xf numFmtId="43" fontId="5" fillId="0" borderId="33" xfId="1" applyFont="1" applyFill="1" applyBorder="1" applyAlignment="1">
      <alignment horizontal="right" vertical="center" wrapText="1"/>
    </xf>
    <xf numFmtId="43" fontId="5" fillId="0" borderId="42" xfId="1" applyFont="1" applyFill="1" applyBorder="1" applyAlignment="1">
      <alignment vertical="center" wrapText="1"/>
    </xf>
    <xf numFmtId="43" fontId="4" fillId="0" borderId="44" xfId="1" applyFont="1" applyFill="1" applyBorder="1" applyAlignment="1">
      <alignment horizontal="center" vertical="center" wrapText="1"/>
    </xf>
    <xf numFmtId="43" fontId="5" fillId="0" borderId="2" xfId="1" applyFont="1" applyFill="1" applyBorder="1" applyAlignment="1">
      <alignment horizontal="right" vertical="center" wrapText="1"/>
    </xf>
    <xf numFmtId="43" fontId="5" fillId="0" borderId="15" xfId="1" applyFont="1" applyFill="1" applyBorder="1" applyAlignment="1">
      <alignment horizontal="center" vertical="center" wrapText="1"/>
    </xf>
    <xf numFmtId="43" fontId="4" fillId="0" borderId="52" xfId="1" applyFont="1" applyFill="1" applyBorder="1" applyAlignment="1">
      <alignment horizontal="right" vertical="center" wrapText="1"/>
    </xf>
    <xf numFmtId="43" fontId="5" fillId="0" borderId="41" xfId="1" applyFont="1" applyFill="1" applyBorder="1" applyAlignment="1">
      <alignment horizontal="center" vertical="center" wrapText="1"/>
    </xf>
    <xf numFmtId="4" fontId="0" fillId="0" borderId="0" xfId="0" applyNumberFormat="1"/>
    <xf numFmtId="0" fontId="5" fillId="3" borderId="47" xfId="0" applyFont="1" applyFill="1" applyBorder="1" applyAlignment="1">
      <alignment horizontal="center" vertical="center" wrapText="1"/>
    </xf>
    <xf numFmtId="0" fontId="5" fillId="3" borderId="9" xfId="0" applyFont="1" applyFill="1" applyBorder="1" applyAlignment="1">
      <alignment horizontal="left" vertical="center" wrapText="1"/>
    </xf>
    <xf numFmtId="4" fontId="5" fillId="3" borderId="9" xfId="1" applyNumberFormat="1" applyFont="1" applyFill="1" applyBorder="1" applyAlignment="1">
      <alignment horizontal="right" vertical="center" wrapText="1"/>
    </xf>
    <xf numFmtId="43" fontId="5" fillId="3" borderId="9" xfId="1" applyFont="1" applyFill="1" applyBorder="1" applyAlignment="1">
      <alignment horizontal="center" vertical="center" wrapText="1"/>
    </xf>
    <xf numFmtId="4" fontId="5" fillId="3" borderId="9" xfId="0" applyNumberFormat="1" applyFont="1" applyFill="1" applyBorder="1" applyAlignment="1">
      <alignment horizontal="right" vertical="center"/>
    </xf>
    <xf numFmtId="43" fontId="4" fillId="3" borderId="15" xfId="1" applyFont="1" applyFill="1" applyBorder="1" applyAlignment="1">
      <alignment horizontal="right" vertical="center" wrapText="1"/>
    </xf>
    <xf numFmtId="43" fontId="5" fillId="3" borderId="48" xfId="1" applyFont="1" applyFill="1" applyBorder="1" applyAlignment="1">
      <alignment horizontal="center" vertical="center" wrapText="1"/>
    </xf>
    <xf numFmtId="4" fontId="4" fillId="2" borderId="51" xfId="1" applyNumberFormat="1" applyFont="1" applyFill="1" applyBorder="1" applyAlignment="1">
      <alignment vertical="center" wrapText="1"/>
    </xf>
    <xf numFmtId="4" fontId="5" fillId="2" borderId="51" xfId="1" applyNumberFormat="1" applyFont="1" applyFill="1" applyBorder="1" applyAlignment="1">
      <alignment horizontal="center" vertical="center" wrapText="1"/>
    </xf>
    <xf numFmtId="43" fontId="4" fillId="2" borderId="19" xfId="1" applyFont="1" applyFill="1" applyBorder="1" applyAlignment="1">
      <alignment horizontal="right" vertical="center" wrapText="1"/>
    </xf>
    <xf numFmtId="4" fontId="5" fillId="2" borderId="36" xfId="1" applyNumberFormat="1" applyFont="1" applyFill="1" applyBorder="1" applyAlignment="1">
      <alignment horizontal="center" vertical="center" wrapText="1"/>
    </xf>
    <xf numFmtId="43" fontId="5" fillId="0" borderId="6" xfId="1" applyFont="1" applyFill="1" applyBorder="1" applyAlignment="1">
      <alignment horizontal="right" vertical="center" wrapText="1"/>
    </xf>
    <xf numFmtId="43" fontId="5" fillId="2" borderId="41" xfId="1" applyFont="1" applyFill="1" applyBorder="1" applyAlignment="1">
      <alignment horizontal="right" vertical="center" wrapText="1"/>
    </xf>
    <xf numFmtId="43" fontId="4" fillId="2" borderId="41" xfId="1" applyFont="1" applyFill="1" applyBorder="1" applyAlignment="1">
      <alignment horizontal="right" vertical="center" wrapText="1"/>
    </xf>
    <xf numFmtId="43" fontId="5" fillId="2" borderId="36" xfId="1" applyFont="1" applyFill="1" applyBorder="1" applyAlignment="1">
      <alignment horizontal="right" vertical="center" wrapText="1"/>
    </xf>
    <xf numFmtId="43" fontId="4" fillId="2" borderId="36" xfId="1" applyFont="1" applyFill="1" applyBorder="1" applyAlignment="1">
      <alignment horizontal="right" vertical="center" wrapText="1"/>
    </xf>
    <xf numFmtId="4" fontId="4" fillId="2" borderId="26" xfId="1" applyNumberFormat="1" applyFont="1" applyFill="1" applyBorder="1" applyAlignment="1">
      <alignment vertical="center" wrapText="1"/>
    </xf>
    <xf numFmtId="4" fontId="4" fillId="2" borderId="26" xfId="1" applyNumberFormat="1" applyFont="1" applyFill="1" applyBorder="1" applyAlignment="1">
      <alignment horizontal="center" vertical="center" wrapText="1"/>
    </xf>
    <xf numFmtId="4" fontId="6" fillId="0" borderId="0" xfId="0" applyNumberFormat="1" applyFont="1"/>
    <xf numFmtId="43" fontId="4" fillId="3" borderId="48" xfId="1" applyFont="1" applyFill="1" applyBorder="1" applyAlignment="1">
      <alignment horizontal="right" vertical="center" wrapText="1"/>
    </xf>
    <xf numFmtId="43" fontId="5" fillId="0" borderId="7" xfId="1" applyFont="1" applyFill="1" applyBorder="1" applyAlignment="1">
      <alignment horizontal="center" vertical="center" wrapText="1"/>
    </xf>
    <xf numFmtId="4" fontId="5" fillId="0" borderId="21" xfId="0" applyNumberFormat="1" applyFont="1" applyBorder="1" applyAlignment="1">
      <alignment horizontal="right" vertical="center"/>
    </xf>
    <xf numFmtId="43" fontId="6" fillId="4" borderId="54" xfId="1" applyFont="1" applyFill="1" applyBorder="1"/>
    <xf numFmtId="43" fontId="6" fillId="4" borderId="55" xfId="1" applyFont="1" applyFill="1" applyBorder="1"/>
    <xf numFmtId="0" fontId="6" fillId="4" borderId="55" xfId="0" applyFont="1" applyFill="1" applyBorder="1" applyAlignment="1">
      <alignment horizontal="center" vertical="center"/>
    </xf>
    <xf numFmtId="0" fontId="6" fillId="4" borderId="56" xfId="0" applyFont="1" applyFill="1" applyBorder="1" applyAlignment="1">
      <alignment horizontal="center" vertical="center"/>
    </xf>
    <xf numFmtId="43" fontId="6" fillId="0" borderId="54" xfId="1" applyFont="1" applyBorder="1"/>
    <xf numFmtId="43" fontId="6" fillId="0" borderId="55" xfId="1" applyFont="1" applyBorder="1"/>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7" fillId="5" borderId="54" xfId="0" applyFont="1" applyFill="1" applyBorder="1" applyAlignment="1">
      <alignment horizontal="center" vertical="center"/>
    </xf>
    <xf numFmtId="0" fontId="7" fillId="5" borderId="55" xfId="0" applyFont="1" applyFill="1" applyBorder="1" applyAlignment="1">
      <alignment horizontal="center" vertical="center"/>
    </xf>
    <xf numFmtId="0" fontId="7" fillId="5" borderId="56"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0" borderId="0" xfId="0" applyFont="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1" fontId="5" fillId="0" borderId="27" xfId="0" applyNumberFormat="1" applyFont="1" applyBorder="1" applyAlignment="1">
      <alignment horizontal="center" vertical="center" wrapText="1"/>
    </xf>
    <xf numFmtId="1" fontId="5" fillId="0" borderId="28" xfId="0" applyNumberFormat="1" applyFont="1" applyBorder="1" applyAlignment="1">
      <alignment horizontal="center" vertical="center" wrapText="1"/>
    </xf>
    <xf numFmtId="1" fontId="5" fillId="0" borderId="45" xfId="0" applyNumberFormat="1" applyFont="1" applyBorder="1" applyAlignment="1">
      <alignment horizontal="center" vertical="center" wrapText="1"/>
    </xf>
    <xf numFmtId="1" fontId="5" fillId="0" borderId="47" xfId="0" applyNumberFormat="1" applyFont="1" applyBorder="1" applyAlignment="1">
      <alignment horizontal="center" vertical="center" wrapText="1"/>
    </xf>
    <xf numFmtId="1" fontId="5" fillId="0" borderId="49" xfId="0" applyNumberFormat="1" applyFont="1" applyBorder="1" applyAlignment="1">
      <alignment horizontal="center" vertical="center" wrapText="1"/>
    </xf>
    <xf numFmtId="1" fontId="5" fillId="3" borderId="47"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1" fontId="5" fillId="0" borderId="9" xfId="0" applyNumberFormat="1" applyFont="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8" xfId="0" applyFont="1" applyFill="1" applyBorder="1" applyAlignment="1">
      <alignment horizontal="center" vertical="center" wrapText="1"/>
    </xf>
    <xf numFmtId="1" fontId="5" fillId="0" borderId="13" xfId="0" applyNumberFormat="1" applyFont="1" applyBorder="1" applyAlignment="1">
      <alignment horizontal="center" vertical="center" wrapText="1"/>
    </xf>
    <xf numFmtId="4" fontId="5" fillId="0" borderId="17" xfId="1" applyNumberFormat="1" applyFont="1" applyFill="1" applyBorder="1" applyAlignment="1">
      <alignment horizontal="right" vertical="center" wrapText="1"/>
    </xf>
    <xf numFmtId="43" fontId="5" fillId="0" borderId="61" xfId="1" applyFont="1" applyFill="1" applyBorder="1" applyAlignment="1">
      <alignment vertical="center" wrapText="1"/>
    </xf>
    <xf numFmtId="4" fontId="5" fillId="0" borderId="62" xfId="1" applyNumberFormat="1" applyFont="1" applyFill="1" applyBorder="1" applyAlignment="1">
      <alignment horizontal="right" vertical="center" wrapText="1"/>
    </xf>
    <xf numFmtId="0" fontId="4" fillId="2" borderId="64"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48" xfId="0" applyFont="1" applyFill="1" applyBorder="1" applyAlignment="1">
      <alignment horizontal="center" vertical="center" wrapText="1"/>
    </xf>
    <xf numFmtId="4" fontId="5" fillId="0" borderId="27" xfId="1" applyNumberFormat="1" applyFont="1" applyFill="1" applyBorder="1" applyAlignment="1">
      <alignment horizontal="right" vertical="center" wrapText="1"/>
    </xf>
    <xf numFmtId="4" fontId="5" fillId="0" borderId="25" xfId="1" applyNumberFormat="1" applyFont="1" applyFill="1" applyBorder="1" applyAlignment="1">
      <alignment horizontal="right" vertical="center" wrapText="1"/>
    </xf>
    <xf numFmtId="43" fontId="4" fillId="0" borderId="71" xfId="1" applyFont="1" applyFill="1" applyBorder="1" applyAlignment="1">
      <alignment horizontal="right" vertical="center" wrapText="1"/>
    </xf>
    <xf numFmtId="43" fontId="5" fillId="0" borderId="68" xfId="1" applyFont="1" applyFill="1" applyBorder="1" applyAlignment="1">
      <alignment horizontal="center" vertical="center" wrapText="1"/>
    </xf>
    <xf numFmtId="43" fontId="4" fillId="0" borderId="74" xfId="1" applyFont="1" applyFill="1" applyBorder="1" applyAlignment="1">
      <alignment horizontal="right" vertical="center" wrapText="1"/>
    </xf>
    <xf numFmtId="43" fontId="5" fillId="0" borderId="75" xfId="1" applyFont="1" applyFill="1" applyBorder="1" applyAlignment="1">
      <alignment horizontal="center" vertical="center" wrapText="1"/>
    </xf>
    <xf numFmtId="43" fontId="5" fillId="3" borderId="70" xfId="1" applyFont="1" applyFill="1" applyBorder="1" applyAlignment="1">
      <alignment vertical="center" wrapText="1"/>
    </xf>
    <xf numFmtId="43" fontId="4" fillId="3" borderId="71" xfId="1" applyFont="1" applyFill="1" applyBorder="1" applyAlignment="1">
      <alignment horizontal="right" vertical="center" wrapText="1"/>
    </xf>
    <xf numFmtId="43" fontId="5" fillId="3" borderId="73" xfId="1" applyFont="1" applyFill="1" applyBorder="1" applyAlignment="1">
      <alignment vertical="center" wrapText="1"/>
    </xf>
    <xf numFmtId="43" fontId="4" fillId="3" borderId="74" xfId="1" applyFont="1" applyFill="1" applyBorder="1" applyAlignment="1">
      <alignment horizontal="right" vertical="center" wrapText="1"/>
    </xf>
    <xf numFmtId="43" fontId="5" fillId="3" borderId="76" xfId="1" applyFont="1" applyFill="1" applyBorder="1" applyAlignment="1">
      <alignment vertical="center" wrapText="1"/>
    </xf>
    <xf numFmtId="43" fontId="5" fillId="3" borderId="77" xfId="1" applyFont="1" applyFill="1" applyBorder="1" applyAlignment="1">
      <alignment vertical="center" wrapText="1"/>
    </xf>
    <xf numFmtId="43" fontId="4" fillId="3" borderId="78" xfId="1" applyFont="1" applyFill="1" applyBorder="1" applyAlignment="1">
      <alignment horizontal="right" vertical="center" wrapText="1"/>
    </xf>
    <xf numFmtId="43" fontId="4" fillId="0" borderId="70" xfId="1" applyFont="1" applyFill="1" applyBorder="1" applyAlignment="1">
      <alignment horizontal="right" vertical="center" wrapText="1"/>
    </xf>
    <xf numFmtId="43" fontId="5" fillId="0" borderId="71" xfId="1" applyFont="1" applyFill="1" applyBorder="1" applyAlignment="1">
      <alignment horizontal="center" vertical="center" wrapText="1"/>
    </xf>
    <xf numFmtId="43" fontId="4" fillId="0" borderId="73" xfId="1" applyFont="1" applyFill="1" applyBorder="1" applyAlignment="1">
      <alignment horizontal="right" vertical="center" wrapText="1"/>
    </xf>
    <xf numFmtId="43" fontId="5" fillId="0" borderId="74" xfId="1" applyFont="1" applyFill="1" applyBorder="1" applyAlignment="1">
      <alignment horizontal="center" vertical="center" wrapText="1"/>
    </xf>
    <xf numFmtId="43" fontId="4" fillId="0" borderId="77" xfId="1" applyFont="1" applyFill="1" applyBorder="1" applyAlignment="1">
      <alignment horizontal="right" vertical="center" wrapText="1"/>
    </xf>
    <xf numFmtId="43" fontId="5" fillId="0" borderId="78" xfId="1" applyFont="1" applyFill="1" applyBorder="1" applyAlignment="1">
      <alignment horizontal="center" vertical="center" wrapText="1"/>
    </xf>
    <xf numFmtId="43" fontId="4" fillId="0" borderId="79" xfId="1" applyFont="1" applyFill="1" applyBorder="1" applyAlignment="1">
      <alignment horizontal="right" vertical="center" wrapText="1"/>
    </xf>
    <xf numFmtId="43" fontId="4" fillId="0" borderId="80" xfId="1" applyFont="1" applyFill="1" applyBorder="1" applyAlignment="1">
      <alignment horizontal="right" vertical="center" wrapText="1"/>
    </xf>
    <xf numFmtId="43" fontId="4" fillId="0" borderId="81" xfId="1" applyFont="1" applyFill="1" applyBorder="1" applyAlignment="1">
      <alignment horizontal="right" vertical="center" wrapText="1"/>
    </xf>
    <xf numFmtId="43" fontId="5" fillId="0" borderId="70" xfId="1" applyFont="1" applyFill="1" applyBorder="1" applyAlignment="1">
      <alignment vertical="center" wrapText="1"/>
    </xf>
    <xf numFmtId="43" fontId="5" fillId="0" borderId="71" xfId="1" applyFont="1" applyFill="1" applyBorder="1" applyAlignment="1">
      <alignment vertical="center" wrapText="1"/>
    </xf>
    <xf numFmtId="43" fontId="5" fillId="0" borderId="73" xfId="1" applyFont="1" applyFill="1" applyBorder="1" applyAlignment="1">
      <alignment vertical="center" wrapText="1"/>
    </xf>
    <xf numFmtId="43" fontId="5" fillId="0" borderId="77" xfId="1" applyFont="1" applyFill="1" applyBorder="1" applyAlignment="1">
      <alignment vertical="center" wrapText="1"/>
    </xf>
    <xf numFmtId="43" fontId="5" fillId="0" borderId="78" xfId="1" applyFont="1" applyFill="1" applyBorder="1" applyAlignment="1">
      <alignment vertical="center" wrapText="1"/>
    </xf>
    <xf numFmtId="43" fontId="4" fillId="0" borderId="82" xfId="1" applyFont="1" applyFill="1" applyBorder="1" applyAlignment="1">
      <alignment horizontal="right" vertical="center" wrapText="1"/>
    </xf>
    <xf numFmtId="43" fontId="4" fillId="0" borderId="83" xfId="1" applyFont="1" applyFill="1" applyBorder="1" applyAlignment="1">
      <alignment horizontal="right" vertical="center" wrapText="1"/>
    </xf>
    <xf numFmtId="43" fontId="4" fillId="0" borderId="84" xfId="1" applyFont="1" applyFill="1" applyBorder="1" applyAlignment="1">
      <alignment horizontal="right" vertical="center" wrapText="1"/>
    </xf>
    <xf numFmtId="43" fontId="5" fillId="0" borderId="74" xfId="1" applyFont="1" applyFill="1" applyBorder="1" applyAlignment="1">
      <alignment vertical="center" wrapText="1"/>
    </xf>
    <xf numFmtId="4" fontId="5" fillId="0" borderId="21" xfId="1" applyNumberFormat="1" applyFont="1" applyFill="1" applyBorder="1" applyAlignment="1">
      <alignment vertical="center" wrapText="1"/>
    </xf>
    <xf numFmtId="4" fontId="5" fillId="0" borderId="22" xfId="1" applyNumberFormat="1" applyFont="1" applyFill="1" applyBorder="1" applyAlignment="1">
      <alignment vertical="center" wrapText="1"/>
    </xf>
    <xf numFmtId="4" fontId="5" fillId="0" borderId="27" xfId="1" applyNumberFormat="1" applyFont="1" applyFill="1" applyBorder="1" applyAlignment="1">
      <alignment vertical="center" wrapText="1"/>
    </xf>
    <xf numFmtId="4" fontId="5" fillId="0" borderId="25" xfId="1" applyNumberFormat="1" applyFont="1" applyFill="1" applyBorder="1" applyAlignment="1">
      <alignment vertical="center" wrapText="1"/>
    </xf>
    <xf numFmtId="4" fontId="5" fillId="0" borderId="61" xfId="1" applyNumberFormat="1" applyFont="1" applyFill="1" applyBorder="1" applyAlignment="1">
      <alignment vertical="center" wrapText="1"/>
    </xf>
    <xf numFmtId="4" fontId="5" fillId="0" borderId="7" xfId="1" applyNumberFormat="1" applyFont="1" applyFill="1" applyBorder="1" applyAlignment="1">
      <alignment vertical="center" wrapText="1"/>
    </xf>
    <xf numFmtId="4" fontId="5" fillId="0" borderId="17" xfId="1" applyNumberFormat="1" applyFont="1" applyFill="1" applyBorder="1" applyAlignment="1">
      <alignment vertical="center" wrapText="1"/>
    </xf>
    <xf numFmtId="4" fontId="5" fillId="0" borderId="13" xfId="1" applyNumberFormat="1" applyFont="1" applyFill="1" applyBorder="1" applyAlignment="1">
      <alignment vertical="center" wrapText="1"/>
    </xf>
    <xf numFmtId="4" fontId="5" fillId="0" borderId="15" xfId="1" applyNumberFormat="1" applyFont="1" applyFill="1" applyBorder="1" applyAlignment="1">
      <alignment vertical="center" wrapText="1"/>
    </xf>
    <xf numFmtId="4" fontId="5" fillId="0" borderId="69" xfId="1" applyNumberFormat="1" applyFont="1" applyFill="1" applyBorder="1" applyAlignment="1">
      <alignment vertical="center" wrapText="1"/>
    </xf>
    <xf numFmtId="4" fontId="5" fillId="0" borderId="70" xfId="1" applyNumberFormat="1" applyFont="1" applyFill="1" applyBorder="1" applyAlignment="1">
      <alignment vertical="center" wrapText="1"/>
    </xf>
    <xf numFmtId="4" fontId="5" fillId="0" borderId="18" xfId="1" applyNumberFormat="1" applyFont="1" applyFill="1" applyBorder="1" applyAlignment="1">
      <alignment vertical="center" wrapText="1"/>
    </xf>
    <xf numFmtId="4" fontId="5" fillId="0" borderId="72" xfId="1" applyNumberFormat="1" applyFont="1" applyFill="1" applyBorder="1" applyAlignment="1">
      <alignment vertical="center" wrapText="1"/>
    </xf>
    <xf numFmtId="4" fontId="5" fillId="0" borderId="73" xfId="1" applyNumberFormat="1" applyFont="1" applyFill="1" applyBorder="1" applyAlignment="1">
      <alignment vertical="center" wrapText="1"/>
    </xf>
    <xf numFmtId="4" fontId="5" fillId="3" borderId="69" xfId="1" applyNumberFormat="1" applyFont="1" applyFill="1" applyBorder="1" applyAlignment="1">
      <alignment vertical="center" wrapText="1"/>
    </xf>
    <xf numFmtId="4" fontId="5" fillId="3" borderId="70" xfId="1" applyNumberFormat="1" applyFont="1" applyFill="1" applyBorder="1" applyAlignment="1">
      <alignment vertical="center" wrapText="1"/>
    </xf>
    <xf numFmtId="4" fontId="5" fillId="3" borderId="72" xfId="1" applyNumberFormat="1" applyFont="1" applyFill="1" applyBorder="1" applyAlignment="1">
      <alignment vertical="center" wrapText="1"/>
    </xf>
    <xf numFmtId="4" fontId="5" fillId="3" borderId="73" xfId="1" applyNumberFormat="1" applyFont="1" applyFill="1" applyBorder="1" applyAlignment="1">
      <alignment vertical="center" wrapText="1"/>
    </xf>
    <xf numFmtId="4" fontId="5" fillId="0" borderId="46" xfId="1" applyNumberFormat="1" applyFont="1" applyFill="1" applyBorder="1" applyAlignment="1">
      <alignment vertical="center" wrapText="1"/>
    </xf>
    <xf numFmtId="4" fontId="5" fillId="0" borderId="60" xfId="1" applyNumberFormat="1" applyFont="1" applyFill="1" applyBorder="1" applyAlignment="1">
      <alignment vertical="center" wrapText="1"/>
    </xf>
    <xf numFmtId="4" fontId="5" fillId="0" borderId="65" xfId="1" applyNumberFormat="1" applyFont="1" applyFill="1" applyBorder="1" applyAlignment="1">
      <alignment vertical="center" wrapText="1"/>
    </xf>
    <xf numFmtId="4" fontId="5" fillId="0" borderId="66" xfId="1" applyNumberFormat="1" applyFont="1" applyFill="1" applyBorder="1" applyAlignment="1">
      <alignment vertical="center" wrapText="1"/>
    </xf>
    <xf numFmtId="4" fontId="5" fillId="0" borderId="40" xfId="1" applyNumberFormat="1" applyFont="1" applyFill="1" applyBorder="1" applyAlignment="1">
      <alignment vertical="center" wrapText="1"/>
    </xf>
    <xf numFmtId="43" fontId="5" fillId="0" borderId="69" xfId="1" applyFont="1" applyFill="1" applyBorder="1" applyAlignment="1">
      <alignment vertical="center" wrapText="1"/>
    </xf>
    <xf numFmtId="4" fontId="5" fillId="0" borderId="9" xfId="1" applyNumberFormat="1" applyFont="1" applyFill="1" applyBorder="1" applyAlignment="1">
      <alignment vertical="center" wrapText="1"/>
    </xf>
    <xf numFmtId="4" fontId="5" fillId="0" borderId="10" xfId="1" applyNumberFormat="1" applyFont="1" applyFill="1" applyBorder="1" applyAlignment="1">
      <alignment vertical="center" wrapText="1"/>
    </xf>
    <xf numFmtId="4" fontId="5" fillId="0" borderId="47" xfId="1" applyNumberFormat="1" applyFont="1" applyFill="1" applyBorder="1" applyAlignment="1">
      <alignment vertical="center" wrapText="1"/>
    </xf>
    <xf numFmtId="4" fontId="5" fillId="0" borderId="48" xfId="1" applyNumberFormat="1" applyFont="1" applyFill="1" applyBorder="1" applyAlignment="1">
      <alignment vertical="center" wrapText="1"/>
    </xf>
    <xf numFmtId="4" fontId="5" fillId="0" borderId="8" xfId="1" applyNumberFormat="1" applyFont="1" applyFill="1" applyBorder="1" applyAlignment="1">
      <alignment vertical="center" wrapText="1"/>
    </xf>
    <xf numFmtId="4" fontId="5" fillId="0" borderId="67" xfId="1" applyNumberFormat="1" applyFont="1" applyFill="1" applyBorder="1" applyAlignment="1">
      <alignment vertical="center" wrapText="1"/>
    </xf>
    <xf numFmtId="4" fontId="5" fillId="0" borderId="23" xfId="1" applyNumberFormat="1" applyFont="1" applyFill="1" applyBorder="1" applyAlignment="1">
      <alignment vertical="center" wrapText="1"/>
    </xf>
    <xf numFmtId="4" fontId="5" fillId="0" borderId="76" xfId="1" applyNumberFormat="1" applyFont="1" applyFill="1" applyBorder="1" applyAlignment="1">
      <alignment vertical="center" wrapText="1"/>
    </xf>
    <xf numFmtId="4" fontId="5" fillId="0" borderId="77" xfId="1" applyNumberFormat="1" applyFont="1" applyFill="1" applyBorder="1" applyAlignment="1">
      <alignment vertical="center" wrapText="1"/>
    </xf>
    <xf numFmtId="4" fontId="5" fillId="0" borderId="45" xfId="1" applyNumberFormat="1" applyFont="1" applyFill="1" applyBorder="1" applyAlignment="1">
      <alignment vertical="center" wrapText="1"/>
    </xf>
    <xf numFmtId="4" fontId="5" fillId="0" borderId="63" xfId="1" applyNumberFormat="1" applyFont="1" applyFill="1" applyBorder="1" applyAlignment="1">
      <alignment vertical="center" wrapText="1"/>
    </xf>
    <xf numFmtId="43" fontId="5" fillId="0" borderId="46" xfId="1" applyFont="1" applyFill="1" applyBorder="1" applyAlignment="1">
      <alignment vertical="center" wrapText="1"/>
    </xf>
    <xf numFmtId="4" fontId="5" fillId="0" borderId="12" xfId="1" applyNumberFormat="1" applyFont="1" applyFill="1" applyBorder="1" applyAlignment="1">
      <alignment vertical="center" wrapText="1"/>
    </xf>
    <xf numFmtId="4" fontId="5" fillId="3" borderId="9" xfId="1" applyNumberFormat="1" applyFont="1" applyFill="1" applyBorder="1" applyAlignment="1">
      <alignment vertical="center" wrapText="1"/>
    </xf>
    <xf numFmtId="4" fontId="5" fillId="3" borderId="10" xfId="1" applyNumberFormat="1" applyFont="1" applyFill="1" applyBorder="1" applyAlignment="1">
      <alignment vertical="center" wrapText="1"/>
    </xf>
    <xf numFmtId="4" fontId="5" fillId="3" borderId="48" xfId="1" applyNumberFormat="1" applyFont="1" applyFill="1" applyBorder="1" applyAlignment="1">
      <alignment vertical="center" wrapText="1"/>
    </xf>
    <xf numFmtId="4" fontId="5" fillId="3" borderId="12" xfId="1" applyNumberFormat="1" applyFont="1" applyFill="1" applyBorder="1" applyAlignment="1">
      <alignment vertical="center" wrapText="1"/>
    </xf>
    <xf numFmtId="43" fontId="5" fillId="3" borderId="9" xfId="1" applyFont="1" applyFill="1" applyBorder="1" applyAlignment="1">
      <alignment vertical="center" wrapText="1"/>
    </xf>
    <xf numFmtId="4" fontId="5" fillId="3" borderId="9" xfId="0" applyNumberFormat="1" applyFont="1" applyFill="1" applyBorder="1" applyAlignment="1">
      <alignment vertical="center"/>
    </xf>
    <xf numFmtId="4" fontId="5" fillId="3" borderId="47" xfId="1" applyNumberFormat="1" applyFont="1" applyFill="1" applyBorder="1" applyAlignment="1">
      <alignment vertical="center" wrapText="1"/>
    </xf>
    <xf numFmtId="1" fontId="5" fillId="0" borderId="0" xfId="0" applyNumberFormat="1"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 xfId="0" applyFont="1" applyFill="1" applyBorder="1" applyAlignment="1">
      <alignment horizontal="center" vertical="center" wrapText="1"/>
    </xf>
    <xf numFmtId="1" fontId="5" fillId="0" borderId="29" xfId="0" applyNumberFormat="1" applyFont="1" applyBorder="1" applyAlignment="1">
      <alignment horizontal="center" vertical="center" wrapText="1"/>
    </xf>
    <xf numFmtId="1" fontId="5" fillId="0" borderId="28" xfId="0" applyNumberFormat="1" applyFont="1" applyBorder="1" applyAlignment="1">
      <alignment horizontal="center" vertical="center" wrapText="1"/>
    </xf>
    <xf numFmtId="1" fontId="5" fillId="0" borderId="27"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21" xfId="0" applyFont="1" applyBorder="1" applyAlignment="1">
      <alignment horizontal="left" vertical="center" wrapText="1"/>
    </xf>
    <xf numFmtId="4" fontId="5" fillId="0" borderId="2" xfId="1" applyNumberFormat="1" applyFont="1" applyFill="1" applyBorder="1" applyAlignment="1">
      <alignment vertical="center" wrapText="1"/>
    </xf>
    <xf numFmtId="4" fontId="5" fillId="0" borderId="7" xfId="1" applyNumberFormat="1" applyFont="1" applyFill="1" applyBorder="1" applyAlignment="1">
      <alignment vertical="center" wrapText="1"/>
    </xf>
    <xf numFmtId="4" fontId="5" fillId="0" borderId="21" xfId="1" applyNumberFormat="1" applyFont="1" applyFill="1" applyBorder="1" applyAlignment="1">
      <alignment vertical="center" wrapText="1"/>
    </xf>
    <xf numFmtId="4" fontId="5" fillId="0" borderId="59" xfId="1" applyNumberFormat="1" applyFont="1" applyFill="1" applyBorder="1" applyAlignment="1">
      <alignment vertical="center" wrapText="1"/>
    </xf>
    <xf numFmtId="4" fontId="5" fillId="0" borderId="17" xfId="1" applyNumberFormat="1" applyFont="1" applyFill="1" applyBorder="1" applyAlignment="1">
      <alignment vertical="center" wrapText="1"/>
    </xf>
    <xf numFmtId="4" fontId="5" fillId="0" borderId="22" xfId="1" applyNumberFormat="1" applyFont="1" applyFill="1" applyBorder="1" applyAlignment="1">
      <alignment vertical="center" wrapText="1"/>
    </xf>
    <xf numFmtId="4" fontId="5" fillId="0" borderId="29" xfId="1" applyNumberFormat="1" applyFont="1" applyFill="1" applyBorder="1" applyAlignment="1">
      <alignment vertical="center" wrapText="1"/>
    </xf>
    <xf numFmtId="4" fontId="5" fillId="0" borderId="28" xfId="1" applyNumberFormat="1" applyFont="1" applyFill="1" applyBorder="1" applyAlignment="1">
      <alignment vertical="center" wrapText="1"/>
    </xf>
    <xf numFmtId="4" fontId="5" fillId="0" borderId="27" xfId="1" applyNumberFormat="1" applyFont="1" applyFill="1" applyBorder="1" applyAlignment="1">
      <alignment vertical="center" wrapText="1"/>
    </xf>
    <xf numFmtId="4" fontId="5" fillId="0" borderId="13" xfId="1" applyNumberFormat="1" applyFont="1" applyFill="1" applyBorder="1" applyAlignment="1">
      <alignment vertical="center" wrapText="1"/>
    </xf>
    <xf numFmtId="4" fontId="5" fillId="0" borderId="15" xfId="1" applyNumberFormat="1" applyFont="1" applyFill="1" applyBorder="1" applyAlignment="1">
      <alignment vertical="center" wrapText="1"/>
    </xf>
    <xf numFmtId="4" fontId="5" fillId="0" borderId="18" xfId="1" applyNumberFormat="1" applyFont="1" applyFill="1" applyBorder="1" applyAlignment="1">
      <alignment vertical="center" wrapText="1"/>
    </xf>
    <xf numFmtId="4" fontId="5" fillId="0" borderId="25" xfId="1" applyNumberFormat="1" applyFont="1" applyFill="1" applyBorder="1" applyAlignment="1">
      <alignment vertical="center" wrapText="1"/>
    </xf>
    <xf numFmtId="4" fontId="5" fillId="3" borderId="31" xfId="1" applyNumberFormat="1" applyFont="1" applyFill="1" applyBorder="1" applyAlignment="1">
      <alignment vertical="center" wrapText="1"/>
    </xf>
    <xf numFmtId="4" fontId="5" fillId="3" borderId="18" xfId="1" applyNumberFormat="1" applyFont="1" applyFill="1" applyBorder="1" applyAlignment="1">
      <alignment vertical="center" wrapText="1"/>
    </xf>
    <xf numFmtId="4" fontId="5" fillId="3" borderId="25" xfId="1" applyNumberFormat="1" applyFont="1" applyFill="1" applyBorder="1" applyAlignment="1">
      <alignment vertical="center" wrapText="1"/>
    </xf>
    <xf numFmtId="4" fontId="5" fillId="3" borderId="2" xfId="1" applyNumberFormat="1" applyFont="1" applyFill="1" applyBorder="1" applyAlignment="1">
      <alignment vertical="center" wrapText="1"/>
    </xf>
    <xf numFmtId="4" fontId="5" fillId="3" borderId="7" xfId="1" applyNumberFormat="1" applyFont="1" applyFill="1" applyBorder="1" applyAlignment="1">
      <alignment vertical="center" wrapText="1"/>
    </xf>
    <xf numFmtId="4" fontId="5" fillId="3" borderId="21" xfId="1" applyNumberFormat="1" applyFont="1" applyFill="1" applyBorder="1" applyAlignment="1">
      <alignment vertical="center" wrapText="1"/>
    </xf>
    <xf numFmtId="0" fontId="5" fillId="3"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21" xfId="0" applyFont="1" applyFill="1" applyBorder="1" applyAlignment="1">
      <alignment horizontal="left" vertical="center" wrapText="1"/>
    </xf>
    <xf numFmtId="4" fontId="5" fillId="3" borderId="59" xfId="1" applyNumberFormat="1" applyFont="1" applyFill="1" applyBorder="1" applyAlignment="1">
      <alignment vertical="center" wrapText="1"/>
    </xf>
    <xf numFmtId="4" fontId="5" fillId="3" borderId="17" xfId="1" applyNumberFormat="1" applyFont="1" applyFill="1" applyBorder="1" applyAlignment="1">
      <alignment vertical="center" wrapText="1"/>
    </xf>
    <xf numFmtId="4" fontId="5" fillId="3" borderId="22" xfId="1" applyNumberFormat="1" applyFont="1" applyFill="1" applyBorder="1" applyAlignment="1">
      <alignment vertical="center" wrapText="1"/>
    </xf>
    <xf numFmtId="0" fontId="0" fillId="0" borderId="0" xfId="0" applyAlignment="1">
      <alignment horizontal="left"/>
    </xf>
    <xf numFmtId="4" fontId="5" fillId="0" borderId="31" xfId="1" applyNumberFormat="1" applyFont="1" applyFill="1" applyBorder="1" applyAlignment="1">
      <alignment vertical="center" wrapText="1"/>
    </xf>
    <xf numFmtId="0" fontId="4" fillId="2" borderId="0" xfId="0" applyFont="1" applyFill="1" applyAlignment="1">
      <alignment horizontal="center" vertical="center" wrapText="1"/>
    </xf>
    <xf numFmtId="0" fontId="4" fillId="2" borderId="20" xfId="0" applyFont="1" applyFill="1" applyBorder="1" applyAlignment="1">
      <alignment horizontal="center" vertical="center" wrapText="1"/>
    </xf>
    <xf numFmtId="0" fontId="4" fillId="2" borderId="24" xfId="0" applyFont="1" applyFill="1" applyBorder="1" applyAlignment="1">
      <alignment horizontal="center" vertical="center" wrapText="1"/>
    </xf>
    <xf numFmtId="4" fontId="5" fillId="3" borderId="29" xfId="1" applyNumberFormat="1" applyFont="1" applyFill="1" applyBorder="1" applyAlignment="1">
      <alignment vertical="center" wrapText="1"/>
    </xf>
    <xf numFmtId="4" fontId="5" fillId="3" borderId="28" xfId="1" applyNumberFormat="1" applyFont="1" applyFill="1" applyBorder="1" applyAlignment="1">
      <alignment vertical="center" wrapText="1"/>
    </xf>
    <xf numFmtId="4" fontId="5" fillId="3" borderId="27" xfId="1" applyNumberFormat="1" applyFont="1" applyFill="1" applyBorder="1" applyAlignment="1">
      <alignment vertical="center" wrapText="1"/>
    </xf>
    <xf numFmtId="0" fontId="0" fillId="0" borderId="0" xfId="0" applyAlignment="1">
      <alignment horizontal="left" wrapText="1"/>
    </xf>
    <xf numFmtId="43" fontId="0" fillId="0" borderId="0" xfId="1" applyFont="1" applyAlignment="1">
      <alignment horizontal="left"/>
    </xf>
    <xf numFmtId="43" fontId="0" fillId="0" borderId="0" xfId="1" applyFont="1" applyAlignment="1">
      <alignment horizontal="left" wrapText="1"/>
    </xf>
    <xf numFmtId="0" fontId="0" fillId="0" borderId="0" xfId="0" applyAlignment="1">
      <alignment horizontal="center"/>
    </xf>
    <xf numFmtId="1" fontId="5" fillId="0" borderId="0" xfId="0" applyNumberFormat="1" applyFont="1" applyAlignment="1">
      <alignment horizontal="center" vertical="center" wrapText="1"/>
    </xf>
    <xf numFmtId="0" fontId="5" fillId="0" borderId="2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7" xfId="0" applyFont="1" applyBorder="1" applyAlignment="1">
      <alignment horizontal="center" vertical="center" wrapText="1"/>
    </xf>
    <xf numFmtId="4" fontId="5" fillId="0" borderId="2" xfId="1" applyNumberFormat="1" applyFont="1" applyFill="1" applyBorder="1" applyAlignment="1">
      <alignment horizontal="right" vertical="center" wrapText="1"/>
    </xf>
    <xf numFmtId="4" fontId="5" fillId="0" borderId="7" xfId="1" applyNumberFormat="1" applyFont="1" applyFill="1" applyBorder="1" applyAlignment="1">
      <alignment horizontal="right" vertical="center" wrapText="1"/>
    </xf>
    <xf numFmtId="4" fontId="5" fillId="0" borderId="21" xfId="1" applyNumberFormat="1" applyFont="1" applyFill="1" applyBorder="1" applyAlignment="1">
      <alignment horizontal="right" vertical="center" wrapText="1"/>
    </xf>
    <xf numFmtId="0" fontId="5" fillId="3" borderId="29"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27" xfId="0" applyFont="1" applyFill="1" applyBorder="1" applyAlignment="1">
      <alignment horizontal="center" vertical="center" wrapText="1"/>
    </xf>
    <xf numFmtId="4" fontId="5" fillId="3" borderId="2" xfId="1" applyNumberFormat="1" applyFont="1" applyFill="1" applyBorder="1" applyAlignment="1">
      <alignment horizontal="right" vertical="center" wrapText="1"/>
    </xf>
    <xf numFmtId="4" fontId="5" fillId="3" borderId="7" xfId="1" applyNumberFormat="1" applyFont="1" applyFill="1" applyBorder="1" applyAlignment="1">
      <alignment horizontal="right" vertical="center" wrapText="1"/>
    </xf>
    <xf numFmtId="4" fontId="5" fillId="3" borderId="21" xfId="1" applyNumberFormat="1" applyFont="1" applyFill="1" applyBorder="1" applyAlignment="1">
      <alignment horizontal="right" vertical="center" wrapText="1"/>
    </xf>
    <xf numFmtId="0" fontId="4" fillId="2" borderId="2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mruColors>
      <color rgb="FFFDF5F1"/>
      <color rgb="FFFCE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74994</xdr:rowOff>
    </xdr:from>
    <xdr:to>
      <xdr:col>1</xdr:col>
      <xdr:colOff>2019284</xdr:colOff>
      <xdr:row>4</xdr:row>
      <xdr:rowOff>8415</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74994"/>
          <a:ext cx="3105134" cy="657321"/>
        </a:xfrm>
        <a:prstGeom prst="rect">
          <a:avLst/>
        </a:prstGeom>
      </xdr:spPr>
    </xdr:pic>
    <xdr:clientData/>
  </xdr:twoCellAnchor>
  <xdr:twoCellAnchor editAs="oneCell">
    <xdr:from>
      <xdr:col>18</xdr:col>
      <xdr:colOff>476250</xdr:colOff>
      <xdr:row>0</xdr:row>
      <xdr:rowOff>0</xdr:rowOff>
    </xdr:from>
    <xdr:to>
      <xdr:col>20</xdr:col>
      <xdr:colOff>952500</xdr:colOff>
      <xdr:row>5</xdr:row>
      <xdr:rowOff>152400</xdr:rowOff>
    </xdr:to>
    <xdr:pic>
      <xdr:nvPicPr>
        <xdr:cNvPr id="3" name="Imagen 3">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916025" y="0"/>
          <a:ext cx="2590800"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74994</xdr:rowOff>
    </xdr:from>
    <xdr:to>
      <xdr:col>1</xdr:col>
      <xdr:colOff>2019284</xdr:colOff>
      <xdr:row>3</xdr:row>
      <xdr:rowOff>179865</xdr:rowOff>
    </xdr:to>
    <xdr:pic>
      <xdr:nvPicPr>
        <xdr:cNvPr id="2" name="Imagen 1">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74994"/>
          <a:ext cx="2971784" cy="685896"/>
        </a:xfrm>
        <a:prstGeom prst="rect">
          <a:avLst/>
        </a:prstGeom>
      </xdr:spPr>
    </xdr:pic>
    <xdr:clientData/>
  </xdr:twoCellAnchor>
  <xdr:twoCellAnchor editAs="oneCell">
    <xdr:from>
      <xdr:col>11</xdr:col>
      <xdr:colOff>476250</xdr:colOff>
      <xdr:row>0</xdr:row>
      <xdr:rowOff>0</xdr:rowOff>
    </xdr:from>
    <xdr:to>
      <xdr:col>13</xdr:col>
      <xdr:colOff>952500</xdr:colOff>
      <xdr:row>5</xdr:row>
      <xdr:rowOff>142875</xdr:rowOff>
    </xdr:to>
    <xdr:pic>
      <xdr:nvPicPr>
        <xdr:cNvPr id="4" name="Imagen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2734925" y="0"/>
          <a:ext cx="2324100" cy="1095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TO02436WSAU03\Josue.Jimenez\OPERACION%20Y%20CALCULO\2020\Documents%20and%20Settings\leopoldo.barrera\Configuraci&#243;n%20local\Archivos%20temporales%20de%20Internet\Content.Outlook\67YCNY0Q\Presupuesto%20Consolidado%202010%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TO02436WSAU03\Anteproyecto%20Pto\Josue.Jimenez\OPERACION%20Y%20CALCULO\2020\Users\leopoldo.barrera\ANTIGUOS\2010\1%20ORIGINAL_2010\Presupuesto%20Consolidado%202010%2017-12-0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UNTASCADA8\Carpeta%20trabajo%20CA%20DA\Users\Adrian\AppData\Local\Microsoft\Windows\Temporary%20Internet%20Files\Content.Outlook\H7GOS61J\MP_2016\Anexo%20del%20MDP%202016%20VF%202703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dministrativa\Users\gicea.canales\AppData\Local\Microsoft\Windows\Temporary%20Internet%20Files\Content.Outlook\NHVJOOBW\ANTEPROYECTO%20PRESUPUESTO%202017_DA_VF_2016_06_0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UNTASCADA8\Carpeta%20trabajo%20CA%20DA\Users\IMSS\AppData\Local\Temp\Rar$DI76.504\Anexo_del_mdp_2016_270315_DIM_25Mayo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TO02436WSAU03\Anteproyecto%20Pto\ANTEPROYECTO_2022\DPP\ANTEPROYECTO%202022\Mis%20documentos%20IMSS%20OPEN\2010\PRESUPUESTO%2020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pavel.oropeza/Desktop/2024/PROYECTO%20ACTA%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ITES"/>
      <sheetName val="Integracion Pto 2010"/>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sheetData sheetId="1"/>
      <sheetData sheetId="2"/>
      <sheetData sheetId="3">
        <row r="10">
          <cell r="A10" t="str">
            <v>01</v>
          </cell>
          <cell r="B10" t="str">
            <v>Aguascalientes</v>
          </cell>
          <cell r="C10">
            <v>9582.1470000000008</v>
          </cell>
          <cell r="D10">
            <v>37039.373047700632</v>
          </cell>
          <cell r="E10">
            <v>27643.541318900003</v>
          </cell>
        </row>
        <row r="11">
          <cell r="A11" t="str">
            <v>02</v>
          </cell>
          <cell r="B11" t="str">
            <v>Baja California</v>
          </cell>
          <cell r="C11">
            <v>49437.678999999996</v>
          </cell>
          <cell r="D11">
            <v>128508.13898720908</v>
          </cell>
          <cell r="E11">
            <v>64832.101830999469</v>
          </cell>
        </row>
        <row r="12">
          <cell r="A12" t="str">
            <v>03</v>
          </cell>
          <cell r="B12" t="str">
            <v>Baja California Sur</v>
          </cell>
          <cell r="C12">
            <v>13705.865</v>
          </cell>
          <cell r="D12">
            <v>34544.437096945461</v>
          </cell>
          <cell r="E12">
            <v>54524.434262881819</v>
          </cell>
        </row>
        <row r="13">
          <cell r="A13" t="str">
            <v>04</v>
          </cell>
          <cell r="B13" t="str">
            <v>Campeche</v>
          </cell>
          <cell r="C13">
            <v>22180.267</v>
          </cell>
          <cell r="D13">
            <v>31141.001357936366</v>
          </cell>
          <cell r="E13">
            <v>18228.575890318181</v>
          </cell>
        </row>
        <row r="14">
          <cell r="A14" t="str">
            <v>05</v>
          </cell>
          <cell r="B14" t="str">
            <v>Coahuila</v>
          </cell>
          <cell r="C14">
            <v>46280.932999999997</v>
          </cell>
          <cell r="D14">
            <v>126896.71343605453</v>
          </cell>
          <cell r="E14">
            <v>68624.88762657273</v>
          </cell>
        </row>
        <row r="15">
          <cell r="A15" t="str">
            <v>06</v>
          </cell>
          <cell r="B15" t="str">
            <v>Colima</v>
          </cell>
          <cell r="C15">
            <v>14721.566999999999</v>
          </cell>
          <cell r="D15">
            <v>30629.038140645454</v>
          </cell>
          <cell r="E15">
            <v>22297.61429283582</v>
          </cell>
        </row>
        <row r="16">
          <cell r="A16" t="str">
            <v>07</v>
          </cell>
          <cell r="B16" t="str">
            <v>Chiapas</v>
          </cell>
          <cell r="C16">
            <v>25190.598000000002</v>
          </cell>
          <cell r="D16">
            <v>49727.052038063637</v>
          </cell>
          <cell r="E16">
            <v>70368.189644409096</v>
          </cell>
        </row>
        <row r="17">
          <cell r="A17" t="str">
            <v>08</v>
          </cell>
          <cell r="B17" t="str">
            <v>Chihuahua</v>
          </cell>
          <cell r="C17">
            <v>49113.745000000003</v>
          </cell>
          <cell r="D17">
            <v>144180.23691989866</v>
          </cell>
          <cell r="E17">
            <v>156993.3392390527</v>
          </cell>
        </row>
        <row r="18">
          <cell r="A18" t="str">
            <v>10</v>
          </cell>
          <cell r="B18" t="str">
            <v>Durango</v>
          </cell>
          <cell r="C18">
            <v>18733.616999999998</v>
          </cell>
          <cell r="D18">
            <v>52685.17771565455</v>
          </cell>
          <cell r="E18">
            <v>38822.758515863636</v>
          </cell>
        </row>
        <row r="19">
          <cell r="A19" t="str">
            <v>11</v>
          </cell>
          <cell r="B19" t="str">
            <v>Guanajuato</v>
          </cell>
          <cell r="C19">
            <v>22246.027999999998</v>
          </cell>
          <cell r="D19">
            <v>88750.904799700016</v>
          </cell>
          <cell r="E19">
            <v>35263.445727615181</v>
          </cell>
        </row>
        <row r="20">
          <cell r="A20" t="str">
            <v>12</v>
          </cell>
          <cell r="B20" t="str">
            <v>Guerrero</v>
          </cell>
          <cell r="C20">
            <v>38738.879999999997</v>
          </cell>
          <cell r="D20">
            <v>42621.992088945452</v>
          </cell>
          <cell r="E20">
            <v>36322.587746190911</v>
          </cell>
        </row>
        <row r="21">
          <cell r="A21" t="str">
            <v>13</v>
          </cell>
          <cell r="B21" t="str">
            <v>Hidalgo</v>
          </cell>
          <cell r="C21">
            <v>7054.62</v>
          </cell>
          <cell r="D21">
            <v>54181.197680881822</v>
          </cell>
          <cell r="E21">
            <v>34639.658876845453</v>
          </cell>
        </row>
        <row r="22">
          <cell r="A22" t="str">
            <v>14</v>
          </cell>
          <cell r="B22" t="str">
            <v>Jalisco</v>
          </cell>
          <cell r="C22">
            <v>66499.922000000006</v>
          </cell>
          <cell r="D22">
            <v>223319.32098875451</v>
          </cell>
          <cell r="E22">
            <v>129540.61252659091</v>
          </cell>
        </row>
        <row r="23">
          <cell r="A23" t="str">
            <v>15</v>
          </cell>
          <cell r="B23" t="str">
            <v>Estado de México Oriente</v>
          </cell>
          <cell r="C23">
            <v>33063.188000000002</v>
          </cell>
          <cell r="D23">
            <v>309903.8224118909</v>
          </cell>
          <cell r="E23">
            <v>24893.821399200002</v>
          </cell>
        </row>
        <row r="24">
          <cell r="A24" t="str">
            <v>16</v>
          </cell>
          <cell r="B24" t="str">
            <v>Estado de México Poniente</v>
          </cell>
          <cell r="C24">
            <v>18155.014999999999</v>
          </cell>
          <cell r="D24">
            <v>112849.31310261819</v>
          </cell>
          <cell r="E24">
            <v>24320.305995227274</v>
          </cell>
        </row>
        <row r="25">
          <cell r="A25" t="str">
            <v>17</v>
          </cell>
          <cell r="B25" t="str">
            <v>Michoacan</v>
          </cell>
          <cell r="C25">
            <v>19509.022000000001</v>
          </cell>
          <cell r="D25">
            <v>71538.27255462727</v>
          </cell>
          <cell r="E25">
            <v>79403.515840527281</v>
          </cell>
        </row>
        <row r="26">
          <cell r="A26" t="str">
            <v>18</v>
          </cell>
          <cell r="B26" t="str">
            <v>Morelos</v>
          </cell>
          <cell r="C26">
            <v>13937.476000000001</v>
          </cell>
          <cell r="D26">
            <v>51577.747345800002</v>
          </cell>
          <cell r="E26">
            <v>23171.886602407641</v>
          </cell>
        </row>
        <row r="27">
          <cell r="A27" t="str">
            <v>19</v>
          </cell>
          <cell r="B27" t="str">
            <v>Nayarit</v>
          </cell>
          <cell r="C27">
            <v>13208.645</v>
          </cell>
          <cell r="D27">
            <v>27598.510420236365</v>
          </cell>
          <cell r="E27">
            <v>25954.58324904546</v>
          </cell>
        </row>
        <row r="28">
          <cell r="A28" t="str">
            <v>20</v>
          </cell>
          <cell r="B28" t="str">
            <v>Nuevo León</v>
          </cell>
          <cell r="C28">
            <v>79315.584000000003</v>
          </cell>
          <cell r="D28">
            <v>152253.17638924546</v>
          </cell>
          <cell r="E28">
            <v>37814.371042381827</v>
          </cell>
        </row>
        <row r="29">
          <cell r="A29" t="str">
            <v>21</v>
          </cell>
          <cell r="B29" t="str">
            <v>Oaxaca</v>
          </cell>
          <cell r="C29">
            <v>16059.81</v>
          </cell>
          <cell r="D29">
            <v>32299.730339381822</v>
          </cell>
          <cell r="E29">
            <v>38764.46435963636</v>
          </cell>
        </row>
        <row r="30">
          <cell r="A30" t="str">
            <v>22</v>
          </cell>
          <cell r="B30" t="str">
            <v>Puebla</v>
          </cell>
          <cell r="C30">
            <v>16035.048000000001</v>
          </cell>
          <cell r="D30">
            <v>109941.68320873636</v>
          </cell>
          <cell r="E30">
            <v>37897.039360462462</v>
          </cell>
        </row>
        <row r="31">
          <cell r="A31" t="str">
            <v>23</v>
          </cell>
          <cell r="B31" t="str">
            <v>Queretaro</v>
          </cell>
          <cell r="C31">
            <v>10437.816000000001</v>
          </cell>
          <cell r="D31">
            <v>56209.36958720909</v>
          </cell>
          <cell r="E31">
            <v>26263.729767481818</v>
          </cell>
        </row>
        <row r="32">
          <cell r="A32" t="str">
            <v>24</v>
          </cell>
          <cell r="B32" t="str">
            <v>Quintana Roo</v>
          </cell>
          <cell r="C32">
            <v>27740.973000000002</v>
          </cell>
          <cell r="D32">
            <v>55130.462351900002</v>
          </cell>
          <cell r="E32">
            <v>35650.935547145462</v>
          </cell>
        </row>
        <row r="33">
          <cell r="A33" t="str">
            <v>25</v>
          </cell>
          <cell r="B33" t="str">
            <v>San Luis Potosí</v>
          </cell>
          <cell r="C33">
            <v>21007.215</v>
          </cell>
          <cell r="D33">
            <v>60619.787543545463</v>
          </cell>
          <cell r="E33">
            <v>54654.138299445462</v>
          </cell>
        </row>
        <row r="34">
          <cell r="A34" t="str">
            <v>26</v>
          </cell>
          <cell r="B34" t="str">
            <v>Sinaloa</v>
          </cell>
          <cell r="C34">
            <v>55139.529000000002</v>
          </cell>
          <cell r="D34">
            <v>92647.157282280561</v>
          </cell>
          <cell r="E34">
            <v>72698.377629781098</v>
          </cell>
        </row>
        <row r="35">
          <cell r="A35" t="str">
            <v>27</v>
          </cell>
          <cell r="B35" t="str">
            <v>Sonora</v>
          </cell>
          <cell r="C35">
            <v>65807.767999999996</v>
          </cell>
          <cell r="D35">
            <v>143006.86382922728</v>
          </cell>
          <cell r="E35">
            <v>94566.623170618186</v>
          </cell>
        </row>
        <row r="36">
          <cell r="A36" t="str">
            <v>28</v>
          </cell>
          <cell r="B36" t="str">
            <v>Tabasco</v>
          </cell>
          <cell r="C36">
            <v>20723.072</v>
          </cell>
          <cell r="D36">
            <v>34693.008203454548</v>
          </cell>
          <cell r="E36">
            <v>30531.811135209089</v>
          </cell>
        </row>
        <row r="37">
          <cell r="A37" t="str">
            <v>29</v>
          </cell>
          <cell r="B37" t="str">
            <v>Tamaulipas</v>
          </cell>
          <cell r="C37">
            <v>60678.163</v>
          </cell>
          <cell r="D37">
            <v>104205.7718306091</v>
          </cell>
          <cell r="E37">
            <v>64155.118190918191</v>
          </cell>
        </row>
        <row r="38">
          <cell r="A38" t="str">
            <v>30</v>
          </cell>
          <cell r="B38" t="str">
            <v>Tlaxcala</v>
          </cell>
          <cell r="C38">
            <v>4624.7359999999999</v>
          </cell>
          <cell r="D38">
            <v>24959.770082827275</v>
          </cell>
          <cell r="E38">
            <v>5648.5334602272742</v>
          </cell>
        </row>
        <row r="39">
          <cell r="A39" t="str">
            <v>31</v>
          </cell>
          <cell r="B39" t="str">
            <v>Veracruz Norte</v>
          </cell>
          <cell r="C39">
            <v>30568.141</v>
          </cell>
          <cell r="D39">
            <v>83749.074401909093</v>
          </cell>
          <cell r="E39">
            <v>47294.947057090911</v>
          </cell>
        </row>
        <row r="40">
          <cell r="A40" t="str">
            <v>32</v>
          </cell>
          <cell r="B40" t="str">
            <v>Veracruz Sur</v>
          </cell>
          <cell r="C40">
            <v>34040.404999999999</v>
          </cell>
          <cell r="D40">
            <v>70807.961054054555</v>
          </cell>
          <cell r="E40">
            <v>51168.467412872727</v>
          </cell>
        </row>
        <row r="41">
          <cell r="A41" t="str">
            <v>33</v>
          </cell>
          <cell r="B41" t="str">
            <v>Yucatán</v>
          </cell>
          <cell r="C41">
            <v>25519.03</v>
          </cell>
          <cell r="D41">
            <v>44811.13282974546</v>
          </cell>
          <cell r="E41">
            <v>60912.930370500006</v>
          </cell>
        </row>
        <row r="42">
          <cell r="A42" t="str">
            <v>34</v>
          </cell>
          <cell r="B42" t="str">
            <v>Zacatecas</v>
          </cell>
          <cell r="C42">
            <v>7413.3190000000004</v>
          </cell>
          <cell r="D42">
            <v>33848.242707736368</v>
          </cell>
          <cell r="E42">
            <v>38372.437234772726</v>
          </cell>
        </row>
        <row r="43">
          <cell r="A43" t="str">
            <v>35</v>
          </cell>
          <cell r="B43" t="str">
            <v>Noroeste</v>
          </cell>
          <cell r="C43">
            <v>52965.036999999997</v>
          </cell>
          <cell r="D43">
            <v>247725.75332640912</v>
          </cell>
          <cell r="E43">
            <v>22973.368585818182</v>
          </cell>
        </row>
        <row r="44">
          <cell r="A44" t="str">
            <v>37</v>
          </cell>
          <cell r="B44" t="str">
            <v>Suroeste</v>
          </cell>
          <cell r="C44">
            <v>53311.716</v>
          </cell>
          <cell r="D44">
            <v>443854.02670747275</v>
          </cell>
          <cell r="E44">
            <v>43557.511190948178</v>
          </cell>
        </row>
        <row r="45">
          <cell r="B45" t="str">
            <v>Total Delegaciones</v>
          </cell>
          <cell r="C45">
            <v>1062746.5760000001</v>
          </cell>
          <cell r="D45">
            <v>3408455.2218093071</v>
          </cell>
          <cell r="E45">
            <v>1698770.6644007938</v>
          </cell>
        </row>
        <row r="47">
          <cell r="A47" t="str">
            <v>051901</v>
          </cell>
          <cell r="B47" t="str">
            <v>H. Esp. No. 71 Torreón Coah.</v>
          </cell>
          <cell r="C47">
            <v>11914.387000000001</v>
          </cell>
          <cell r="D47">
            <v>26009.218575599996</v>
          </cell>
          <cell r="E47">
            <v>1853.720973</v>
          </cell>
        </row>
        <row r="48">
          <cell r="A48" t="str">
            <v>111901</v>
          </cell>
          <cell r="B48" t="str">
            <v>H. de Especialidades León Gto.</v>
          </cell>
          <cell r="C48">
            <v>4859.6139999999996</v>
          </cell>
          <cell r="D48">
            <v>10310.273426936365</v>
          </cell>
          <cell r="E48">
            <v>4662.02888639091</v>
          </cell>
        </row>
        <row r="49">
          <cell r="A49" t="str">
            <v>111301</v>
          </cell>
          <cell r="B49" t="str">
            <v>H. Gineco-Pediatría No. 48 León Gto.</v>
          </cell>
          <cell r="C49">
            <v>3240.6260000000002</v>
          </cell>
          <cell r="D49">
            <v>6691.9048041181823</v>
          </cell>
          <cell r="E49">
            <v>2481.3971375818182</v>
          </cell>
        </row>
        <row r="50">
          <cell r="A50" t="str">
            <v>141101</v>
          </cell>
          <cell r="B50" t="str">
            <v>H. de Pediatría Oblatos CMN Jal.</v>
          </cell>
          <cell r="C50">
            <v>0</v>
          </cell>
          <cell r="D50">
            <v>5113.4849456363645</v>
          </cell>
          <cell r="E50">
            <v>3273.8214519636363</v>
          </cell>
        </row>
        <row r="51">
          <cell r="A51" t="str">
            <v>141301</v>
          </cell>
          <cell r="B51" t="str">
            <v>H. Gineco-Obst.Oblatos CMN Jal.</v>
          </cell>
          <cell r="C51">
            <v>0</v>
          </cell>
          <cell r="D51">
            <v>1888.8745068818182</v>
          </cell>
          <cell r="E51">
            <v>167.07917838181817</v>
          </cell>
        </row>
        <row r="52">
          <cell r="A52" t="str">
            <v>141901</v>
          </cell>
          <cell r="B52" t="str">
            <v>H. de Especialidades Oblatos CMN Jal.</v>
          </cell>
          <cell r="C52">
            <v>0</v>
          </cell>
          <cell r="D52">
            <v>13940.87994980909</v>
          </cell>
          <cell r="E52">
            <v>1667.6260109505456</v>
          </cell>
        </row>
        <row r="53">
          <cell r="A53" t="str">
            <v>161401</v>
          </cell>
          <cell r="B53" t="str">
            <v>H.de Traumautología y Ortopedia. L. Verdes</v>
          </cell>
          <cell r="C53">
            <v>2636.0149999999999</v>
          </cell>
          <cell r="D53">
            <v>16735.107024409092</v>
          </cell>
          <cell r="E53">
            <v>560.32714258181818</v>
          </cell>
        </row>
        <row r="54">
          <cell r="A54" t="str">
            <v>201902</v>
          </cell>
          <cell r="B54" t="str">
            <v>H. de Cardiología No. 34 Monterrey N.L</v>
          </cell>
          <cell r="C54">
            <v>6370.0029999999997</v>
          </cell>
          <cell r="D54">
            <v>11207.744019845455</v>
          </cell>
          <cell r="E54">
            <v>2930.0414550727273</v>
          </cell>
        </row>
        <row r="55">
          <cell r="A55" t="str">
            <v>201901</v>
          </cell>
          <cell r="B55" t="str">
            <v>H. de Esp. No. 25 Monterrey N.L</v>
          </cell>
          <cell r="C55">
            <v>11741.638000000001</v>
          </cell>
          <cell r="D55">
            <v>15096.804566172728</v>
          </cell>
          <cell r="E55">
            <v>1126.9785525818181</v>
          </cell>
        </row>
        <row r="56">
          <cell r="A56" t="str">
            <v>201401</v>
          </cell>
          <cell r="B56" t="str">
            <v>H. de Traum. Y Ortopedia Monterrey N.L.</v>
          </cell>
          <cell r="C56">
            <v>8469.7420000000002</v>
          </cell>
          <cell r="D56">
            <v>12562.340874436364</v>
          </cell>
          <cell r="E56">
            <v>4336.3020665545455</v>
          </cell>
        </row>
        <row r="57">
          <cell r="A57" t="str">
            <v>201301</v>
          </cell>
          <cell r="B57" t="str">
            <v>H. de Gineco Obst. No. 23 Monterrey N.L.</v>
          </cell>
          <cell r="C57">
            <v>5912.366</v>
          </cell>
          <cell r="D57">
            <v>11884.63857430909</v>
          </cell>
          <cell r="E57">
            <v>735.75917338181819</v>
          </cell>
        </row>
        <row r="58">
          <cell r="A58" t="str">
            <v>221901</v>
          </cell>
          <cell r="B58" t="str">
            <v>H. de Especialidades CMN Pue.</v>
          </cell>
          <cell r="C58">
            <v>4504.3040000000001</v>
          </cell>
          <cell r="D58">
            <v>16506.752284572729</v>
          </cell>
          <cell r="E58">
            <v>1110.3539911454545</v>
          </cell>
        </row>
        <row r="59">
          <cell r="A59" t="str">
            <v>221401</v>
          </cell>
          <cell r="B59" t="str">
            <v>H. Traum y Ortopedia CMN Pue.</v>
          </cell>
          <cell r="C59">
            <v>1224.5609999999999</v>
          </cell>
          <cell r="D59">
            <v>7657.1227593545455</v>
          </cell>
          <cell r="E59">
            <v>69.530058236363658</v>
          </cell>
        </row>
        <row r="60">
          <cell r="A60" t="str">
            <v>271901</v>
          </cell>
          <cell r="B60" t="str">
            <v>H. de Especialidades No.2 Obregón Son.</v>
          </cell>
          <cell r="C60">
            <v>0</v>
          </cell>
          <cell r="D60">
            <v>30710.617993781823</v>
          </cell>
          <cell r="E60">
            <v>13616.140374672728</v>
          </cell>
        </row>
        <row r="61">
          <cell r="A61" t="str">
            <v>311901</v>
          </cell>
          <cell r="B61" t="str">
            <v>H. de Especialidades No.14 Ver.</v>
          </cell>
          <cell r="C61">
            <v>15363.776</v>
          </cell>
          <cell r="D61">
            <v>19743.240395863635</v>
          </cell>
          <cell r="E61">
            <v>11628.840153036364</v>
          </cell>
        </row>
        <row r="62">
          <cell r="A62" t="str">
            <v>331901</v>
          </cell>
          <cell r="B62" t="str">
            <v>H. de Especialidades Yucatán</v>
          </cell>
          <cell r="C62">
            <v>17617.405999999999</v>
          </cell>
          <cell r="D62">
            <v>13665.191559972729</v>
          </cell>
          <cell r="E62">
            <v>9037.9055726818169</v>
          </cell>
        </row>
        <row r="63">
          <cell r="A63" t="str">
            <v>351401</v>
          </cell>
          <cell r="B63" t="str">
            <v>H. de Traum. Mag. De la salinas</v>
          </cell>
          <cell r="C63">
            <v>6015.3990000000003</v>
          </cell>
          <cell r="D63">
            <v>25726.68340402727</v>
          </cell>
          <cell r="E63">
            <v>619.24708654545452</v>
          </cell>
        </row>
        <row r="64">
          <cell r="A64" t="str">
            <v>361001</v>
          </cell>
          <cell r="B64" t="str">
            <v>H. General CMN la Raza</v>
          </cell>
          <cell r="C64">
            <v>0</v>
          </cell>
          <cell r="D64">
            <v>11848.875235481821</v>
          </cell>
          <cell r="E64">
            <v>1174.8605352545453</v>
          </cell>
        </row>
        <row r="65">
          <cell r="A65" t="str">
            <v>361301</v>
          </cell>
          <cell r="B65" t="str">
            <v>H. de Gineco-Obst. No. 3 CMN la Raza.</v>
          </cell>
          <cell r="C65">
            <v>1799.6769999999999</v>
          </cell>
          <cell r="D65">
            <v>4519.893926836362</v>
          </cell>
          <cell r="E65">
            <v>2487.8849212454547</v>
          </cell>
        </row>
        <row r="66">
          <cell r="A66" t="str">
            <v>361901</v>
          </cell>
          <cell r="B66" t="str">
            <v>H. de Especialidades CMN la Raza</v>
          </cell>
          <cell r="C66">
            <v>0</v>
          </cell>
          <cell r="D66">
            <v>10642.759737881821</v>
          </cell>
          <cell r="E66">
            <v>6.8639939727272727</v>
          </cell>
        </row>
        <row r="67">
          <cell r="A67" t="str">
            <v>371301</v>
          </cell>
          <cell r="B67" t="str">
            <v>H. Gineco-Obst.No.4 CMN Siglo XXI</v>
          </cell>
          <cell r="C67">
            <v>0</v>
          </cell>
          <cell r="D67">
            <v>9575.1683185363654</v>
          </cell>
          <cell r="E67">
            <v>633.28366529999994</v>
          </cell>
        </row>
        <row r="68">
          <cell r="A68" t="str">
            <v>371101</v>
          </cell>
          <cell r="B68" t="str">
            <v>H. de Pediatría CMN Siglo XXI</v>
          </cell>
          <cell r="C68">
            <v>3458.3919999999998</v>
          </cell>
          <cell r="D68">
            <v>10004.36403838182</v>
          </cell>
          <cell r="E68">
            <v>1996.1780472636362</v>
          </cell>
        </row>
        <row r="69">
          <cell r="A69" t="str">
            <v>371201</v>
          </cell>
          <cell r="B69" t="str">
            <v>H. de Oncología CMN Siglo XXI</v>
          </cell>
          <cell r="C69">
            <v>3086.7640000000001</v>
          </cell>
          <cell r="D69">
            <v>9200.3349883545452</v>
          </cell>
          <cell r="E69">
            <v>2748.116722827273</v>
          </cell>
        </row>
        <row r="70">
          <cell r="A70" t="str">
            <v>371802</v>
          </cell>
          <cell r="B70" t="str">
            <v>H. de Cardiología CMN Siglo XXI.</v>
          </cell>
          <cell r="C70">
            <v>2666.145</v>
          </cell>
          <cell r="D70">
            <v>8983.6267853090903</v>
          </cell>
          <cell r="E70">
            <v>1554.5280449636364</v>
          </cell>
        </row>
        <row r="71">
          <cell r="A71" t="str">
            <v>371902</v>
          </cell>
          <cell r="B71" t="str">
            <v>H. de Especialidades CMN Siglo XXI</v>
          </cell>
          <cell r="C71">
            <v>10028.428</v>
          </cell>
          <cell r="D71">
            <v>28678.955691809093</v>
          </cell>
          <cell r="E71">
            <v>468.8477946454546</v>
          </cell>
        </row>
        <row r="72">
          <cell r="B72" t="str">
            <v>Total UMAES</v>
          </cell>
          <cell r="C72">
            <v>120909.24300000002</v>
          </cell>
          <cell r="D72">
            <v>338904.85838831821</v>
          </cell>
          <cell r="E72">
            <v>70947.662990232348</v>
          </cell>
        </row>
        <row r="74">
          <cell r="A74" t="str">
            <v>186001</v>
          </cell>
          <cell r="B74" t="str">
            <v>Centro Vacacional Oaxtepec</v>
          </cell>
          <cell r="C74">
            <v>5081.7240000000002</v>
          </cell>
          <cell r="D74">
            <v>6118.4250540636367</v>
          </cell>
          <cell r="E74">
            <v>212.88339823636363</v>
          </cell>
        </row>
        <row r="75">
          <cell r="A75" t="str">
            <v>226001</v>
          </cell>
          <cell r="B75" t="str">
            <v>Centro Vacacional Metepec</v>
          </cell>
          <cell r="C75">
            <v>1674.8209999999999</v>
          </cell>
          <cell r="D75">
            <v>4946.4561745181818</v>
          </cell>
          <cell r="E75">
            <v>325.7010014818182</v>
          </cell>
        </row>
        <row r="76">
          <cell r="A76" t="str">
            <v>306001</v>
          </cell>
          <cell r="B76" t="str">
            <v>Centro Vacacional Trinidad</v>
          </cell>
          <cell r="C76">
            <v>936.02</v>
          </cell>
          <cell r="D76">
            <v>5558.1138942727275</v>
          </cell>
          <cell r="E76">
            <v>211.50150154545457</v>
          </cell>
        </row>
        <row r="77">
          <cell r="A77" t="str">
            <v>306002</v>
          </cell>
          <cell r="B77" t="str">
            <v>Centro Vacacional Malintzi</v>
          </cell>
          <cell r="C77">
            <v>211.685</v>
          </cell>
          <cell r="D77">
            <v>712.17103289090915</v>
          </cell>
          <cell r="E77">
            <v>91.382221745454544</v>
          </cell>
        </row>
        <row r="78">
          <cell r="B78" t="str">
            <v>Total Centros Vacacionales</v>
          </cell>
          <cell r="C78">
            <v>7904.2500000000009</v>
          </cell>
          <cell r="D78">
            <v>17335.166155745457</v>
          </cell>
          <cell r="E78">
            <v>841.46812300909107</v>
          </cell>
        </row>
        <row r="80">
          <cell r="A80" t="str">
            <v>09</v>
          </cell>
          <cell r="B80" t="str">
            <v>Nivel Central</v>
          </cell>
          <cell r="C80">
            <v>24502.467000000001</v>
          </cell>
          <cell r="D80">
            <v>112739.1633960091</v>
          </cell>
          <cell r="E80">
            <v>4700.5129880090917</v>
          </cell>
        </row>
        <row r="82">
          <cell r="B82" t="str">
            <v>TOTAL GENERAL</v>
          </cell>
          <cell r="C82">
            <v>1216062.5360000001</v>
          </cell>
          <cell r="D82">
            <v>3877434.4097493798</v>
          </cell>
          <cell r="E82">
            <v>1775260.3085020443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ITES"/>
      <sheetName val="Integracion Pto 2010"/>
      <sheetName val="ORIGINAL_SG_Tesoreria_ajuste"/>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
          <cell r="A1" t="str">
            <v>UN_AP</v>
          </cell>
          <cell r="B1" t="str">
            <v>UMAE's</v>
          </cell>
          <cell r="C1" t="str">
            <v>UI CORRECTA</v>
          </cell>
        </row>
        <row r="2">
          <cell r="A2" t="str">
            <v>00501</v>
          </cell>
          <cell r="B2" t="str">
            <v>00501 H. Esp. No. 71 Torreón Coah.</v>
          </cell>
          <cell r="C2">
            <v>51901</v>
          </cell>
          <cell r="D2" t="str">
            <v>051901</v>
          </cell>
        </row>
        <row r="3">
          <cell r="A3" t="str">
            <v>01101</v>
          </cell>
          <cell r="B3" t="str">
            <v>01101 H. de Especialidades León Gto.</v>
          </cell>
          <cell r="C3">
            <v>111901</v>
          </cell>
          <cell r="D3" t="str">
            <v>111901</v>
          </cell>
        </row>
        <row r="4">
          <cell r="A4" t="str">
            <v>01102</v>
          </cell>
          <cell r="B4" t="str">
            <v>01102 H. Gineco-Pediatría No. 48 León Gto.</v>
          </cell>
          <cell r="C4">
            <v>111301</v>
          </cell>
          <cell r="D4" t="str">
            <v>111301</v>
          </cell>
        </row>
        <row r="5">
          <cell r="A5" t="str">
            <v>01401</v>
          </cell>
          <cell r="B5" t="str">
            <v>01401 H. de Pediatría Oblatos CMN Jal.</v>
          </cell>
          <cell r="C5">
            <v>141101</v>
          </cell>
          <cell r="D5" t="str">
            <v>141101</v>
          </cell>
        </row>
        <row r="6">
          <cell r="A6" t="str">
            <v>01402</v>
          </cell>
          <cell r="B6" t="str">
            <v>01402 H. Gineco-Obst.Oblatos CMN Jal.</v>
          </cell>
          <cell r="C6">
            <v>141301</v>
          </cell>
          <cell r="D6" t="str">
            <v>141301</v>
          </cell>
        </row>
        <row r="7">
          <cell r="A7" t="str">
            <v>01403</v>
          </cell>
          <cell r="B7" t="str">
            <v>01403 H. de Especialidades Oblatos CMN Jal.</v>
          </cell>
          <cell r="C7">
            <v>141901</v>
          </cell>
          <cell r="D7" t="str">
            <v>141901</v>
          </cell>
        </row>
        <row r="8">
          <cell r="A8" t="str">
            <v>01601</v>
          </cell>
          <cell r="B8" t="str">
            <v>01601 H.de Traumautología y Ortopedia. L. Verdes</v>
          </cell>
          <cell r="C8">
            <v>161401</v>
          </cell>
          <cell r="D8" t="str">
            <v>161401</v>
          </cell>
        </row>
        <row r="9">
          <cell r="A9" t="str">
            <v>02001</v>
          </cell>
          <cell r="B9" t="str">
            <v>02001 H. de Cardiología No. 34 Monterrey N.L</v>
          </cell>
          <cell r="C9">
            <v>201902</v>
          </cell>
          <cell r="D9" t="str">
            <v>201902</v>
          </cell>
        </row>
        <row r="10">
          <cell r="A10" t="str">
            <v>02002</v>
          </cell>
          <cell r="B10" t="str">
            <v>02002 H. de Esp. No. 25 Monterrey N.L</v>
          </cell>
          <cell r="C10">
            <v>201901</v>
          </cell>
          <cell r="D10" t="str">
            <v>201901</v>
          </cell>
        </row>
        <row r="11">
          <cell r="A11" t="str">
            <v>02004</v>
          </cell>
          <cell r="B11" t="str">
            <v>02004 H. de Traum. Y Ortopedia Monterrey N.L.</v>
          </cell>
          <cell r="C11">
            <v>201401</v>
          </cell>
          <cell r="D11" t="str">
            <v>201401</v>
          </cell>
        </row>
        <row r="12">
          <cell r="A12" t="str">
            <v>02005</v>
          </cell>
          <cell r="B12" t="str">
            <v>02005 H. de Gineco Obst. No. 23 Monterrey N.L.</v>
          </cell>
          <cell r="C12">
            <v>201301</v>
          </cell>
          <cell r="D12" t="str">
            <v>201301</v>
          </cell>
        </row>
        <row r="13">
          <cell r="A13" t="str">
            <v>02201</v>
          </cell>
          <cell r="B13" t="str">
            <v>02201 H. de Especialidades CMN Pue.</v>
          </cell>
          <cell r="C13">
            <v>221901</v>
          </cell>
          <cell r="D13" t="str">
            <v>221901</v>
          </cell>
        </row>
        <row r="14">
          <cell r="A14" t="str">
            <v>02202</v>
          </cell>
          <cell r="B14" t="str">
            <v>02202 H. Traum y Ortopedia CMN Pue.</v>
          </cell>
          <cell r="C14">
            <v>221401</v>
          </cell>
          <cell r="D14" t="str">
            <v>221401</v>
          </cell>
        </row>
        <row r="15">
          <cell r="A15" t="str">
            <v>02701</v>
          </cell>
          <cell r="B15" t="str">
            <v>02701 H. de Especialidades No.2 Obregón Son.</v>
          </cell>
          <cell r="C15">
            <v>271901</v>
          </cell>
          <cell r="D15" t="str">
            <v>271901</v>
          </cell>
        </row>
        <row r="16">
          <cell r="A16" t="str">
            <v>03101</v>
          </cell>
          <cell r="B16" t="str">
            <v>03101 H. de Especialidades No.14 Ver.</v>
          </cell>
          <cell r="C16">
            <v>311901</v>
          </cell>
          <cell r="D16" t="str">
            <v>311901</v>
          </cell>
        </row>
        <row r="17">
          <cell r="A17" t="str">
            <v>03301</v>
          </cell>
          <cell r="B17" t="str">
            <v>03301 H. de Especialidades Yucatán</v>
          </cell>
          <cell r="C17">
            <v>331901</v>
          </cell>
          <cell r="D17" t="str">
            <v>331901</v>
          </cell>
        </row>
        <row r="18">
          <cell r="A18" t="str">
            <v>03501</v>
          </cell>
          <cell r="B18" t="str">
            <v>03501 H. de Traum. Mag. De la salinas</v>
          </cell>
          <cell r="C18">
            <v>351401</v>
          </cell>
          <cell r="D18" t="str">
            <v>351401</v>
          </cell>
        </row>
        <row r="19">
          <cell r="A19" t="str">
            <v>03601</v>
          </cell>
          <cell r="B19" t="str">
            <v>03601 H. General CMN la Raza</v>
          </cell>
          <cell r="C19">
            <v>361001</v>
          </cell>
          <cell r="D19" t="str">
            <v>361001</v>
          </cell>
        </row>
        <row r="20">
          <cell r="A20" t="str">
            <v>03602</v>
          </cell>
          <cell r="B20" t="str">
            <v>03602 H. de Gineco-Obst. No. 3 CMN la Raza.</v>
          </cell>
          <cell r="C20">
            <v>361301</v>
          </cell>
          <cell r="D20" t="str">
            <v>361301</v>
          </cell>
        </row>
        <row r="21">
          <cell r="A21" t="str">
            <v>03603</v>
          </cell>
          <cell r="B21" t="str">
            <v>03603 H. de Especialidades CMN la Raza</v>
          </cell>
          <cell r="C21">
            <v>361901</v>
          </cell>
          <cell r="D21" t="str">
            <v>361901</v>
          </cell>
        </row>
        <row r="22">
          <cell r="A22" t="str">
            <v>03701</v>
          </cell>
          <cell r="B22" t="str">
            <v>03701 H. Gineco-Obst.No.4 CMN Siglo XXI</v>
          </cell>
          <cell r="C22">
            <v>371301</v>
          </cell>
          <cell r="D22" t="str">
            <v>371301</v>
          </cell>
        </row>
        <row r="23">
          <cell r="A23" t="str">
            <v>03702</v>
          </cell>
          <cell r="B23" t="str">
            <v>03702 H. de Pediatría CMN Siglo XXI</v>
          </cell>
          <cell r="C23">
            <v>371101</v>
          </cell>
          <cell r="D23" t="str">
            <v>371101</v>
          </cell>
        </row>
        <row r="24">
          <cell r="A24" t="str">
            <v>03703</v>
          </cell>
          <cell r="B24" t="str">
            <v>03703 H. de Oncología CMN Siglo XXI</v>
          </cell>
          <cell r="C24">
            <v>371201</v>
          </cell>
          <cell r="D24" t="str">
            <v>371201</v>
          </cell>
        </row>
        <row r="25">
          <cell r="A25" t="str">
            <v>03704</v>
          </cell>
          <cell r="B25" t="str">
            <v>03704 H. de Cardiología CMN Siglo XXI.</v>
          </cell>
          <cell r="C25">
            <v>371802</v>
          </cell>
          <cell r="D25" t="str">
            <v>371802</v>
          </cell>
        </row>
        <row r="26">
          <cell r="A26" t="str">
            <v>03705</v>
          </cell>
          <cell r="B26" t="str">
            <v>03705 H. de Especialidades CMN Siglo XXI</v>
          </cell>
          <cell r="C26">
            <v>371902</v>
          </cell>
          <cell r="D26" t="str">
            <v>371902</v>
          </cell>
        </row>
        <row r="27">
          <cell r="A27" t="str">
            <v>00001</v>
          </cell>
          <cell r="B27" t="str">
            <v>01</v>
          </cell>
          <cell r="C27" t="str">
            <v>01</v>
          </cell>
          <cell r="D27" t="str">
            <v>01</v>
          </cell>
        </row>
        <row r="28">
          <cell r="A28" t="str">
            <v>00002</v>
          </cell>
          <cell r="B28" t="str">
            <v>02</v>
          </cell>
          <cell r="C28" t="str">
            <v>02</v>
          </cell>
          <cell r="D28" t="str">
            <v>02</v>
          </cell>
        </row>
        <row r="29">
          <cell r="A29" t="str">
            <v>00003</v>
          </cell>
          <cell r="B29" t="str">
            <v>03</v>
          </cell>
          <cell r="C29" t="str">
            <v>03</v>
          </cell>
          <cell r="D29" t="str">
            <v>03</v>
          </cell>
        </row>
        <row r="30">
          <cell r="A30" t="str">
            <v>00004</v>
          </cell>
          <cell r="B30" t="str">
            <v>04</v>
          </cell>
          <cell r="C30" t="str">
            <v>04</v>
          </cell>
          <cell r="D30" t="str">
            <v>04</v>
          </cell>
        </row>
        <row r="31">
          <cell r="A31" t="str">
            <v>00005</v>
          </cell>
          <cell r="B31" t="str">
            <v>05</v>
          </cell>
          <cell r="C31" t="str">
            <v>05</v>
          </cell>
          <cell r="D31" t="str">
            <v>05</v>
          </cell>
        </row>
        <row r="32">
          <cell r="A32" t="str">
            <v>00006</v>
          </cell>
          <cell r="B32" t="str">
            <v>06</v>
          </cell>
          <cell r="C32" t="str">
            <v>06</v>
          </cell>
          <cell r="D32" t="str">
            <v>06</v>
          </cell>
        </row>
        <row r="33">
          <cell r="A33" t="str">
            <v>00007</v>
          </cell>
          <cell r="B33" t="str">
            <v>07</v>
          </cell>
          <cell r="C33" t="str">
            <v>07</v>
          </cell>
          <cell r="D33" t="str">
            <v>07</v>
          </cell>
        </row>
        <row r="34">
          <cell r="A34" t="str">
            <v>00008</v>
          </cell>
          <cell r="B34" t="str">
            <v>08</v>
          </cell>
          <cell r="C34" t="str">
            <v>08</v>
          </cell>
          <cell r="D34" t="str">
            <v>08</v>
          </cell>
        </row>
        <row r="35">
          <cell r="A35" t="str">
            <v>00009</v>
          </cell>
          <cell r="B35" t="str">
            <v>09</v>
          </cell>
          <cell r="C35" t="str">
            <v>09</v>
          </cell>
          <cell r="D35" t="str">
            <v>09</v>
          </cell>
        </row>
        <row r="36">
          <cell r="A36" t="str">
            <v>00010</v>
          </cell>
          <cell r="B36" t="str">
            <v>10</v>
          </cell>
          <cell r="C36" t="str">
            <v>10</v>
          </cell>
          <cell r="D36" t="str">
            <v>10</v>
          </cell>
        </row>
        <row r="37">
          <cell r="A37" t="str">
            <v>00011</v>
          </cell>
          <cell r="B37" t="str">
            <v>11</v>
          </cell>
          <cell r="C37" t="str">
            <v>11</v>
          </cell>
          <cell r="D37" t="str">
            <v>11</v>
          </cell>
        </row>
        <row r="38">
          <cell r="A38" t="str">
            <v>00012</v>
          </cell>
          <cell r="B38" t="str">
            <v>12</v>
          </cell>
          <cell r="C38" t="str">
            <v>12</v>
          </cell>
          <cell r="D38" t="str">
            <v>12</v>
          </cell>
        </row>
        <row r="39">
          <cell r="A39" t="str">
            <v>00013</v>
          </cell>
          <cell r="B39" t="str">
            <v>13</v>
          </cell>
          <cell r="C39" t="str">
            <v>13</v>
          </cell>
          <cell r="D39" t="str">
            <v>13</v>
          </cell>
        </row>
        <row r="40">
          <cell r="A40" t="str">
            <v>00014</v>
          </cell>
          <cell r="B40" t="str">
            <v>14</v>
          </cell>
          <cell r="C40" t="str">
            <v>14</v>
          </cell>
          <cell r="D40" t="str">
            <v>14</v>
          </cell>
        </row>
        <row r="41">
          <cell r="A41" t="str">
            <v>00015</v>
          </cell>
          <cell r="B41" t="str">
            <v>15</v>
          </cell>
          <cell r="C41" t="str">
            <v>15</v>
          </cell>
          <cell r="D41" t="str">
            <v>15</v>
          </cell>
        </row>
        <row r="42">
          <cell r="A42" t="str">
            <v>00016</v>
          </cell>
          <cell r="B42" t="str">
            <v>16</v>
          </cell>
          <cell r="C42" t="str">
            <v>16</v>
          </cell>
          <cell r="D42" t="str">
            <v>16</v>
          </cell>
        </row>
        <row r="43">
          <cell r="A43" t="str">
            <v>00017</v>
          </cell>
          <cell r="B43" t="str">
            <v>17</v>
          </cell>
          <cell r="C43" t="str">
            <v>17</v>
          </cell>
          <cell r="D43" t="str">
            <v>17</v>
          </cell>
        </row>
        <row r="44">
          <cell r="A44" t="str">
            <v>00018</v>
          </cell>
          <cell r="B44" t="str">
            <v>18</v>
          </cell>
          <cell r="C44" t="str">
            <v>18</v>
          </cell>
          <cell r="D44" t="str">
            <v>18</v>
          </cell>
        </row>
        <row r="45">
          <cell r="A45" t="str">
            <v>00019</v>
          </cell>
          <cell r="B45" t="str">
            <v>19</v>
          </cell>
          <cell r="C45" t="str">
            <v>19</v>
          </cell>
          <cell r="D45" t="str">
            <v>19</v>
          </cell>
        </row>
        <row r="46">
          <cell r="A46" t="str">
            <v>00020</v>
          </cell>
          <cell r="B46" t="str">
            <v>20</v>
          </cell>
          <cell r="C46" t="str">
            <v>20</v>
          </cell>
          <cell r="D46" t="str">
            <v>20</v>
          </cell>
        </row>
        <row r="47">
          <cell r="A47" t="str">
            <v>00021</v>
          </cell>
          <cell r="B47" t="str">
            <v>21</v>
          </cell>
          <cell r="C47" t="str">
            <v>21</v>
          </cell>
          <cell r="D47" t="str">
            <v>21</v>
          </cell>
        </row>
        <row r="48">
          <cell r="A48" t="str">
            <v>00022</v>
          </cell>
          <cell r="B48" t="str">
            <v>22</v>
          </cell>
          <cell r="C48" t="str">
            <v>22</v>
          </cell>
          <cell r="D48" t="str">
            <v>22</v>
          </cell>
        </row>
        <row r="49">
          <cell r="A49" t="str">
            <v>00023</v>
          </cell>
          <cell r="B49" t="str">
            <v>23</v>
          </cell>
          <cell r="C49" t="str">
            <v>23</v>
          </cell>
          <cell r="D49" t="str">
            <v>23</v>
          </cell>
        </row>
        <row r="50">
          <cell r="A50" t="str">
            <v>00024</v>
          </cell>
          <cell r="B50" t="str">
            <v>24</v>
          </cell>
          <cell r="C50" t="str">
            <v>24</v>
          </cell>
          <cell r="D50" t="str">
            <v>24</v>
          </cell>
        </row>
        <row r="51">
          <cell r="A51" t="str">
            <v>00025</v>
          </cell>
          <cell r="B51" t="str">
            <v>25</v>
          </cell>
          <cell r="C51" t="str">
            <v>25</v>
          </cell>
          <cell r="D51" t="str">
            <v>25</v>
          </cell>
        </row>
        <row r="52">
          <cell r="A52" t="str">
            <v>00026</v>
          </cell>
          <cell r="B52" t="str">
            <v>26</v>
          </cell>
          <cell r="C52" t="str">
            <v>26</v>
          </cell>
          <cell r="D52" t="str">
            <v>26</v>
          </cell>
        </row>
        <row r="53">
          <cell r="A53" t="str">
            <v>00027</v>
          </cell>
          <cell r="B53" t="str">
            <v>27</v>
          </cell>
          <cell r="C53" t="str">
            <v>27</v>
          </cell>
          <cell r="D53" t="str">
            <v>27</v>
          </cell>
        </row>
        <row r="54">
          <cell r="A54" t="str">
            <v>00028</v>
          </cell>
          <cell r="B54" t="str">
            <v>28</v>
          </cell>
          <cell r="C54" t="str">
            <v>28</v>
          </cell>
          <cell r="D54" t="str">
            <v>28</v>
          </cell>
        </row>
        <row r="55">
          <cell r="A55" t="str">
            <v>00029</v>
          </cell>
          <cell r="B55" t="str">
            <v>29</v>
          </cell>
          <cell r="C55" t="str">
            <v>29</v>
          </cell>
          <cell r="D55" t="str">
            <v>29</v>
          </cell>
        </row>
        <row r="56">
          <cell r="A56" t="str">
            <v>00030</v>
          </cell>
          <cell r="B56" t="str">
            <v>30</v>
          </cell>
          <cell r="C56" t="str">
            <v>30</v>
          </cell>
          <cell r="D56" t="str">
            <v>30</v>
          </cell>
        </row>
        <row r="57">
          <cell r="A57" t="str">
            <v>00031</v>
          </cell>
          <cell r="B57" t="str">
            <v>31</v>
          </cell>
          <cell r="C57" t="str">
            <v>31</v>
          </cell>
          <cell r="D57" t="str">
            <v>31</v>
          </cell>
        </row>
        <row r="58">
          <cell r="A58" t="str">
            <v>00032</v>
          </cell>
          <cell r="B58" t="str">
            <v>32</v>
          </cell>
          <cell r="C58" t="str">
            <v>32</v>
          </cell>
          <cell r="D58" t="str">
            <v>32</v>
          </cell>
        </row>
        <row r="59">
          <cell r="A59" t="str">
            <v>00033</v>
          </cell>
          <cell r="B59" t="str">
            <v>33</v>
          </cell>
          <cell r="C59" t="str">
            <v>33</v>
          </cell>
          <cell r="D59" t="str">
            <v>33</v>
          </cell>
        </row>
        <row r="60">
          <cell r="A60" t="str">
            <v>00034</v>
          </cell>
          <cell r="B60" t="str">
            <v>34</v>
          </cell>
          <cell r="C60" t="str">
            <v>34</v>
          </cell>
          <cell r="D60" t="str">
            <v>34</v>
          </cell>
        </row>
        <row r="61">
          <cell r="A61" t="str">
            <v>00035</v>
          </cell>
          <cell r="B61" t="str">
            <v>35</v>
          </cell>
          <cell r="C61" t="str">
            <v>35</v>
          </cell>
          <cell r="D61" t="str">
            <v>35</v>
          </cell>
        </row>
        <row r="62">
          <cell r="A62" t="str">
            <v>00036</v>
          </cell>
          <cell r="B62" t="str">
            <v>36</v>
          </cell>
          <cell r="C62" t="str">
            <v>36</v>
          </cell>
          <cell r="D62" t="str">
            <v>36</v>
          </cell>
        </row>
        <row r="63">
          <cell r="A63" t="str">
            <v>00037</v>
          </cell>
          <cell r="B63" t="str">
            <v>37</v>
          </cell>
          <cell r="C63" t="str">
            <v>37</v>
          </cell>
          <cell r="D63" t="str">
            <v>37</v>
          </cell>
        </row>
        <row r="64">
          <cell r="A64" t="str">
            <v>00038</v>
          </cell>
          <cell r="B64" t="str">
            <v>38</v>
          </cell>
          <cell r="C64" t="str">
            <v>38</v>
          </cell>
          <cell r="D64" t="str">
            <v>38</v>
          </cell>
        </row>
      </sheetData>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1.1"/>
      <sheetName val="Anexo 1.2"/>
      <sheetName val="PEF 2013"/>
      <sheetName val="Ramo_UR"/>
      <sheetName val="Subtipo"/>
      <sheetName val="Programa_Proyecto"/>
      <sheetName val="Combos_Varios"/>
      <sheetName val="Definiciones PND"/>
      <sheetName val="PND_Eje_Objetivo"/>
      <sheetName val="PND_Objetivo_Estrategia"/>
      <sheetName val="PND2014_2018"/>
      <sheetName val="Ejes_Objetivos"/>
      <sheetName val="Objetivos_Estrategias"/>
      <sheetName val="PND"/>
      <sheetName val="Hoja1"/>
      <sheetName val="Hoja3"/>
      <sheetName val="PNI 2014-2018"/>
      <sheetName val="ASESORIAS"/>
    </sheetNames>
    <sheetDataSet>
      <sheetData sheetId="0">
        <row r="8">
          <cell r="A8" t="str">
            <v>Seleccione un Ramo</v>
          </cell>
        </row>
        <row r="11">
          <cell r="A11" t="str">
            <v>Seleccione Tipo</v>
          </cell>
          <cell r="AR11" t="str">
            <v>METAS NACIONALES</v>
          </cell>
          <cell r="AX11" t="str">
            <v>SECTOR</v>
          </cell>
        </row>
      </sheetData>
      <sheetData sheetId="1"/>
      <sheetData sheetId="2"/>
      <sheetData sheetId="3">
        <row r="1">
          <cell r="A1" t="str">
            <v>DESC RAMO</v>
          </cell>
          <cell r="B1" t="str">
            <v>DESC UNIDAD</v>
          </cell>
        </row>
        <row r="2">
          <cell r="A2" t="str">
            <v>Agricultura, Ganadería, Desarrollo Rural, Pesca y Alimentación</v>
          </cell>
          <cell r="B2" t="str">
            <v>Abogado General</v>
          </cell>
          <cell r="D2" t="str">
            <v>Agricultura, Ganadería, Desarrollo Rural, Pesca y Alimentación</v>
          </cell>
        </row>
        <row r="3">
          <cell r="A3" t="str">
            <v>Agricultura, Ganadería, Desarrollo Rural, Pesca y Alimentación</v>
          </cell>
          <cell r="B3" t="str">
            <v>Agencia de Servicios a la Comercialización y Desarrollo de Mercados Agropecuarios</v>
          </cell>
          <cell r="D3" t="str">
            <v>Comunicaciones y Transportes</v>
          </cell>
        </row>
        <row r="4">
          <cell r="A4" t="str">
            <v>Agricultura, Ganadería, Desarrollo Rural, Pesca y Alimentación</v>
          </cell>
          <cell r="B4" t="str">
            <v>Colegio de Postgraduados</v>
          </cell>
          <cell r="D4" t="str">
            <v>Consejería Jurídica del Ejecutivo Federal</v>
          </cell>
        </row>
        <row r="5">
          <cell r="A5" t="str">
            <v>Agricultura, Ganadería, Desarrollo Rural, Pesca y Alimentación</v>
          </cell>
          <cell r="B5" t="str">
            <v>Colegio Superior Agropecuario del Estado de Guerrero</v>
          </cell>
          <cell r="D5" t="str">
            <v>Consejo Nacional de Ciencia y Tecnología</v>
          </cell>
        </row>
        <row r="6">
          <cell r="A6" t="str">
            <v>Agricultura, Ganadería, Desarrollo Rural, Pesca y Alimentación</v>
          </cell>
          <cell r="B6" t="str">
            <v>Comisión Nacional de Acuacultura y Pesca</v>
          </cell>
          <cell r="D6" t="str">
            <v>Defensa Nacional</v>
          </cell>
        </row>
        <row r="7">
          <cell r="A7" t="str">
            <v>Agricultura, Ganadería, Desarrollo Rural, Pesca y Alimentación</v>
          </cell>
          <cell r="B7" t="str">
            <v>Comisión Nacional de las Zonas Aridas</v>
          </cell>
          <cell r="D7" t="str">
            <v>Desarrollo Social</v>
          </cell>
        </row>
        <row r="8">
          <cell r="A8" t="str">
            <v>Agricultura, Ganadería, Desarrollo Rural, Pesca y Alimentación</v>
          </cell>
          <cell r="B8" t="str">
            <v>Comité Nacional para el Desarrollo Sustentable de la Caña de Azúcar</v>
          </cell>
          <cell r="D8" t="str">
            <v>Economía</v>
          </cell>
        </row>
        <row r="9">
          <cell r="A9" t="str">
            <v>Agricultura, Ganadería, Desarrollo Rural, Pesca y Alimentación</v>
          </cell>
          <cell r="B9" t="str">
            <v>Coordinación General de Asuntos Internacionales</v>
          </cell>
          <cell r="D9" t="str">
            <v>Educación Pública</v>
          </cell>
        </row>
        <row r="10">
          <cell r="A10" t="str">
            <v>Agricultura, Ganadería, Desarrollo Rural, Pesca y Alimentación</v>
          </cell>
          <cell r="B10" t="str">
            <v>Coordinación General de Comunicación Social</v>
          </cell>
          <cell r="D10" t="str">
            <v>Energía</v>
          </cell>
        </row>
        <row r="11">
          <cell r="A11" t="str">
            <v>Agricultura, Ganadería, Desarrollo Rural, Pesca y Alimentación</v>
          </cell>
          <cell r="B11" t="str">
            <v>Coordinación General de Delegaciones</v>
          </cell>
          <cell r="D11" t="str">
            <v>Función Pública</v>
          </cell>
        </row>
        <row r="12">
          <cell r="A12" t="str">
            <v>Agricultura, Ganadería, Desarrollo Rural, Pesca y Alimentación</v>
          </cell>
          <cell r="B12" t="str">
            <v>Coordinación General de Enlace Sectorial</v>
          </cell>
          <cell r="D12" t="str">
            <v>Gobernación</v>
          </cell>
        </row>
        <row r="13">
          <cell r="A13" t="str">
            <v>Agricultura, Ganadería, Desarrollo Rural, Pesca y Alimentación</v>
          </cell>
          <cell r="B13" t="str">
            <v>Coordinación General de Enlace y Operación</v>
          </cell>
          <cell r="D13" t="str">
            <v>Hacienda y Crédito Público</v>
          </cell>
        </row>
        <row r="14">
          <cell r="A14" t="str">
            <v>Agricultura, Ganadería, Desarrollo Rural, Pesca y Alimentación</v>
          </cell>
          <cell r="B14" t="str">
            <v>Coordinación General de Ganadería</v>
          </cell>
          <cell r="D14" t="str">
            <v>Instituto de Seguridad y Servicios Sociales de los Trabajadores del Estado</v>
          </cell>
        </row>
        <row r="15">
          <cell r="A15" t="str">
            <v>Agricultura, Ganadería, Desarrollo Rural, Pesca y Alimentación</v>
          </cell>
          <cell r="B15" t="str">
            <v>Delegación en Aguascalientes</v>
          </cell>
          <cell r="D15" t="str">
            <v>Instituto Mexicano del Seguro Social</v>
          </cell>
        </row>
        <row r="16">
          <cell r="A16" t="str">
            <v>Agricultura, Ganadería, Desarrollo Rural, Pesca y Alimentación</v>
          </cell>
          <cell r="B16" t="str">
            <v>Delegación en Baja California</v>
          </cell>
          <cell r="D16" t="str">
            <v>Marina</v>
          </cell>
        </row>
        <row r="17">
          <cell r="A17" t="str">
            <v>Agricultura, Ganadería, Desarrollo Rural, Pesca y Alimentación</v>
          </cell>
          <cell r="B17" t="str">
            <v>Delegación en Baja California Sur</v>
          </cell>
          <cell r="D17" t="str">
            <v>Medio Ambiente y Recursos Naturales</v>
          </cell>
        </row>
        <row r="18">
          <cell r="A18" t="str">
            <v>Agricultura, Ganadería, Desarrollo Rural, Pesca y Alimentación</v>
          </cell>
          <cell r="B18" t="str">
            <v>Delegación en Campeche</v>
          </cell>
          <cell r="D18" t="str">
            <v>Presidencia de la República</v>
          </cell>
        </row>
        <row r="19">
          <cell r="A19" t="str">
            <v>Agricultura, Ganadería, Desarrollo Rural, Pesca y Alimentación</v>
          </cell>
          <cell r="B19" t="str">
            <v>Delegación en Chiapas</v>
          </cell>
          <cell r="D19" t="str">
            <v>Procuraduría General de la República</v>
          </cell>
        </row>
        <row r="20">
          <cell r="A20" t="str">
            <v>Agricultura, Ganadería, Desarrollo Rural, Pesca y Alimentación</v>
          </cell>
          <cell r="B20" t="str">
            <v>Delegación en Chihuahua</v>
          </cell>
          <cell r="D20" t="str">
            <v>Reforma Agraria</v>
          </cell>
        </row>
        <row r="21">
          <cell r="A21" t="str">
            <v>Agricultura, Ganadería, Desarrollo Rural, Pesca y Alimentación</v>
          </cell>
          <cell r="B21" t="str">
            <v>Delegación en Coahuila</v>
          </cell>
          <cell r="D21" t="str">
            <v>Relaciones Exteriores</v>
          </cell>
        </row>
        <row r="22">
          <cell r="A22" t="str">
            <v>Agricultura, Ganadería, Desarrollo Rural, Pesca y Alimentación</v>
          </cell>
          <cell r="B22" t="str">
            <v>Delegación en Colima</v>
          </cell>
          <cell r="D22" t="str">
            <v>Salud</v>
          </cell>
        </row>
        <row r="23">
          <cell r="A23" t="str">
            <v>Agricultura, Ganadería, Desarrollo Rural, Pesca y Alimentación</v>
          </cell>
          <cell r="B23" t="str">
            <v>Delegación en Durango</v>
          </cell>
          <cell r="D23" t="str">
            <v>Trabajo y Previsión Social</v>
          </cell>
        </row>
        <row r="24">
          <cell r="A24" t="str">
            <v>Agricultura, Ganadería, Desarrollo Rural, Pesca y Alimentación</v>
          </cell>
          <cell r="B24" t="str">
            <v>Delegación en el Distrito Federal</v>
          </cell>
          <cell r="D24" t="str">
            <v>Tribunal Federal de Justicia Fiscal y Administrativa</v>
          </cell>
        </row>
        <row r="25">
          <cell r="A25" t="str">
            <v>Agricultura, Ganadería, Desarrollo Rural, Pesca y Alimentación</v>
          </cell>
          <cell r="B25" t="str">
            <v>Delegación en el Estado de México</v>
          </cell>
          <cell r="D25" t="str">
            <v>Tribunales Agrarios</v>
          </cell>
        </row>
        <row r="26">
          <cell r="A26" t="str">
            <v>Agricultura, Ganadería, Desarrollo Rural, Pesca y Alimentación</v>
          </cell>
          <cell r="B26" t="str">
            <v>Delegación en Guanajuato</v>
          </cell>
          <cell r="D26" t="str">
            <v>Turismo</v>
          </cell>
        </row>
        <row r="27">
          <cell r="A27" t="str">
            <v>Agricultura, Ganadería, Desarrollo Rural, Pesca y Alimentación</v>
          </cell>
          <cell r="B27" t="str">
            <v>Delegación en Guerrero</v>
          </cell>
        </row>
        <row r="28">
          <cell r="A28" t="str">
            <v>Agricultura, Ganadería, Desarrollo Rural, Pesca y Alimentación</v>
          </cell>
          <cell r="B28" t="str">
            <v>Delegación en Hidalgo</v>
          </cell>
        </row>
        <row r="29">
          <cell r="A29" t="str">
            <v>Agricultura, Ganadería, Desarrollo Rural, Pesca y Alimentación</v>
          </cell>
          <cell r="B29" t="str">
            <v>Delegación en Jalisco</v>
          </cell>
        </row>
        <row r="30">
          <cell r="A30" t="str">
            <v>Agricultura, Ganadería, Desarrollo Rural, Pesca y Alimentación</v>
          </cell>
          <cell r="B30" t="str">
            <v>Delegación en la Región Lagunera</v>
          </cell>
        </row>
        <row r="31">
          <cell r="A31" t="str">
            <v>Agricultura, Ganadería, Desarrollo Rural, Pesca y Alimentación</v>
          </cell>
          <cell r="B31" t="str">
            <v>Delegación en Michoacán</v>
          </cell>
        </row>
        <row r="32">
          <cell r="A32" t="str">
            <v>Agricultura, Ganadería, Desarrollo Rural, Pesca y Alimentación</v>
          </cell>
          <cell r="B32" t="str">
            <v>Delegación en Morelos</v>
          </cell>
        </row>
        <row r="33">
          <cell r="A33" t="str">
            <v>Agricultura, Ganadería, Desarrollo Rural, Pesca y Alimentación</v>
          </cell>
          <cell r="B33" t="str">
            <v>Delegación en Nayarit</v>
          </cell>
        </row>
        <row r="34">
          <cell r="A34" t="str">
            <v>Agricultura, Ganadería, Desarrollo Rural, Pesca y Alimentación</v>
          </cell>
          <cell r="B34" t="str">
            <v>Delegación en Nuevo León</v>
          </cell>
        </row>
        <row r="35">
          <cell r="A35" t="str">
            <v>Agricultura, Ganadería, Desarrollo Rural, Pesca y Alimentación</v>
          </cell>
          <cell r="B35" t="str">
            <v>Delegación en Oaxaca</v>
          </cell>
        </row>
        <row r="36">
          <cell r="A36" t="str">
            <v>Agricultura, Ganadería, Desarrollo Rural, Pesca y Alimentación</v>
          </cell>
          <cell r="B36" t="str">
            <v>Delegación en Puebla</v>
          </cell>
        </row>
        <row r="37">
          <cell r="A37" t="str">
            <v>Agricultura, Ganadería, Desarrollo Rural, Pesca y Alimentación</v>
          </cell>
          <cell r="B37" t="str">
            <v>Delegación en Querétaro</v>
          </cell>
        </row>
        <row r="38">
          <cell r="A38" t="str">
            <v>Agricultura, Ganadería, Desarrollo Rural, Pesca y Alimentación</v>
          </cell>
          <cell r="B38" t="str">
            <v>Delegación en Quintana Roo</v>
          </cell>
        </row>
        <row r="39">
          <cell r="A39" t="str">
            <v>Agricultura, Ganadería, Desarrollo Rural, Pesca y Alimentación</v>
          </cell>
          <cell r="B39" t="str">
            <v>Delegación en San Luis Potosí</v>
          </cell>
        </row>
        <row r="40">
          <cell r="A40" t="str">
            <v>Agricultura, Ganadería, Desarrollo Rural, Pesca y Alimentación</v>
          </cell>
          <cell r="B40" t="str">
            <v>Delegación en Sinaloa</v>
          </cell>
        </row>
        <row r="41">
          <cell r="A41" t="str">
            <v>Agricultura, Ganadería, Desarrollo Rural, Pesca y Alimentación</v>
          </cell>
          <cell r="B41" t="str">
            <v>Delegación en Sonora</v>
          </cell>
        </row>
        <row r="42">
          <cell r="A42" t="str">
            <v>Agricultura, Ganadería, Desarrollo Rural, Pesca y Alimentación</v>
          </cell>
          <cell r="B42" t="str">
            <v>Delegación en Tabasco</v>
          </cell>
        </row>
        <row r="43">
          <cell r="A43" t="str">
            <v>Agricultura, Ganadería, Desarrollo Rural, Pesca y Alimentación</v>
          </cell>
          <cell r="B43" t="str">
            <v>Delegación en Tamaulipas</v>
          </cell>
        </row>
        <row r="44">
          <cell r="A44" t="str">
            <v>Agricultura, Ganadería, Desarrollo Rural, Pesca y Alimentación</v>
          </cell>
          <cell r="B44" t="str">
            <v>Delegación en Tlaxcala</v>
          </cell>
        </row>
        <row r="45">
          <cell r="A45" t="str">
            <v>Agricultura, Ganadería, Desarrollo Rural, Pesca y Alimentación</v>
          </cell>
          <cell r="B45" t="str">
            <v>Delegación en Veracruz</v>
          </cell>
        </row>
        <row r="46">
          <cell r="A46" t="str">
            <v>Agricultura, Ganadería, Desarrollo Rural, Pesca y Alimentación</v>
          </cell>
          <cell r="B46" t="str">
            <v>Delegación en Yucatán</v>
          </cell>
        </row>
        <row r="47">
          <cell r="A47" t="str">
            <v>Agricultura, Ganadería, Desarrollo Rural, Pesca y Alimentación</v>
          </cell>
          <cell r="B47" t="str">
            <v>Delegación en Zacatecas</v>
          </cell>
        </row>
        <row r="48">
          <cell r="A48" t="str">
            <v>Agricultura, Ganadería, Desarrollo Rural, Pesca y Alimentación</v>
          </cell>
          <cell r="B48" t="str">
            <v>Dirección General de Administración de Riesgos</v>
          </cell>
        </row>
        <row r="49">
          <cell r="A49" t="str">
            <v>Agricultura, Ganadería, Desarrollo Rural, Pesca y Alimentación</v>
          </cell>
          <cell r="B49" t="str">
            <v>Dirección General de Administración y Desarrollo de Recursos Humanos</v>
          </cell>
        </row>
        <row r="50">
          <cell r="A50" t="str">
            <v>Agricultura, Ganadería, Desarrollo Rural, Pesca y Alimentación</v>
          </cell>
          <cell r="B50" t="str">
            <v>Dirección General de Atención al Cambio Climático en el Sector Agropecuario</v>
          </cell>
        </row>
        <row r="51">
          <cell r="A51" t="str">
            <v>Agricultura, Ganadería, Desarrollo Rural, Pesca y Alimentación</v>
          </cell>
          <cell r="B51" t="str">
            <v>Dirección General de Desarrollo de Capacidades y Extensionismo Rural</v>
          </cell>
        </row>
        <row r="52">
          <cell r="A52" t="str">
            <v>Agricultura, Ganadería, Desarrollo Rural, Pesca y Alimentación</v>
          </cell>
          <cell r="B52" t="str">
            <v>Dirección General de Desarrollo Territorial y Organización Rural</v>
          </cell>
        </row>
        <row r="53">
          <cell r="A53" t="str">
            <v>Agricultura, Ganadería, Desarrollo Rural, Pesca y Alimentación</v>
          </cell>
          <cell r="B53" t="str">
            <v>Dirección General de Fibras Naturales y Biocombustibles</v>
          </cell>
        </row>
        <row r="54">
          <cell r="A54" t="str">
            <v>Agricultura, Ganadería, Desarrollo Rural, Pesca y Alimentación</v>
          </cell>
          <cell r="B54" t="str">
            <v>Dirección General de Fomento a la Agricultura</v>
          </cell>
        </row>
        <row r="55">
          <cell r="A55" t="str">
            <v>Agricultura, Ganadería, Desarrollo Rural, Pesca y Alimentación</v>
          </cell>
          <cell r="B55" t="str">
            <v>Dirección General de Logística y Alimentación</v>
          </cell>
        </row>
        <row r="56">
          <cell r="A56" t="str">
            <v>Agricultura, Ganadería, Desarrollo Rural, Pesca y Alimentación</v>
          </cell>
          <cell r="B56" t="str">
            <v>Dirección General de Normalización Agroalimentaria</v>
          </cell>
        </row>
        <row r="57">
          <cell r="A57" t="str">
            <v>Agricultura, Ganadería, Desarrollo Rural, Pesca y Alimentación</v>
          </cell>
          <cell r="B57" t="str">
            <v>Dirección General de Operación y Explotación de Padrones</v>
          </cell>
        </row>
        <row r="58">
          <cell r="A58" t="str">
            <v>Agricultura, Ganadería, Desarrollo Rural, Pesca y Alimentación</v>
          </cell>
          <cell r="B58" t="str">
            <v>Dirección General de Planeación y Evaluación</v>
          </cell>
        </row>
        <row r="59">
          <cell r="A59" t="str">
            <v>Agricultura, Ganadería, Desarrollo Rural, Pesca y Alimentación</v>
          </cell>
          <cell r="B59" t="str">
            <v>Dirección General de Producción Rural Sustentable en Zonas Prioritarias</v>
          </cell>
        </row>
        <row r="60">
          <cell r="A60" t="str">
            <v>Agricultura, Ganadería, Desarrollo Rural, Pesca y Alimentación</v>
          </cell>
          <cell r="B60" t="str">
            <v>Dirección General de Productividad y Desarrollo Tecnológico</v>
          </cell>
        </row>
        <row r="61">
          <cell r="A61" t="str">
            <v>Agricultura, Ganadería, Desarrollo Rural, Pesca y Alimentación</v>
          </cell>
          <cell r="B61" t="str">
            <v>Dirección General de Programación, Presupuesto y Finanzas</v>
          </cell>
        </row>
        <row r="62">
          <cell r="A62" t="str">
            <v>Agricultura, Ganadería, Desarrollo Rural, Pesca y Alimentación</v>
          </cell>
          <cell r="B62" t="str">
            <v>Dirección General de Recursos Materiales, Inmuebles y Servicios</v>
          </cell>
        </row>
        <row r="63">
          <cell r="A63" t="str">
            <v>Agricultura, Ganadería, Desarrollo Rural, Pesca y Alimentación</v>
          </cell>
          <cell r="B63" t="str">
            <v>Dirección General de Tecnologías de la Información y Comunicaciones</v>
          </cell>
        </row>
        <row r="64">
          <cell r="A64" t="str">
            <v>Agricultura, Ganadería, Desarrollo Rural, Pesca y Alimentación</v>
          </cell>
          <cell r="B64" t="str">
            <v>Dirección General de Zonas Tropicales</v>
          </cell>
        </row>
        <row r="65">
          <cell r="A65" t="str">
            <v>Agricultura, Ganadería, Desarrollo Rural, Pesca y Alimentación</v>
          </cell>
          <cell r="B65" t="str">
            <v>Fideicomiso de Riesgo Compartido</v>
          </cell>
        </row>
        <row r="66">
          <cell r="A66" t="str">
            <v>Agricultura, Ganadería, Desarrollo Rural, Pesca y Alimentación</v>
          </cell>
          <cell r="B66" t="str">
            <v>Fondo de Empresas Expropiadas del Sector Azucarero</v>
          </cell>
        </row>
        <row r="67">
          <cell r="A67" t="str">
            <v>Agricultura, Ganadería, Desarrollo Rural, Pesca y Alimentación</v>
          </cell>
          <cell r="B67" t="str">
            <v>Instituto Nacional de Investigaciones Forestales, Agrícolas y Pecuarias</v>
          </cell>
        </row>
        <row r="68">
          <cell r="A68" t="str">
            <v>Agricultura, Ganadería, Desarrollo Rural, Pesca y Alimentación</v>
          </cell>
          <cell r="B68" t="str">
            <v>Instituto Nacional de Pesca</v>
          </cell>
        </row>
        <row r="69">
          <cell r="A69" t="str">
            <v>Agricultura, Ganadería, Desarrollo Rural, Pesca y Alimentación</v>
          </cell>
          <cell r="B69" t="str">
            <v>Instituto Nacional de Pesca</v>
          </cell>
        </row>
        <row r="70">
          <cell r="A70" t="str">
            <v>Agricultura, Ganadería, Desarrollo Rural, Pesca y Alimentación</v>
          </cell>
          <cell r="B70" t="str">
            <v>Instituto Nacional para el Desarrollo de Capacidades del Sector Rural, A.C.</v>
          </cell>
        </row>
        <row r="71">
          <cell r="A71" t="str">
            <v>Agricultura, Ganadería, Desarrollo Rural, Pesca y Alimentación</v>
          </cell>
          <cell r="B71" t="str">
            <v>Oficialía Mayor</v>
          </cell>
        </row>
        <row r="72">
          <cell r="A72" t="str">
            <v>Agricultura, Ganadería, Desarrollo Rural, Pesca y Alimentación</v>
          </cell>
          <cell r="B72" t="str">
            <v>Órgano Interno de Control</v>
          </cell>
        </row>
        <row r="73">
          <cell r="A73" t="str">
            <v>Agricultura, Ganadería, Desarrollo Rural, Pesca y Alimentación</v>
          </cell>
          <cell r="B73" t="str">
            <v>Productora Nacional de Biológicos Veterinarios</v>
          </cell>
        </row>
        <row r="74">
          <cell r="A74" t="str">
            <v>Agricultura, Ganadería, Desarrollo Rural, Pesca y Alimentación</v>
          </cell>
          <cell r="B74" t="str">
            <v>Secretaría</v>
          </cell>
        </row>
        <row r="75">
          <cell r="A75" t="str">
            <v>Agricultura, Ganadería, Desarrollo Rural, Pesca y Alimentación</v>
          </cell>
          <cell r="B75" t="str">
            <v>Servicio de Información Agroalimentaria y Pesquera</v>
          </cell>
        </row>
        <row r="76">
          <cell r="A76" t="str">
            <v>Agricultura, Ganadería, Desarrollo Rural, Pesca y Alimentación</v>
          </cell>
          <cell r="B76" t="str">
            <v>Servicio Nacional de Inspección y Certificación de Semillas</v>
          </cell>
        </row>
        <row r="77">
          <cell r="A77" t="str">
            <v>Agricultura, Ganadería, Desarrollo Rural, Pesca y Alimentación</v>
          </cell>
          <cell r="B77" t="str">
            <v>Servicio Nacional de Sanidad, Inocuidad y Calidad Agroalimentaria</v>
          </cell>
        </row>
        <row r="78">
          <cell r="A78" t="str">
            <v>Agricultura, Ganadería, Desarrollo Rural, Pesca y Alimentación</v>
          </cell>
          <cell r="B78" t="str">
            <v>Subsecretaría de Agricultura</v>
          </cell>
        </row>
        <row r="79">
          <cell r="A79" t="str">
            <v>Agricultura, Ganadería, Desarrollo Rural, Pesca y Alimentación</v>
          </cell>
          <cell r="B79" t="str">
            <v>Subsecretaría de Alimentación y Competitividad</v>
          </cell>
        </row>
        <row r="80">
          <cell r="A80" t="str">
            <v>Agricultura, Ganadería, Desarrollo Rural, Pesca y Alimentación</v>
          </cell>
          <cell r="B80" t="str">
            <v>Subsecretaría de Desarrollo Rural</v>
          </cell>
        </row>
        <row r="81">
          <cell r="A81" t="str">
            <v>Agricultura, Ganadería, Desarrollo Rural, Pesca y Alimentación</v>
          </cell>
          <cell r="B81" t="str">
            <v>Universidad Autónoma Chapingo</v>
          </cell>
        </row>
        <row r="82">
          <cell r="A82" t="str">
            <v>Comunicaciones y Transportes</v>
          </cell>
          <cell r="B82" t="str">
            <v>Administración Portuaria Integral de Altamira, S.A. de C.V.</v>
          </cell>
        </row>
        <row r="83">
          <cell r="A83" t="str">
            <v>Comunicaciones y Transportes</v>
          </cell>
          <cell r="B83" t="str">
            <v>Administración Portuaria Integral de Coatzacoalcos, S.A. de C.V.</v>
          </cell>
        </row>
        <row r="84">
          <cell r="A84" t="str">
            <v>Comunicaciones y Transportes</v>
          </cell>
          <cell r="B84" t="str">
            <v>Administración Portuaria Integral de Dos Bocas, S.A. de C.V.</v>
          </cell>
        </row>
        <row r="85">
          <cell r="A85" t="str">
            <v>Comunicaciones y Transportes</v>
          </cell>
          <cell r="B85" t="str">
            <v>Administración Portuaria Integral de Ensenada, S.A. de C.V.</v>
          </cell>
        </row>
        <row r="86">
          <cell r="A86" t="str">
            <v>Comunicaciones y Transportes</v>
          </cell>
          <cell r="B86" t="str">
            <v>Administración Portuaria Integral de Guaymas, S.A. de C.V.</v>
          </cell>
        </row>
        <row r="87">
          <cell r="A87" t="str">
            <v>Comunicaciones y Transportes</v>
          </cell>
          <cell r="B87" t="str">
            <v>Administración Portuaria Integral de Lázaro Cárdenas, S.A. de C.V.</v>
          </cell>
        </row>
        <row r="88">
          <cell r="A88" t="str">
            <v>Comunicaciones y Transportes</v>
          </cell>
          <cell r="B88" t="str">
            <v>Administración Portuaria Integral de Manzanillo, S.A. de C.V.</v>
          </cell>
        </row>
        <row r="89">
          <cell r="A89" t="str">
            <v>Comunicaciones y Transportes</v>
          </cell>
          <cell r="B89" t="str">
            <v>Administración Portuaria Integral de Mazatlán, S.A. de C.V.</v>
          </cell>
        </row>
        <row r="90">
          <cell r="A90" t="str">
            <v>Comunicaciones y Transportes</v>
          </cell>
          <cell r="B90" t="str">
            <v>Administración Portuaria Integral de Progreso, S.A. de C.V.</v>
          </cell>
        </row>
        <row r="91">
          <cell r="A91" t="str">
            <v>Comunicaciones y Transportes</v>
          </cell>
          <cell r="B91" t="str">
            <v>Administración Portuaria Integral de Puerto Madero, S.A. de C.V.</v>
          </cell>
        </row>
        <row r="92">
          <cell r="A92" t="str">
            <v>Comunicaciones y Transportes</v>
          </cell>
          <cell r="B92" t="str">
            <v>Administración Portuaria Integral de Puerto Vallarta, S.A. de C.V.</v>
          </cell>
        </row>
        <row r="93">
          <cell r="A93" t="str">
            <v>Comunicaciones y Transportes</v>
          </cell>
          <cell r="B93" t="str">
            <v>Administración Portuaria Integral de Salina Cruz, S.A. de C.V.</v>
          </cell>
        </row>
        <row r="94">
          <cell r="A94" t="str">
            <v>Comunicaciones y Transportes</v>
          </cell>
          <cell r="B94" t="str">
            <v>Administración Portuaria Integral de Tampico, S.A. de C.V.</v>
          </cell>
        </row>
        <row r="95">
          <cell r="A95" t="str">
            <v>Comunicaciones y Transportes</v>
          </cell>
          <cell r="B95" t="str">
            <v>Administración Portuaria Integral de Topolobampo, S.A. de C.V.</v>
          </cell>
        </row>
        <row r="96">
          <cell r="A96" t="str">
            <v>Comunicaciones y Transportes</v>
          </cell>
          <cell r="B96" t="str">
            <v>Administración Portuaria Integral de Tuxpan, S.A. de C.V.</v>
          </cell>
        </row>
        <row r="97">
          <cell r="A97" t="str">
            <v>Comunicaciones y Transportes</v>
          </cell>
          <cell r="B97" t="str">
            <v>Administración Portuaria Integral de Veracruz, S.A. de C.V.</v>
          </cell>
        </row>
        <row r="98">
          <cell r="A98" t="str">
            <v>Comunicaciones y Transportes</v>
          </cell>
          <cell r="B98" t="str">
            <v>Aeropuerto Internacional de la Ciudad de México, S.A. de C.V.</v>
          </cell>
        </row>
        <row r="99">
          <cell r="A99" t="str">
            <v>Comunicaciones y Transportes</v>
          </cell>
          <cell r="B99" t="str">
            <v>Aeropuertos y Servicios Auxiliares</v>
          </cell>
        </row>
        <row r="100">
          <cell r="A100" t="str">
            <v>Comunicaciones y Transportes</v>
          </cell>
          <cell r="B100" t="str">
            <v>Agencia Espacial Mexicana</v>
          </cell>
        </row>
        <row r="101">
          <cell r="A101" t="str">
            <v>Comunicaciones y Transportes</v>
          </cell>
          <cell r="B101" t="str">
            <v>Caminos y Puentes Federales de Ingresos y Servicios Conexos</v>
          </cell>
        </row>
        <row r="102">
          <cell r="A102" t="str">
            <v>Comunicaciones y Transportes</v>
          </cell>
          <cell r="B102" t="str">
            <v>Centro SCT Aguascalientes</v>
          </cell>
        </row>
        <row r="103">
          <cell r="A103" t="str">
            <v>Comunicaciones y Transportes</v>
          </cell>
          <cell r="B103" t="str">
            <v>Centro SCT Baja California</v>
          </cell>
        </row>
        <row r="104">
          <cell r="A104" t="str">
            <v>Comunicaciones y Transportes</v>
          </cell>
          <cell r="B104" t="str">
            <v>Centro SCT Baja California Sur</v>
          </cell>
        </row>
        <row r="105">
          <cell r="A105" t="str">
            <v>Comunicaciones y Transportes</v>
          </cell>
          <cell r="B105" t="str">
            <v>Centro SCT Campeche</v>
          </cell>
        </row>
        <row r="106">
          <cell r="A106" t="str">
            <v>Comunicaciones y Transportes</v>
          </cell>
          <cell r="B106" t="str">
            <v>Centro SCT Chiapas</v>
          </cell>
        </row>
        <row r="107">
          <cell r="A107" t="str">
            <v>Comunicaciones y Transportes</v>
          </cell>
          <cell r="B107" t="str">
            <v>Centro SCT Chihuahua</v>
          </cell>
        </row>
        <row r="108">
          <cell r="A108" t="str">
            <v>Comunicaciones y Transportes</v>
          </cell>
          <cell r="B108" t="str">
            <v>Centro SCT Coahuila</v>
          </cell>
        </row>
        <row r="109">
          <cell r="A109" t="str">
            <v>Comunicaciones y Transportes</v>
          </cell>
          <cell r="B109" t="str">
            <v>Centro SCT Colima</v>
          </cell>
        </row>
        <row r="110">
          <cell r="A110" t="str">
            <v>Comunicaciones y Transportes</v>
          </cell>
          <cell r="B110" t="str">
            <v>Centro SCT Durango</v>
          </cell>
        </row>
        <row r="111">
          <cell r="A111" t="str">
            <v>Comunicaciones y Transportes</v>
          </cell>
          <cell r="B111" t="str">
            <v>Centro SCT Guanajuato</v>
          </cell>
        </row>
        <row r="112">
          <cell r="A112" t="str">
            <v>Comunicaciones y Transportes</v>
          </cell>
          <cell r="B112" t="str">
            <v>Centro SCT Guerrero</v>
          </cell>
        </row>
        <row r="113">
          <cell r="A113" t="str">
            <v>Comunicaciones y Transportes</v>
          </cell>
          <cell r="B113" t="str">
            <v>Centro SCT Hidalgo</v>
          </cell>
        </row>
        <row r="114">
          <cell r="A114" t="str">
            <v>Comunicaciones y Transportes</v>
          </cell>
          <cell r="B114" t="str">
            <v>Centro SCT Jalisco</v>
          </cell>
        </row>
        <row r="115">
          <cell r="A115" t="str">
            <v>Comunicaciones y Transportes</v>
          </cell>
          <cell r="B115" t="str">
            <v>Centro SCT México</v>
          </cell>
        </row>
        <row r="116">
          <cell r="A116" t="str">
            <v>Comunicaciones y Transportes</v>
          </cell>
          <cell r="B116" t="str">
            <v>Centro SCT Michoacán</v>
          </cell>
        </row>
        <row r="117">
          <cell r="A117" t="str">
            <v>Comunicaciones y Transportes</v>
          </cell>
          <cell r="B117" t="str">
            <v>Centro SCT Morelos</v>
          </cell>
        </row>
        <row r="118">
          <cell r="A118" t="str">
            <v>Comunicaciones y Transportes</v>
          </cell>
          <cell r="B118" t="str">
            <v>Centro SCT Nayarit</v>
          </cell>
        </row>
        <row r="119">
          <cell r="A119" t="str">
            <v>Comunicaciones y Transportes</v>
          </cell>
          <cell r="B119" t="str">
            <v>Centro SCT Nuevo León</v>
          </cell>
        </row>
        <row r="120">
          <cell r="A120" t="str">
            <v>Comunicaciones y Transportes</v>
          </cell>
          <cell r="B120" t="str">
            <v>Centro SCT Oaxaca</v>
          </cell>
        </row>
        <row r="121">
          <cell r="A121" t="str">
            <v>Comunicaciones y Transportes</v>
          </cell>
          <cell r="B121" t="str">
            <v>Centro SCT Puebla</v>
          </cell>
        </row>
        <row r="122">
          <cell r="A122" t="str">
            <v>Comunicaciones y Transportes</v>
          </cell>
          <cell r="B122" t="str">
            <v>Centro SCT Querétaro</v>
          </cell>
        </row>
        <row r="123">
          <cell r="A123" t="str">
            <v>Comunicaciones y Transportes</v>
          </cell>
          <cell r="B123" t="str">
            <v>Centro SCT Quintana Roo</v>
          </cell>
        </row>
        <row r="124">
          <cell r="A124" t="str">
            <v>Comunicaciones y Transportes</v>
          </cell>
          <cell r="B124" t="str">
            <v>Centro SCT San Luis Potosí</v>
          </cell>
        </row>
        <row r="125">
          <cell r="A125" t="str">
            <v>Comunicaciones y Transportes</v>
          </cell>
          <cell r="B125" t="str">
            <v>Centro SCT Sinaloa</v>
          </cell>
        </row>
        <row r="126">
          <cell r="A126" t="str">
            <v>Comunicaciones y Transportes</v>
          </cell>
          <cell r="B126" t="str">
            <v>Centro SCT Sonora</v>
          </cell>
        </row>
        <row r="127">
          <cell r="A127" t="str">
            <v>Comunicaciones y Transportes</v>
          </cell>
          <cell r="B127" t="str">
            <v>Centro SCT Tabasco</v>
          </cell>
        </row>
        <row r="128">
          <cell r="A128" t="str">
            <v>Comunicaciones y Transportes</v>
          </cell>
          <cell r="B128" t="str">
            <v>Centro SCT Tamaulipas</v>
          </cell>
        </row>
        <row r="129">
          <cell r="A129" t="str">
            <v>Comunicaciones y Transportes</v>
          </cell>
          <cell r="B129" t="str">
            <v>Centro SCT Tlaxcala</v>
          </cell>
        </row>
        <row r="130">
          <cell r="A130" t="str">
            <v>Comunicaciones y Transportes</v>
          </cell>
          <cell r="B130" t="str">
            <v>Centro SCT Veracruz</v>
          </cell>
        </row>
        <row r="131">
          <cell r="A131" t="str">
            <v>Comunicaciones y Transportes</v>
          </cell>
          <cell r="B131" t="str">
            <v>Centro SCT Yucatán</v>
          </cell>
        </row>
        <row r="132">
          <cell r="A132" t="str">
            <v>Comunicaciones y Transportes</v>
          </cell>
          <cell r="B132" t="str">
            <v>Centro SCT Zacatecas</v>
          </cell>
        </row>
        <row r="133">
          <cell r="A133" t="str">
            <v>Comunicaciones y Transportes</v>
          </cell>
          <cell r="B133" t="str">
            <v>Comisión Federal de Telecomunicaciones</v>
          </cell>
        </row>
        <row r="134">
          <cell r="A134" t="str">
            <v>Comunicaciones y Transportes</v>
          </cell>
          <cell r="B134" t="str">
            <v>Coordinación de la Sociedad de la Información y el Conocimiento</v>
          </cell>
        </row>
        <row r="135">
          <cell r="A135" t="str">
            <v>Comunicaciones y Transportes</v>
          </cell>
          <cell r="B135" t="str">
            <v>Coordinación de la Sociedad de la Información y el Conocimiento</v>
          </cell>
        </row>
        <row r="136">
          <cell r="A136" t="str">
            <v>Comunicaciones y Transportes</v>
          </cell>
          <cell r="B136" t="str">
            <v>Coordinación General de Centros SCT</v>
          </cell>
        </row>
        <row r="137">
          <cell r="A137" t="str">
            <v>Comunicaciones y Transportes</v>
          </cell>
          <cell r="B137" t="str">
            <v>Coordinación General de Puertos y Marina Mercante</v>
          </cell>
        </row>
        <row r="138">
          <cell r="A138" t="str">
            <v>Comunicaciones y Transportes</v>
          </cell>
          <cell r="B138" t="str">
            <v>Dirección General de Aeronáutica Civil</v>
          </cell>
        </row>
        <row r="139">
          <cell r="A139" t="str">
            <v>Comunicaciones y Transportes</v>
          </cell>
          <cell r="B139" t="str">
            <v>Dirección General de Autotransporte Federal</v>
          </cell>
        </row>
        <row r="140">
          <cell r="A140" t="str">
            <v>Comunicaciones y Transportes</v>
          </cell>
          <cell r="B140" t="str">
            <v>Dirección General de Carreteras</v>
          </cell>
        </row>
        <row r="141">
          <cell r="A141" t="str">
            <v>Comunicaciones y Transportes</v>
          </cell>
          <cell r="B141" t="str">
            <v>Dirección General de Comunicación Social</v>
          </cell>
        </row>
        <row r="142">
          <cell r="A142" t="str">
            <v>Comunicaciones y Transportes</v>
          </cell>
          <cell r="B142" t="str">
            <v>Dirección General de Conservación de Carreteras</v>
          </cell>
        </row>
        <row r="143">
          <cell r="A143" t="str">
            <v>Comunicaciones y Transportes</v>
          </cell>
          <cell r="B143" t="str">
            <v>Dirección General de Desarrollo Carretero</v>
          </cell>
        </row>
        <row r="144">
          <cell r="A144" t="str">
            <v>Comunicaciones y Transportes</v>
          </cell>
          <cell r="B144" t="str">
            <v>Dirección General de Evaluación</v>
          </cell>
        </row>
        <row r="145">
          <cell r="A145" t="str">
            <v>Comunicaciones y Transportes</v>
          </cell>
          <cell r="B145" t="str">
            <v>Dirección General de Fomento y Administración Portuaria</v>
          </cell>
        </row>
        <row r="146">
          <cell r="A146" t="str">
            <v>Comunicaciones y Transportes</v>
          </cell>
          <cell r="B146" t="str">
            <v>Dirección General de Marina Mercante</v>
          </cell>
        </row>
        <row r="147">
          <cell r="A147" t="str">
            <v>Comunicaciones y Transportes</v>
          </cell>
          <cell r="B147" t="str">
            <v>Dirección General de Planeación</v>
          </cell>
        </row>
        <row r="148">
          <cell r="A148" t="str">
            <v>Comunicaciones y Transportes</v>
          </cell>
          <cell r="B148" t="str">
            <v>Dirección General de Política de Telecomunicaciones y de Radiodifusión</v>
          </cell>
        </row>
        <row r="149">
          <cell r="A149" t="str">
            <v>Comunicaciones y Transportes</v>
          </cell>
          <cell r="B149" t="str">
            <v>Dirección General de Programación, Organización y Presupuesto</v>
          </cell>
        </row>
        <row r="150">
          <cell r="A150" t="str">
            <v>Comunicaciones y Transportes</v>
          </cell>
          <cell r="B150" t="str">
            <v>Dirección General de Protección y Medicina Preventiva en el Transporte</v>
          </cell>
        </row>
        <row r="151">
          <cell r="A151" t="str">
            <v>Comunicaciones y Transportes</v>
          </cell>
          <cell r="B151" t="str">
            <v>Dirección General de Puertos</v>
          </cell>
        </row>
        <row r="152">
          <cell r="A152" t="str">
            <v>Comunicaciones y Transportes</v>
          </cell>
          <cell r="B152" t="str">
            <v>Dirección General de Recursos Humanos</v>
          </cell>
        </row>
        <row r="153">
          <cell r="A153" t="str">
            <v>Comunicaciones y Transportes</v>
          </cell>
          <cell r="B153" t="str">
            <v>Dirección General de Recursos Materiales</v>
          </cell>
        </row>
        <row r="154">
          <cell r="A154" t="str">
            <v>Comunicaciones y Transportes</v>
          </cell>
          <cell r="B154" t="str">
            <v>Dirección General de Servicios Técnicos</v>
          </cell>
        </row>
        <row r="155">
          <cell r="A155" t="str">
            <v>Comunicaciones y Transportes</v>
          </cell>
          <cell r="B155" t="str">
            <v>Dirección General de Transporte Ferroviario y Multimodal</v>
          </cell>
        </row>
        <row r="156">
          <cell r="A156" t="str">
            <v>Comunicaciones y Transportes</v>
          </cell>
          <cell r="B156" t="str">
            <v>Dirección General de Vinculación</v>
          </cell>
        </row>
        <row r="157">
          <cell r="A157" t="str">
            <v>Comunicaciones y Transportes</v>
          </cell>
          <cell r="B157" t="str">
            <v>Ferrocarril del Istmo de Tehuantepec, S.A. de C.V.</v>
          </cell>
        </row>
        <row r="158">
          <cell r="A158" t="str">
            <v>Comunicaciones y Transportes</v>
          </cell>
          <cell r="B158" t="str">
            <v>Ferrocarriles Nacionales de México (en proceso de desincorporación)</v>
          </cell>
        </row>
        <row r="159">
          <cell r="A159" t="str">
            <v>Comunicaciones y Transportes</v>
          </cell>
          <cell r="B159" t="str">
            <v>Fideicomiso de Formación y Capacitación para el Personal de la Marina Mercante Nacional</v>
          </cell>
        </row>
        <row r="160">
          <cell r="A160" t="str">
            <v>Comunicaciones y Transportes</v>
          </cell>
          <cell r="B160" t="str">
            <v>Grupo Aeroportuario de la Ciudad de México, S.A. de C.V.</v>
          </cell>
        </row>
        <row r="161">
          <cell r="A161" t="str">
            <v>Comunicaciones y Transportes</v>
          </cell>
          <cell r="B161" t="str">
            <v>Instituto Mexicano del Transporte</v>
          </cell>
        </row>
        <row r="162">
          <cell r="A162" t="str">
            <v>Comunicaciones y Transportes</v>
          </cell>
          <cell r="B162" t="str">
            <v>Oficialía Mayor</v>
          </cell>
        </row>
        <row r="163">
          <cell r="A163" t="str">
            <v>Comunicaciones y Transportes</v>
          </cell>
          <cell r="B163" t="str">
            <v>Órgano Interno de Control</v>
          </cell>
        </row>
        <row r="164">
          <cell r="A164" t="str">
            <v>Comunicaciones y Transportes</v>
          </cell>
          <cell r="B164" t="str">
            <v>Secretaría</v>
          </cell>
        </row>
        <row r="165">
          <cell r="A165" t="str">
            <v>Comunicaciones y Transportes</v>
          </cell>
          <cell r="B165" t="str">
            <v>Servicio Postal Mexicano</v>
          </cell>
        </row>
        <row r="166">
          <cell r="A166" t="str">
            <v>Comunicaciones y Transportes</v>
          </cell>
          <cell r="B166" t="str">
            <v>Servicios a la Navegación en el Espacio Aéreo Mexicano</v>
          </cell>
        </row>
        <row r="167">
          <cell r="A167" t="str">
            <v>Comunicaciones y Transportes</v>
          </cell>
          <cell r="B167" t="str">
            <v>Servicios Aeroportuarios de la Ciudad de México, S.A. de C.V.</v>
          </cell>
        </row>
        <row r="168">
          <cell r="A168" t="str">
            <v>Comunicaciones y Transportes</v>
          </cell>
          <cell r="B168" t="str">
            <v>Subsecretaría de Comunicaciones</v>
          </cell>
        </row>
        <row r="169">
          <cell r="A169" t="str">
            <v>Comunicaciones y Transportes</v>
          </cell>
          <cell r="B169" t="str">
            <v>Subsecretaría de Infraestructura</v>
          </cell>
        </row>
        <row r="170">
          <cell r="A170" t="str">
            <v>Comunicaciones y Transportes</v>
          </cell>
          <cell r="B170" t="str">
            <v>Subsecretaría de Transporte</v>
          </cell>
        </row>
        <row r="171">
          <cell r="A171" t="str">
            <v>Comunicaciones y Transportes</v>
          </cell>
          <cell r="B171" t="str">
            <v>Telecomunicaciones de México</v>
          </cell>
        </row>
        <row r="172">
          <cell r="A172" t="str">
            <v>Comunicaciones y Transportes</v>
          </cell>
          <cell r="B172" t="str">
            <v>Unidad de Asuntos Jurídicos</v>
          </cell>
        </row>
        <row r="173">
          <cell r="A173" t="str">
            <v>Comunicaciones y Transportes</v>
          </cell>
          <cell r="B173" t="str">
            <v>Unidad de la Red Privada del Gobierno Federal</v>
          </cell>
        </row>
        <row r="174">
          <cell r="A174" t="str">
            <v>Comunicaciones y Transportes</v>
          </cell>
          <cell r="B174" t="str">
            <v>Unidad de Tecnologías de Información y Comunicaciones</v>
          </cell>
        </row>
        <row r="175">
          <cell r="A175" t="str">
            <v>Consejería Jurídica del Ejecutivo Federal</v>
          </cell>
          <cell r="B175" t="str">
            <v>Consejería Adjunta de Consulta y Estudios Constitucionales</v>
          </cell>
        </row>
        <row r="176">
          <cell r="A176" t="str">
            <v>Consejería Jurídica del Ejecutivo Federal</v>
          </cell>
          <cell r="B176" t="str">
            <v>Consejería Adjunta de Control Constitucional y de lo Contencioso</v>
          </cell>
        </row>
        <row r="177">
          <cell r="A177" t="str">
            <v>Consejería Jurídica del Ejecutivo Federal</v>
          </cell>
          <cell r="B177" t="str">
            <v>Consejería Adjunta de Legislación y Estudios Normativos</v>
          </cell>
        </row>
        <row r="178">
          <cell r="A178" t="str">
            <v>Consejería Jurídica del Ejecutivo Federal</v>
          </cell>
          <cell r="B178" t="str">
            <v>Consejería Jurídica del Ejecutivo Federal</v>
          </cell>
        </row>
        <row r="179">
          <cell r="A179" t="str">
            <v>Consejería Jurídica del Ejecutivo Federal</v>
          </cell>
          <cell r="B179" t="str">
            <v>Coordinación de Asesores</v>
          </cell>
        </row>
        <row r="180">
          <cell r="A180" t="str">
            <v>Consejería Jurídica del Ejecutivo Federal</v>
          </cell>
          <cell r="B180" t="str">
            <v>Dirección General de Administración y de Finanzas</v>
          </cell>
        </row>
        <row r="181">
          <cell r="A181" t="str">
            <v>Consejería Jurídica del Ejecutivo Federal</v>
          </cell>
          <cell r="B181" t="str">
            <v>Organo Interno de Control</v>
          </cell>
        </row>
        <row r="182">
          <cell r="A182" t="str">
            <v>Consejo Nacional de Ciencia y Tecnología</v>
          </cell>
          <cell r="B182" t="str">
            <v>Centro de Ingeniería y Desarrollo Industrial</v>
          </cell>
        </row>
        <row r="183">
          <cell r="A183" t="str">
            <v>Consejo Nacional de Ciencia y Tecnología</v>
          </cell>
          <cell r="B183" t="str">
            <v>Centro de Investigación Científica de Yucatán, A.C.</v>
          </cell>
        </row>
        <row r="184">
          <cell r="A184" t="str">
            <v>Consejo Nacional de Ciencia y Tecnología</v>
          </cell>
          <cell r="B184" t="str">
            <v>Centro de Investigación Científica y de Educación Superior de Ensenada, Baja California</v>
          </cell>
        </row>
        <row r="185">
          <cell r="A185" t="str">
            <v>Consejo Nacional de Ciencia y Tecnología</v>
          </cell>
          <cell r="B185" t="str">
            <v>Centro de Investigación en Alimentación y Desarrollo, A.C.</v>
          </cell>
        </row>
        <row r="186">
          <cell r="A186" t="str">
            <v>Consejo Nacional de Ciencia y Tecnología</v>
          </cell>
          <cell r="B186" t="str">
            <v>Centro de Investigación en Geografía y Geomática, "Ing. Jorge L. Tamayo", A.C.</v>
          </cell>
        </row>
        <row r="187">
          <cell r="A187" t="str">
            <v>Consejo Nacional de Ciencia y Tecnología</v>
          </cell>
          <cell r="B187" t="str">
            <v>Centro de Investigación en Matemáticas, A.C.</v>
          </cell>
        </row>
        <row r="188">
          <cell r="A188" t="str">
            <v>Consejo Nacional de Ciencia y Tecnología</v>
          </cell>
          <cell r="B188" t="str">
            <v>Centro de Investigación en Materiales Avanzados, S.C.</v>
          </cell>
        </row>
        <row r="189">
          <cell r="A189" t="str">
            <v>Consejo Nacional de Ciencia y Tecnología</v>
          </cell>
          <cell r="B189" t="str">
            <v>Centro de Investigación en Química Aplicada</v>
          </cell>
        </row>
        <row r="190">
          <cell r="A190" t="str">
            <v>Consejo Nacional de Ciencia y Tecnología</v>
          </cell>
          <cell r="B190" t="str">
            <v>Centro de Investigación y Asistencia en Tecnología y Diseño del Estado de Jalisco, A.C.</v>
          </cell>
        </row>
        <row r="191">
          <cell r="A191" t="str">
            <v>Consejo Nacional de Ciencia y Tecnología</v>
          </cell>
          <cell r="B191" t="str">
            <v>Centro de Investigación y Desarrollo Tecnológico en Electroquímica, S.C.</v>
          </cell>
        </row>
        <row r="192">
          <cell r="A192" t="str">
            <v>Consejo Nacional de Ciencia y Tecnología</v>
          </cell>
          <cell r="B192" t="str">
            <v>Centro de Investigación y Docencia Económicas, A.C.</v>
          </cell>
        </row>
        <row r="193">
          <cell r="A193" t="str">
            <v>Consejo Nacional de Ciencia y Tecnología</v>
          </cell>
          <cell r="B193" t="str">
            <v>Centro de Investigaciones Biológicas del Noroeste, S.C.</v>
          </cell>
        </row>
        <row r="194">
          <cell r="A194" t="str">
            <v>Consejo Nacional de Ciencia y Tecnología</v>
          </cell>
          <cell r="B194" t="str">
            <v>Centro de Investigaciones en Optica, A.C.</v>
          </cell>
        </row>
        <row r="195">
          <cell r="A195" t="str">
            <v>Consejo Nacional de Ciencia y Tecnología</v>
          </cell>
          <cell r="B195" t="str">
            <v>Centro de Investigaciones y Estudios Superiores en Antropología Social</v>
          </cell>
        </row>
        <row r="196">
          <cell r="A196" t="str">
            <v>Consejo Nacional de Ciencia y Tecnología</v>
          </cell>
          <cell r="B196" t="str">
            <v>CIATEC, A.C. "Centro de Innovación Aplicada en Tecnologías Competitivas"</v>
          </cell>
        </row>
        <row r="197">
          <cell r="A197" t="str">
            <v>Consejo Nacional de Ciencia y Tecnología</v>
          </cell>
          <cell r="B197" t="str">
            <v>CIATEQ, A.C. Centro de Tecnología Avanzada</v>
          </cell>
        </row>
        <row r="198">
          <cell r="A198" t="str">
            <v>Consejo Nacional de Ciencia y Tecnología</v>
          </cell>
          <cell r="B198" t="str">
            <v>Consejo Nacional de Ciencia y Tecnología</v>
          </cell>
        </row>
        <row r="199">
          <cell r="A199" t="str">
            <v>Consejo Nacional de Ciencia y Tecnología</v>
          </cell>
          <cell r="B199" t="str">
            <v>Corporación Mexicana de Investigación en Materiales, S.A. de C.V.</v>
          </cell>
        </row>
        <row r="200">
          <cell r="A200" t="str">
            <v>Consejo Nacional de Ciencia y Tecnología</v>
          </cell>
          <cell r="B200" t="str">
            <v>El Colegio de la Frontera Norte, A.C.</v>
          </cell>
        </row>
        <row r="201">
          <cell r="A201" t="str">
            <v>Consejo Nacional de Ciencia y Tecnología</v>
          </cell>
          <cell r="B201" t="str">
            <v>El Colegio de la Frontera Sur</v>
          </cell>
        </row>
        <row r="202">
          <cell r="A202" t="str">
            <v>Consejo Nacional de Ciencia y Tecnología</v>
          </cell>
          <cell r="B202" t="str">
            <v>El Colegio de Michoacán, A.C.</v>
          </cell>
        </row>
        <row r="203">
          <cell r="A203" t="str">
            <v>Consejo Nacional de Ciencia y Tecnología</v>
          </cell>
          <cell r="B203" t="str">
            <v>El Colegio de San Luis, A.C.</v>
          </cell>
        </row>
        <row r="204">
          <cell r="A204" t="str">
            <v>Consejo Nacional de Ciencia y Tecnología</v>
          </cell>
          <cell r="B204" t="str">
            <v>Fondo de Información y Documentación para la Industria</v>
          </cell>
        </row>
        <row r="205">
          <cell r="A205" t="str">
            <v>Consejo Nacional de Ciencia y Tecnología</v>
          </cell>
          <cell r="B205" t="str">
            <v>Fondo para el Desarrollo de Recursos Humanos</v>
          </cell>
        </row>
        <row r="206">
          <cell r="A206" t="str">
            <v>Consejo Nacional de Ciencia y Tecnología</v>
          </cell>
          <cell r="B206" t="str">
            <v>Instituto de Ecología, A.C.</v>
          </cell>
        </row>
        <row r="207">
          <cell r="A207" t="str">
            <v>Consejo Nacional de Ciencia y Tecnología</v>
          </cell>
          <cell r="B207" t="str">
            <v>Instituto de Investigaciones "Dr. José María Luis Mora"</v>
          </cell>
        </row>
        <row r="208">
          <cell r="A208" t="str">
            <v>Consejo Nacional de Ciencia y Tecnología</v>
          </cell>
          <cell r="B208" t="str">
            <v>Instituto Nacional de Astrofísica, Optica y Electrónica</v>
          </cell>
        </row>
        <row r="209">
          <cell r="A209" t="str">
            <v>Consejo Nacional de Ciencia y Tecnología</v>
          </cell>
          <cell r="B209" t="str">
            <v>Instituto Potosino de Investigación Científica y Tecnológica, A.C.</v>
          </cell>
        </row>
        <row r="210">
          <cell r="A210" t="str">
            <v>Defensa Nacional</v>
          </cell>
          <cell r="B210" t="str">
            <v>Comandancia de la Fuerza Aérea Mexicana</v>
          </cell>
        </row>
        <row r="211">
          <cell r="A211" t="str">
            <v>Defensa Nacional</v>
          </cell>
          <cell r="B211" t="str">
            <v>Comandancia I Región Militar</v>
          </cell>
        </row>
        <row r="212">
          <cell r="A212" t="str">
            <v>Defensa Nacional</v>
          </cell>
          <cell r="B212" t="str">
            <v>Comandancia II Región Militar</v>
          </cell>
        </row>
        <row r="213">
          <cell r="A213" t="str">
            <v>Defensa Nacional</v>
          </cell>
          <cell r="B213" t="str">
            <v>Comandancia III Región Militar</v>
          </cell>
        </row>
        <row r="214">
          <cell r="A214" t="str">
            <v>Defensa Nacional</v>
          </cell>
          <cell r="B214" t="str">
            <v>Comandancia IV Región Militar</v>
          </cell>
        </row>
        <row r="215">
          <cell r="A215" t="str">
            <v>Defensa Nacional</v>
          </cell>
          <cell r="B215" t="str">
            <v>Comandancia IX Región Militar</v>
          </cell>
        </row>
        <row r="216">
          <cell r="A216" t="str">
            <v>Defensa Nacional</v>
          </cell>
          <cell r="B216" t="str">
            <v>Comandancia V Región Militar</v>
          </cell>
        </row>
        <row r="217">
          <cell r="A217" t="str">
            <v>Defensa Nacional</v>
          </cell>
          <cell r="B217" t="str">
            <v>Comandancia VI Región Militar</v>
          </cell>
        </row>
        <row r="218">
          <cell r="A218" t="str">
            <v>Defensa Nacional</v>
          </cell>
          <cell r="B218" t="str">
            <v>Comandancia VII Región Militar</v>
          </cell>
        </row>
        <row r="219">
          <cell r="A219" t="str">
            <v>Defensa Nacional</v>
          </cell>
          <cell r="B219" t="str">
            <v>Comandancia VIII Región Militar</v>
          </cell>
        </row>
        <row r="220">
          <cell r="A220" t="str">
            <v>Defensa Nacional</v>
          </cell>
          <cell r="B220" t="str">
            <v>Comandancia X Región Militar</v>
          </cell>
        </row>
        <row r="221">
          <cell r="A221" t="str">
            <v>Defensa Nacional</v>
          </cell>
          <cell r="B221" t="str">
            <v>Comandancia XI Región Militar</v>
          </cell>
        </row>
        <row r="222">
          <cell r="A222" t="str">
            <v>Defensa Nacional</v>
          </cell>
          <cell r="B222" t="str">
            <v>Comandancia XII Región Militar</v>
          </cell>
        </row>
        <row r="223">
          <cell r="A223" t="str">
            <v>Defensa Nacional</v>
          </cell>
          <cell r="B223" t="str">
            <v>Dirección General de Administración</v>
          </cell>
        </row>
        <row r="224">
          <cell r="A224" t="str">
            <v>Defensa Nacional</v>
          </cell>
          <cell r="B224" t="str">
            <v>Dirección General de Comunicación Social</v>
          </cell>
        </row>
        <row r="225">
          <cell r="A225" t="str">
            <v>Defensa Nacional</v>
          </cell>
          <cell r="B225" t="str">
            <v>Dirección General de Derechos Humanos</v>
          </cell>
        </row>
        <row r="226">
          <cell r="A226" t="str">
            <v>Defensa Nacional</v>
          </cell>
          <cell r="B226" t="str">
            <v>Dirección General de Educación Militar y Rectoría de la Universidad del Ejército y Fuerza Aérea</v>
          </cell>
        </row>
        <row r="227">
          <cell r="A227" t="str">
            <v>Defensa Nacional</v>
          </cell>
          <cell r="B227" t="str">
            <v>Dirección General de Fábricas de Vestuario y Equipo</v>
          </cell>
        </row>
        <row r="228">
          <cell r="A228" t="str">
            <v>Defensa Nacional</v>
          </cell>
          <cell r="B228" t="str">
            <v>Dirección General de Industria Militar</v>
          </cell>
        </row>
        <row r="229">
          <cell r="A229" t="str">
            <v>Defensa Nacional</v>
          </cell>
          <cell r="B229" t="str">
            <v>Dirección General de Informática</v>
          </cell>
        </row>
        <row r="230">
          <cell r="A230" t="str">
            <v>Defensa Nacional</v>
          </cell>
          <cell r="B230" t="str">
            <v>Dirección General de Ingenieros</v>
          </cell>
        </row>
        <row r="231">
          <cell r="A231" t="str">
            <v>Defensa Nacional</v>
          </cell>
          <cell r="B231" t="str">
            <v>Dirección General de Justicia Militar</v>
          </cell>
        </row>
        <row r="232">
          <cell r="A232" t="str">
            <v>Defensa Nacional</v>
          </cell>
          <cell r="B232" t="str">
            <v>Dirección General de Sanidad</v>
          </cell>
        </row>
        <row r="233">
          <cell r="A233" t="str">
            <v>Defensa Nacional</v>
          </cell>
          <cell r="B233" t="str">
            <v>Instituto de Seguridad Social para las Fuerzas Armadas Mexicanas</v>
          </cell>
        </row>
        <row r="234">
          <cell r="A234" t="str">
            <v>Defensa Nacional</v>
          </cell>
          <cell r="B234" t="str">
            <v>Jefatura del Cuerpo de Defensores de Oficio</v>
          </cell>
        </row>
        <row r="235">
          <cell r="A235" t="str">
            <v>Defensa Nacional</v>
          </cell>
          <cell r="B235" t="str">
            <v>Jefatura del Estado Mayor de la Defensa Nacional</v>
          </cell>
        </row>
        <row r="236">
          <cell r="A236" t="str">
            <v>Defensa Nacional</v>
          </cell>
          <cell r="B236" t="str">
            <v>Presidencia del Supremo Tribunal Militar</v>
          </cell>
        </row>
        <row r="237">
          <cell r="A237" t="str">
            <v>Defensa Nacional</v>
          </cell>
          <cell r="B237" t="str">
            <v>Procuraduría General de Justicia Militar</v>
          </cell>
        </row>
        <row r="238">
          <cell r="A238" t="str">
            <v>Defensa Nacional</v>
          </cell>
          <cell r="B238" t="str">
            <v>Secretaría</v>
          </cell>
        </row>
        <row r="239">
          <cell r="A239" t="str">
            <v>Desarrollo Social</v>
          </cell>
          <cell r="B239" t="str">
            <v>Comisión para la Regularización de la Tenencia de la Tierra</v>
          </cell>
        </row>
        <row r="240">
          <cell r="A240" t="str">
            <v>Desarrollo Social</v>
          </cell>
          <cell r="B240" t="str">
            <v>Consejo Nacional de Evaluación de la Política de Desarrollo Social</v>
          </cell>
        </row>
        <row r="241">
          <cell r="A241" t="str">
            <v>Desarrollo Social</v>
          </cell>
          <cell r="B241" t="str">
            <v>Coordinación General de Modernización y Vinculación de los Registros Públicos de la Propiedad y Catastros</v>
          </cell>
        </row>
        <row r="242">
          <cell r="A242" t="str">
            <v>Desarrollo Social</v>
          </cell>
          <cell r="B242" t="str">
            <v>Consejo Nacional para el Desarrollo y la Inclusión de Personas con Discapacidad</v>
          </cell>
        </row>
        <row r="243">
          <cell r="A243" t="str">
            <v>Desarrollo Social</v>
          </cell>
          <cell r="B243" t="str">
            <v>Coordinación Nacional del Programa de Desarrollo Humano Oportunidades</v>
          </cell>
        </row>
        <row r="244">
          <cell r="A244" t="str">
            <v>Desarrollo Social</v>
          </cell>
          <cell r="B244" t="str">
            <v>Delegación SEDESOL en Aguascalientes</v>
          </cell>
        </row>
        <row r="245">
          <cell r="A245" t="str">
            <v>Desarrollo Social</v>
          </cell>
          <cell r="B245" t="str">
            <v>Delegación SEDESOL en Baja California</v>
          </cell>
        </row>
        <row r="246">
          <cell r="A246" t="str">
            <v>Desarrollo Social</v>
          </cell>
          <cell r="B246" t="str">
            <v>Delegación SEDESOL en Baja California Sur</v>
          </cell>
        </row>
        <row r="247">
          <cell r="A247" t="str">
            <v>Desarrollo Social</v>
          </cell>
          <cell r="B247" t="str">
            <v>Delegación SEDESOL en Campeche</v>
          </cell>
        </row>
        <row r="248">
          <cell r="A248" t="str">
            <v>Desarrollo Social</v>
          </cell>
          <cell r="B248" t="str">
            <v>Delegación SEDESOL en Chiapas</v>
          </cell>
        </row>
        <row r="249">
          <cell r="A249" t="str">
            <v>Desarrollo Social</v>
          </cell>
          <cell r="B249" t="str">
            <v>Delegación SEDESOL en Chihuahua</v>
          </cell>
        </row>
        <row r="250">
          <cell r="A250" t="str">
            <v>Desarrollo Social</v>
          </cell>
          <cell r="B250" t="str">
            <v>Delegación SEDESOL en Coahuila</v>
          </cell>
        </row>
        <row r="251">
          <cell r="A251" t="str">
            <v>Desarrollo Social</v>
          </cell>
          <cell r="B251" t="str">
            <v>Delegación SEDESOL en Colima</v>
          </cell>
        </row>
        <row r="252">
          <cell r="A252" t="str">
            <v>Desarrollo Social</v>
          </cell>
          <cell r="B252" t="str">
            <v>Delegación SEDESOL en Durango</v>
          </cell>
        </row>
        <row r="253">
          <cell r="A253" t="str">
            <v>Desarrollo Social</v>
          </cell>
          <cell r="B253" t="str">
            <v>Delegación SEDESOL en el Distrito Federal</v>
          </cell>
        </row>
        <row r="254">
          <cell r="A254" t="str">
            <v>Desarrollo Social</v>
          </cell>
          <cell r="B254" t="str">
            <v>Delegación SEDESOL en Guanajuato</v>
          </cell>
        </row>
        <row r="255">
          <cell r="A255" t="str">
            <v>Desarrollo Social</v>
          </cell>
          <cell r="B255" t="str">
            <v>Delegación SEDESOL en Guerrero</v>
          </cell>
        </row>
        <row r="256">
          <cell r="A256" t="str">
            <v>Desarrollo Social</v>
          </cell>
          <cell r="B256" t="str">
            <v>Delegación SEDESOL en Hidalgo</v>
          </cell>
        </row>
        <row r="257">
          <cell r="A257" t="str">
            <v>Desarrollo Social</v>
          </cell>
          <cell r="B257" t="str">
            <v>Delegación SEDESOL en Jalisco</v>
          </cell>
        </row>
        <row r="258">
          <cell r="A258" t="str">
            <v>Desarrollo Social</v>
          </cell>
          <cell r="B258" t="str">
            <v>Delegación SEDESOL en México</v>
          </cell>
        </row>
        <row r="259">
          <cell r="A259" t="str">
            <v>Desarrollo Social</v>
          </cell>
          <cell r="B259" t="str">
            <v>Delegación SEDESOL en Michoacán</v>
          </cell>
        </row>
        <row r="260">
          <cell r="A260" t="str">
            <v>Desarrollo Social</v>
          </cell>
          <cell r="B260" t="str">
            <v>Delegación SEDESOL en Morelos</v>
          </cell>
        </row>
        <row r="261">
          <cell r="A261" t="str">
            <v>Desarrollo Social</v>
          </cell>
          <cell r="B261" t="str">
            <v>Delegación SEDESOL en Nayarit</v>
          </cell>
        </row>
        <row r="262">
          <cell r="A262" t="str">
            <v>Desarrollo Social</v>
          </cell>
          <cell r="B262" t="str">
            <v>Delegación SEDESOL en Nuevo León</v>
          </cell>
        </row>
        <row r="263">
          <cell r="A263" t="str">
            <v>Desarrollo Social</v>
          </cell>
          <cell r="B263" t="str">
            <v>Delegación SEDESOL en Oaxaca</v>
          </cell>
        </row>
        <row r="264">
          <cell r="A264" t="str">
            <v>Desarrollo Social</v>
          </cell>
          <cell r="B264" t="str">
            <v>Delegación SEDESOL en Puebla</v>
          </cell>
        </row>
        <row r="265">
          <cell r="A265" t="str">
            <v>Desarrollo Social</v>
          </cell>
          <cell r="B265" t="str">
            <v>Delegación SEDESOL en Querétaro</v>
          </cell>
        </row>
        <row r="266">
          <cell r="A266" t="str">
            <v>Desarrollo Social</v>
          </cell>
          <cell r="B266" t="str">
            <v>Delegación SEDESOL en Quintana Roo</v>
          </cell>
        </row>
        <row r="267">
          <cell r="A267" t="str">
            <v>Desarrollo Social</v>
          </cell>
          <cell r="B267" t="str">
            <v>Delegación SEDESOL en San Luis Potosí</v>
          </cell>
        </row>
        <row r="268">
          <cell r="A268" t="str">
            <v>Desarrollo Social</v>
          </cell>
          <cell r="B268" t="str">
            <v>Delegación SEDESOL en Sinaloa</v>
          </cell>
        </row>
        <row r="269">
          <cell r="A269" t="str">
            <v>Desarrollo Social</v>
          </cell>
          <cell r="B269" t="str">
            <v>Delegación SEDESOL en Sonora</v>
          </cell>
        </row>
        <row r="270">
          <cell r="A270" t="str">
            <v>Desarrollo Social</v>
          </cell>
          <cell r="B270" t="str">
            <v>Delegación SEDESOL en Tabasco</v>
          </cell>
        </row>
        <row r="271">
          <cell r="A271" t="str">
            <v>Desarrollo Social</v>
          </cell>
          <cell r="B271" t="str">
            <v>Delegación SEDESOL en Tamaulipas</v>
          </cell>
        </row>
        <row r="272">
          <cell r="A272" t="str">
            <v>Desarrollo Social</v>
          </cell>
          <cell r="B272" t="str">
            <v>Delegación SEDESOL en Tlaxcala</v>
          </cell>
        </row>
        <row r="273">
          <cell r="A273" t="str">
            <v>Desarrollo Social</v>
          </cell>
          <cell r="B273" t="str">
            <v>Delegación SEDESOL en Veracruz</v>
          </cell>
        </row>
        <row r="274">
          <cell r="A274" t="str">
            <v>Desarrollo Social</v>
          </cell>
          <cell r="B274" t="str">
            <v>Delegación SEDESOL en Yucatán</v>
          </cell>
        </row>
        <row r="275">
          <cell r="A275" t="str">
            <v>Desarrollo Social</v>
          </cell>
          <cell r="B275" t="str">
            <v>Delegación SEDESOL en Zacatecas</v>
          </cell>
        </row>
        <row r="276">
          <cell r="A276" t="str">
            <v>Desarrollo Social</v>
          </cell>
          <cell r="B276" t="str">
            <v>Diconsa, S.A. de C.V.</v>
          </cell>
        </row>
        <row r="277">
          <cell r="A277" t="str">
            <v>Desarrollo Social</v>
          </cell>
          <cell r="B277" t="str">
            <v>Dirección General de Análisis y Prospectiva</v>
          </cell>
        </row>
        <row r="278">
          <cell r="A278" t="str">
            <v>Desarrollo Social</v>
          </cell>
          <cell r="B278" t="str">
            <v>Dirección General de Atención a Grupos Prioritarios</v>
          </cell>
        </row>
        <row r="279">
          <cell r="A279" t="str">
            <v>Desarrollo Social</v>
          </cell>
          <cell r="B279" t="str">
            <v>Dirección General de Desarrollo Territorial</v>
          </cell>
        </row>
        <row r="280">
          <cell r="A280" t="str">
            <v>Desarrollo Social</v>
          </cell>
          <cell r="B280" t="str">
            <v>Dirección General de Desarrollo Urbano y Suelo</v>
          </cell>
        </row>
        <row r="281">
          <cell r="A281" t="str">
            <v>Desarrollo Social</v>
          </cell>
          <cell r="B281" t="str">
            <v>Dirección General de Equipamiento e Infraestructura en Zonas Urbano-Marginadas</v>
          </cell>
        </row>
        <row r="282">
          <cell r="A282" t="str">
            <v>Desarrollo Social</v>
          </cell>
          <cell r="B282" t="str">
            <v>Dirección General de Evaluación y Monitoreo de los Programas Sociales</v>
          </cell>
        </row>
        <row r="283">
          <cell r="A283" t="str">
            <v>Desarrollo Social</v>
          </cell>
          <cell r="B283" t="str">
            <v>Dirección General de Geoestadística y Padrones de Beneficiarios</v>
          </cell>
        </row>
        <row r="284">
          <cell r="A284" t="str">
            <v>Desarrollo Social</v>
          </cell>
          <cell r="B284" t="str">
            <v>Dirección General de Normatividad y Asuntos Contenciosos</v>
          </cell>
        </row>
        <row r="285">
          <cell r="A285" t="str">
            <v>Desarrollo Social</v>
          </cell>
          <cell r="B285" t="str">
            <v>Dirección General de Opciones Productivas</v>
          </cell>
        </row>
        <row r="286">
          <cell r="A286" t="str">
            <v>Desarrollo Social</v>
          </cell>
          <cell r="B286" t="str">
            <v>Dirección General de Políticas Sociales</v>
          </cell>
        </row>
        <row r="287">
          <cell r="A287" t="str">
            <v>Desarrollo Social</v>
          </cell>
          <cell r="B287" t="str">
            <v>Dirección General de Procesos y Estructuras Organizacionales</v>
          </cell>
        </row>
        <row r="288">
          <cell r="A288" t="str">
            <v>Desarrollo Social</v>
          </cell>
          <cell r="B288" t="str">
            <v>Dirección General de Programación y Presupuesto</v>
          </cell>
        </row>
        <row r="289">
          <cell r="A289" t="str">
            <v>Desarrollo Social</v>
          </cell>
          <cell r="B289" t="str">
            <v>Dirección General de Recursos Humanos</v>
          </cell>
        </row>
        <row r="290">
          <cell r="A290" t="str">
            <v>Desarrollo Social</v>
          </cell>
          <cell r="B290" t="str">
            <v>Dirección General de Recursos Materiales</v>
          </cell>
        </row>
        <row r="291">
          <cell r="A291" t="str">
            <v>Desarrollo Social</v>
          </cell>
          <cell r="B291" t="str">
            <v>Dirección General de Seguimiento</v>
          </cell>
        </row>
        <row r="292">
          <cell r="A292" t="str">
            <v>Desarrollo Social</v>
          </cell>
          <cell r="B292" t="str">
            <v>Dirección General de Tecnologías de la Información y Comunicaciones</v>
          </cell>
        </row>
        <row r="293">
          <cell r="A293" t="str">
            <v>Desarrollo Social</v>
          </cell>
          <cell r="B293" t="str">
            <v>Dirección General de Vinculación Interinstitucional</v>
          </cell>
        </row>
        <row r="294">
          <cell r="A294" t="str">
            <v>Desarrollo Social</v>
          </cell>
          <cell r="B294" t="str">
            <v>Fideicomiso Fondo Nacional de Habitaciones Populares</v>
          </cell>
        </row>
        <row r="295">
          <cell r="A295" t="str">
            <v>Desarrollo Social</v>
          </cell>
          <cell r="B295" t="str">
            <v>Fondo Nacional para el Fomento de las Artesanías</v>
          </cell>
        </row>
        <row r="296">
          <cell r="A296" t="str">
            <v>Desarrollo Social</v>
          </cell>
          <cell r="B296" t="str">
            <v>Instituto Nacional de Desarrollo Social</v>
          </cell>
        </row>
        <row r="297">
          <cell r="A297" t="str">
            <v>Desarrollo Social</v>
          </cell>
          <cell r="B297" t="str">
            <v>Instituto Nacional de las Personas Adultas Mayores</v>
          </cell>
        </row>
        <row r="298">
          <cell r="A298" t="str">
            <v>Desarrollo Social</v>
          </cell>
          <cell r="B298" t="str">
            <v>Liconsa, S.A. de C.V.</v>
          </cell>
        </row>
        <row r="299">
          <cell r="A299" t="str">
            <v>Desarrollo Social</v>
          </cell>
          <cell r="B299" t="str">
            <v>Oficialía Mayor</v>
          </cell>
        </row>
        <row r="300">
          <cell r="A300" t="str">
            <v>Desarrollo Social</v>
          </cell>
          <cell r="B300" t="str">
            <v>Órgano Interno de Control</v>
          </cell>
        </row>
        <row r="301">
          <cell r="A301" t="str">
            <v>Desarrollo Social</v>
          </cell>
          <cell r="B301" t="str">
            <v>Secretaría</v>
          </cell>
        </row>
        <row r="302">
          <cell r="A302" t="str">
            <v>Desarrollo Social</v>
          </cell>
          <cell r="B302" t="str">
            <v>Subsecretaría de Desarrollo Social y Humano</v>
          </cell>
        </row>
        <row r="303">
          <cell r="A303" t="str">
            <v>Desarrollo Social</v>
          </cell>
          <cell r="B303" t="str">
            <v>Subsecretaría de Desarrollo Urbano y Ordenación del Territorio</v>
          </cell>
        </row>
        <row r="304">
          <cell r="A304" t="str">
            <v>Desarrollo Social</v>
          </cell>
          <cell r="B304" t="str">
            <v>Subsecretaría de Prospectiva, Planeación y Evaluación</v>
          </cell>
        </row>
        <row r="305">
          <cell r="A305" t="str">
            <v>Desarrollo Social</v>
          </cell>
          <cell r="B305" t="str">
            <v>Unidad de Comunicación Social</v>
          </cell>
        </row>
        <row r="306">
          <cell r="A306" t="str">
            <v>Desarrollo Social</v>
          </cell>
          <cell r="B306" t="str">
            <v>Unidad de Coordinación de Delegaciones</v>
          </cell>
        </row>
        <row r="307">
          <cell r="A307" t="str">
            <v>Desarrollo Social</v>
          </cell>
          <cell r="B307" t="str">
            <v>Unidad de Desarrollo Regional</v>
          </cell>
        </row>
        <row r="308">
          <cell r="A308" t="str">
            <v>Desarrollo Social</v>
          </cell>
          <cell r="B308" t="str">
            <v>Unidad de Microrregiones</v>
          </cell>
        </row>
        <row r="309">
          <cell r="A309" t="str">
            <v>Desarrollo Social</v>
          </cell>
          <cell r="B309" t="str">
            <v>Unidad de Planeación y Relaciones Internacionales</v>
          </cell>
        </row>
        <row r="310">
          <cell r="A310" t="str">
            <v>Desarrollo Social</v>
          </cell>
          <cell r="B310" t="str">
            <v>Unidad de Programas de Atención de la Pobreza Urbana</v>
          </cell>
        </row>
        <row r="311">
          <cell r="A311" t="str">
            <v>Desarrollo Social</v>
          </cell>
          <cell r="B311" t="str">
            <v>Unidad del Abogado General y Comisionado para la Transparencia</v>
          </cell>
        </row>
        <row r="312">
          <cell r="A312" t="str">
            <v>Economía</v>
          </cell>
          <cell r="B312" t="str">
            <v>Centro Nacional de Metrología</v>
          </cell>
        </row>
        <row r="313">
          <cell r="A313" t="str">
            <v>Economía</v>
          </cell>
          <cell r="B313" t="str">
            <v>Comisión Federal de Competencia</v>
          </cell>
        </row>
        <row r="314">
          <cell r="A314" t="str">
            <v>Economía</v>
          </cell>
          <cell r="B314" t="str">
            <v>Comisión Federal de Mejora Regulatoria</v>
          </cell>
        </row>
        <row r="315">
          <cell r="A315" t="str">
            <v>Economía</v>
          </cell>
          <cell r="B315" t="str">
            <v>Coordinación General de Delegaciones Federales</v>
          </cell>
        </row>
        <row r="316">
          <cell r="A316" t="str">
            <v>Economía</v>
          </cell>
          <cell r="B316" t="str">
            <v>Coordinación General de Minería</v>
          </cell>
        </row>
        <row r="317">
          <cell r="A317" t="str">
            <v>Economía</v>
          </cell>
          <cell r="B317" t="str">
            <v>Coordinación General del Programa Nacional de Apoyo para las Empresas de Solidaridad</v>
          </cell>
        </row>
        <row r="318">
          <cell r="A318" t="str">
            <v>Economía</v>
          </cell>
          <cell r="B318" t="str">
            <v>Coordinación General del Programa Nacional de Financiamiento al Microempresario</v>
          </cell>
        </row>
        <row r="319">
          <cell r="A319" t="str">
            <v>Economía</v>
          </cell>
          <cell r="B319" t="str">
            <v>Delegación en Aguascalientes</v>
          </cell>
        </row>
        <row r="320">
          <cell r="A320" t="str">
            <v>Economía</v>
          </cell>
          <cell r="B320" t="str">
            <v>Delegación en Baja California</v>
          </cell>
        </row>
        <row r="321">
          <cell r="A321" t="str">
            <v>Economía</v>
          </cell>
          <cell r="B321" t="str">
            <v>Delegación en Baja California Sur</v>
          </cell>
        </row>
        <row r="322">
          <cell r="A322" t="str">
            <v>Economía</v>
          </cell>
          <cell r="B322" t="str">
            <v>Delegación en Campeche</v>
          </cell>
        </row>
        <row r="323">
          <cell r="A323" t="str">
            <v>Economía</v>
          </cell>
          <cell r="B323" t="str">
            <v>Delegación en Chiapas</v>
          </cell>
        </row>
        <row r="324">
          <cell r="A324" t="str">
            <v>Economía</v>
          </cell>
          <cell r="B324" t="str">
            <v>Delegación en Chihuahua</v>
          </cell>
        </row>
        <row r="325">
          <cell r="A325" t="str">
            <v>Economía</v>
          </cell>
          <cell r="B325" t="str">
            <v>Delegación en Coahuila</v>
          </cell>
        </row>
        <row r="326">
          <cell r="A326" t="str">
            <v>Economía</v>
          </cell>
          <cell r="B326" t="str">
            <v>Delegación en Colima</v>
          </cell>
        </row>
        <row r="327">
          <cell r="A327" t="str">
            <v>Economía</v>
          </cell>
          <cell r="B327" t="str">
            <v>Delegación en Distrito Federal</v>
          </cell>
        </row>
        <row r="328">
          <cell r="A328" t="str">
            <v>Economía</v>
          </cell>
          <cell r="B328" t="str">
            <v>Delegación en Durango</v>
          </cell>
        </row>
        <row r="329">
          <cell r="A329" t="str">
            <v>Economía</v>
          </cell>
          <cell r="B329" t="str">
            <v>Delegación en Guanajuato</v>
          </cell>
        </row>
        <row r="330">
          <cell r="A330" t="str">
            <v>Economía</v>
          </cell>
          <cell r="B330" t="str">
            <v>Delegación en Guerrero</v>
          </cell>
        </row>
        <row r="331">
          <cell r="A331" t="str">
            <v>Economía</v>
          </cell>
          <cell r="B331" t="str">
            <v>Delegación en Hidalgo</v>
          </cell>
        </row>
        <row r="332">
          <cell r="A332" t="str">
            <v>Economía</v>
          </cell>
          <cell r="B332" t="str">
            <v>Delegación en Jalisco</v>
          </cell>
        </row>
        <row r="333">
          <cell r="A333" t="str">
            <v>Economía</v>
          </cell>
          <cell r="B333" t="str">
            <v>Delegación en México</v>
          </cell>
        </row>
        <row r="334">
          <cell r="A334" t="str">
            <v>Economía</v>
          </cell>
          <cell r="B334" t="str">
            <v>Delegación en Michoacán</v>
          </cell>
        </row>
        <row r="335">
          <cell r="A335" t="str">
            <v>Economía</v>
          </cell>
          <cell r="B335" t="str">
            <v>Delegación en Morelos</v>
          </cell>
        </row>
        <row r="336">
          <cell r="A336" t="str">
            <v>Economía</v>
          </cell>
          <cell r="B336" t="str">
            <v>Delegación en Nayarit</v>
          </cell>
        </row>
        <row r="337">
          <cell r="A337" t="str">
            <v>Economía</v>
          </cell>
          <cell r="B337" t="str">
            <v>Delegación en Nuevo León</v>
          </cell>
        </row>
        <row r="338">
          <cell r="A338" t="str">
            <v>Economía</v>
          </cell>
          <cell r="B338" t="str">
            <v>Delegación en Oaxaca</v>
          </cell>
        </row>
        <row r="339">
          <cell r="A339" t="str">
            <v>Economía</v>
          </cell>
          <cell r="B339" t="str">
            <v>Delegación en Puebla</v>
          </cell>
        </row>
        <row r="340">
          <cell r="A340" t="str">
            <v>Economía</v>
          </cell>
          <cell r="B340" t="str">
            <v>Delegación en Querétaro</v>
          </cell>
        </row>
        <row r="341">
          <cell r="A341" t="str">
            <v>Economía</v>
          </cell>
          <cell r="B341" t="str">
            <v>Delegación en Quintana Roo</v>
          </cell>
        </row>
        <row r="342">
          <cell r="A342" t="str">
            <v>Economía</v>
          </cell>
          <cell r="B342" t="str">
            <v>Delegación en San Luis Potosí</v>
          </cell>
        </row>
        <row r="343">
          <cell r="A343" t="str">
            <v>Economía</v>
          </cell>
          <cell r="B343" t="str">
            <v>Delegación en Sinaloa</v>
          </cell>
        </row>
        <row r="344">
          <cell r="A344" t="str">
            <v>Economía</v>
          </cell>
          <cell r="B344" t="str">
            <v>Delegación en Sonora</v>
          </cell>
        </row>
        <row r="345">
          <cell r="A345" t="str">
            <v>Economía</v>
          </cell>
          <cell r="B345" t="str">
            <v>Delegación en Tabasco</v>
          </cell>
        </row>
        <row r="346">
          <cell r="A346" t="str">
            <v>Economía</v>
          </cell>
          <cell r="B346" t="str">
            <v>Delegación en Tamaulipas</v>
          </cell>
        </row>
        <row r="347">
          <cell r="A347" t="str">
            <v>Economía</v>
          </cell>
          <cell r="B347" t="str">
            <v>Delegación en Tlaxcala</v>
          </cell>
        </row>
        <row r="348">
          <cell r="A348" t="str">
            <v>Economía</v>
          </cell>
          <cell r="B348" t="str">
            <v>Delegación en Veracruz</v>
          </cell>
        </row>
        <row r="349">
          <cell r="A349" t="str">
            <v>Economía</v>
          </cell>
          <cell r="B349" t="str">
            <v>Delegación en Yucatán</v>
          </cell>
        </row>
        <row r="350">
          <cell r="A350" t="str">
            <v>Economía</v>
          </cell>
          <cell r="B350" t="str">
            <v>Delegación en Zacatecas</v>
          </cell>
        </row>
        <row r="351">
          <cell r="A351" t="str">
            <v>Economía</v>
          </cell>
          <cell r="B351" t="str">
            <v>Dirección General de Capacitación e Innovación Tecnológica</v>
          </cell>
        </row>
        <row r="352">
          <cell r="A352" t="str">
            <v>Economía</v>
          </cell>
          <cell r="B352" t="str">
            <v>Dirección General de Comercio Exterior</v>
          </cell>
        </row>
        <row r="353">
          <cell r="A353" t="str">
            <v>Economía</v>
          </cell>
          <cell r="B353" t="str">
            <v>Dirección General de Comercio Interior y Economía Digital</v>
          </cell>
        </row>
        <row r="354">
          <cell r="A354" t="str">
            <v>Economía</v>
          </cell>
          <cell r="B354" t="str">
            <v>Dirección General de Consultoría Jurídica de Negociaciones</v>
          </cell>
        </row>
        <row r="355">
          <cell r="A355" t="str">
            <v>Economía</v>
          </cell>
          <cell r="B355" t="str">
            <v>Dirección General de Desarrollo Empresarial y Oportunidades de Negocio</v>
          </cell>
        </row>
        <row r="356">
          <cell r="A356" t="str">
            <v>Economía</v>
          </cell>
          <cell r="B356" t="str">
            <v>Dirección General de Evaluación y Seguimiento de Negociaciones</v>
          </cell>
        </row>
        <row r="357">
          <cell r="A357" t="str">
            <v>Economía</v>
          </cell>
          <cell r="B357" t="str">
            <v>Dirección General de Industrias Básicas</v>
          </cell>
        </row>
        <row r="358">
          <cell r="A358" t="str">
            <v>Economía</v>
          </cell>
          <cell r="B358" t="str">
            <v>Dirección General de Industrias Pesadas y de Alta Tecnología</v>
          </cell>
        </row>
        <row r="359">
          <cell r="A359" t="str">
            <v>Economía</v>
          </cell>
          <cell r="B359" t="str">
            <v>Dirección General de Informática</v>
          </cell>
        </row>
        <row r="360">
          <cell r="A360" t="str">
            <v>Economía</v>
          </cell>
          <cell r="B360" t="str">
            <v>Dirección General de Inversión Extranjera</v>
          </cell>
        </row>
        <row r="361">
          <cell r="A361" t="str">
            <v>Economía</v>
          </cell>
          <cell r="B361" t="str">
            <v>Dirección General de Minas</v>
          </cell>
        </row>
        <row r="362">
          <cell r="A362" t="str">
            <v>Economía</v>
          </cell>
          <cell r="B362" t="str">
            <v>Dirección General de Negociaciones Multilaterales y Regionales</v>
          </cell>
        </row>
        <row r="363">
          <cell r="A363" t="str">
            <v>Economía</v>
          </cell>
          <cell r="B363" t="str">
            <v>Dirección General de Normas</v>
          </cell>
        </row>
        <row r="364">
          <cell r="A364" t="str">
            <v>Economía</v>
          </cell>
          <cell r="B364" t="str">
            <v>Dirección General de Normatividad Mercantil</v>
          </cell>
        </row>
        <row r="365">
          <cell r="A365" t="str">
            <v>Economía</v>
          </cell>
          <cell r="B365" t="str">
            <v>Dirección General de Oferta Exportable</v>
          </cell>
        </row>
        <row r="366">
          <cell r="A366" t="str">
            <v>Economía</v>
          </cell>
          <cell r="B366" t="str">
            <v>Dirección General de Política Comercial</v>
          </cell>
        </row>
        <row r="367">
          <cell r="A367" t="str">
            <v>Economía</v>
          </cell>
          <cell r="B367" t="str">
            <v>Dirección General de Programación, Organización y Presupuesto</v>
          </cell>
        </row>
        <row r="368">
          <cell r="A368" t="str">
            <v>Economía</v>
          </cell>
          <cell r="B368" t="str">
            <v>Dirección General de Promoción Empresarial</v>
          </cell>
        </row>
        <row r="369">
          <cell r="A369" t="str">
            <v>Economía</v>
          </cell>
          <cell r="B369" t="str">
            <v>Dirección General de Promoción Minera</v>
          </cell>
        </row>
        <row r="370">
          <cell r="A370" t="str">
            <v>Economía</v>
          </cell>
          <cell r="B370" t="str">
            <v>Dirección General de Recursos Humanos</v>
          </cell>
        </row>
        <row r="371">
          <cell r="A371" t="str">
            <v>Economía</v>
          </cell>
          <cell r="B371" t="str">
            <v>Dirección General de Recursos Materiales y Servicios Generales</v>
          </cell>
        </row>
        <row r="372">
          <cell r="A372" t="str">
            <v>Economía</v>
          </cell>
          <cell r="B372" t="str">
            <v>Exportadora de Sal, S.A. de C.V.</v>
          </cell>
        </row>
        <row r="373">
          <cell r="A373" t="str">
            <v>Economía</v>
          </cell>
          <cell r="B373" t="str">
            <v>Fideicomiso de Fomento Minero</v>
          </cell>
        </row>
        <row r="374">
          <cell r="A374" t="str">
            <v>Economía</v>
          </cell>
          <cell r="B374" t="str">
            <v>Instituto Mexicano de la Propiedad Industrial</v>
          </cell>
        </row>
        <row r="375">
          <cell r="A375" t="str">
            <v>Economía</v>
          </cell>
          <cell r="B375" t="str">
            <v>Instituto Nacional de la Economía Social</v>
          </cell>
        </row>
        <row r="376">
          <cell r="A376" t="str">
            <v>Economía</v>
          </cell>
          <cell r="B376" t="str">
            <v>Oficialía Mayor</v>
          </cell>
        </row>
        <row r="377">
          <cell r="A377" t="str">
            <v>Economía</v>
          </cell>
          <cell r="B377" t="str">
            <v>Procuraduría Federal del Consumidor</v>
          </cell>
        </row>
        <row r="378">
          <cell r="A378" t="str">
            <v>Economía</v>
          </cell>
          <cell r="B378" t="str">
            <v>ProMéxico</v>
          </cell>
        </row>
        <row r="379">
          <cell r="A379" t="str">
            <v>Economía</v>
          </cell>
          <cell r="B379" t="str">
            <v>Secretaría</v>
          </cell>
        </row>
        <row r="380">
          <cell r="A380" t="str">
            <v>Economía</v>
          </cell>
          <cell r="B380" t="str">
            <v>Secretariado Técnico de la Competitividad</v>
          </cell>
        </row>
        <row r="381">
          <cell r="A381" t="str">
            <v>Economía</v>
          </cell>
          <cell r="B381" t="str">
            <v>Servicio Geológico Mexicano</v>
          </cell>
        </row>
        <row r="382">
          <cell r="A382" t="str">
            <v>Economía</v>
          </cell>
          <cell r="B382" t="str">
            <v>Subdelegación en Cancún</v>
          </cell>
        </row>
        <row r="383">
          <cell r="A383" t="str">
            <v>Economía</v>
          </cell>
          <cell r="B383" t="str">
            <v>Subdelegación en Celaya</v>
          </cell>
        </row>
        <row r="384">
          <cell r="A384" t="str">
            <v>Economía</v>
          </cell>
          <cell r="B384" t="str">
            <v>Subdelegación en Chilpancingo</v>
          </cell>
        </row>
        <row r="385">
          <cell r="A385" t="str">
            <v>Economía</v>
          </cell>
          <cell r="B385" t="str">
            <v>Subdelegación en Ciudad Juárez</v>
          </cell>
        </row>
        <row r="386">
          <cell r="A386" t="str">
            <v>Economía</v>
          </cell>
          <cell r="B386" t="str">
            <v>Subdelegación en Ciudad Obregón</v>
          </cell>
        </row>
        <row r="387">
          <cell r="A387" t="str">
            <v>Economía</v>
          </cell>
          <cell r="B387" t="str">
            <v>Subdelegación en Coatzacoalcos</v>
          </cell>
        </row>
        <row r="388">
          <cell r="A388" t="str">
            <v>Economía</v>
          </cell>
          <cell r="B388" t="str">
            <v>Subdelegación en el Puerto de Veracruz</v>
          </cell>
        </row>
        <row r="389">
          <cell r="A389" t="str">
            <v>Economía</v>
          </cell>
          <cell r="B389" t="str">
            <v>Subdelegación en Gómez Palacio</v>
          </cell>
        </row>
        <row r="390">
          <cell r="A390" t="str">
            <v>Economía</v>
          </cell>
          <cell r="B390" t="str">
            <v>Subdelegación en Matamoros</v>
          </cell>
        </row>
        <row r="391">
          <cell r="A391" t="str">
            <v>Economía</v>
          </cell>
          <cell r="B391" t="str">
            <v>Subdelegación en Nogales</v>
          </cell>
        </row>
        <row r="392">
          <cell r="A392" t="str">
            <v>Economía</v>
          </cell>
          <cell r="B392" t="str">
            <v>Subdelegación en Nuevo Laredo</v>
          </cell>
        </row>
        <row r="393">
          <cell r="A393" t="str">
            <v>Economía</v>
          </cell>
          <cell r="B393" t="str">
            <v>Subdelegación en Piedras Negras</v>
          </cell>
        </row>
        <row r="394">
          <cell r="A394" t="str">
            <v>Economía</v>
          </cell>
          <cell r="B394" t="str">
            <v>Subdelegación en Poza Rica</v>
          </cell>
        </row>
        <row r="395">
          <cell r="A395" t="str">
            <v>Economía</v>
          </cell>
          <cell r="B395" t="str">
            <v>Subdelegación en Reynosa</v>
          </cell>
        </row>
        <row r="396">
          <cell r="A396" t="str">
            <v>Economía</v>
          </cell>
          <cell r="B396" t="str">
            <v>Subdelegación en San Luis Río Colorado</v>
          </cell>
        </row>
        <row r="397">
          <cell r="A397" t="str">
            <v>Economía</v>
          </cell>
          <cell r="B397" t="str">
            <v>Subdelegación en Tampico</v>
          </cell>
        </row>
        <row r="398">
          <cell r="A398" t="str">
            <v>Economía</v>
          </cell>
          <cell r="B398" t="str">
            <v>Subdelegación en Tapachula</v>
          </cell>
        </row>
        <row r="399">
          <cell r="A399" t="str">
            <v>Economía</v>
          </cell>
          <cell r="B399" t="str">
            <v>Subdelegación en Tijuana</v>
          </cell>
        </row>
        <row r="400">
          <cell r="A400" t="str">
            <v>Economía</v>
          </cell>
          <cell r="B400" t="str">
            <v>Subdelegación en Torreón</v>
          </cell>
        </row>
        <row r="401">
          <cell r="A401" t="str">
            <v>Economía</v>
          </cell>
          <cell r="B401" t="str">
            <v>Subsecretaría de Comercio Exterior</v>
          </cell>
        </row>
        <row r="402">
          <cell r="A402" t="str">
            <v>Economía</v>
          </cell>
          <cell r="B402" t="str">
            <v>Subsecretaría de Competitividad y Normatividad</v>
          </cell>
        </row>
        <row r="403">
          <cell r="A403" t="str">
            <v>Economía</v>
          </cell>
          <cell r="B403" t="str">
            <v>Subsecretaría de Industria y Comercio</v>
          </cell>
        </row>
        <row r="404">
          <cell r="A404" t="str">
            <v>Economía</v>
          </cell>
          <cell r="B404" t="str">
            <v>Subsecretaría para la Pequeña y Mediana Empresa</v>
          </cell>
        </row>
        <row r="405">
          <cell r="A405" t="str">
            <v>Economía</v>
          </cell>
          <cell r="B405" t="str">
            <v>Unidad de Asuntos Jurídicos</v>
          </cell>
        </row>
        <row r="406">
          <cell r="A406" t="str">
            <v>Economía</v>
          </cell>
          <cell r="B406" t="str">
            <v>Unidad de Contraloría Interna</v>
          </cell>
        </row>
        <row r="407">
          <cell r="A407" t="str">
            <v>Economía</v>
          </cell>
          <cell r="B407" t="str">
            <v>Unidad de Coordinación de Negociaciones Internacionales</v>
          </cell>
        </row>
        <row r="408">
          <cell r="A408" t="str">
            <v>Economía</v>
          </cell>
          <cell r="B408" t="str">
            <v>Unidad de Prácticas Comerciales Internacionales</v>
          </cell>
        </row>
        <row r="409">
          <cell r="A409" t="str">
            <v>Educación Pública</v>
          </cell>
          <cell r="B409" t="str">
            <v>Administración Federal de Servicios Educativos en el Distrito Federal</v>
          </cell>
        </row>
        <row r="410">
          <cell r="A410" t="str">
            <v>Educación Pública</v>
          </cell>
          <cell r="B410" t="str">
            <v>Centro de Capacitación Cinematográfica, A.C.</v>
          </cell>
        </row>
        <row r="411">
          <cell r="A411" t="str">
            <v>Educación Pública</v>
          </cell>
          <cell r="B411" t="str">
            <v>Centro de Enseñanza Técnica Industrial</v>
          </cell>
        </row>
        <row r="412">
          <cell r="A412" t="str">
            <v>Educación Pública</v>
          </cell>
          <cell r="B412" t="str">
            <v>Centro de Investigación y de Estudios Avanzados del Instituto Politécnico Nacional</v>
          </cell>
        </row>
        <row r="413">
          <cell r="A413" t="str">
            <v>Educación Pública</v>
          </cell>
          <cell r="B413" t="str">
            <v>Colegio de Bachilleres</v>
          </cell>
        </row>
        <row r="414">
          <cell r="A414" t="str">
            <v>Educación Pública</v>
          </cell>
          <cell r="B414" t="str">
            <v>Colegio Nacional de Educación Profesional Técnica</v>
          </cell>
        </row>
        <row r="415">
          <cell r="A415" t="str">
            <v>Educación Pública</v>
          </cell>
          <cell r="B415" t="str">
            <v>Comisión de Apelación y Arbitraje del Deporte</v>
          </cell>
        </row>
        <row r="416">
          <cell r="A416" t="str">
            <v>Educación Pública</v>
          </cell>
          <cell r="B416" t="str">
            <v>Comisión de Operación y Fomento de Actividades Académicas del Instituto Politécnico Nacional</v>
          </cell>
        </row>
        <row r="417">
          <cell r="A417" t="str">
            <v>Educación Pública</v>
          </cell>
          <cell r="B417" t="str">
            <v>Comisión Nacional de Cultura Física y Deporte</v>
          </cell>
        </row>
        <row r="418">
          <cell r="A418" t="str">
            <v>Educación Pública</v>
          </cell>
          <cell r="B418" t="str">
            <v>Comisión Nacional de Libros de Texto Gratuitos</v>
          </cell>
        </row>
        <row r="419">
          <cell r="A419" t="str">
            <v>Educación Pública</v>
          </cell>
          <cell r="B419" t="str">
            <v>Compañía Operadora del Centro Cultural y Turístico de Tijuana, S.A. de C.V.</v>
          </cell>
        </row>
        <row r="420">
          <cell r="A420" t="str">
            <v>Educación Pública</v>
          </cell>
          <cell r="B420" t="str">
            <v>Consejo Nacional de Fomento Educativo</v>
          </cell>
        </row>
        <row r="421">
          <cell r="A421" t="str">
            <v>Educación Pública</v>
          </cell>
          <cell r="B421" t="str">
            <v>Consejo Nacional para la Cultura y las Artes</v>
          </cell>
        </row>
        <row r="422">
          <cell r="A422" t="str">
            <v>Educación Pública</v>
          </cell>
          <cell r="B422" t="str">
            <v>Coordinación de Órganos Desconcentrados y del Sector Paraestatal</v>
          </cell>
        </row>
        <row r="423">
          <cell r="A423" t="str">
            <v>Educación Pública</v>
          </cell>
          <cell r="B423" t="str">
            <v>Coordinación Ejecutiva</v>
          </cell>
        </row>
        <row r="424">
          <cell r="A424" t="str">
            <v>Educación Pública</v>
          </cell>
          <cell r="B424" t="str">
            <v>Coordinación General de Educación Intercultural y Bilingüe</v>
          </cell>
        </row>
        <row r="425">
          <cell r="A425" t="str">
            <v>Educación Pública</v>
          </cell>
          <cell r="B425" t="str">
            <v>Coordinación General de Oficinas de Servicios Federales de Apoyo a la Educación</v>
          </cell>
        </row>
        <row r="426">
          <cell r="A426" t="str">
            <v>Educación Pública</v>
          </cell>
          <cell r="B426" t="str">
            <v>Coordinación General de Universidades Tecnológicas</v>
          </cell>
        </row>
        <row r="427">
          <cell r="A427" t="str">
            <v>Educación Pública</v>
          </cell>
          <cell r="B427" t="str">
            <v>Coordinación Nacional de Carrera Magisterial</v>
          </cell>
        </row>
        <row r="428">
          <cell r="A428" t="str">
            <v>Educación Pública</v>
          </cell>
          <cell r="B428" t="str">
            <v>Dirección General de Acreditación, Incorporación y Revalidación</v>
          </cell>
        </row>
        <row r="429">
          <cell r="A429" t="str">
            <v>Educación Pública</v>
          </cell>
          <cell r="B429" t="str">
            <v>Dirección General de Administración Presupuestal y Recursos Financieros</v>
          </cell>
        </row>
        <row r="430">
          <cell r="A430" t="str">
            <v>Educación Pública</v>
          </cell>
          <cell r="B430" t="str">
            <v>Dirección General de Asuntos Jurídicos</v>
          </cell>
        </row>
        <row r="431">
          <cell r="A431" t="str">
            <v>Educación Pública</v>
          </cell>
          <cell r="B431" t="str">
            <v>Dirección General de Centros de Formación para el Trabajo</v>
          </cell>
        </row>
        <row r="432">
          <cell r="A432" t="str">
            <v>Educación Pública</v>
          </cell>
          <cell r="B432" t="str">
            <v>Dirección General de Comunicación Social</v>
          </cell>
        </row>
        <row r="433">
          <cell r="A433" t="str">
            <v>Educación Pública</v>
          </cell>
          <cell r="B433" t="str">
            <v>Dirección General de Desarrollo Curricular</v>
          </cell>
        </row>
        <row r="434">
          <cell r="A434" t="str">
            <v>Educación Pública</v>
          </cell>
          <cell r="B434" t="str">
            <v>Dirección General de Desarrollo de la Gestión e Innovación Educativa</v>
          </cell>
        </row>
        <row r="435">
          <cell r="A435" t="str">
            <v>Educación Pública</v>
          </cell>
          <cell r="B435" t="str">
            <v>Dirección General de Educación en Ciencia y Tecnología del Mar</v>
          </cell>
        </row>
        <row r="436">
          <cell r="A436" t="str">
            <v>Educación Pública</v>
          </cell>
          <cell r="B436" t="str">
            <v>Dirección General de Educación Indígena</v>
          </cell>
        </row>
        <row r="437">
          <cell r="A437" t="str">
            <v>Educación Pública</v>
          </cell>
          <cell r="B437" t="str">
            <v>Dirección General de Educación Superior para Profesionales de la Educación</v>
          </cell>
        </row>
        <row r="438">
          <cell r="A438" t="str">
            <v>Educación Pública</v>
          </cell>
          <cell r="B438" t="str">
            <v>Dirección General de Educación Superior Tecnológica</v>
          </cell>
        </row>
        <row r="439">
          <cell r="A439" t="str">
            <v>Educación Pública</v>
          </cell>
          <cell r="B439" t="str">
            <v>Dirección General de Educación Superior Universitaria</v>
          </cell>
        </row>
        <row r="440">
          <cell r="A440" t="str">
            <v>Educación Pública</v>
          </cell>
          <cell r="B440" t="str">
            <v>Dirección General de Educación Tecnológica Agropecuaria</v>
          </cell>
        </row>
        <row r="441">
          <cell r="A441" t="str">
            <v>Educación Pública</v>
          </cell>
          <cell r="B441" t="str">
            <v>Dirección General de Educación Tecnológica Industrial</v>
          </cell>
        </row>
        <row r="442">
          <cell r="A442" t="str">
            <v>Educación Pública</v>
          </cell>
          <cell r="B442" t="str">
            <v>Dirección General de Evaluación de Políticas</v>
          </cell>
        </row>
        <row r="443">
          <cell r="A443" t="str">
            <v>Educación Pública</v>
          </cell>
          <cell r="B443" t="str">
            <v>Dirección General de Formación Continua de Maestros en Servicio</v>
          </cell>
        </row>
        <row r="444">
          <cell r="A444" t="str">
            <v>Educación Pública</v>
          </cell>
          <cell r="B444" t="str">
            <v>Dirección General de Innovación, Calidad y Organización</v>
          </cell>
        </row>
        <row r="445">
          <cell r="A445" t="str">
            <v>Educación Pública</v>
          </cell>
          <cell r="B445" t="str">
            <v>Dirección General de Materiales Educativos</v>
          </cell>
        </row>
        <row r="446">
          <cell r="A446" t="str">
            <v>Educación Pública</v>
          </cell>
          <cell r="B446" t="str">
            <v>Dirección General de Personal</v>
          </cell>
        </row>
        <row r="447">
          <cell r="A447" t="str">
            <v>Educación Pública</v>
          </cell>
          <cell r="B447" t="str">
            <v>Dirección General de Planeación y Programación</v>
          </cell>
        </row>
        <row r="448">
          <cell r="A448" t="str">
            <v>Educación Pública</v>
          </cell>
          <cell r="B448" t="str">
            <v>Dirección General de Profesiones</v>
          </cell>
        </row>
        <row r="449">
          <cell r="A449" t="str">
            <v>Educación Pública</v>
          </cell>
          <cell r="B449" t="str">
            <v>Dirección General de Recursos Materiales y Servicios</v>
          </cell>
        </row>
        <row r="450">
          <cell r="A450" t="str">
            <v>Educación Pública</v>
          </cell>
          <cell r="B450" t="str">
            <v>Dirección General de Relaciones Internacionales</v>
          </cell>
        </row>
        <row r="451">
          <cell r="A451" t="str">
            <v>Educación Pública</v>
          </cell>
          <cell r="B451" t="str">
            <v>Dirección General de Tecnología de la Información</v>
          </cell>
        </row>
        <row r="452">
          <cell r="A452" t="str">
            <v>Educación Pública</v>
          </cell>
          <cell r="B452" t="str">
            <v>Dirección General de Televisión Educativa</v>
          </cell>
        </row>
        <row r="453">
          <cell r="A453" t="str">
            <v>Educación Pública</v>
          </cell>
          <cell r="B453" t="str">
            <v>Dirección General del Bachillerato</v>
          </cell>
        </row>
        <row r="454">
          <cell r="A454" t="str">
            <v>Educación Pública</v>
          </cell>
          <cell r="B454" t="str">
            <v>Educal, S.A. de C.V.</v>
          </cell>
        </row>
        <row r="455">
          <cell r="A455" t="str">
            <v>Educación Pública</v>
          </cell>
          <cell r="B455" t="str">
            <v>El Colegio de México, A.C.</v>
          </cell>
        </row>
        <row r="456">
          <cell r="A456" t="str">
            <v>Educación Pública</v>
          </cell>
          <cell r="B456" t="str">
            <v>Estudios Churubusco Azteca, S.A.</v>
          </cell>
        </row>
        <row r="457">
          <cell r="A457" t="str">
            <v>Educación Pública</v>
          </cell>
          <cell r="B457" t="str">
            <v>Fideicomiso de los Sistemas Normalizado de Competencia Laboral y de Certificación de Competencia Laboral</v>
          </cell>
        </row>
        <row r="458">
          <cell r="A458" t="str">
            <v>Educación Pública</v>
          </cell>
          <cell r="B458" t="str">
            <v>Fideicomiso para la Cineteca Nacional</v>
          </cell>
        </row>
        <row r="459">
          <cell r="A459" t="str">
            <v>Educación Pública</v>
          </cell>
          <cell r="B459" t="str">
            <v>Fondo de Cultura Económica</v>
          </cell>
        </row>
        <row r="460">
          <cell r="A460" t="str">
            <v>Educación Pública</v>
          </cell>
          <cell r="B460" t="str">
            <v>Impresora y Encuadernadora Progreso, S.A. de C.V.</v>
          </cell>
        </row>
        <row r="461">
          <cell r="A461" t="str">
            <v>Educación Pública</v>
          </cell>
          <cell r="B461" t="str">
            <v>Instituto Mexicano de Cinematografía</v>
          </cell>
        </row>
        <row r="462">
          <cell r="A462" t="str">
            <v>Educación Pública</v>
          </cell>
          <cell r="B462" t="str">
            <v>Instituto Mexicano de la Juventud</v>
          </cell>
        </row>
        <row r="463">
          <cell r="A463" t="str">
            <v>Educación Pública</v>
          </cell>
          <cell r="B463" t="str">
            <v>Instituto Mexicano de la Radio</v>
          </cell>
        </row>
        <row r="464">
          <cell r="A464" t="str">
            <v>Educación Pública</v>
          </cell>
          <cell r="B464" t="str">
            <v>Instituto Nacional de Antropología e Historia</v>
          </cell>
        </row>
        <row r="465">
          <cell r="A465" t="str">
            <v>Educación Pública</v>
          </cell>
          <cell r="B465" t="str">
            <v>Instituto Nacional de Bellas Artes y Literatura</v>
          </cell>
        </row>
        <row r="466">
          <cell r="A466" t="str">
            <v>Educación Pública</v>
          </cell>
          <cell r="B466" t="str">
            <v>Instituto Nacional de Estudios Históricos de las Revoluciones de México</v>
          </cell>
        </row>
        <row r="467">
          <cell r="A467" t="str">
            <v>Educación Pública</v>
          </cell>
          <cell r="B467" t="str">
            <v>Instituto Nacional de la Infraestructura Física Educativa</v>
          </cell>
        </row>
        <row r="468">
          <cell r="A468" t="str">
            <v>Educación Pública</v>
          </cell>
          <cell r="B468" t="str">
            <v>Instituto Nacional de Lenguas Indígenas</v>
          </cell>
        </row>
        <row r="469">
          <cell r="A469" t="str">
            <v>Educación Pública</v>
          </cell>
          <cell r="B469" t="str">
            <v>Instituto Nacional del Derecho de Autor</v>
          </cell>
        </row>
        <row r="470">
          <cell r="A470" t="str">
            <v>Educación Pública</v>
          </cell>
          <cell r="B470" t="str">
            <v>Instituto Nacional para la Educación de los Adultos</v>
          </cell>
        </row>
        <row r="471">
          <cell r="A471" t="str">
            <v>Educación Pública</v>
          </cell>
          <cell r="B471" t="str">
            <v>Instituto Nacional para la Evaluación de la Educación</v>
          </cell>
        </row>
        <row r="472">
          <cell r="A472" t="str">
            <v>Educación Pública</v>
          </cell>
          <cell r="B472" t="str">
            <v>Instituto Politécnico Nacional</v>
          </cell>
        </row>
        <row r="473">
          <cell r="A473" t="str">
            <v>Educación Pública</v>
          </cell>
          <cell r="B473" t="str">
            <v>Oficialía Mayor</v>
          </cell>
        </row>
        <row r="474">
          <cell r="A474" t="str">
            <v>Educación Pública</v>
          </cell>
          <cell r="B474" t="str">
            <v>Oficina de Servicios Federales de Apoyo a la Educación en el Estado de Aguascalientes</v>
          </cell>
        </row>
        <row r="475">
          <cell r="A475" t="str">
            <v>Educación Pública</v>
          </cell>
          <cell r="B475" t="str">
            <v>Oficina de Servicios Federales de Apoyo a la Educación en el Estado de Baja California</v>
          </cell>
        </row>
        <row r="476">
          <cell r="A476" t="str">
            <v>Educación Pública</v>
          </cell>
          <cell r="B476" t="str">
            <v>Oficina de Servicios Federales de Apoyo a la Educación en el Estado de Baja California Sur</v>
          </cell>
        </row>
        <row r="477">
          <cell r="A477" t="str">
            <v>Educación Pública</v>
          </cell>
          <cell r="B477" t="str">
            <v>Oficina de Servicios Federales de Apoyo a la Educación en el Estado de Campeche</v>
          </cell>
        </row>
        <row r="478">
          <cell r="A478" t="str">
            <v>Educación Pública</v>
          </cell>
          <cell r="B478" t="str">
            <v>Oficina de Servicios Federales de Apoyo a la Educación en el Estado de Chiapas</v>
          </cell>
        </row>
        <row r="479">
          <cell r="A479" t="str">
            <v>Educación Pública</v>
          </cell>
          <cell r="B479" t="str">
            <v>Oficina de Servicios Federales de Apoyo a la Educación en el Estado de Chihuahua</v>
          </cell>
        </row>
        <row r="480">
          <cell r="A480" t="str">
            <v>Educación Pública</v>
          </cell>
          <cell r="B480" t="str">
            <v>Oficina de Servicios Federales de Apoyo a la Educación en el Estado de Coahuila</v>
          </cell>
        </row>
        <row r="481">
          <cell r="A481" t="str">
            <v>Educación Pública</v>
          </cell>
          <cell r="B481" t="str">
            <v>Oficina de Servicios Federales de Apoyo a la Educación en el Estado de Colima</v>
          </cell>
        </row>
        <row r="482">
          <cell r="A482" t="str">
            <v>Educación Pública</v>
          </cell>
          <cell r="B482" t="str">
            <v>Oficina de Servicios Federales de Apoyo a la Educación en el Estado de Durango</v>
          </cell>
        </row>
        <row r="483">
          <cell r="A483" t="str">
            <v>Educación Pública</v>
          </cell>
          <cell r="B483" t="str">
            <v>Oficina de Servicios Federales de Apoyo a la Educación en el Estado de Guanajuato</v>
          </cell>
        </row>
        <row r="484">
          <cell r="A484" t="str">
            <v>Educación Pública</v>
          </cell>
          <cell r="B484" t="str">
            <v>Oficina de Servicios Federales de Apoyo a la Educación en el Estado de Guerrero</v>
          </cell>
        </row>
        <row r="485">
          <cell r="A485" t="str">
            <v>Educación Pública</v>
          </cell>
          <cell r="B485" t="str">
            <v>Oficina de Servicios Federales de Apoyo a la Educación en el Estado de Hidalgo</v>
          </cell>
        </row>
        <row r="486">
          <cell r="A486" t="str">
            <v>Educación Pública</v>
          </cell>
          <cell r="B486" t="str">
            <v>Oficina de Servicios Federales de Apoyo a la Educación en el Estado de Jalisco</v>
          </cell>
        </row>
        <row r="487">
          <cell r="A487" t="str">
            <v>Educación Pública</v>
          </cell>
          <cell r="B487" t="str">
            <v>Oficina de Servicios Federales de Apoyo a la Educación en el Estado de México</v>
          </cell>
        </row>
        <row r="488">
          <cell r="A488" t="str">
            <v>Educación Pública</v>
          </cell>
          <cell r="B488" t="str">
            <v>Oficina de Servicios Federales de Apoyo a la Educación en el Estado de Michoacán</v>
          </cell>
        </row>
        <row r="489">
          <cell r="A489" t="str">
            <v>Educación Pública</v>
          </cell>
          <cell r="B489" t="str">
            <v>Oficina de Servicios Federales de Apoyo a la Educación en el Estado de Morelos</v>
          </cell>
        </row>
        <row r="490">
          <cell r="A490" t="str">
            <v>Educación Pública</v>
          </cell>
          <cell r="B490" t="str">
            <v>Oficina de Servicios Federales de Apoyo a la Educación en el Estado de Nayarit</v>
          </cell>
        </row>
        <row r="491">
          <cell r="A491" t="str">
            <v>Educación Pública</v>
          </cell>
          <cell r="B491" t="str">
            <v>Oficina de Servicios Federales de Apoyo a la Educación en el Estado de Nuevo León</v>
          </cell>
        </row>
        <row r="492">
          <cell r="A492" t="str">
            <v>Educación Pública</v>
          </cell>
          <cell r="B492" t="str">
            <v>Oficina de Servicios Federales de Apoyo a la Educación en el Estado de Oaxaca</v>
          </cell>
        </row>
        <row r="493">
          <cell r="A493" t="str">
            <v>Educación Pública</v>
          </cell>
          <cell r="B493" t="str">
            <v>Oficina de Servicios Federales de Apoyo a la Educación en el Estado de Puebla</v>
          </cell>
        </row>
        <row r="494">
          <cell r="A494" t="str">
            <v>Educación Pública</v>
          </cell>
          <cell r="B494" t="str">
            <v>Oficina de Servicios Federales de Apoyo a la Educación en el Estado de Querétaro</v>
          </cell>
        </row>
        <row r="495">
          <cell r="A495" t="str">
            <v>Educación Pública</v>
          </cell>
          <cell r="B495" t="str">
            <v>Oficina de Servicios Federales de Apoyo a la Educación en el Estado de Quintana Roo</v>
          </cell>
        </row>
        <row r="496">
          <cell r="A496" t="str">
            <v>Educación Pública</v>
          </cell>
          <cell r="B496" t="str">
            <v>Oficina de Servicios Federales de Apoyo a la Educación en el Estado de San Luis Potosí</v>
          </cell>
        </row>
        <row r="497">
          <cell r="A497" t="str">
            <v>Educación Pública</v>
          </cell>
          <cell r="B497" t="str">
            <v>Oficina de Servicios Federales de Apoyo a la Educación en el Estado de Sinaloa</v>
          </cell>
        </row>
        <row r="498">
          <cell r="A498" t="str">
            <v>Educación Pública</v>
          </cell>
          <cell r="B498" t="str">
            <v>Oficina de Servicios Federales de Apoyo a la Educación en el Estado de Sonora</v>
          </cell>
        </row>
        <row r="499">
          <cell r="A499" t="str">
            <v>Educación Pública</v>
          </cell>
          <cell r="B499" t="str">
            <v>Oficina de Servicios Federales de Apoyo a la Educación en el Estado de Tabasco</v>
          </cell>
        </row>
        <row r="500">
          <cell r="A500" t="str">
            <v>Educación Pública</v>
          </cell>
          <cell r="B500" t="str">
            <v>Oficina de Servicios Federales de Apoyo a la Educación en el Estado de Tamaulipas</v>
          </cell>
        </row>
        <row r="501">
          <cell r="A501" t="str">
            <v>Educación Pública</v>
          </cell>
          <cell r="B501" t="str">
            <v>Oficina de Servicios Federales de Apoyo a la Educación en el Estado de Tlaxcala</v>
          </cell>
        </row>
        <row r="502">
          <cell r="A502" t="str">
            <v>Educación Pública</v>
          </cell>
          <cell r="B502" t="str">
            <v>Oficina de Servicios Federales de Apoyo a la Educación en el Estado de Veracruz</v>
          </cell>
        </row>
        <row r="503">
          <cell r="A503" t="str">
            <v>Educación Pública</v>
          </cell>
          <cell r="B503" t="str">
            <v>Oficina de Servicios Federales de Apoyo a la Educación en el Estado de Yucatán</v>
          </cell>
        </row>
        <row r="504">
          <cell r="A504" t="str">
            <v>Educación Pública</v>
          </cell>
          <cell r="B504" t="str">
            <v>Oficina de Servicios Federales de Apoyo a la Educación en el Estado de Zacatecas</v>
          </cell>
        </row>
        <row r="505">
          <cell r="A505" t="str">
            <v>Educación Pública</v>
          </cell>
          <cell r="B505" t="str">
            <v>Órgano Interno de Control</v>
          </cell>
        </row>
        <row r="506">
          <cell r="A506" t="str">
            <v>Educación Pública</v>
          </cell>
          <cell r="B506" t="str">
            <v>Patronato de Obras e Instalaciones del Instituto Politécnico Nacional</v>
          </cell>
        </row>
        <row r="507">
          <cell r="A507" t="str">
            <v>Educación Pública</v>
          </cell>
          <cell r="B507" t="str">
            <v>Radio Educación</v>
          </cell>
        </row>
        <row r="508">
          <cell r="A508" t="str">
            <v>Educación Pública</v>
          </cell>
          <cell r="B508" t="str">
            <v>Secretaría</v>
          </cell>
        </row>
        <row r="509">
          <cell r="A509" t="str">
            <v>Educación Pública</v>
          </cell>
          <cell r="B509" t="str">
            <v>Subsecretaría de Educación Básica</v>
          </cell>
        </row>
        <row r="510">
          <cell r="A510" t="str">
            <v>Educación Pública</v>
          </cell>
          <cell r="B510" t="str">
            <v>Subsecretaría de Educación Media Superior</v>
          </cell>
        </row>
        <row r="511">
          <cell r="A511" t="str">
            <v>Educación Pública</v>
          </cell>
          <cell r="B511" t="str">
            <v>Subsecretaría de Educación Superior</v>
          </cell>
        </row>
        <row r="512">
          <cell r="A512" t="str">
            <v>Educación Pública</v>
          </cell>
          <cell r="B512" t="str">
            <v>Televisión Metropolitana, S.A. de C.V.</v>
          </cell>
        </row>
        <row r="513">
          <cell r="A513" t="str">
            <v>Educación Pública</v>
          </cell>
          <cell r="B513" t="str">
            <v>Unidad de Planeación y Evaluación de Políticas Educativas</v>
          </cell>
        </row>
        <row r="514">
          <cell r="A514" t="str">
            <v>Educación Pública</v>
          </cell>
          <cell r="B514" t="str">
            <v>Universidad Abierta y a Distancia de México</v>
          </cell>
        </row>
        <row r="515">
          <cell r="A515" t="str">
            <v>Educación Pública</v>
          </cell>
          <cell r="B515" t="str">
            <v>Universidad Autónoma Agraria Antonio Narro</v>
          </cell>
        </row>
        <row r="516">
          <cell r="A516" t="str">
            <v>Educación Pública</v>
          </cell>
          <cell r="B516" t="str">
            <v>Universidad Autónoma Metropolitana</v>
          </cell>
        </row>
        <row r="517">
          <cell r="A517" t="str">
            <v>Educación Pública</v>
          </cell>
          <cell r="B517" t="str">
            <v>Universidad Nacional Autónoma de México</v>
          </cell>
        </row>
        <row r="518">
          <cell r="A518" t="str">
            <v>Educación Pública</v>
          </cell>
          <cell r="B518" t="str">
            <v>Universidad Pedagógica Nacional</v>
          </cell>
        </row>
        <row r="519">
          <cell r="A519" t="str">
            <v>Educación Pública</v>
          </cell>
          <cell r="B519" t="str">
            <v>XE-IPN Canal 11</v>
          </cell>
        </row>
        <row r="520">
          <cell r="A520" t="str">
            <v>Energía</v>
          </cell>
          <cell r="B520" t="str">
            <v>Comisión Federal de Electricidad</v>
          </cell>
        </row>
        <row r="521">
          <cell r="A521" t="str">
            <v>Energía</v>
          </cell>
          <cell r="B521" t="str">
            <v>Comisión Nacional de Hidrocarburos</v>
          </cell>
        </row>
        <row r="522">
          <cell r="A522" t="str">
            <v>Energía</v>
          </cell>
          <cell r="B522" t="str">
            <v>Comisión Nacional de Seguridad Nuclear y Salvaguardias</v>
          </cell>
        </row>
        <row r="523">
          <cell r="A523" t="str">
            <v>Energía</v>
          </cell>
          <cell r="B523" t="str">
            <v>Comisión Nacional para el Uso Eficiente de la Energía</v>
          </cell>
        </row>
        <row r="524">
          <cell r="A524" t="str">
            <v>Energía</v>
          </cell>
          <cell r="B524" t="str">
            <v>Comisión Reguladora de Energía</v>
          </cell>
        </row>
        <row r="525">
          <cell r="A525" t="str">
            <v>Energía</v>
          </cell>
          <cell r="B525" t="str">
            <v>Compañía Mexicana de Exploraciones, S.A. de C.V.</v>
          </cell>
        </row>
        <row r="526">
          <cell r="A526" t="str">
            <v>Energía</v>
          </cell>
          <cell r="B526" t="str">
            <v>Dirección General de Análisis, Seguimiento e Información Eléctrica</v>
          </cell>
        </row>
        <row r="527">
          <cell r="A527" t="str">
            <v>Energía</v>
          </cell>
          <cell r="B527" t="str">
            <v>Dirección General de Asuntos Internacionales</v>
          </cell>
        </row>
        <row r="528">
          <cell r="A528" t="str">
            <v>Energía</v>
          </cell>
          <cell r="B528" t="str">
            <v>Dirección General de Desarrollo Industrial de Hidrocarburos</v>
          </cell>
        </row>
        <row r="529">
          <cell r="A529" t="str">
            <v>Energía</v>
          </cell>
          <cell r="B529" t="str">
            <v>Dirección General de Distribución y Abastecimiento de Energía Eléctrica, y Recursos Nucleares</v>
          </cell>
        </row>
        <row r="530">
          <cell r="A530" t="str">
            <v>Energía</v>
          </cell>
          <cell r="B530" t="str">
            <v>Dirección General de Exploración y Explotación de Hidrocarburos</v>
          </cell>
        </row>
        <row r="531">
          <cell r="A531" t="str">
            <v>Energía</v>
          </cell>
          <cell r="B531" t="str">
            <v>Dirección General de Gas L.P.</v>
          </cell>
        </row>
        <row r="532">
          <cell r="A532" t="str">
            <v>Energía</v>
          </cell>
          <cell r="B532" t="str">
            <v>Dirección General de Generación, Conducción y Transformación de Energía Eléctrica</v>
          </cell>
        </row>
        <row r="533">
          <cell r="A533" t="str">
            <v>Energía</v>
          </cell>
          <cell r="B533" t="str">
            <v>Dirección General de Investigación, Desarrollo Tecnológico y Medio Ambiente</v>
          </cell>
        </row>
        <row r="534">
          <cell r="A534" t="str">
            <v>Energía</v>
          </cell>
          <cell r="B534" t="str">
            <v>Dirección General de Planeación Energética</v>
          </cell>
        </row>
        <row r="535">
          <cell r="A535" t="str">
            <v>Energía</v>
          </cell>
          <cell r="B535" t="str">
            <v>Dirección General de Programación y Presupuesto</v>
          </cell>
        </row>
        <row r="536">
          <cell r="A536" t="str">
            <v>Energía</v>
          </cell>
          <cell r="B536" t="str">
            <v>Dirección General de Recursos Humanos, Innovación y Servicios</v>
          </cell>
        </row>
        <row r="537">
          <cell r="A537" t="str">
            <v>Energía</v>
          </cell>
          <cell r="B537" t="str">
            <v>Dirección General de Sustentabilidad</v>
          </cell>
        </row>
        <row r="538">
          <cell r="A538" t="str">
            <v>Energía</v>
          </cell>
          <cell r="B538" t="str">
            <v>Dirección General de Tecnologías de Información y Comunicaciones</v>
          </cell>
        </row>
        <row r="539">
          <cell r="A539" t="str">
            <v>Energía</v>
          </cell>
          <cell r="B539" t="str">
            <v>Dirección General de Vinculación y Enlace</v>
          </cell>
        </row>
        <row r="540">
          <cell r="A540" t="str">
            <v>Energía</v>
          </cell>
          <cell r="B540" t="str">
            <v>I.I.I. Servicios, S.A. de C.V.</v>
          </cell>
        </row>
        <row r="541">
          <cell r="A541" t="str">
            <v>Energía</v>
          </cell>
          <cell r="B541" t="str">
            <v>Instalaciones Inmobiliarias para Industrias, S.A. de C.V.</v>
          </cell>
        </row>
        <row r="542">
          <cell r="A542" t="str">
            <v>Energía</v>
          </cell>
          <cell r="B542" t="str">
            <v>Instalaciones Inmobiliarias para Industrias, S.A. de C.V. (Consolidado)</v>
          </cell>
        </row>
        <row r="543">
          <cell r="A543" t="str">
            <v>Energía</v>
          </cell>
          <cell r="B543" t="str">
            <v>Instituto de Investigaciones Eléctricas</v>
          </cell>
        </row>
        <row r="544">
          <cell r="A544" t="str">
            <v>Energía</v>
          </cell>
          <cell r="B544" t="str">
            <v>Instituto Mexicano del Petróleo</v>
          </cell>
        </row>
        <row r="545">
          <cell r="A545" t="str">
            <v>Energía</v>
          </cell>
          <cell r="B545" t="str">
            <v>Instituto Nacional de Investigaciones Nucleares</v>
          </cell>
        </row>
        <row r="546">
          <cell r="A546" t="str">
            <v>Energía</v>
          </cell>
          <cell r="B546" t="str">
            <v>Oficialía Mayor</v>
          </cell>
        </row>
        <row r="547">
          <cell r="A547" t="str">
            <v>Energía</v>
          </cell>
          <cell r="B547" t="str">
            <v>Órgano Interno de Control</v>
          </cell>
        </row>
        <row r="548">
          <cell r="A548" t="str">
            <v>Energía</v>
          </cell>
          <cell r="B548" t="str">
            <v>P.M.I. Comercio Internacional, S.A. de C.V.</v>
          </cell>
        </row>
        <row r="549">
          <cell r="A549" t="str">
            <v>Energía</v>
          </cell>
          <cell r="B549" t="str">
            <v>Pemex-Exploración y Producción</v>
          </cell>
        </row>
        <row r="550">
          <cell r="A550" t="str">
            <v>Energía</v>
          </cell>
          <cell r="B550" t="str">
            <v>Pemex-Gas y Petroquímica Básica</v>
          </cell>
        </row>
        <row r="551">
          <cell r="A551" t="str">
            <v>Energía</v>
          </cell>
          <cell r="B551" t="str">
            <v>Pemex-Petroquímica</v>
          </cell>
        </row>
        <row r="552">
          <cell r="A552" t="str">
            <v>Energía</v>
          </cell>
          <cell r="B552" t="str">
            <v>Pemex-Refinación</v>
          </cell>
        </row>
        <row r="553">
          <cell r="A553" t="str">
            <v>Energía</v>
          </cell>
          <cell r="B553" t="str">
            <v>Petróleos Mexicanos (Consolidado)</v>
          </cell>
        </row>
        <row r="554">
          <cell r="A554" t="str">
            <v>Energía</v>
          </cell>
          <cell r="B554" t="str">
            <v>Petróleos Mexicanos (Corporativo)</v>
          </cell>
        </row>
        <row r="555">
          <cell r="A555" t="str">
            <v>Energía</v>
          </cell>
          <cell r="B555" t="str">
            <v>Secretaría</v>
          </cell>
        </row>
        <row r="556">
          <cell r="A556" t="str">
            <v>Energía</v>
          </cell>
          <cell r="B556" t="str">
            <v>Subsecretaría de Electricidad</v>
          </cell>
        </row>
        <row r="557">
          <cell r="A557" t="str">
            <v>Energía</v>
          </cell>
          <cell r="B557" t="str">
            <v>Subsecretaría de Hidrocarburos</v>
          </cell>
        </row>
        <row r="558">
          <cell r="A558" t="str">
            <v>Energía</v>
          </cell>
          <cell r="B558" t="str">
            <v>Subsecretaría de Planeación Energética y Desarrollo Tecnológico</v>
          </cell>
        </row>
        <row r="559">
          <cell r="A559" t="str">
            <v>Energía</v>
          </cell>
          <cell r="B559" t="str">
            <v>Unidad de Asuntos Jurídicos</v>
          </cell>
        </row>
        <row r="560">
          <cell r="A560" t="str">
            <v>Energía</v>
          </cell>
          <cell r="B560" t="str">
            <v>Unidad de Comunicación Social</v>
          </cell>
        </row>
        <row r="561">
          <cell r="A561" t="str">
            <v>Función Pública</v>
          </cell>
          <cell r="B561" t="str">
            <v>Contraloría Interna</v>
          </cell>
        </row>
        <row r="562">
          <cell r="A562" t="str">
            <v>Función Pública</v>
          </cell>
          <cell r="B562" t="str">
            <v>Coordinación General de Órganos de Vigilancia y Control</v>
          </cell>
        </row>
        <row r="563">
          <cell r="A563" t="str">
            <v>Función Pública</v>
          </cell>
          <cell r="B563" t="str">
            <v>Dirección General de Auditorías Externas</v>
          </cell>
        </row>
        <row r="564">
          <cell r="A564" t="str">
            <v>Función Pública</v>
          </cell>
          <cell r="B564" t="str">
            <v>Dirección General de Comunicación Social</v>
          </cell>
        </row>
        <row r="565">
          <cell r="A565" t="str">
            <v>Función Pública</v>
          </cell>
          <cell r="B565" t="str">
            <v>Dirección General de Controversias y Sanciones en Contrataciones Públicas</v>
          </cell>
        </row>
        <row r="566">
          <cell r="A566" t="str">
            <v>Función Pública</v>
          </cell>
          <cell r="B566" t="str">
            <v>Dirección General de Denuncias e Investigaciones</v>
          </cell>
        </row>
        <row r="567">
          <cell r="A567" t="str">
            <v>Función Pública</v>
          </cell>
          <cell r="B567" t="str">
            <v>Dirección General de Información e Integración</v>
          </cell>
        </row>
        <row r="568">
          <cell r="A568" t="str">
            <v>Función Pública</v>
          </cell>
          <cell r="B568" t="str">
            <v>Dirección General de Modernización Administrativa y Procesos</v>
          </cell>
        </row>
        <row r="569">
          <cell r="A569" t="str">
            <v>Función Pública</v>
          </cell>
          <cell r="B569" t="str">
            <v>Dirección General de Programación y Presupuesto</v>
          </cell>
        </row>
        <row r="570">
          <cell r="A570" t="str">
            <v>Función Pública</v>
          </cell>
          <cell r="B570" t="str">
            <v>Dirección General de Recursos Humanos</v>
          </cell>
        </row>
        <row r="571">
          <cell r="A571" t="str">
            <v>Función Pública</v>
          </cell>
          <cell r="B571" t="str">
            <v>Dirección General de Recursos Materiales y Servicios Generales</v>
          </cell>
        </row>
        <row r="572">
          <cell r="A572" t="str">
            <v>Función Pública</v>
          </cell>
          <cell r="B572" t="str">
            <v>Dirección General de Responsabilidades y Situación Patrimonial</v>
          </cell>
        </row>
        <row r="573">
          <cell r="A573" t="str">
            <v>Función Pública</v>
          </cell>
          <cell r="B573" t="str">
            <v>Dirección General de Tecnologías de Información</v>
          </cell>
        </row>
        <row r="574">
          <cell r="A574" t="str">
            <v>Función Pública</v>
          </cell>
          <cell r="B574" t="str">
            <v>Instituto de Administración y Avalúos de Bienes Nacionales</v>
          </cell>
        </row>
        <row r="575">
          <cell r="A575" t="str">
            <v>Función Pública</v>
          </cell>
          <cell r="B575" t="str">
            <v>Instituto Nacional de Administración Pública, A.C.</v>
          </cell>
        </row>
        <row r="576">
          <cell r="A576" t="str">
            <v>Función Pública</v>
          </cell>
          <cell r="B576" t="str">
            <v>Oficialía Mayor</v>
          </cell>
        </row>
        <row r="577">
          <cell r="A577" t="str">
            <v>Función Pública</v>
          </cell>
          <cell r="B577" t="str">
            <v>Secretaría</v>
          </cell>
        </row>
        <row r="578">
          <cell r="A578" t="str">
            <v>Función Pública</v>
          </cell>
          <cell r="B578" t="str">
            <v>Subsecretaría de Control y Auditoría de la Gestión Pública</v>
          </cell>
        </row>
        <row r="579">
          <cell r="A579" t="str">
            <v>Función Pública</v>
          </cell>
          <cell r="B579" t="str">
            <v>Subsecretaría de la Función Pública</v>
          </cell>
        </row>
        <row r="580">
          <cell r="A580" t="str">
            <v>Función Pública</v>
          </cell>
          <cell r="B580" t="str">
            <v>Subsecretaría de Responsabilidades Administrativas y Contrataciones Públicas </v>
          </cell>
        </row>
        <row r="581">
          <cell r="A581" t="str">
            <v>Función Pública</v>
          </cell>
          <cell r="B581" t="str">
            <v>Unidad de Asuntos Jurídicos</v>
          </cell>
        </row>
        <row r="582">
          <cell r="A582" t="str">
            <v>Función Pública</v>
          </cell>
          <cell r="B582" t="str">
            <v>Unidad de Auditoría Gubernamental</v>
          </cell>
        </row>
        <row r="583">
          <cell r="A583" t="str">
            <v>Función Pública</v>
          </cell>
          <cell r="B583" t="str">
            <v>Unidad de Control de la Gestión Pública</v>
          </cell>
        </row>
        <row r="584">
          <cell r="A584" t="str">
            <v>Función Pública</v>
          </cell>
          <cell r="B584" t="str">
            <v>Unidad de Control y Auditoría a Obra Pública</v>
          </cell>
        </row>
        <row r="585">
          <cell r="A585" t="str">
            <v>Función Pública</v>
          </cell>
          <cell r="B585" t="str">
            <v>Unidad de Evaluación de la Gestión y el Desempeño Gubernamental</v>
          </cell>
        </row>
        <row r="586">
          <cell r="A586" t="str">
            <v>Función Pública</v>
          </cell>
          <cell r="B586" t="str">
            <v>Unidad de Gobierno Digital</v>
          </cell>
        </row>
        <row r="587">
          <cell r="A587" t="str">
            <v>Función Pública</v>
          </cell>
          <cell r="B587" t="str">
            <v>Unidad de Normatividad de Contrataciones Públicas</v>
          </cell>
        </row>
        <row r="588">
          <cell r="A588" t="str">
            <v>Función Pública</v>
          </cell>
          <cell r="B588" t="str">
            <v>Unidad de Operación Regional y Contraloría Social</v>
          </cell>
        </row>
        <row r="589">
          <cell r="A589" t="str">
            <v>Función Pública</v>
          </cell>
          <cell r="B589" t="str">
            <v>Unidad de Política de Contrataciones Públicas</v>
          </cell>
        </row>
        <row r="590">
          <cell r="A590" t="str">
            <v>Función Pública</v>
          </cell>
          <cell r="B590" t="str">
            <v>Unidad de Política de Recursos Humanos de la Administración Pública Federal</v>
          </cell>
        </row>
        <row r="591">
          <cell r="A591" t="str">
            <v>Función Pública</v>
          </cell>
          <cell r="B591" t="str">
            <v>Unidad de Políticas de Mejora de la Gestión Pública</v>
          </cell>
        </row>
        <row r="592">
          <cell r="A592" t="str">
            <v>Función Pública</v>
          </cell>
          <cell r="B592" t="str">
            <v>Unidad de Políticas de Transparencia y Cooperación Internacional</v>
          </cell>
        </row>
        <row r="593">
          <cell r="A593" t="str">
            <v>Gobernación</v>
          </cell>
          <cell r="B593" t="str">
            <v>Archivo General de la Nación</v>
          </cell>
        </row>
        <row r="594">
          <cell r="A594" t="str">
            <v>Gobernación</v>
          </cell>
          <cell r="B594" t="str">
            <v>Centro de Investigación y Estudios en Seguridad</v>
          </cell>
        </row>
        <row r="595">
          <cell r="A595" t="str">
            <v>Gobernación</v>
          </cell>
          <cell r="B595" t="str">
            <v>Centro de Investigación y Seguridad Nacional</v>
          </cell>
        </row>
        <row r="596">
          <cell r="A596" t="str">
            <v>Gobernación</v>
          </cell>
          <cell r="B596" t="str">
            <v>Centro de Producción de Programas Informativos y Especiales</v>
          </cell>
        </row>
        <row r="597">
          <cell r="A597" t="str">
            <v>Gobernación</v>
          </cell>
          <cell r="B597" t="str">
            <v>Centro Nacional de Prevención de Desastres</v>
          </cell>
        </row>
        <row r="598">
          <cell r="A598" t="str">
            <v>Gobernación</v>
          </cell>
          <cell r="B598" t="str">
            <v>Comisión Nacional para Prevenir y Erradicar la Violencia Contra las Mujeres</v>
          </cell>
        </row>
        <row r="599">
          <cell r="A599" t="str">
            <v>Gobernación</v>
          </cell>
          <cell r="B599" t="str">
            <v>Consejo de Menores</v>
          </cell>
        </row>
        <row r="600">
          <cell r="A600" t="str">
            <v>Gobernación</v>
          </cell>
          <cell r="B600" t="str">
            <v>Consejo Nacional para Prevenir la Discriminación</v>
          </cell>
        </row>
        <row r="601">
          <cell r="A601" t="str">
            <v>Gobernación</v>
          </cell>
          <cell r="B601" t="str">
            <v>Coordinación General de la Comisión Mexicana de Ayuda a Refugiados</v>
          </cell>
        </row>
        <row r="602">
          <cell r="A602" t="str">
            <v>Gobernación</v>
          </cell>
          <cell r="B602" t="str">
            <v>Coordinación General de la Plataforma México</v>
          </cell>
        </row>
        <row r="603">
          <cell r="A603" t="str">
            <v>Gobernación</v>
          </cell>
          <cell r="B603" t="str">
            <v>Coordinación General de Protección Civil</v>
          </cell>
        </row>
        <row r="604">
          <cell r="A604" t="str">
            <v>Gobernación</v>
          </cell>
          <cell r="B604" t="str">
            <v>Dirección General de Análisis Estadístico y Prospectiva</v>
          </cell>
        </row>
        <row r="605">
          <cell r="A605" t="str">
            <v>Gobernación</v>
          </cell>
          <cell r="B605" t="str">
            <v>Dirección General de Análisis y Prospectiva para la Política Interior</v>
          </cell>
        </row>
        <row r="606">
          <cell r="A606" t="str">
            <v>Gobernación</v>
          </cell>
          <cell r="B606" t="str">
            <v>Dirección General de Asociaciones Religiosas</v>
          </cell>
        </row>
        <row r="607">
          <cell r="A607" t="str">
            <v>Gobernación</v>
          </cell>
          <cell r="B607" t="str">
            <v>Dirección General de Compilación y Consulta del Orden Jurídico Nacional</v>
          </cell>
        </row>
        <row r="608">
          <cell r="A608" t="str">
            <v>Gobernación</v>
          </cell>
          <cell r="B608" t="str">
            <v>Dirección General de Comunicación Social</v>
          </cell>
        </row>
        <row r="609">
          <cell r="A609" t="str">
            <v>Gobernación</v>
          </cell>
          <cell r="B609" t="str">
            <v>Dirección General de Comunicación Social</v>
          </cell>
        </row>
        <row r="610">
          <cell r="A610" t="str">
            <v>Gobernación</v>
          </cell>
          <cell r="B610" t="str">
            <v>Dirección General de Coordinación con Entidades Federativas</v>
          </cell>
        </row>
        <row r="611">
          <cell r="A611" t="str">
            <v>Gobernación</v>
          </cell>
          <cell r="B611" t="str">
            <v>Dirección General de Cultura Democrática y Fomento Cívico</v>
          </cell>
        </row>
        <row r="612">
          <cell r="A612" t="str">
            <v>Gobernación</v>
          </cell>
          <cell r="B612" t="str">
            <v>Dirección General de Derechos Humanos</v>
          </cell>
        </row>
        <row r="613">
          <cell r="A613" t="str">
            <v>Gobernación</v>
          </cell>
          <cell r="B613" t="str">
            <v>Dirección General de Desarrollo Penitenciario</v>
          </cell>
        </row>
        <row r="614">
          <cell r="A614" t="str">
            <v>Gobernación</v>
          </cell>
          <cell r="B614" t="str">
            <v>Dirección General de Desarrollo Tecnológico</v>
          </cell>
        </row>
        <row r="615">
          <cell r="A615" t="str">
            <v>Gobernación</v>
          </cell>
          <cell r="B615" t="str">
            <v>Dirección General de Estudios Legislativos</v>
          </cell>
        </row>
        <row r="616">
          <cell r="A616" t="str">
            <v>Gobernación</v>
          </cell>
          <cell r="B616" t="str">
            <v>Direccion General de Gestión de Servicios de Tecnologías de Información</v>
          </cell>
        </row>
        <row r="617">
          <cell r="A617" t="str">
            <v>Gobernación</v>
          </cell>
          <cell r="B617" t="str">
            <v>Dirección General de Información Legislativa</v>
          </cell>
        </row>
        <row r="618">
          <cell r="A618" t="str">
            <v>Gobernación</v>
          </cell>
          <cell r="B618" t="str">
            <v>Dirección General de Juegos y Sorteos</v>
          </cell>
        </row>
        <row r="619">
          <cell r="A619" t="str">
            <v>Gobernación</v>
          </cell>
          <cell r="B619" t="str">
            <v>Dirección General de lo Consultivo</v>
          </cell>
        </row>
        <row r="620">
          <cell r="A620" t="str">
            <v>Gobernación</v>
          </cell>
          <cell r="B620" t="str">
            <v>Dirección General de lo Contencioso</v>
          </cell>
        </row>
        <row r="621">
          <cell r="A621" t="str">
            <v>Gobernación</v>
          </cell>
          <cell r="B621" t="str">
            <v>Dirección General de Medios Impresos</v>
          </cell>
        </row>
        <row r="622">
          <cell r="A622" t="str">
            <v>Gobernación</v>
          </cell>
          <cell r="B622" t="str">
            <v>Dirección General de Normatividad de Comunicación</v>
          </cell>
        </row>
        <row r="623">
          <cell r="A623" t="str">
            <v>Gobernación</v>
          </cell>
          <cell r="B623" t="str">
            <v>Dirección General de Obras Públicas y Servicios</v>
          </cell>
        </row>
        <row r="624">
          <cell r="A624" t="str">
            <v>Gobernación</v>
          </cell>
          <cell r="B624" t="str">
            <v>Dirección General de Planeación y Evaluación</v>
          </cell>
        </row>
        <row r="625">
          <cell r="A625" t="str">
            <v>Gobernación</v>
          </cell>
          <cell r="B625" t="str">
            <v>Dirección General de Política Penitenciaria</v>
          </cell>
        </row>
        <row r="626">
          <cell r="A626" t="str">
            <v>Gobernación</v>
          </cell>
          <cell r="B626" t="str">
            <v>Dirección General de Prevención del Delito y Participación Ciudadana</v>
          </cell>
        </row>
        <row r="627">
          <cell r="A627" t="str">
            <v>Gobernación</v>
          </cell>
          <cell r="B627" t="str">
            <v>Dirección General de Procedimientos Constitucionales</v>
          </cell>
        </row>
        <row r="628">
          <cell r="A628" t="str">
            <v>Gobernación</v>
          </cell>
          <cell r="B628" t="str">
            <v>Dirección General de Programación y Presupuesto</v>
          </cell>
        </row>
        <row r="629">
          <cell r="A629" t="str">
            <v>Gobernación</v>
          </cell>
          <cell r="B629" t="str">
            <v>Dirección General de Programación, Organización y Presupuesto</v>
          </cell>
        </row>
        <row r="630">
          <cell r="A630" t="str">
            <v>Gobernación</v>
          </cell>
          <cell r="B630" t="str">
            <v>Dirección General de Protección Civil</v>
          </cell>
        </row>
        <row r="631">
          <cell r="A631" t="str">
            <v>Gobernación</v>
          </cell>
          <cell r="B631" t="str">
            <v>Dirección General de Radio, Televisión y Cinematografía</v>
          </cell>
        </row>
        <row r="632">
          <cell r="A632" t="str">
            <v>Gobernación</v>
          </cell>
          <cell r="B632" t="str">
            <v>Dirección General de Recursos Humanos</v>
          </cell>
        </row>
        <row r="633">
          <cell r="A633" t="str">
            <v>Gobernación</v>
          </cell>
          <cell r="B633" t="str">
            <v>Dirección General de Recursos Humanos</v>
          </cell>
        </row>
        <row r="634">
          <cell r="A634" t="str">
            <v>Gobernación</v>
          </cell>
          <cell r="B634" t="str">
            <v>Dirección General de Recursos Materiales y Servicios Generales</v>
          </cell>
        </row>
        <row r="635">
          <cell r="A635" t="str">
            <v>Gobernación</v>
          </cell>
          <cell r="B635" t="str">
            <v>Dirección General de Recursos Materiales y Servicios Generales</v>
          </cell>
        </row>
        <row r="636">
          <cell r="A636" t="str">
            <v>Gobernación</v>
          </cell>
          <cell r="B636" t="str">
            <v>Dirección General de Seguridad Privada</v>
          </cell>
        </row>
        <row r="637">
          <cell r="A637" t="str">
            <v>Gobernación</v>
          </cell>
          <cell r="B637" t="str">
            <v>Dirección General de Sistemas Administrativos</v>
          </cell>
        </row>
        <row r="638">
          <cell r="A638" t="str">
            <v>Gobernación</v>
          </cell>
          <cell r="B638" t="str">
            <v>Dirección General de Tecnologías de la Información</v>
          </cell>
        </row>
        <row r="639">
          <cell r="A639" t="str">
            <v>Gobernación</v>
          </cell>
          <cell r="B639" t="str">
            <v>Dirección General de Transparencia y Mejora Regulatoria</v>
          </cell>
        </row>
        <row r="640">
          <cell r="A640" t="str">
            <v>Gobernación</v>
          </cell>
          <cell r="B640" t="str">
            <v>Dirección General del Registro Nacional de Población e Identificación Personal</v>
          </cell>
        </row>
        <row r="641">
          <cell r="A641" t="str">
            <v>Gobernación</v>
          </cell>
          <cell r="B641" t="str">
            <v>Dirección General para el Fondo de Desastres Naturales</v>
          </cell>
        </row>
        <row r="642">
          <cell r="A642" t="str">
            <v>Gobernación</v>
          </cell>
          <cell r="B642" t="str">
            <v>Instituto Nacional de Migración</v>
          </cell>
        </row>
        <row r="643">
          <cell r="A643" t="str">
            <v>Gobernación</v>
          </cell>
          <cell r="B643" t="str">
            <v>Instituto Nacional para el Federalismo y el Desarrollo Municipal</v>
          </cell>
        </row>
        <row r="644">
          <cell r="A644" t="str">
            <v>Gobernación</v>
          </cell>
          <cell r="B644" t="str">
            <v>Notimex, S.A. de C.V. (en proceso de desincorporación)</v>
          </cell>
        </row>
        <row r="645">
          <cell r="A645" t="str">
            <v>Gobernación</v>
          </cell>
          <cell r="B645" t="str">
            <v>Oficialía Mayor</v>
          </cell>
        </row>
        <row r="646">
          <cell r="A646" t="str">
            <v>Gobernación</v>
          </cell>
          <cell r="B646" t="str">
            <v>Oficina del Secretario</v>
          </cell>
        </row>
        <row r="647">
          <cell r="A647" t="str">
            <v>Gobernación</v>
          </cell>
          <cell r="B647" t="str">
            <v>Organismo Promotor de Medios Audiovisuales</v>
          </cell>
        </row>
        <row r="648">
          <cell r="A648" t="str">
            <v>Gobernación</v>
          </cell>
          <cell r="B648" t="str">
            <v>Órgano Interno de Control</v>
          </cell>
        </row>
        <row r="649">
          <cell r="A649" t="str">
            <v>Gobernación</v>
          </cell>
          <cell r="B649" t="str">
            <v>Policía Federal</v>
          </cell>
        </row>
        <row r="650">
          <cell r="A650" t="str">
            <v>Gobernación</v>
          </cell>
          <cell r="B650" t="str">
            <v>Prevención y Readaptación Social</v>
          </cell>
        </row>
        <row r="651">
          <cell r="A651" t="str">
            <v>Gobernación</v>
          </cell>
          <cell r="B651" t="str">
            <v>Secretaría</v>
          </cell>
        </row>
        <row r="652">
          <cell r="A652" t="str">
            <v>Gobernación</v>
          </cell>
          <cell r="B652" t="str">
            <v>Secretaría General del Consejo Nacional de Población</v>
          </cell>
        </row>
        <row r="653">
          <cell r="A653" t="str">
            <v>Gobernación</v>
          </cell>
          <cell r="B653" t="str">
            <v>Secretaría Técnica de la Comisión Calificadora de Publicaciones y Revistas Ilustradas</v>
          </cell>
        </row>
        <row r="654">
          <cell r="A654" t="str">
            <v>Gobernación</v>
          </cell>
          <cell r="B654" t="str">
            <v>Secretaría Técnica del Consejo de Coordinación para la Implementación del Sistema de Justicia Penal</v>
          </cell>
        </row>
        <row r="655">
          <cell r="A655" t="str">
            <v>Gobernación</v>
          </cell>
          <cell r="B655" t="str">
            <v>Secretariado Ejecutivo del Sistema Nacional de Seguridad Pública</v>
          </cell>
        </row>
        <row r="656">
          <cell r="A656" t="str">
            <v>Gobernación</v>
          </cell>
          <cell r="B656" t="str">
            <v>Servicio de Protección Federal</v>
          </cell>
        </row>
        <row r="657">
          <cell r="A657" t="str">
            <v>Gobernación</v>
          </cell>
          <cell r="B657" t="str">
            <v>Subsecretaría de Asuntos Jurídicos y Derechos Humanos</v>
          </cell>
        </row>
        <row r="658">
          <cell r="A658" t="str">
            <v>Gobernación</v>
          </cell>
          <cell r="B658" t="str">
            <v>Subsecretaría de Enlace Legislativo</v>
          </cell>
        </row>
        <row r="659">
          <cell r="A659" t="str">
            <v>Gobernación</v>
          </cell>
          <cell r="B659" t="str">
            <v>Subsecretaría de Gobierno</v>
          </cell>
        </row>
        <row r="660">
          <cell r="A660" t="str">
            <v>Gobernación</v>
          </cell>
          <cell r="B660" t="str">
            <v>Subsecretaría de Normatividad de Medios</v>
          </cell>
        </row>
        <row r="661">
          <cell r="A661" t="str">
            <v>Gobernación</v>
          </cell>
          <cell r="B661" t="str">
            <v>Subsecretaría de Planeación y Protección Institucional</v>
          </cell>
        </row>
        <row r="662">
          <cell r="A662" t="str">
            <v>Gobernación</v>
          </cell>
          <cell r="B662" t="str">
            <v>Subsecretaría de Población, Migración y Asuntos Religiosos</v>
          </cell>
        </row>
        <row r="663">
          <cell r="A663" t="str">
            <v>Gobernación</v>
          </cell>
          <cell r="B663" t="str">
            <v>Subsecretaría de Prevención y Participación Ciudadana</v>
          </cell>
        </row>
        <row r="664">
          <cell r="A664" t="str">
            <v>Gobernación</v>
          </cell>
          <cell r="B664" t="str">
            <v>Subsecretaría de Tecnologías de la Información</v>
          </cell>
        </row>
        <row r="665">
          <cell r="A665" t="str">
            <v>Gobernación</v>
          </cell>
          <cell r="B665" t="str">
            <v>Subsecretaría del Sistema Penitenciario Federal</v>
          </cell>
        </row>
        <row r="666">
          <cell r="A666" t="str">
            <v>Gobernación</v>
          </cell>
          <cell r="B666" t="str">
            <v>Talleres Gráficos de México</v>
          </cell>
        </row>
        <row r="667">
          <cell r="A667" t="str">
            <v>Gobernación</v>
          </cell>
          <cell r="B667" t="str">
            <v>Tribunal Federal de Conciliación y Arbitraje</v>
          </cell>
        </row>
        <row r="668">
          <cell r="A668" t="str">
            <v>Gobernación</v>
          </cell>
          <cell r="B668" t="str">
            <v>Unidad de Administración e Infraestructura</v>
          </cell>
        </row>
        <row r="669">
          <cell r="A669" t="str">
            <v>Gobernación</v>
          </cell>
          <cell r="B669" t="str">
            <v>Unidad de Asuntos Jurídicos</v>
          </cell>
        </row>
        <row r="670">
          <cell r="A670" t="str">
            <v>Gobernación</v>
          </cell>
          <cell r="B670" t="str">
            <v>Unidad de Asuntos Jurídicos</v>
          </cell>
        </row>
        <row r="671">
          <cell r="A671" t="str">
            <v>Gobernación</v>
          </cell>
          <cell r="B671" t="str">
            <v>Unidad de Contraloría Interna</v>
          </cell>
        </row>
        <row r="672">
          <cell r="A672" t="str">
            <v>Gobernación</v>
          </cell>
          <cell r="B672" t="str">
            <v>Unidad de Enlace Federal y Coordinación con Entidades Federativas</v>
          </cell>
        </row>
        <row r="673">
          <cell r="A673" t="str">
            <v>Gobernación</v>
          </cell>
          <cell r="B673" t="str">
            <v>Unidad de Enlace Legislativo</v>
          </cell>
        </row>
        <row r="674">
          <cell r="A674" t="str">
            <v>Gobernación</v>
          </cell>
          <cell r="B674" t="str">
            <v>Unidad de Gobierno</v>
          </cell>
        </row>
        <row r="675">
          <cell r="A675" t="str">
            <v>Gobernación</v>
          </cell>
          <cell r="B675" t="str">
            <v>Unidad de Información y Análisis</v>
          </cell>
        </row>
        <row r="676">
          <cell r="A676" t="str">
            <v>Gobernación</v>
          </cell>
          <cell r="B676" t="str">
            <v>Unidad de Política Interior y Análisis de Información</v>
          </cell>
        </row>
        <row r="677">
          <cell r="A677" t="str">
            <v>Gobernación</v>
          </cell>
          <cell r="B677" t="str">
            <v>Unidad de Política Migratoria</v>
          </cell>
        </row>
        <row r="678">
          <cell r="A678" t="str">
            <v>Gobernación</v>
          </cell>
          <cell r="B678" t="str">
            <v>Unidad para el Desarrollo Político</v>
          </cell>
        </row>
        <row r="679">
          <cell r="A679" t="str">
            <v>Gobernación</v>
          </cell>
          <cell r="B679" t="str">
            <v>Unidad para la Atención de Organizaciones Sociales</v>
          </cell>
        </row>
        <row r="680">
          <cell r="A680" t="str">
            <v>Gobernación</v>
          </cell>
          <cell r="B680" t="str">
            <v>Unidad para la Promoción y Defensa de los Derechos Humanos</v>
          </cell>
        </row>
        <row r="681">
          <cell r="A681" t="str">
            <v>Hacienda y Crédito Público</v>
          </cell>
          <cell r="B681" t="str">
            <v>Agroasemex, S.A.</v>
          </cell>
        </row>
        <row r="682">
          <cell r="A682" t="str">
            <v>Hacienda y Crédito Público</v>
          </cell>
          <cell r="B682" t="str">
            <v>Almacenes Nacionales de Depósito, S.A. (en proceso de desincorporación)</v>
          </cell>
        </row>
        <row r="683">
          <cell r="A683" t="str">
            <v>Hacienda y Crédito Público</v>
          </cell>
          <cell r="B683" t="str">
            <v>Banco del Ahorro Nacional y Servicios Financieros, S.N.C.</v>
          </cell>
        </row>
        <row r="684">
          <cell r="A684" t="str">
            <v>Hacienda y Crédito Público</v>
          </cell>
          <cell r="B684" t="str">
            <v>Banco Nacional de Comercio Exterior, S.N.C.</v>
          </cell>
        </row>
        <row r="685">
          <cell r="A685" t="str">
            <v>Hacienda y Crédito Público</v>
          </cell>
          <cell r="B685" t="str">
            <v>Banco Nacional de Crédito Rural, S.N.C. (en proceso de desincorporación)</v>
          </cell>
        </row>
        <row r="686">
          <cell r="A686" t="str">
            <v>Hacienda y Crédito Público</v>
          </cell>
          <cell r="B686" t="str">
            <v>Banco Nacional de Obras y Servicios Públicos, S.N.C.</v>
          </cell>
        </row>
        <row r="687">
          <cell r="A687" t="str">
            <v>Hacienda y Crédito Público</v>
          </cell>
          <cell r="B687" t="str">
            <v>Banco Nacional del Ejército, Fuerza Aérea y Armada, S.N.C.</v>
          </cell>
        </row>
        <row r="688">
          <cell r="A688" t="str">
            <v>Hacienda y Crédito Público</v>
          </cell>
          <cell r="B688" t="str">
            <v>Casa de Moneda de México</v>
          </cell>
        </row>
        <row r="689">
          <cell r="A689" t="str">
            <v>Hacienda y Crédito Público</v>
          </cell>
          <cell r="B689" t="str">
            <v>Comisión Nacional Bancaria y de Valores</v>
          </cell>
        </row>
        <row r="690">
          <cell r="A690" t="str">
            <v>Hacienda y Crédito Público</v>
          </cell>
          <cell r="B690" t="str">
            <v>Comisión Nacional de Seguros y Fianzas</v>
          </cell>
        </row>
        <row r="691">
          <cell r="A691" t="str">
            <v>Hacienda y Crédito Público</v>
          </cell>
          <cell r="B691" t="str">
            <v>Comisión Nacional de Vivienda</v>
          </cell>
        </row>
        <row r="692">
          <cell r="A692" t="str">
            <v>Hacienda y Crédito Público</v>
          </cell>
          <cell r="B692" t="str">
            <v>Comisión Nacional del Sistema de Ahorro para el Retiro</v>
          </cell>
        </row>
        <row r="693">
          <cell r="A693" t="str">
            <v>Hacienda y Crédito Público</v>
          </cell>
          <cell r="B693" t="str">
            <v>Comisión Nacional para el Desarrollo de los Pueblos Indígenas</v>
          </cell>
        </row>
        <row r="694">
          <cell r="A694" t="str">
            <v>Hacienda y Crédito Público</v>
          </cell>
          <cell r="B694" t="str">
            <v>Comisión Nacional para la Protección y Defensa de los Usuarios de Servicios Financieros</v>
          </cell>
        </row>
        <row r="695">
          <cell r="A695" t="str">
            <v>Hacienda y Crédito Público</v>
          </cell>
          <cell r="B695" t="str">
            <v>Coordinación General de Calidad y Seguridad de la Información</v>
          </cell>
        </row>
        <row r="696">
          <cell r="A696" t="str">
            <v>Hacienda y Crédito Público</v>
          </cell>
          <cell r="B696" t="str">
            <v>Coordinación General de Tecnologías de Información y Comunicaciones</v>
          </cell>
        </row>
        <row r="697">
          <cell r="A697" t="str">
            <v>Hacienda y Crédito Público</v>
          </cell>
          <cell r="B697" t="str">
            <v>Dirección General de Asuntos Jurídicos</v>
          </cell>
        </row>
        <row r="698">
          <cell r="A698" t="str">
            <v>Hacienda y Crédito Público</v>
          </cell>
          <cell r="B698" t="str">
            <v>Dirección General de Programación y Presupuesto "A"</v>
          </cell>
        </row>
        <row r="699">
          <cell r="A699" t="str">
            <v>Hacienda y Crédito Público</v>
          </cell>
          <cell r="B699" t="str">
            <v>Dirección General de Programación y Presupuesto "B"</v>
          </cell>
        </row>
        <row r="700">
          <cell r="A700" t="str">
            <v>Hacienda y Crédito Público</v>
          </cell>
          <cell r="B700" t="str">
            <v>Dirección General de Promoción Cultural y Acervo Patrimonial</v>
          </cell>
        </row>
        <row r="701">
          <cell r="A701" t="str">
            <v>Hacienda y Crédito Público</v>
          </cell>
          <cell r="B701" t="str">
            <v>Dirección General de Recursos Financieros</v>
          </cell>
        </row>
        <row r="702">
          <cell r="A702" t="str">
            <v>Hacienda y Crédito Público</v>
          </cell>
          <cell r="B702" t="str">
            <v>Dirección General de Recursos Humanos</v>
          </cell>
        </row>
        <row r="703">
          <cell r="A703" t="str">
            <v>Hacienda y Crédito Público</v>
          </cell>
          <cell r="B703" t="str">
            <v>Dirección General de Recursos Materiales, Obra Pública y Servicios Generales</v>
          </cell>
        </row>
        <row r="704">
          <cell r="A704" t="str">
            <v>Hacienda y Crédito Público</v>
          </cell>
          <cell r="B704" t="str">
            <v>Dirección General de Talleres de Impresión de Estampillas y Valores</v>
          </cell>
        </row>
        <row r="705">
          <cell r="A705" t="str">
            <v>Hacienda y Crédito Público</v>
          </cell>
          <cell r="B705" t="str">
            <v>Dirección General de Tecnologías y Seguridad de la Información</v>
          </cell>
        </row>
        <row r="706">
          <cell r="A706" t="str">
            <v>Hacienda y Crédito Público</v>
          </cell>
          <cell r="B706" t="str">
            <v>Dirección General Jurídica de Egresos</v>
          </cell>
        </row>
        <row r="707">
          <cell r="A707" t="str">
            <v>Hacienda y Crédito Público</v>
          </cell>
          <cell r="B707" t="str">
            <v>Exportadores Asociados, S.A. de C.V. (en proceso de desincorporación)</v>
          </cell>
        </row>
        <row r="708">
          <cell r="A708" t="str">
            <v>Hacienda y Crédito Público</v>
          </cell>
          <cell r="B708" t="str">
            <v>Financiera Rural</v>
          </cell>
        </row>
        <row r="709">
          <cell r="A709" t="str">
            <v>Hacienda y Crédito Público</v>
          </cell>
          <cell r="B709" t="str">
            <v>Fondo de Capitalización e Inversión del Sector Rural</v>
          </cell>
        </row>
        <row r="710">
          <cell r="A710" t="str">
            <v>Hacienda y Crédito Público</v>
          </cell>
          <cell r="B710" t="str">
            <v>Fondo de Garantía y Fomento para la Agricultura, Ganadería y Avicultura</v>
          </cell>
        </row>
        <row r="711">
          <cell r="A711" t="str">
            <v>Hacienda y Crédito Público</v>
          </cell>
          <cell r="B711" t="str">
            <v>Fondo de Garantía y Fomento para las Actividades Pesqueras</v>
          </cell>
        </row>
        <row r="712">
          <cell r="A712" t="str">
            <v>Hacienda y Crédito Público</v>
          </cell>
          <cell r="B712" t="str">
            <v>Fondo de Operación y Financiamiento Bancario a la Vivienda</v>
          </cell>
        </row>
        <row r="713">
          <cell r="A713" t="str">
            <v>Hacienda y Crédito Público</v>
          </cell>
          <cell r="B713" t="str">
            <v>Fondo Especial de Asistencia Técnica y Garantía para Créditos Agropecuarios</v>
          </cell>
        </row>
        <row r="714">
          <cell r="A714" t="str">
            <v>Hacienda y Crédito Público</v>
          </cell>
          <cell r="B714" t="str">
            <v>Fondo Especial para Financiamientos Agropecuarios</v>
          </cell>
        </row>
        <row r="715">
          <cell r="A715" t="str">
            <v>Hacienda y Crédito Público</v>
          </cell>
          <cell r="B715" t="str">
            <v>Instituto Federal de Acceso a la Información y Protección de Datos</v>
          </cell>
        </row>
        <row r="716">
          <cell r="A716" t="str">
            <v>Hacienda y Crédito Público</v>
          </cell>
          <cell r="B716" t="str">
            <v>Instituto Nacional de las Mujeres</v>
          </cell>
        </row>
        <row r="717">
          <cell r="A717" t="str">
            <v>Hacienda y Crédito Público</v>
          </cell>
          <cell r="B717" t="str">
            <v>Instituto Nacional para la Evaluación de la Educación</v>
          </cell>
        </row>
        <row r="718">
          <cell r="A718" t="str">
            <v>Hacienda y Crédito Público</v>
          </cell>
          <cell r="B718" t="str">
            <v>Instituto para el Desarrollo Técnico de las Haciendas Públicas</v>
          </cell>
        </row>
        <row r="719">
          <cell r="A719" t="str">
            <v>Hacienda y Crédito Público</v>
          </cell>
          <cell r="B719" t="str">
            <v>Instituto para la Protección al Ahorro Bancario</v>
          </cell>
        </row>
        <row r="720">
          <cell r="A720" t="str">
            <v>Hacienda y Crédito Público</v>
          </cell>
          <cell r="B720" t="str">
            <v>Lotería Nacional para la Asistencia Pública</v>
          </cell>
        </row>
        <row r="721">
          <cell r="A721" t="str">
            <v>Hacienda y Crédito Público</v>
          </cell>
          <cell r="B721" t="str">
            <v>Nacional Financiera, S.N.C.</v>
          </cell>
        </row>
        <row r="722">
          <cell r="A722" t="str">
            <v>Hacienda y Crédito Público</v>
          </cell>
          <cell r="B722" t="str">
            <v>Notimex, Agencia de Noticias del Estado Mexicano</v>
          </cell>
        </row>
        <row r="723">
          <cell r="A723" t="str">
            <v>Hacienda y Crédito Público</v>
          </cell>
          <cell r="B723" t="str">
            <v>Oficialía Mayor</v>
          </cell>
        </row>
        <row r="724">
          <cell r="A724" t="str">
            <v>Hacienda y Crédito Público</v>
          </cell>
          <cell r="B724" t="str">
            <v>Órgano Interno de Control</v>
          </cell>
        </row>
        <row r="725">
          <cell r="A725" t="str">
            <v>Hacienda y Crédito Público</v>
          </cell>
          <cell r="B725" t="str">
            <v>Procuraduría de la Defensa del Contribuyente</v>
          </cell>
        </row>
        <row r="726">
          <cell r="A726" t="str">
            <v>Hacienda y Crédito Público</v>
          </cell>
          <cell r="B726" t="str">
            <v>Procuraduría Fiscal de la Federación</v>
          </cell>
        </row>
        <row r="727">
          <cell r="A727" t="str">
            <v>Hacienda y Crédito Público</v>
          </cell>
          <cell r="B727" t="str">
            <v>Procuraduría Social de Atención a las Víctimas de Delitos</v>
          </cell>
        </row>
        <row r="728">
          <cell r="A728" t="str">
            <v>Hacienda y Crédito Público</v>
          </cell>
          <cell r="B728" t="str">
            <v>Pronósticos para la Asistencia Pública</v>
          </cell>
        </row>
        <row r="729">
          <cell r="A729" t="str">
            <v>Hacienda y Crédito Público</v>
          </cell>
          <cell r="B729" t="str">
            <v>Secretaría</v>
          </cell>
        </row>
        <row r="730">
          <cell r="A730" t="str">
            <v>Hacienda y Crédito Público</v>
          </cell>
          <cell r="B730" t="str">
            <v>Seguros de Crédito a la Vivienda SHF, S.A. de C.V.</v>
          </cell>
        </row>
        <row r="731">
          <cell r="A731" t="str">
            <v>Hacienda y Crédito Público</v>
          </cell>
          <cell r="B731" t="str">
            <v>Servicio de Administración Tributaria</v>
          </cell>
        </row>
        <row r="732">
          <cell r="A732" t="str">
            <v>Hacienda y Crédito Público</v>
          </cell>
          <cell r="B732" t="str">
            <v>Servicio de Administración y Enajenación de Bienes</v>
          </cell>
        </row>
        <row r="733">
          <cell r="A733" t="str">
            <v>Hacienda y Crédito Público</v>
          </cell>
          <cell r="B733" t="str">
            <v>Servicios de Almacenamiento del Norte, S.A. (en proceso de desincorporación)</v>
          </cell>
        </row>
        <row r="734">
          <cell r="A734" t="str">
            <v>Hacienda y Crédito Público</v>
          </cell>
          <cell r="B734" t="str">
            <v>Sociedad Hipotecaria Federal, S.N.C.</v>
          </cell>
        </row>
        <row r="735">
          <cell r="A735" t="str">
            <v>Hacienda y Crédito Público</v>
          </cell>
          <cell r="B735" t="str">
            <v>Subprocuraduría Fiscal Federal de Amparos</v>
          </cell>
        </row>
        <row r="736">
          <cell r="A736" t="str">
            <v>Hacienda y Crédito Público</v>
          </cell>
          <cell r="B736" t="str">
            <v>Subprocuraduría Fiscal Federal de Asuntos Financieros</v>
          </cell>
        </row>
        <row r="737">
          <cell r="A737" t="str">
            <v>Hacienda y Crédito Público</v>
          </cell>
          <cell r="B737" t="str">
            <v>Subprocuraduría Fiscal Federal de Investigaciones</v>
          </cell>
        </row>
        <row r="738">
          <cell r="A738" t="str">
            <v>Hacienda y Crédito Público</v>
          </cell>
          <cell r="B738" t="str">
            <v>Subprocuraduría Fiscal Federal de Legislación y Consulta</v>
          </cell>
        </row>
        <row r="739">
          <cell r="A739" t="str">
            <v>Hacienda y Crédito Público</v>
          </cell>
          <cell r="B739" t="str">
            <v>Subsecretaría de Egresos</v>
          </cell>
        </row>
        <row r="740">
          <cell r="A740" t="str">
            <v>Hacienda y Crédito Público</v>
          </cell>
          <cell r="B740" t="str">
            <v>Subsecretaría de Hacienda y Crédito Público</v>
          </cell>
        </row>
        <row r="741">
          <cell r="A741" t="str">
            <v>Hacienda y Crédito Público</v>
          </cell>
          <cell r="B741" t="str">
            <v>Subsecretaría de Ingresos</v>
          </cell>
        </row>
        <row r="742">
          <cell r="A742" t="str">
            <v>Hacienda y Crédito Público</v>
          </cell>
          <cell r="B742" t="str">
            <v>Subtesorería de Contabilidad y Control Operativo</v>
          </cell>
        </row>
        <row r="743">
          <cell r="A743" t="str">
            <v>Hacienda y Crédito Público</v>
          </cell>
          <cell r="B743" t="str">
            <v>Subtesorería de Operación</v>
          </cell>
        </row>
        <row r="744">
          <cell r="A744" t="str">
            <v>Hacienda y Crédito Público</v>
          </cell>
          <cell r="B744" t="str">
            <v>Tesorería de la Federación</v>
          </cell>
        </row>
        <row r="745">
          <cell r="A745" t="str">
            <v>Hacienda y Crédito Público</v>
          </cell>
          <cell r="B745" t="str">
            <v>Unidad de Asuntos Internacionales de Hacienda</v>
          </cell>
        </row>
        <row r="746">
          <cell r="A746" t="str">
            <v>Hacienda y Crédito Público</v>
          </cell>
          <cell r="B746" t="str">
            <v>Unidad de Banca de Desarrollo</v>
          </cell>
        </row>
        <row r="747">
          <cell r="A747" t="str">
            <v>Hacienda y Crédito Público</v>
          </cell>
          <cell r="B747" t="str">
            <v>Unidad de Banca, Valores y Ahorro</v>
          </cell>
        </row>
        <row r="748">
          <cell r="A748" t="str">
            <v>Hacienda y Crédito Público</v>
          </cell>
          <cell r="B748" t="str">
            <v>Unidad de Comunicación Social y Vocero</v>
          </cell>
        </row>
        <row r="749">
          <cell r="A749" t="str">
            <v>Hacienda y Crédito Público</v>
          </cell>
          <cell r="B749" t="str">
            <v>Unidad de Contabilidad Gubernamental</v>
          </cell>
        </row>
        <row r="750">
          <cell r="A750" t="str">
            <v>Hacienda y Crédito Público</v>
          </cell>
          <cell r="B750" t="str">
            <v>Unidad de Coordinación con Entidades Federativas</v>
          </cell>
        </row>
        <row r="751">
          <cell r="A751" t="str">
            <v>Hacienda y Crédito Público</v>
          </cell>
          <cell r="B751" t="str">
            <v>Unidad de Coordinación con Entidades Federativas</v>
          </cell>
        </row>
        <row r="752">
          <cell r="A752" t="str">
            <v>Hacienda y Crédito Público</v>
          </cell>
          <cell r="B752" t="str">
            <v>Unidad de Crédito Público</v>
          </cell>
        </row>
        <row r="753">
          <cell r="A753" t="str">
            <v>Hacienda y Crédito Público</v>
          </cell>
          <cell r="B753" t="str">
            <v>Unidad de Evaluación del Desempeño</v>
          </cell>
        </row>
        <row r="754">
          <cell r="A754" t="str">
            <v>Hacienda y Crédito Público</v>
          </cell>
          <cell r="B754" t="str">
            <v>Unidad de Inteligencia Financiera</v>
          </cell>
        </row>
        <row r="755">
          <cell r="A755" t="str">
            <v>Hacienda y Crédito Público</v>
          </cell>
          <cell r="B755" t="str">
            <v>Unidad de Inversiones</v>
          </cell>
        </row>
        <row r="756">
          <cell r="A756" t="str">
            <v>Hacienda y Crédito Público</v>
          </cell>
          <cell r="B756" t="str">
            <v>Unidad de Legislación Tributaria</v>
          </cell>
        </row>
        <row r="757">
          <cell r="A757" t="str">
            <v>Hacienda y Crédito Público</v>
          </cell>
          <cell r="B757" t="str">
            <v>Unidad de Planeación Económica de la Hacienda Pública</v>
          </cell>
        </row>
        <row r="758">
          <cell r="A758" t="str">
            <v>Hacienda y Crédito Público</v>
          </cell>
          <cell r="B758" t="str">
            <v>Unidad de Política de Ingresos No Tributarios</v>
          </cell>
        </row>
        <row r="759">
          <cell r="A759" t="str">
            <v>Hacienda y Crédito Público</v>
          </cell>
          <cell r="B759" t="str">
            <v>Unidad de Política de Ingresos Tributarios</v>
          </cell>
        </row>
        <row r="760">
          <cell r="A760" t="str">
            <v>Hacienda y Crédito Público</v>
          </cell>
          <cell r="B760" t="str">
            <v>Unidad de Política y Control Presupuestario</v>
          </cell>
        </row>
        <row r="761">
          <cell r="A761" t="str">
            <v>Hacienda y Crédito Público</v>
          </cell>
          <cell r="B761" t="str">
            <v>Unidad de Seguros, Pensiones y Seguridad Social</v>
          </cell>
        </row>
        <row r="762">
          <cell r="A762" t="str">
            <v>Hacienda y Crédito Público</v>
          </cell>
          <cell r="B762" t="str">
            <v>Unidad de Vigilancia de Fondos y Valores</v>
          </cell>
        </row>
        <row r="763">
          <cell r="A763" t="str">
            <v>Instituto de Seguridad y Servicios Sociales de los Trabajadores del Estado</v>
          </cell>
          <cell r="B763" t="str">
            <v>Instituto de Seguridad y Servicios Sociales de los Trabajadores del Estado</v>
          </cell>
        </row>
        <row r="764">
          <cell r="A764" t="str">
            <v>Instituto Mexicano del Seguro Social</v>
          </cell>
          <cell r="B764" t="str">
            <v>Instituto Mexicano del Seguro Social</v>
          </cell>
        </row>
        <row r="765">
          <cell r="A765" t="str">
            <v>Marina</v>
          </cell>
          <cell r="B765" t="str">
            <v>Dirección General de Administración y Finanzas</v>
          </cell>
        </row>
        <row r="766">
          <cell r="A766" t="str">
            <v>Marina</v>
          </cell>
          <cell r="B766" t="str">
            <v>Dirección General de Construcciones Navales</v>
          </cell>
        </row>
        <row r="767">
          <cell r="A767" t="str">
            <v>Marina</v>
          </cell>
          <cell r="B767" t="str">
            <v>Dirección General de Investigación y Desarrollo</v>
          </cell>
        </row>
        <row r="768">
          <cell r="A768" t="str">
            <v>Marina</v>
          </cell>
          <cell r="B768" t="str">
            <v>Dirección General de Recursos Humanos</v>
          </cell>
        </row>
        <row r="769">
          <cell r="A769" t="str">
            <v>Marina</v>
          </cell>
          <cell r="B769" t="str">
            <v>Dirección General de Servicios</v>
          </cell>
        </row>
        <row r="770">
          <cell r="A770" t="str">
            <v>Marina</v>
          </cell>
          <cell r="B770" t="str">
            <v>Estado Mayor General de la Armada</v>
          </cell>
        </row>
        <row r="771">
          <cell r="A771" t="str">
            <v>Marina</v>
          </cell>
          <cell r="B771" t="str">
            <v>Fuerzas, Regiones, Zonas y Sectores Navales</v>
          </cell>
        </row>
        <row r="772">
          <cell r="A772" t="str">
            <v>Marina</v>
          </cell>
          <cell r="B772" t="str">
            <v>Inspección y Contraloría General de Marina</v>
          </cell>
        </row>
        <row r="773">
          <cell r="A773" t="str">
            <v>Marina</v>
          </cell>
          <cell r="B773" t="str">
            <v>Junta de Almirantes</v>
          </cell>
        </row>
        <row r="774">
          <cell r="A774" t="str">
            <v>Marina</v>
          </cell>
          <cell r="B774" t="str">
            <v>Junta Naval</v>
          </cell>
        </row>
        <row r="775">
          <cell r="A775" t="str">
            <v>Marina</v>
          </cell>
          <cell r="B775" t="str">
            <v>Oficialía Mayor</v>
          </cell>
        </row>
        <row r="776">
          <cell r="A776" t="str">
            <v>Marina</v>
          </cell>
          <cell r="B776" t="str">
            <v>Secretaría</v>
          </cell>
        </row>
        <row r="777">
          <cell r="A777" t="str">
            <v>Marina</v>
          </cell>
          <cell r="B777" t="str">
            <v>Subsecretaría</v>
          </cell>
        </row>
        <row r="778">
          <cell r="A778" t="str">
            <v>Marina</v>
          </cell>
          <cell r="B778" t="str">
            <v>Unidad de Planeación Estratégica</v>
          </cell>
        </row>
        <row r="779">
          <cell r="A779" t="str">
            <v>Marina</v>
          </cell>
          <cell r="B779" t="str">
            <v>Unidad Jurídica</v>
          </cell>
        </row>
        <row r="780">
          <cell r="A780" t="str">
            <v>Medio Ambiente y Recursos Naturales</v>
          </cell>
          <cell r="B780" t="str">
            <v>Centro de Educación y Capacitación para el Desarrollo Sustentable</v>
          </cell>
        </row>
        <row r="781">
          <cell r="A781" t="str">
            <v>Medio Ambiente y Recursos Naturales</v>
          </cell>
          <cell r="B781" t="str">
            <v>Comisión Nacional de Áreas Naturales Protegidas</v>
          </cell>
        </row>
        <row r="782">
          <cell r="A782" t="str">
            <v>Medio Ambiente y Recursos Naturales</v>
          </cell>
          <cell r="B782" t="str">
            <v>Comisión Nacional del Agua</v>
          </cell>
        </row>
        <row r="783">
          <cell r="A783" t="str">
            <v>Medio Ambiente y Recursos Naturales</v>
          </cell>
          <cell r="B783" t="str">
            <v>Comisión Nacional Forestal</v>
          </cell>
        </row>
        <row r="784">
          <cell r="A784" t="str">
            <v>Medio Ambiente y Recursos Naturales</v>
          </cell>
          <cell r="B784" t="str">
            <v>Coordinación General de Comunicación Social</v>
          </cell>
        </row>
        <row r="785">
          <cell r="A785" t="str">
            <v>Medio Ambiente y Recursos Naturales</v>
          </cell>
          <cell r="B785" t="str">
            <v>Coordinación General Jurídica</v>
          </cell>
        </row>
        <row r="786">
          <cell r="A786" t="str">
            <v>Medio Ambiente y Recursos Naturales</v>
          </cell>
          <cell r="B786" t="str">
            <v>Coordinación Regional de la Cuenca del Valle de México</v>
          </cell>
        </row>
        <row r="787">
          <cell r="A787" t="str">
            <v>Medio Ambiente y Recursos Naturales</v>
          </cell>
          <cell r="B787" t="str">
            <v>Delegación Federal en Aguascalientes</v>
          </cell>
        </row>
        <row r="788">
          <cell r="A788" t="str">
            <v>Medio Ambiente y Recursos Naturales</v>
          </cell>
          <cell r="B788" t="str">
            <v>Delegación Federal en Baja California</v>
          </cell>
        </row>
        <row r="789">
          <cell r="A789" t="str">
            <v>Medio Ambiente y Recursos Naturales</v>
          </cell>
          <cell r="B789" t="str">
            <v>Delegación Federal en Baja California Sur</v>
          </cell>
        </row>
        <row r="790">
          <cell r="A790" t="str">
            <v>Medio Ambiente y Recursos Naturales</v>
          </cell>
          <cell r="B790" t="str">
            <v>Delegación Federal en Campeche</v>
          </cell>
        </row>
        <row r="791">
          <cell r="A791" t="str">
            <v>Medio Ambiente y Recursos Naturales</v>
          </cell>
          <cell r="B791" t="str">
            <v>Delegación Federal en Chiapas</v>
          </cell>
        </row>
        <row r="792">
          <cell r="A792" t="str">
            <v>Medio Ambiente y Recursos Naturales</v>
          </cell>
          <cell r="B792" t="str">
            <v>Delegación Federal en Chihuahua</v>
          </cell>
        </row>
        <row r="793">
          <cell r="A793" t="str">
            <v>Medio Ambiente y Recursos Naturales</v>
          </cell>
          <cell r="B793" t="str">
            <v>Delegación Federal en Coahuila</v>
          </cell>
        </row>
        <row r="794">
          <cell r="A794" t="str">
            <v>Medio Ambiente y Recursos Naturales</v>
          </cell>
          <cell r="B794" t="str">
            <v>Delegación Federal en Colima</v>
          </cell>
        </row>
        <row r="795">
          <cell r="A795" t="str">
            <v>Medio Ambiente y Recursos Naturales</v>
          </cell>
          <cell r="B795" t="str">
            <v>Delegación Federal en Durango</v>
          </cell>
        </row>
        <row r="796">
          <cell r="A796" t="str">
            <v>Medio Ambiente y Recursos Naturales</v>
          </cell>
          <cell r="B796" t="str">
            <v>Delegación Federal en Guanajuato</v>
          </cell>
        </row>
        <row r="797">
          <cell r="A797" t="str">
            <v>Medio Ambiente y Recursos Naturales</v>
          </cell>
          <cell r="B797" t="str">
            <v>Delegación Federal en Guerrero</v>
          </cell>
        </row>
        <row r="798">
          <cell r="A798" t="str">
            <v>Medio Ambiente y Recursos Naturales</v>
          </cell>
          <cell r="B798" t="str">
            <v>Delegación Federal en Hidalgo</v>
          </cell>
        </row>
        <row r="799">
          <cell r="A799" t="str">
            <v>Medio Ambiente y Recursos Naturales</v>
          </cell>
          <cell r="B799" t="str">
            <v>Delegación Federal en Jalisco</v>
          </cell>
        </row>
        <row r="800">
          <cell r="A800" t="str">
            <v>Medio Ambiente y Recursos Naturales</v>
          </cell>
          <cell r="B800" t="str">
            <v>Delegación Federal en México</v>
          </cell>
        </row>
        <row r="801">
          <cell r="A801" t="str">
            <v>Medio Ambiente y Recursos Naturales</v>
          </cell>
          <cell r="B801" t="str">
            <v>Delegación Federal en Michoacán</v>
          </cell>
        </row>
        <row r="802">
          <cell r="A802" t="str">
            <v>Medio Ambiente y Recursos Naturales</v>
          </cell>
          <cell r="B802" t="str">
            <v>Delegación Federal en Morelos</v>
          </cell>
        </row>
        <row r="803">
          <cell r="A803" t="str">
            <v>Medio Ambiente y Recursos Naturales</v>
          </cell>
          <cell r="B803" t="str">
            <v>Delegación Federal en Nayarit</v>
          </cell>
        </row>
        <row r="804">
          <cell r="A804" t="str">
            <v>Medio Ambiente y Recursos Naturales</v>
          </cell>
          <cell r="B804" t="str">
            <v>Delegación Federal en Nuevo León</v>
          </cell>
        </row>
        <row r="805">
          <cell r="A805" t="str">
            <v>Medio Ambiente y Recursos Naturales</v>
          </cell>
          <cell r="B805" t="str">
            <v>Delegación Federal en Oaxaca</v>
          </cell>
        </row>
        <row r="806">
          <cell r="A806" t="str">
            <v>Medio Ambiente y Recursos Naturales</v>
          </cell>
          <cell r="B806" t="str">
            <v>Delegación Federal en Puebla</v>
          </cell>
        </row>
        <row r="807">
          <cell r="A807" t="str">
            <v>Medio Ambiente y Recursos Naturales</v>
          </cell>
          <cell r="B807" t="str">
            <v>Delegación Federal en Querétaro</v>
          </cell>
        </row>
        <row r="808">
          <cell r="A808" t="str">
            <v>Medio Ambiente y Recursos Naturales</v>
          </cell>
          <cell r="B808" t="str">
            <v>Delegación Federal en Quintana Roo</v>
          </cell>
        </row>
        <row r="809">
          <cell r="A809" t="str">
            <v>Medio Ambiente y Recursos Naturales</v>
          </cell>
          <cell r="B809" t="str">
            <v>Delegación Federal en San Luis Potosí</v>
          </cell>
        </row>
        <row r="810">
          <cell r="A810" t="str">
            <v>Medio Ambiente y Recursos Naturales</v>
          </cell>
          <cell r="B810" t="str">
            <v>Delegación Federal en Sinaloa</v>
          </cell>
        </row>
        <row r="811">
          <cell r="A811" t="str">
            <v>Medio Ambiente y Recursos Naturales</v>
          </cell>
          <cell r="B811" t="str">
            <v>Delegación Federal en Sonora</v>
          </cell>
        </row>
        <row r="812">
          <cell r="A812" t="str">
            <v>Medio Ambiente y Recursos Naturales</v>
          </cell>
          <cell r="B812" t="str">
            <v>Delegación Federal en Tabasco</v>
          </cell>
        </row>
        <row r="813">
          <cell r="A813" t="str">
            <v>Medio Ambiente y Recursos Naturales</v>
          </cell>
          <cell r="B813" t="str">
            <v>Delegación Federal en Tamaulipas</v>
          </cell>
        </row>
        <row r="814">
          <cell r="A814" t="str">
            <v>Medio Ambiente y Recursos Naturales</v>
          </cell>
          <cell r="B814" t="str">
            <v>Delegación Federal en Tlaxcala</v>
          </cell>
        </row>
        <row r="815">
          <cell r="A815" t="str">
            <v>Medio Ambiente y Recursos Naturales</v>
          </cell>
          <cell r="B815" t="str">
            <v>Delegación Federal en Veracruz</v>
          </cell>
        </row>
        <row r="816">
          <cell r="A816" t="str">
            <v>Medio Ambiente y Recursos Naturales</v>
          </cell>
          <cell r="B816" t="str">
            <v>Delegación Federal en Yucatán</v>
          </cell>
        </row>
        <row r="817">
          <cell r="A817" t="str">
            <v>Medio Ambiente y Recursos Naturales</v>
          </cell>
          <cell r="B817" t="str">
            <v>Delegación Federal en Zacatecas</v>
          </cell>
        </row>
        <row r="818">
          <cell r="A818" t="str">
            <v>Medio Ambiente y Recursos Naturales</v>
          </cell>
          <cell r="B818" t="str">
            <v>Dirección General de Desarrollo Humano y Organización</v>
          </cell>
        </row>
        <row r="819">
          <cell r="A819" t="str">
            <v>Medio Ambiente y Recursos Naturales</v>
          </cell>
          <cell r="B819" t="str">
            <v>Dirección General de Energía y Actividades Extractivas</v>
          </cell>
        </row>
        <row r="820">
          <cell r="A820" t="str">
            <v>Medio Ambiente y Recursos Naturales</v>
          </cell>
          <cell r="B820" t="str">
            <v>Dirección General de Estadística e Información Ambiental</v>
          </cell>
        </row>
        <row r="821">
          <cell r="A821" t="str">
            <v>Medio Ambiente y Recursos Naturales</v>
          </cell>
          <cell r="B821" t="str">
            <v>Dirección General de Fomento Ambiental, Urbano y Turístico</v>
          </cell>
        </row>
        <row r="822">
          <cell r="A822" t="str">
            <v>Medio Ambiente y Recursos Naturales</v>
          </cell>
          <cell r="B822" t="str">
            <v>Dirección General de Gestión de la Calidad del Aire y Registro de Emisiones y Transferencia de Contaminantes</v>
          </cell>
        </row>
        <row r="823">
          <cell r="A823" t="str">
            <v>Medio Ambiente y Recursos Naturales</v>
          </cell>
          <cell r="B823" t="str">
            <v>Dirección General de Gestión Forestal y de Suelos</v>
          </cell>
        </row>
        <row r="824">
          <cell r="A824" t="str">
            <v>Medio Ambiente y Recursos Naturales</v>
          </cell>
          <cell r="B824" t="str">
            <v>Dirección General de Gestión Integral de Materiales y Actividades Riesgosas</v>
          </cell>
        </row>
        <row r="825">
          <cell r="A825" t="str">
            <v>Medio Ambiente y Recursos Naturales</v>
          </cell>
          <cell r="B825" t="str">
            <v>Dirección General de Impacto y Riesgo Ambiental</v>
          </cell>
        </row>
        <row r="826">
          <cell r="A826" t="str">
            <v>Medio Ambiente y Recursos Naturales</v>
          </cell>
          <cell r="B826" t="str">
            <v>Dirección General de Industria</v>
          </cell>
        </row>
        <row r="827">
          <cell r="A827" t="str">
            <v>Medio Ambiente y Recursos Naturales</v>
          </cell>
          <cell r="B827" t="str">
            <v>Dirección General de Informática y Telecomunicaciones</v>
          </cell>
        </row>
        <row r="828">
          <cell r="A828" t="str">
            <v>Medio Ambiente y Recursos Naturales</v>
          </cell>
          <cell r="B828" t="str">
            <v>Dirección General de Planeación y Evaluación</v>
          </cell>
        </row>
        <row r="829">
          <cell r="A829" t="str">
            <v>Medio Ambiente y Recursos Naturales</v>
          </cell>
          <cell r="B829" t="str">
            <v>Dirección General de Política Ambiental e Integración Regional y Sectorial</v>
          </cell>
        </row>
        <row r="830">
          <cell r="A830" t="str">
            <v>Medio Ambiente y Recursos Naturales</v>
          </cell>
          <cell r="B830" t="str">
            <v>Dirección General de Programación y Presupuesto</v>
          </cell>
        </row>
        <row r="831">
          <cell r="A831" t="str">
            <v>Medio Ambiente y Recursos Naturales</v>
          </cell>
          <cell r="B831" t="str">
            <v>Dirección General de Recursos Materiales, Inmuebles y Servicios</v>
          </cell>
        </row>
        <row r="832">
          <cell r="A832" t="str">
            <v>Medio Ambiente y Recursos Naturales</v>
          </cell>
          <cell r="B832" t="str">
            <v>Dirección General de Vida Silvestre</v>
          </cell>
        </row>
        <row r="833">
          <cell r="A833" t="str">
            <v>Medio Ambiente y Recursos Naturales</v>
          </cell>
          <cell r="B833" t="str">
            <v>Dirección General de Zona Federal Marítimo Terrestre y Ambientes Costeros</v>
          </cell>
        </row>
        <row r="834">
          <cell r="A834" t="str">
            <v>Medio Ambiente y Recursos Naturales</v>
          </cell>
          <cell r="B834" t="str">
            <v>Dirección General del Sector Primario y Recursos Naturales Renovables</v>
          </cell>
        </row>
        <row r="835">
          <cell r="A835" t="str">
            <v>Medio Ambiente y Recursos Naturales</v>
          </cell>
          <cell r="B835" t="str">
            <v>Instituto Mexicano de Tecnología del Agua</v>
          </cell>
        </row>
        <row r="836">
          <cell r="A836" t="str">
            <v>Medio Ambiente y Recursos Naturales</v>
          </cell>
          <cell r="B836" t="str">
            <v>Instituto Nacional de Ecología</v>
          </cell>
        </row>
        <row r="837">
          <cell r="A837" t="str">
            <v>Medio Ambiente y Recursos Naturales</v>
          </cell>
          <cell r="B837" t="str">
            <v>Instituto Nacional de Ecología y Cambio Climático</v>
          </cell>
        </row>
        <row r="838">
          <cell r="A838" t="str">
            <v>Medio Ambiente y Recursos Naturales</v>
          </cell>
          <cell r="B838" t="str">
            <v>Oficialía Mayor</v>
          </cell>
        </row>
        <row r="839">
          <cell r="A839" t="str">
            <v>Medio Ambiente y Recursos Naturales</v>
          </cell>
          <cell r="B839" t="str">
            <v>Organo Interno de Control</v>
          </cell>
        </row>
        <row r="840">
          <cell r="A840" t="str">
            <v>Medio Ambiente y Recursos Naturales</v>
          </cell>
          <cell r="B840" t="str">
            <v>Procuraduría Federal de Protección al Ambiente</v>
          </cell>
        </row>
        <row r="841">
          <cell r="A841" t="str">
            <v>Medio Ambiente y Recursos Naturales</v>
          </cell>
          <cell r="B841" t="str">
            <v>Secretaría</v>
          </cell>
        </row>
        <row r="842">
          <cell r="A842" t="str">
            <v>Medio Ambiente y Recursos Naturales</v>
          </cell>
          <cell r="B842" t="str">
            <v>Subsecretaría de Fomento y Normatividad Ambiental</v>
          </cell>
        </row>
        <row r="843">
          <cell r="A843" t="str">
            <v>Medio Ambiente y Recursos Naturales</v>
          </cell>
          <cell r="B843" t="str">
            <v>Subsecretaría de Gestión para la Protección Ambiental</v>
          </cell>
        </row>
        <row r="844">
          <cell r="A844" t="str">
            <v>Medio Ambiente y Recursos Naturales</v>
          </cell>
          <cell r="B844" t="str">
            <v>Subsecretaría de Planeación y Política Ambiental</v>
          </cell>
        </row>
        <row r="845">
          <cell r="A845" t="str">
            <v>Medio Ambiente y Recursos Naturales</v>
          </cell>
          <cell r="B845" t="str">
            <v>Unidad Coordinadora de Asuntos Internacionales</v>
          </cell>
        </row>
        <row r="846">
          <cell r="A846" t="str">
            <v>Medio Ambiente y Recursos Naturales</v>
          </cell>
          <cell r="B846" t="str">
            <v>Unidad Coordinadora de Delegaciones</v>
          </cell>
        </row>
        <row r="847">
          <cell r="A847" t="str">
            <v>Medio Ambiente y Recursos Naturales</v>
          </cell>
          <cell r="B847" t="str">
            <v>Unidad Coordinadora de Participación Social y Transparencia</v>
          </cell>
        </row>
        <row r="848">
          <cell r="A848" t="str">
            <v>Presidencia de la República</v>
          </cell>
          <cell r="B848" t="str">
            <v>Conservaduría de Palacio Nacional</v>
          </cell>
        </row>
        <row r="849">
          <cell r="A849" t="str">
            <v>Presidencia de la República</v>
          </cell>
          <cell r="B849" t="str">
            <v>Coordinación de Asesores</v>
          </cell>
        </row>
        <row r="850">
          <cell r="A850" t="str">
            <v>Presidencia de la República</v>
          </cell>
          <cell r="B850" t="str">
            <v>Coordinación de Comunicación Social</v>
          </cell>
        </row>
        <row r="851">
          <cell r="A851" t="str">
            <v>Presidencia de la República</v>
          </cell>
          <cell r="B851" t="str">
            <v>Coordinación de Estrategia y Mensaje Gubernamental</v>
          </cell>
        </row>
        <row r="852">
          <cell r="A852" t="str">
            <v>Presidencia de la República</v>
          </cell>
          <cell r="B852" t="str">
            <v>Coordinación de Gabinetes y Proyectos Especiales</v>
          </cell>
        </row>
        <row r="853">
          <cell r="A853" t="str">
            <v>Presidencia de la República</v>
          </cell>
          <cell r="B853" t="str">
            <v>Coordinación de Opinión Pública</v>
          </cell>
        </row>
        <row r="854">
          <cell r="A854" t="str">
            <v>Presidencia de la República</v>
          </cell>
          <cell r="B854" t="str">
            <v>Coordinación General de Administración</v>
          </cell>
        </row>
        <row r="855">
          <cell r="A855" t="str">
            <v>Presidencia de la República</v>
          </cell>
          <cell r="B855" t="str">
            <v>Coordinación General de Transportes Aéreos Presidenciales</v>
          </cell>
        </row>
        <row r="856">
          <cell r="A856" t="str">
            <v>Presidencia de la República</v>
          </cell>
          <cell r="B856" t="str">
            <v>Estado Mayor Presidencial</v>
          </cell>
        </row>
        <row r="857">
          <cell r="A857" t="str">
            <v>Presidencia de la República</v>
          </cell>
          <cell r="B857" t="str">
            <v>Oficina de la Presidencia de la República</v>
          </cell>
        </row>
        <row r="858">
          <cell r="A858" t="str">
            <v>Presidencia de la República</v>
          </cell>
          <cell r="B858" t="str">
            <v>Órgano Interno de Control</v>
          </cell>
        </row>
        <row r="859">
          <cell r="A859" t="str">
            <v>Presidencia de la República</v>
          </cell>
          <cell r="B859" t="str">
            <v>Secretaría Particular</v>
          </cell>
        </row>
        <row r="860">
          <cell r="A860" t="str">
            <v>Procuraduría General de la República</v>
          </cell>
          <cell r="B860" t="str">
            <v>Agregadurías Legales, Regionales y Oficinas de Enlace</v>
          </cell>
        </row>
        <row r="861">
          <cell r="A861" t="str">
            <v>Procuraduría General de la República</v>
          </cell>
          <cell r="B861" t="str">
            <v>Centro de Evaluación y Control de Confianza</v>
          </cell>
        </row>
        <row r="862">
          <cell r="A862" t="str">
            <v>Procuraduría General de la República</v>
          </cell>
          <cell r="B862" t="str">
            <v>Centro Federal de Protección a Personas</v>
          </cell>
        </row>
        <row r="863">
          <cell r="A863" t="str">
            <v>Procuraduría General de la República</v>
          </cell>
          <cell r="B863" t="str">
            <v>Centro Nacional de Planeación, Análisis e Información para el Combate a la Delincuencia</v>
          </cell>
        </row>
        <row r="864">
          <cell r="A864" t="str">
            <v>Procuraduría General de la República</v>
          </cell>
          <cell r="B864" t="str">
            <v>Coordinación de Asuntos Internacionales y Agregadurías</v>
          </cell>
        </row>
        <row r="865">
          <cell r="A865" t="str">
            <v>Procuraduría General de la República</v>
          </cell>
          <cell r="B865" t="str">
            <v>Coordinación de Planeación, Desarrollo e Innovación Institucional</v>
          </cell>
        </row>
        <row r="866">
          <cell r="A866" t="str">
            <v>Procuraduría General de la República</v>
          </cell>
          <cell r="B866" t="str">
            <v>Coordinación de Supervisión y Control Regional</v>
          </cell>
        </row>
        <row r="867">
          <cell r="A867" t="str">
            <v>Procuraduría General de la República</v>
          </cell>
          <cell r="B867" t="str">
            <v>Coordinación General de Investigación</v>
          </cell>
        </row>
        <row r="868">
          <cell r="A868" t="str">
            <v>Procuraduría General de la República</v>
          </cell>
          <cell r="B868" t="str">
            <v>Coordinación General de Servicios Periciales</v>
          </cell>
        </row>
        <row r="869">
          <cell r="A869" t="str">
            <v>Procuraduría General de la República</v>
          </cell>
          <cell r="B869" t="str">
            <v>Delegación Estatal en Aguascalientes</v>
          </cell>
        </row>
        <row r="870">
          <cell r="A870" t="str">
            <v>Procuraduría General de la República</v>
          </cell>
          <cell r="B870" t="str">
            <v>Delegación Estatal en Baja California</v>
          </cell>
        </row>
        <row r="871">
          <cell r="A871" t="str">
            <v>Procuraduría General de la República</v>
          </cell>
          <cell r="B871" t="str">
            <v>Delegación Estatal en Baja California Sur</v>
          </cell>
        </row>
        <row r="872">
          <cell r="A872" t="str">
            <v>Procuraduría General de la República</v>
          </cell>
          <cell r="B872" t="str">
            <v>Delegación Estatal en Campeche</v>
          </cell>
        </row>
        <row r="873">
          <cell r="A873" t="str">
            <v>Procuraduría General de la República</v>
          </cell>
          <cell r="B873" t="str">
            <v>Delegación Estatal en Chiapas</v>
          </cell>
        </row>
        <row r="874">
          <cell r="A874" t="str">
            <v>Procuraduría General de la República</v>
          </cell>
          <cell r="B874" t="str">
            <v>Delegación Estatal en Chihuahua</v>
          </cell>
        </row>
        <row r="875">
          <cell r="A875" t="str">
            <v>Procuraduría General de la República</v>
          </cell>
          <cell r="B875" t="str">
            <v>Delegación Estatal en Coahuila</v>
          </cell>
        </row>
        <row r="876">
          <cell r="A876" t="str">
            <v>Procuraduría General de la República</v>
          </cell>
          <cell r="B876" t="str">
            <v>Delegación Estatal en Colima</v>
          </cell>
        </row>
        <row r="877">
          <cell r="A877" t="str">
            <v>Procuraduría General de la República</v>
          </cell>
          <cell r="B877" t="str">
            <v>Delegación Estatal en Durango</v>
          </cell>
        </row>
        <row r="878">
          <cell r="A878" t="str">
            <v>Procuraduría General de la República</v>
          </cell>
          <cell r="B878" t="str">
            <v>Delegación Estatal en el Distrito Federal</v>
          </cell>
        </row>
        <row r="879">
          <cell r="A879" t="str">
            <v>Procuraduría General de la República</v>
          </cell>
          <cell r="B879" t="str">
            <v>Delegación Estatal en Guanajuato</v>
          </cell>
        </row>
        <row r="880">
          <cell r="A880" t="str">
            <v>Procuraduría General de la República</v>
          </cell>
          <cell r="B880" t="str">
            <v>Delegación Estatal en Guerrero</v>
          </cell>
        </row>
        <row r="881">
          <cell r="A881" t="str">
            <v>Procuraduría General de la República</v>
          </cell>
          <cell r="B881" t="str">
            <v>Delegación Estatal en Hidalgo</v>
          </cell>
        </row>
        <row r="882">
          <cell r="A882" t="str">
            <v>Procuraduría General de la República</v>
          </cell>
          <cell r="B882" t="str">
            <v>Delegación Estatal en Jalisco</v>
          </cell>
        </row>
        <row r="883">
          <cell r="A883" t="str">
            <v>Procuraduría General de la República</v>
          </cell>
          <cell r="B883" t="str">
            <v>Delegación Estatal en México</v>
          </cell>
        </row>
        <row r="884">
          <cell r="A884" t="str">
            <v>Procuraduría General de la República</v>
          </cell>
          <cell r="B884" t="str">
            <v>Delegación Estatal en Michoacán</v>
          </cell>
        </row>
        <row r="885">
          <cell r="A885" t="str">
            <v>Procuraduría General de la República</v>
          </cell>
          <cell r="B885" t="str">
            <v>Delegación Estatal en Morelos</v>
          </cell>
        </row>
        <row r="886">
          <cell r="A886" t="str">
            <v>Procuraduría General de la República</v>
          </cell>
          <cell r="B886" t="str">
            <v>Delegación Estatal en Nayarit</v>
          </cell>
        </row>
        <row r="887">
          <cell r="A887" t="str">
            <v>Procuraduría General de la República</v>
          </cell>
          <cell r="B887" t="str">
            <v>Delegación Estatal en Nuevo León</v>
          </cell>
        </row>
        <row r="888">
          <cell r="A888" t="str">
            <v>Procuraduría General de la República</v>
          </cell>
          <cell r="B888" t="str">
            <v>Delegación Estatal en Oaxaca</v>
          </cell>
        </row>
        <row r="889">
          <cell r="A889" t="str">
            <v>Procuraduría General de la República</v>
          </cell>
          <cell r="B889" t="str">
            <v>Delegación Estatal en Puebla</v>
          </cell>
        </row>
        <row r="890">
          <cell r="A890" t="str">
            <v>Procuraduría General de la República</v>
          </cell>
          <cell r="B890" t="str">
            <v>Delegación Estatal en Querétaro</v>
          </cell>
        </row>
        <row r="891">
          <cell r="A891" t="str">
            <v>Procuraduría General de la República</v>
          </cell>
          <cell r="B891" t="str">
            <v>Delegación Estatal en Quintana Roo</v>
          </cell>
        </row>
        <row r="892">
          <cell r="A892" t="str">
            <v>Procuraduría General de la República</v>
          </cell>
          <cell r="B892" t="str">
            <v>Delegación Estatal en San Luis Potosí</v>
          </cell>
        </row>
        <row r="893">
          <cell r="A893" t="str">
            <v>Procuraduría General de la República</v>
          </cell>
          <cell r="B893" t="str">
            <v>Delegación Estatal en Sinaloa</v>
          </cell>
        </row>
        <row r="894">
          <cell r="A894" t="str">
            <v>Procuraduría General de la República</v>
          </cell>
          <cell r="B894" t="str">
            <v>Delegación Estatal en Sonora</v>
          </cell>
        </row>
        <row r="895">
          <cell r="A895" t="str">
            <v>Procuraduría General de la República</v>
          </cell>
          <cell r="B895" t="str">
            <v>Delegación Estatal en Tabasco</v>
          </cell>
        </row>
        <row r="896">
          <cell r="A896" t="str">
            <v>Procuraduría General de la República</v>
          </cell>
          <cell r="B896" t="str">
            <v>Delegación Estatal en Tamaulipas</v>
          </cell>
        </row>
        <row r="897">
          <cell r="A897" t="str">
            <v>Procuraduría General de la República</v>
          </cell>
          <cell r="B897" t="str">
            <v>Delegación Estatal en Tlaxcala</v>
          </cell>
        </row>
        <row r="898">
          <cell r="A898" t="str">
            <v>Procuraduría General de la República</v>
          </cell>
          <cell r="B898" t="str">
            <v>Delegación Estatal en Veracruz</v>
          </cell>
        </row>
        <row r="899">
          <cell r="A899" t="str">
            <v>Procuraduría General de la República</v>
          </cell>
          <cell r="B899" t="str">
            <v>Delegación Estatal en Yucatán</v>
          </cell>
        </row>
        <row r="900">
          <cell r="A900" t="str">
            <v>Procuraduría General de la República</v>
          </cell>
          <cell r="B900" t="str">
            <v>Delegación Estatal en Zacatecas</v>
          </cell>
        </row>
        <row r="901">
          <cell r="A901" t="str">
            <v>Procuraduría General de la República</v>
          </cell>
          <cell r="B901" t="str">
            <v>Dirección General de Análisis Legislativo y Normatividad</v>
          </cell>
        </row>
        <row r="902">
          <cell r="A902" t="str">
            <v>Procuraduría General de la República</v>
          </cell>
          <cell r="B902" t="str">
            <v>Dirección General de Análisis Táctico</v>
          </cell>
        </row>
        <row r="903">
          <cell r="A903" t="str">
            <v>Procuraduría General de la República</v>
          </cell>
          <cell r="B903" t="str">
            <v>Dirección General de Apoyo Jurídico y Control Ministerial en Delincuencia Organizada</v>
          </cell>
        </row>
        <row r="904">
          <cell r="A904" t="str">
            <v>Procuraduría General de la República</v>
          </cell>
          <cell r="B904" t="str">
            <v>Dirección General de Apoyo Técnico y Logístico</v>
          </cell>
        </row>
        <row r="905">
          <cell r="A905" t="str">
            <v>Procuraduría General de la República</v>
          </cell>
          <cell r="B905" t="str">
            <v>Dirección General de Asuntos Internos</v>
          </cell>
        </row>
        <row r="906">
          <cell r="A906" t="str">
            <v>Procuraduría General de la República</v>
          </cell>
          <cell r="B906" t="str">
            <v>Dirección General de Asuntos Jurídicos</v>
          </cell>
        </row>
        <row r="907">
          <cell r="A907" t="str">
            <v>Procuraduría General de la República</v>
          </cell>
          <cell r="B907" t="str">
            <v>Dirección General de Asuntos Policiales Internacionales e INTERPOL</v>
          </cell>
        </row>
        <row r="908">
          <cell r="A908" t="str">
            <v>Procuraduría General de la República</v>
          </cell>
          <cell r="B908" t="str">
            <v>Dirección General de Atención a Víctimas del Delito</v>
          </cell>
        </row>
        <row r="909">
          <cell r="A909" t="str">
            <v>Procuraduría General de la República</v>
          </cell>
          <cell r="B909" t="str">
            <v>Dirección General de Atención y Seguimiento a Recomendaciones y Conciliaciones en Materia de Derechos Humanos</v>
          </cell>
        </row>
        <row r="910">
          <cell r="A910" t="str">
            <v>Procuraduría General de la República</v>
          </cell>
          <cell r="B910" t="str">
            <v>Dirección General de Comunicación Social</v>
          </cell>
        </row>
        <row r="911">
          <cell r="A911" t="str">
            <v>Procuraduría General de la República</v>
          </cell>
          <cell r="B911" t="str">
            <v>Dirección General de Constitucionalidad</v>
          </cell>
        </row>
        <row r="912">
          <cell r="A912" t="str">
            <v>Procuraduría General de la República</v>
          </cell>
          <cell r="B912" t="str">
            <v>Dirección General de Control de Averiguaciones Previas</v>
          </cell>
        </row>
        <row r="913">
          <cell r="A913" t="str">
            <v>Procuraduría General de la República</v>
          </cell>
          <cell r="B913" t="str">
            <v>Dirección General de Control de Juicios de Amparo</v>
          </cell>
        </row>
        <row r="914">
          <cell r="A914" t="str">
            <v>Procuraduría General de la República</v>
          </cell>
          <cell r="B914" t="str">
            <v>Dirección General de Control de Procesos Penales Federales</v>
          </cell>
        </row>
        <row r="915">
          <cell r="A915" t="str">
            <v>Procuraduría General de la República</v>
          </cell>
          <cell r="B915" t="str">
            <v>Dirección General de Control de Procesos Penales y Amparo en materia de Delincuencia Organizada</v>
          </cell>
        </row>
        <row r="916">
          <cell r="A916" t="str">
            <v>Procuraduría General de la República</v>
          </cell>
          <cell r="B916" t="str">
            <v>Dirección General de Control de Procesos Penales y Amparo en Materia de Delitos Federales</v>
          </cell>
        </row>
        <row r="917">
          <cell r="A917" t="str">
            <v>Procuraduría General de la República</v>
          </cell>
          <cell r="B917" t="str">
            <v>Dirección General de Control y Registro de Aseguramientos Ministeriales</v>
          </cell>
        </row>
        <row r="918">
          <cell r="A918" t="str">
            <v>Procuraduría General de la República</v>
          </cell>
          <cell r="B918" t="str">
            <v>Dirección General de Cooperación Internacional</v>
          </cell>
        </row>
        <row r="919">
          <cell r="A919" t="str">
            <v>Procuraduría General de la República</v>
          </cell>
          <cell r="B919" t="str">
            <v>Dirección General de Coordinación de Servicios Periciales</v>
          </cell>
        </row>
        <row r="920">
          <cell r="A920" t="str">
            <v>Procuraduría General de la República</v>
          </cell>
          <cell r="B920" t="str">
            <v>Dirección General de Cuerpo Técnico de Control</v>
          </cell>
        </row>
        <row r="921">
          <cell r="A921" t="str">
            <v>Procuraduría General de la República</v>
          </cell>
          <cell r="B921" t="str">
            <v>Dirección General de Delitos Cometidos por Servidores Públicos de la Institución</v>
          </cell>
        </row>
        <row r="922">
          <cell r="A922" t="str">
            <v>Procuraduría General de la República</v>
          </cell>
          <cell r="B922" t="str">
            <v>Dirección General de Despliegue Regional Policial</v>
          </cell>
        </row>
        <row r="923">
          <cell r="A923" t="str">
            <v>Procuraduría General de la República</v>
          </cell>
          <cell r="B923" t="str">
            <v>Dirección General de Especialidades Médico Forenses</v>
          </cell>
        </row>
        <row r="924">
          <cell r="A924" t="str">
            <v>Procuraduría General de la República</v>
          </cell>
          <cell r="B924" t="str">
            <v>Dirección General de Especialidades Periciales Documentales</v>
          </cell>
        </row>
        <row r="925">
          <cell r="A925" t="str">
            <v>Procuraduría General de la República</v>
          </cell>
          <cell r="B925" t="str">
            <v>Dirección General de Evaluación Técnico Jurídica</v>
          </cell>
        </row>
        <row r="926">
          <cell r="A926" t="str">
            <v>Procuraduría General de la República</v>
          </cell>
          <cell r="B926" t="str">
            <v>Dirección General de Formación Profesional</v>
          </cell>
        </row>
        <row r="927">
          <cell r="A927" t="str">
            <v>Procuraduría General de la República</v>
          </cell>
          <cell r="B927" t="str">
            <v>Dirección General de Ingenierías Forenses</v>
          </cell>
        </row>
        <row r="928">
          <cell r="A928" t="str">
            <v>Procuraduría General de la República</v>
          </cell>
          <cell r="B928" t="str">
            <v>Dirección General de Investigación Policial en Apoyo a Mandamientos</v>
          </cell>
        </row>
        <row r="929">
          <cell r="A929" t="str">
            <v>Procuraduría General de la República</v>
          </cell>
          <cell r="B929" t="str">
            <v>Dirección General de Laboratorios Criminalísticos</v>
          </cell>
        </row>
        <row r="930">
          <cell r="A930" t="str">
            <v>Procuraduría General de la República</v>
          </cell>
          <cell r="B930" t="str">
            <v>Dirección General de Mandamientos Ministeriales y Judiciales</v>
          </cell>
        </row>
        <row r="931">
          <cell r="A931" t="str">
            <v>Procuraduría General de la República</v>
          </cell>
          <cell r="B931" t="str">
            <v>Dirección General de Operaciones Especiales</v>
          </cell>
        </row>
        <row r="932">
          <cell r="A932" t="str">
            <v>Procuraduría General de la República</v>
          </cell>
          <cell r="B932" t="str">
            <v>Dirección General de Planeación y Proyectos Estratégicos</v>
          </cell>
        </row>
        <row r="933">
          <cell r="A933" t="str">
            <v>Procuraduría General de la República</v>
          </cell>
          <cell r="B933" t="str">
            <v>Dirección General de Políticas Públicas y Coordinación Interinstitucional</v>
          </cell>
        </row>
        <row r="934">
          <cell r="A934" t="str">
            <v>Procuraduría General de la República</v>
          </cell>
          <cell r="B934" t="str">
            <v>Dirección General de Políticas Públicas, Vinculación y Coordinación Interinstitucional</v>
          </cell>
        </row>
        <row r="935">
          <cell r="A935" t="str">
            <v>Procuraduría General de la República</v>
          </cell>
          <cell r="B935" t="str">
            <v>Dirección General de Prevención del Delito y Servicios a la Comunidad</v>
          </cell>
        </row>
        <row r="936">
          <cell r="A936" t="str">
            <v>Procuraduría General de la República</v>
          </cell>
          <cell r="B936" t="str">
            <v>Dirección General de Procedimientos de Remoción</v>
          </cell>
        </row>
        <row r="937">
          <cell r="A937" t="str">
            <v>Procuraduría General de la República</v>
          </cell>
          <cell r="B937" t="str">
            <v>Dirección General de Procedimientos Internacionales</v>
          </cell>
        </row>
        <row r="938">
          <cell r="A938" t="str">
            <v>Procuraduría General de la República</v>
          </cell>
          <cell r="B938" t="str">
            <v>Dirección General de Programación y Presupuesto</v>
          </cell>
        </row>
        <row r="939">
          <cell r="A939" t="str">
            <v>Procuraduría General de la República</v>
          </cell>
          <cell r="B939" t="str">
            <v>Dirección General de Promoción de la Cultura en Derechos Humanos, Quejas e Inspección</v>
          </cell>
        </row>
        <row r="940">
          <cell r="A940" t="str">
            <v>Procuraduría General de la República</v>
          </cell>
          <cell r="B940" t="str">
            <v>Dirección General de Recursos Humanos y Organización</v>
          </cell>
        </row>
        <row r="941">
          <cell r="A941" t="str">
            <v>Procuraduría General de la República</v>
          </cell>
          <cell r="B941" t="str">
            <v>Dirección General de Recursos Materiales y Servicios Generales</v>
          </cell>
        </row>
        <row r="942">
          <cell r="A942" t="str">
            <v>Procuraduría General de la República</v>
          </cell>
          <cell r="B942" t="str">
            <v>Dirección General de Seguridad Institucional</v>
          </cell>
        </row>
        <row r="943">
          <cell r="A943" t="str">
            <v>Procuraduría General de la República</v>
          </cell>
          <cell r="B943" t="str">
            <v>Dirección General de Servicios Aéreos</v>
          </cell>
        </row>
        <row r="944">
          <cell r="A944" t="str">
            <v>Procuraduría General de la República</v>
          </cell>
          <cell r="B944" t="str">
            <v>Dirección General de Servicios Especiales de Seguridad y de Protección a Personas</v>
          </cell>
        </row>
        <row r="945">
          <cell r="A945" t="str">
            <v>Procuraduría General de la República</v>
          </cell>
          <cell r="B945" t="str">
            <v>Dirección General de Supervisión e Inspección Interna para la Agencia Federal de Investigación</v>
          </cell>
        </row>
        <row r="946">
          <cell r="A946" t="str">
            <v>Procuraduría General de la República</v>
          </cell>
          <cell r="B946" t="str">
            <v>Dirección General de Tecnología, Seguridad y Apoyo a la Investigación en Delincuencia Organizada</v>
          </cell>
        </row>
        <row r="947">
          <cell r="A947" t="str">
            <v>Procuraduría General de la República</v>
          </cell>
          <cell r="B947" t="str">
            <v>Dirección General de Tecnologías de Información y Comunicaciones</v>
          </cell>
        </row>
        <row r="948">
          <cell r="A948" t="str">
            <v>Procuraduría General de la República</v>
          </cell>
          <cell r="B948" t="str">
            <v>Dirección General de Tecnologías de Información y Comunicaciones</v>
          </cell>
        </row>
        <row r="949">
          <cell r="A949" t="str">
            <v>Procuraduría General de la República</v>
          </cell>
          <cell r="B949" t="str">
            <v>Dirección General del Centro de Comunicaciones</v>
          </cell>
        </row>
        <row r="950">
          <cell r="A950" t="str">
            <v>Procuraduría General de la República</v>
          </cell>
          <cell r="B950" t="str">
            <v>Dirección General del Servicio de Carrera</v>
          </cell>
        </row>
        <row r="951">
          <cell r="A951" t="str">
            <v>Procuraduría General de la República</v>
          </cell>
          <cell r="B951" t="str">
            <v>Fiscalía Especial para la Atención de Delitos cometidos en contra de la Libertad de Expresión</v>
          </cell>
        </row>
        <row r="952">
          <cell r="A952" t="str">
            <v>Procuraduría General de la República</v>
          </cell>
          <cell r="B952" t="str">
            <v>Fiscalía Especial para los Delitos de Violencia contra las Mujeres y Trata de Personas</v>
          </cell>
        </row>
        <row r="953">
          <cell r="A953" t="str">
            <v>Procuraduría General de la República</v>
          </cell>
          <cell r="B953" t="str">
            <v>Fiscalía Especializada para la Atención de Delitos Electorales</v>
          </cell>
        </row>
        <row r="954">
          <cell r="A954" t="str">
            <v>Procuraduría General de la República</v>
          </cell>
          <cell r="B954" t="str">
            <v>Instituto de Formación Ministerial, Policial y Pericial</v>
          </cell>
        </row>
        <row r="955">
          <cell r="A955" t="str">
            <v>Procuraduría General de la República</v>
          </cell>
          <cell r="B955" t="str">
            <v>Instituto Nacional de Ciencias Penales</v>
          </cell>
        </row>
        <row r="956">
          <cell r="A956" t="str">
            <v>Procuraduría General de la República</v>
          </cell>
          <cell r="B956" t="str">
            <v>Oficialía Mayor</v>
          </cell>
        </row>
        <row r="957">
          <cell r="A957" t="str">
            <v>Procuraduría General de la República</v>
          </cell>
          <cell r="B957" t="str">
            <v>Órgano Interno de Control</v>
          </cell>
        </row>
        <row r="958">
          <cell r="A958" t="str">
            <v>Procuraduría General de la República</v>
          </cell>
          <cell r="B958" t="str">
            <v>Policía Federal Ministerial</v>
          </cell>
        </row>
        <row r="959">
          <cell r="A959" t="str">
            <v>Procuraduría General de la República</v>
          </cell>
          <cell r="B959" t="str">
            <v>Procuraduría General de la República</v>
          </cell>
        </row>
        <row r="960">
          <cell r="A960" t="str">
            <v>Procuraduría General de la República</v>
          </cell>
          <cell r="B960" t="str">
            <v>Subprocuraduría de Control Regional, Procedimientos Penales y Amparo</v>
          </cell>
        </row>
        <row r="961">
          <cell r="A961" t="str">
            <v>Procuraduría General de la República</v>
          </cell>
          <cell r="B961" t="str">
            <v>Subprocuraduría de Derechos Humanos, Prevención del Delito y Servicios a la Comunidad</v>
          </cell>
        </row>
        <row r="962">
          <cell r="A962" t="str">
            <v>Procuraduría General de la República</v>
          </cell>
          <cell r="B962" t="str">
            <v>Subprocuraduría Especializada en Investigación de Delincuencia Organizada</v>
          </cell>
        </row>
        <row r="963">
          <cell r="A963" t="str">
            <v>Procuraduría General de la República</v>
          </cell>
          <cell r="B963" t="str">
            <v>Subprocuraduría Especializada en Investigación de Delitos Federales</v>
          </cell>
        </row>
        <row r="964">
          <cell r="A964" t="str">
            <v>Procuraduría General de la República</v>
          </cell>
          <cell r="B964" t="str">
            <v>Subprocuraduría Jurídica y de Asuntos Internacionales</v>
          </cell>
        </row>
        <row r="965">
          <cell r="A965" t="str">
            <v>Procuraduría General de la República</v>
          </cell>
          <cell r="B965" t="str">
            <v>Unidad Especializada en Análisis Financiero</v>
          </cell>
        </row>
        <row r="966">
          <cell r="A966" t="str">
            <v>Procuraduría General de la República</v>
          </cell>
          <cell r="B966" t="str">
            <v>Unidad Especializada en Investigación de Asalto y Robo de Vehículos</v>
          </cell>
        </row>
        <row r="967">
          <cell r="A967" t="str">
            <v>Procuraduría General de la República</v>
          </cell>
          <cell r="B967" t="str">
            <v>Unidad Especializada en Investigación de Delitos Cometidos por Servidores Públicos y contra la Administración de Justicia</v>
          </cell>
        </row>
        <row r="968">
          <cell r="A968" t="str">
            <v>Procuraduría General de la República</v>
          </cell>
          <cell r="B968" t="str">
            <v>Unidad Especializada en Investigación de Delitos contra el Ambiente y Previstos en Leyes Especiales</v>
          </cell>
        </row>
        <row r="969">
          <cell r="A969" t="str">
            <v>Procuraduría General de la República</v>
          </cell>
          <cell r="B969" t="str">
            <v>Unidad Especializada en Investigación de Delitos contra la Salud</v>
          </cell>
        </row>
        <row r="970">
          <cell r="A970" t="str">
            <v>Procuraduría General de la República</v>
          </cell>
          <cell r="B970" t="str">
            <v>Unidad Especializada en Investigación de Delitos contra los Derechos de Autor y la Propiedad Industrial</v>
          </cell>
        </row>
        <row r="971">
          <cell r="A971" t="str">
            <v>Procuraduría General de la República</v>
          </cell>
          <cell r="B971" t="str">
            <v>Unidad Especializada en Investigación de Delitos de Comercio de Narcóticos destinados al Consumo Final</v>
          </cell>
        </row>
        <row r="972">
          <cell r="A972" t="str">
            <v>Procuraduría General de la República</v>
          </cell>
          <cell r="B972" t="str">
            <v>Unidad Especializada en Investigación de Delitos en materia de Secuestro</v>
          </cell>
        </row>
        <row r="973">
          <cell r="A973" t="str">
            <v>Procuraduría General de la República</v>
          </cell>
          <cell r="B973" t="str">
            <v>Unidad Especializada en Investigación de Delitos Fiscales y Financieros</v>
          </cell>
        </row>
        <row r="974">
          <cell r="A974" t="str">
            <v>Procuraduría General de la República</v>
          </cell>
          <cell r="B974" t="str">
            <v>Unidad Especializada en Investigación de Operaciones con Recursos de Procedencia Ilícita y de Falsificación o Alteración de Moneda</v>
          </cell>
        </row>
        <row r="975">
          <cell r="A975" t="str">
            <v>Procuraduría General de la República</v>
          </cell>
          <cell r="B975" t="str">
            <v>Unidad Especializada en Investigación de Terrorismo, Acopio y Tráfico de Armas</v>
          </cell>
        </row>
        <row r="976">
          <cell r="A976" t="str">
            <v>Procuraduría General de la República</v>
          </cell>
          <cell r="B976" t="str">
            <v>Unidad Especializada en Investigación de Tráfico de Menores, Personas y Órganos</v>
          </cell>
        </row>
        <row r="977">
          <cell r="A977" t="str">
            <v>Procuraduría General de la República</v>
          </cell>
          <cell r="B977" t="str">
            <v>Visitaduría General</v>
          </cell>
        </row>
        <row r="978">
          <cell r="A978" t="str">
            <v>Reforma Agraria</v>
          </cell>
          <cell r="B978" t="str">
            <v>Delegación Estatal en Aguascalientes</v>
          </cell>
        </row>
        <row r="979">
          <cell r="A979" t="str">
            <v>Reforma Agraria</v>
          </cell>
          <cell r="B979" t="str">
            <v>Delegación Estatal en Baja California</v>
          </cell>
        </row>
        <row r="980">
          <cell r="A980" t="str">
            <v>Reforma Agraria</v>
          </cell>
          <cell r="B980" t="str">
            <v>Delegación Estatal en Baja California Sur</v>
          </cell>
        </row>
        <row r="981">
          <cell r="A981" t="str">
            <v>Reforma Agraria</v>
          </cell>
          <cell r="B981" t="str">
            <v>Delegación Estatal en Campeche</v>
          </cell>
        </row>
        <row r="982">
          <cell r="A982" t="str">
            <v>Reforma Agraria</v>
          </cell>
          <cell r="B982" t="str">
            <v>Delegación Estatal en Chiapas</v>
          </cell>
        </row>
        <row r="983">
          <cell r="A983" t="str">
            <v>Reforma Agraria</v>
          </cell>
          <cell r="B983" t="str">
            <v>Delegación Estatal en Chihuahua</v>
          </cell>
        </row>
        <row r="984">
          <cell r="A984" t="str">
            <v>Reforma Agraria</v>
          </cell>
          <cell r="B984" t="str">
            <v>Delegación Estatal en Coahuila</v>
          </cell>
        </row>
        <row r="985">
          <cell r="A985" t="str">
            <v>Reforma Agraria</v>
          </cell>
          <cell r="B985" t="str">
            <v>Delegación Estatal en Colima</v>
          </cell>
        </row>
        <row r="986">
          <cell r="A986" t="str">
            <v>Reforma Agraria</v>
          </cell>
          <cell r="B986" t="str">
            <v>Delegación Estatal en Durango</v>
          </cell>
        </row>
        <row r="987">
          <cell r="A987" t="str">
            <v>Reforma Agraria</v>
          </cell>
          <cell r="B987" t="str">
            <v>Delegación Estatal en el Distrito Federal</v>
          </cell>
        </row>
        <row r="988">
          <cell r="A988" t="str">
            <v>Reforma Agraria</v>
          </cell>
          <cell r="B988" t="str">
            <v>Delegación Estatal en Guanajuato</v>
          </cell>
        </row>
        <row r="989">
          <cell r="A989" t="str">
            <v>Reforma Agraria</v>
          </cell>
          <cell r="B989" t="str">
            <v>Delegación Estatal en Guerrero</v>
          </cell>
        </row>
        <row r="990">
          <cell r="A990" t="str">
            <v>Reforma Agraria</v>
          </cell>
          <cell r="B990" t="str">
            <v>Delegación Estatal en Hidalgo</v>
          </cell>
        </row>
        <row r="991">
          <cell r="A991" t="str">
            <v>Reforma Agraria</v>
          </cell>
          <cell r="B991" t="str">
            <v>Delegación Estatal en Jalisco</v>
          </cell>
        </row>
        <row r="992">
          <cell r="A992" t="str">
            <v>Reforma Agraria</v>
          </cell>
          <cell r="B992" t="str">
            <v>Delegación Estatal en México</v>
          </cell>
        </row>
        <row r="993">
          <cell r="A993" t="str">
            <v>Reforma Agraria</v>
          </cell>
          <cell r="B993" t="str">
            <v>Delegación Estatal en Michoacán</v>
          </cell>
        </row>
        <row r="994">
          <cell r="A994" t="str">
            <v>Reforma Agraria</v>
          </cell>
          <cell r="B994" t="str">
            <v>Delegación Estatal en Morelos</v>
          </cell>
        </row>
        <row r="995">
          <cell r="A995" t="str">
            <v>Reforma Agraria</v>
          </cell>
          <cell r="B995" t="str">
            <v>Delegación Estatal en Nayarit</v>
          </cell>
        </row>
        <row r="996">
          <cell r="A996" t="str">
            <v>Reforma Agraria</v>
          </cell>
          <cell r="B996" t="str">
            <v>Delegación Estatal en Nuevo León</v>
          </cell>
        </row>
        <row r="997">
          <cell r="A997" t="str">
            <v>Reforma Agraria</v>
          </cell>
          <cell r="B997" t="str">
            <v>Delegación Estatal en Oaxaca</v>
          </cell>
        </row>
        <row r="998">
          <cell r="A998" t="str">
            <v>Reforma Agraria</v>
          </cell>
          <cell r="B998" t="str">
            <v>Delegación Estatal en Puebla</v>
          </cell>
        </row>
        <row r="999">
          <cell r="A999" t="str">
            <v>Reforma Agraria</v>
          </cell>
          <cell r="B999" t="str">
            <v>Delegación Estatal en Querétaro</v>
          </cell>
        </row>
        <row r="1000">
          <cell r="A1000" t="str">
            <v>Reforma Agraria</v>
          </cell>
          <cell r="B1000" t="str">
            <v>Delegación Estatal en Quintana Roo</v>
          </cell>
        </row>
        <row r="1001">
          <cell r="A1001" t="str">
            <v>Reforma Agraria</v>
          </cell>
          <cell r="B1001" t="str">
            <v>Delegación Estatal en San Luis Potosí</v>
          </cell>
        </row>
        <row r="1002">
          <cell r="A1002" t="str">
            <v>Reforma Agraria</v>
          </cell>
          <cell r="B1002" t="str">
            <v>Delegación Estatal en Sinaloa</v>
          </cell>
        </row>
        <row r="1003">
          <cell r="A1003" t="str">
            <v>Reforma Agraria</v>
          </cell>
          <cell r="B1003" t="str">
            <v>Delegación Estatal en Sonora</v>
          </cell>
        </row>
        <row r="1004">
          <cell r="A1004" t="str">
            <v>Reforma Agraria</v>
          </cell>
          <cell r="B1004" t="str">
            <v>Delegación Estatal en Tabasco</v>
          </cell>
        </row>
        <row r="1005">
          <cell r="A1005" t="str">
            <v>Reforma Agraria</v>
          </cell>
          <cell r="B1005" t="str">
            <v>Delegación Estatal en Tamaulipas</v>
          </cell>
        </row>
        <row r="1006">
          <cell r="A1006" t="str">
            <v>Reforma Agraria</v>
          </cell>
          <cell r="B1006" t="str">
            <v>Delegación Estatal en Tlaxcala</v>
          </cell>
        </row>
        <row r="1007">
          <cell r="A1007" t="str">
            <v>Reforma Agraria</v>
          </cell>
          <cell r="B1007" t="str">
            <v>Delegación Estatal en Veracruz</v>
          </cell>
        </row>
        <row r="1008">
          <cell r="A1008" t="str">
            <v>Reforma Agraria</v>
          </cell>
          <cell r="B1008" t="str">
            <v>Delegación Estatal en Yucatán</v>
          </cell>
        </row>
        <row r="1009">
          <cell r="A1009" t="str">
            <v>Reforma Agraria</v>
          </cell>
          <cell r="B1009" t="str">
            <v>Delegación Estatal en Zacatecas</v>
          </cell>
        </row>
        <row r="1010">
          <cell r="A1010" t="str">
            <v>Reforma Agraria</v>
          </cell>
          <cell r="B1010" t="str">
            <v>Dirección General de Administración</v>
          </cell>
        </row>
        <row r="1011">
          <cell r="A1011" t="str">
            <v>Reforma Agraria</v>
          </cell>
          <cell r="B1011" t="str">
            <v>Dirección General de Comunicación Social</v>
          </cell>
        </row>
        <row r="1012">
          <cell r="A1012" t="str">
            <v>Reforma Agraria</v>
          </cell>
          <cell r="B1012" t="str">
            <v>Dirección General de Concertación Agraria</v>
          </cell>
        </row>
        <row r="1013">
          <cell r="A1013" t="str">
            <v>Reforma Agraria</v>
          </cell>
          <cell r="B1013" t="str">
            <v>Dirección General de Coordinación</v>
          </cell>
        </row>
        <row r="1014">
          <cell r="A1014" t="str">
            <v>Reforma Agraria</v>
          </cell>
          <cell r="B1014" t="str">
            <v>Dirección General de Coordinación de Delegaciones</v>
          </cell>
        </row>
        <row r="1015">
          <cell r="A1015" t="str">
            <v>Reforma Agraria</v>
          </cell>
          <cell r="B1015" t="str">
            <v>Dirección General de Ordenamiento y Regularización</v>
          </cell>
        </row>
        <row r="1016">
          <cell r="A1016" t="str">
            <v>Reforma Agraria</v>
          </cell>
          <cell r="B1016" t="str">
            <v>Dirección General de Política y Planeación Agraria</v>
          </cell>
        </row>
        <row r="1017">
          <cell r="A1017" t="str">
            <v>Reforma Agraria</v>
          </cell>
          <cell r="B1017" t="str">
            <v>Dirección General de Tecnologías de la Información</v>
          </cell>
        </row>
        <row r="1018">
          <cell r="A1018" t="str">
            <v>Reforma Agraria</v>
          </cell>
          <cell r="B1018" t="str">
            <v>Dirección General Técnica Operativa</v>
          </cell>
        </row>
        <row r="1019">
          <cell r="A1019" t="str">
            <v>Reforma Agraria</v>
          </cell>
          <cell r="B1019" t="str">
            <v>Fideicomiso Fondo Nacional de Fomento Ejidal</v>
          </cell>
        </row>
        <row r="1020">
          <cell r="A1020" t="str">
            <v>Reforma Agraria</v>
          </cell>
          <cell r="B1020" t="str">
            <v>Jefatura de Unidad de Asuntos Jurídicos</v>
          </cell>
        </row>
        <row r="1021">
          <cell r="A1021" t="str">
            <v>Reforma Agraria</v>
          </cell>
          <cell r="B1021" t="str">
            <v>Oficialía Mayor</v>
          </cell>
        </row>
        <row r="1022">
          <cell r="A1022" t="str">
            <v>Reforma Agraria</v>
          </cell>
          <cell r="B1022" t="str">
            <v>Órgano Interno de Control</v>
          </cell>
        </row>
        <row r="1023">
          <cell r="A1023" t="str">
            <v>Reforma Agraria</v>
          </cell>
          <cell r="B1023" t="str">
            <v>Procuraduría Agraria</v>
          </cell>
        </row>
        <row r="1024">
          <cell r="A1024" t="str">
            <v>Reforma Agraria</v>
          </cell>
          <cell r="B1024" t="str">
            <v>Registro Agrario Nacional</v>
          </cell>
        </row>
        <row r="1025">
          <cell r="A1025" t="str">
            <v>Reforma Agraria</v>
          </cell>
          <cell r="B1025" t="str">
            <v>Secretaría</v>
          </cell>
        </row>
        <row r="1026">
          <cell r="A1026" t="str">
            <v>Reforma Agraria</v>
          </cell>
          <cell r="B1026" t="str">
            <v>Subsecretaría de Ordenamiento de la Propiedad Rural</v>
          </cell>
        </row>
        <row r="1027">
          <cell r="A1027" t="str">
            <v>Reforma Agraria</v>
          </cell>
          <cell r="B1027" t="str">
            <v>Subsecretaría de Política Sectorial</v>
          </cell>
        </row>
        <row r="1028">
          <cell r="A1028" t="str">
            <v>Relaciones Exteriores</v>
          </cell>
          <cell r="B1028" t="str">
            <v>Agencia Mexicana de Cooperación Internacional para el Desarrollo</v>
          </cell>
        </row>
        <row r="1029">
          <cell r="A1029" t="str">
            <v>Relaciones Exteriores</v>
          </cell>
          <cell r="B1029" t="str">
            <v>Consultoría Jurídica</v>
          </cell>
        </row>
        <row r="1030">
          <cell r="A1030" t="str">
            <v>Relaciones Exteriores</v>
          </cell>
          <cell r="B1030" t="str">
            <v>Dirección General de Asuntos Especiales</v>
          </cell>
        </row>
        <row r="1031">
          <cell r="A1031" t="str">
            <v>Relaciones Exteriores</v>
          </cell>
          <cell r="B1031" t="str">
            <v>Dirección General de Asuntos Jurídicos</v>
          </cell>
        </row>
        <row r="1032">
          <cell r="A1032" t="str">
            <v>Relaciones Exteriores</v>
          </cell>
          <cell r="B1032" t="str">
            <v>Dirección General de Bienes Inmuebles y Recursos Materiales</v>
          </cell>
        </row>
        <row r="1033">
          <cell r="A1033" t="str">
            <v>Relaciones Exteriores</v>
          </cell>
          <cell r="B1033" t="str">
            <v>Dirección General de Comunicación Social</v>
          </cell>
        </row>
        <row r="1034">
          <cell r="A1034" t="str">
            <v>Relaciones Exteriores</v>
          </cell>
          <cell r="B1034" t="str">
            <v>Dirección General de Cooperación Educativa y Cultural</v>
          </cell>
        </row>
        <row r="1035">
          <cell r="A1035" t="str">
            <v>Relaciones Exteriores</v>
          </cell>
          <cell r="B1035" t="str">
            <v>Dirección General de Cooperación Técnica y Científica</v>
          </cell>
        </row>
        <row r="1036">
          <cell r="A1036" t="str">
            <v>Relaciones Exteriores</v>
          </cell>
          <cell r="B1036" t="str">
            <v>Dirección General de Coordinación Política</v>
          </cell>
        </row>
        <row r="1037">
          <cell r="A1037" t="str">
            <v>Relaciones Exteriores</v>
          </cell>
          <cell r="B1037" t="str">
            <v>Dirección General de Delegaciones</v>
          </cell>
        </row>
        <row r="1038">
          <cell r="A1038" t="str">
            <v>Relaciones Exteriores</v>
          </cell>
          <cell r="B1038" t="str">
            <v>Dirección General de Derechos Humanos y Democracia</v>
          </cell>
        </row>
        <row r="1039">
          <cell r="A1039" t="str">
            <v>Relaciones Exteriores</v>
          </cell>
          <cell r="B1039" t="str">
            <v>Dirección General de Organismos Económicos Regionales y Multilaterales</v>
          </cell>
        </row>
        <row r="1040">
          <cell r="A1040" t="str">
            <v>Relaciones Exteriores</v>
          </cell>
          <cell r="B1040" t="str">
            <v>Dirección General de Organismos y Mecanismos Regionales Americanos</v>
          </cell>
        </row>
        <row r="1041">
          <cell r="A1041" t="str">
            <v>Relaciones Exteriores</v>
          </cell>
          <cell r="B1041" t="str">
            <v>Dirección General de Programación, Organización y Presupuesto</v>
          </cell>
        </row>
        <row r="1042">
          <cell r="A1042" t="str">
            <v>Relaciones Exteriores</v>
          </cell>
          <cell r="B1042" t="str">
            <v>Dirección General de Promoción Económica Internacional</v>
          </cell>
        </row>
        <row r="1043">
          <cell r="A1043" t="str">
            <v>Relaciones Exteriores</v>
          </cell>
          <cell r="B1043" t="str">
            <v>Dirección General de Protección a Mexicanos en el Exterior</v>
          </cell>
        </row>
        <row r="1044">
          <cell r="A1044" t="str">
            <v>Relaciones Exteriores</v>
          </cell>
          <cell r="B1044" t="str">
            <v>Dirección General de Protocolo</v>
          </cell>
        </row>
        <row r="1045">
          <cell r="A1045" t="str">
            <v>Relaciones Exteriores</v>
          </cell>
          <cell r="B1045" t="str">
            <v>Dirección General de Relaciones Económicas Bilaterales</v>
          </cell>
        </row>
        <row r="1046">
          <cell r="A1046" t="str">
            <v>Relaciones Exteriores</v>
          </cell>
          <cell r="B1046" t="str">
            <v>Dirección General de Servicios Consulares</v>
          </cell>
        </row>
        <row r="1047">
          <cell r="A1047" t="str">
            <v>Relaciones Exteriores</v>
          </cell>
          <cell r="B1047" t="str">
            <v>Dirección General de Tecnologías de Información e Innovación</v>
          </cell>
        </row>
        <row r="1048">
          <cell r="A1048" t="str">
            <v>Relaciones Exteriores</v>
          </cell>
          <cell r="B1048" t="str">
            <v>Dirección General de Vinculación con las Organizaciones de la Sociedad Civil</v>
          </cell>
        </row>
        <row r="1049">
          <cell r="A1049" t="str">
            <v>Relaciones Exteriores</v>
          </cell>
          <cell r="B1049" t="str">
            <v>Dirección General del Acervo Histórico Diplomático</v>
          </cell>
        </row>
        <row r="1050">
          <cell r="A1050" t="str">
            <v>Relaciones Exteriores</v>
          </cell>
          <cell r="B1050" t="str">
            <v>Dirección General del Proyecto de Integración y Desarrollo de Mesoamérica</v>
          </cell>
        </row>
        <row r="1051">
          <cell r="A1051" t="str">
            <v>Relaciones Exteriores</v>
          </cell>
          <cell r="B1051" t="str">
            <v>Dirección General del Servicio Exterior y de Recursos Humanos</v>
          </cell>
        </row>
        <row r="1052">
          <cell r="A1052" t="str">
            <v>Relaciones Exteriores</v>
          </cell>
          <cell r="B1052" t="str">
            <v>Dirección General para Africa y Medio Oriente</v>
          </cell>
        </row>
        <row r="1053">
          <cell r="A1053" t="str">
            <v>Relaciones Exteriores</v>
          </cell>
          <cell r="B1053" t="str">
            <v>Dirección General para América del Norte</v>
          </cell>
        </row>
        <row r="1054">
          <cell r="A1054" t="str">
            <v>Relaciones Exteriores</v>
          </cell>
          <cell r="B1054" t="str">
            <v>Dirección General para América Latina y el Caribe</v>
          </cell>
        </row>
        <row r="1055">
          <cell r="A1055" t="str">
            <v>Relaciones Exteriores</v>
          </cell>
          <cell r="B1055" t="str">
            <v>Dirección General para Asia-Pacífico</v>
          </cell>
        </row>
        <row r="1056">
          <cell r="A1056" t="str">
            <v>Relaciones Exteriores</v>
          </cell>
          <cell r="B1056" t="str">
            <v>Dirección General para Europa</v>
          </cell>
        </row>
        <row r="1057">
          <cell r="A1057" t="str">
            <v>Relaciones Exteriores</v>
          </cell>
          <cell r="B1057" t="str">
            <v>Dirección General para la Organización de las Naciones Unidas</v>
          </cell>
        </row>
        <row r="1058">
          <cell r="A1058" t="str">
            <v>Relaciones Exteriores</v>
          </cell>
          <cell r="B1058" t="str">
            <v>Dirección General para Temas Globales</v>
          </cell>
        </row>
        <row r="1059">
          <cell r="A1059" t="str">
            <v>Relaciones Exteriores</v>
          </cell>
          <cell r="B1059" t="str">
            <v>Instituto de los Mexicanos en el Exterior</v>
          </cell>
        </row>
        <row r="1060">
          <cell r="A1060" t="str">
            <v>Relaciones Exteriores</v>
          </cell>
          <cell r="B1060" t="str">
            <v>Instituto Matías Romero</v>
          </cell>
        </row>
        <row r="1061">
          <cell r="A1061" t="str">
            <v>Relaciones Exteriores</v>
          </cell>
          <cell r="B1061" t="str">
            <v>Oficialía Mayor</v>
          </cell>
        </row>
        <row r="1062">
          <cell r="A1062" t="str">
            <v>Relaciones Exteriores</v>
          </cell>
          <cell r="B1062" t="str">
            <v>Organo Interno de Control</v>
          </cell>
        </row>
        <row r="1063">
          <cell r="A1063" t="str">
            <v>Relaciones Exteriores</v>
          </cell>
          <cell r="B1063" t="str">
            <v>Sección Mexicana de la Comisión Internacional de Límites y Aguas entre México y Estados Unidos</v>
          </cell>
        </row>
        <row r="1064">
          <cell r="A1064" t="str">
            <v>Relaciones Exteriores</v>
          </cell>
          <cell r="B1064" t="str">
            <v>Secciones Mexicanas de las Comisiones Internacionales de Límites y Aguas entre México y Guatemala, y entre México y Belize</v>
          </cell>
        </row>
        <row r="1065">
          <cell r="A1065" t="str">
            <v>Relaciones Exteriores</v>
          </cell>
          <cell r="B1065" t="str">
            <v>Secretaría</v>
          </cell>
        </row>
        <row r="1066">
          <cell r="A1066" t="str">
            <v>Relaciones Exteriores</v>
          </cell>
          <cell r="B1066" t="str">
            <v>Subsecretaría de Relaciones Exteriores</v>
          </cell>
        </row>
        <row r="1067">
          <cell r="A1067" t="str">
            <v>Relaciones Exteriores</v>
          </cell>
          <cell r="B1067" t="str">
            <v>Subsecretaría para América del Norte</v>
          </cell>
        </row>
        <row r="1068">
          <cell r="A1068" t="str">
            <v>Relaciones Exteriores</v>
          </cell>
          <cell r="B1068" t="str">
            <v>Subsecretaría para América Latina y el Caribe</v>
          </cell>
        </row>
        <row r="1069">
          <cell r="A1069" t="str">
            <v>Relaciones Exteriores</v>
          </cell>
          <cell r="B1069" t="str">
            <v>Subsecretaría para Asuntos Multilaterales y Derechos Humanos</v>
          </cell>
        </row>
        <row r="1070">
          <cell r="A1070" t="str">
            <v>Relaciones Exteriores</v>
          </cell>
          <cell r="B1070" t="str">
            <v>Unidad de Relaciones Económicas y Cooperación Internacional</v>
          </cell>
        </row>
        <row r="1071">
          <cell r="A1071" t="str">
            <v>Salud</v>
          </cell>
          <cell r="B1071" t="str">
            <v>Administración del Patrimonio de la Beneficencia Pública</v>
          </cell>
        </row>
        <row r="1072">
          <cell r="A1072" t="str">
            <v>Salud</v>
          </cell>
          <cell r="B1072" t="str">
            <v>Centro Nacional de Equidad de Género y Salud Reproductiva</v>
          </cell>
        </row>
        <row r="1073">
          <cell r="A1073" t="str">
            <v>Salud</v>
          </cell>
          <cell r="B1073" t="str">
            <v>Centro Nacional de Excelencia Tecnológica en Salud</v>
          </cell>
        </row>
        <row r="1074">
          <cell r="A1074" t="str">
            <v>Salud</v>
          </cell>
          <cell r="B1074" t="str">
            <v>Centro Nacional de la Transfusión Sanguínea</v>
          </cell>
        </row>
        <row r="1075">
          <cell r="A1075" t="str">
            <v>Salud</v>
          </cell>
          <cell r="B1075" t="str">
            <v>Centro Nacional de Programas Preventivos y Control de Enfermedades</v>
          </cell>
        </row>
        <row r="1076">
          <cell r="A1076" t="str">
            <v>Salud</v>
          </cell>
          <cell r="B1076" t="str">
            <v>Centro Nacional de Trasplantes</v>
          </cell>
        </row>
        <row r="1077">
          <cell r="A1077" t="str">
            <v>Salud</v>
          </cell>
          <cell r="B1077" t="str">
            <v>Centro Nacional para la Prevención y el Control de las Adicciones</v>
          </cell>
        </row>
        <row r="1078">
          <cell r="A1078" t="str">
            <v>Salud</v>
          </cell>
          <cell r="B1078" t="str">
            <v>Centro Nacional para la Prevención y el Control del VIH/SIDA</v>
          </cell>
        </row>
        <row r="1079">
          <cell r="A1079" t="str">
            <v>Salud</v>
          </cell>
          <cell r="B1079" t="str">
            <v>Centro Nacional para la Salud de la Infancia y la Adolescencia</v>
          </cell>
        </row>
        <row r="1080">
          <cell r="A1080" t="str">
            <v>Salud</v>
          </cell>
          <cell r="B1080" t="str">
            <v>Centro Regional de Alta Especialidad de Chiapas</v>
          </cell>
        </row>
        <row r="1081">
          <cell r="A1081" t="str">
            <v>Salud</v>
          </cell>
          <cell r="B1081" t="str">
            <v>Centros de Integración Juvenil, A.C.</v>
          </cell>
        </row>
        <row r="1082">
          <cell r="A1082" t="str">
            <v>Salud</v>
          </cell>
          <cell r="B1082" t="str">
            <v>Comisión Coordinadora de Institutos Nacionales de Salud y Hospitales de Alta Especialidad</v>
          </cell>
        </row>
        <row r="1083">
          <cell r="A1083" t="str">
            <v>Salud</v>
          </cell>
          <cell r="B1083" t="str">
            <v>Comisión Federal para la Protección contra Riesgos Sanitarios</v>
          </cell>
        </row>
        <row r="1084">
          <cell r="A1084" t="str">
            <v>Salud</v>
          </cell>
          <cell r="B1084" t="str">
            <v>Comisión Nacional contra las Adicciones</v>
          </cell>
        </row>
        <row r="1085">
          <cell r="A1085" t="str">
            <v>Salud</v>
          </cell>
          <cell r="B1085" t="str">
            <v>Comisión Nacional de Arbitraje Médico</v>
          </cell>
        </row>
        <row r="1086">
          <cell r="A1086" t="str">
            <v>Salud</v>
          </cell>
          <cell r="B1086" t="str">
            <v>Comisión Nacional de Bioética</v>
          </cell>
        </row>
        <row r="1087">
          <cell r="A1087" t="str">
            <v>Salud</v>
          </cell>
          <cell r="B1087" t="str">
            <v>Comisión Nacional de Protección Social en Salud</v>
          </cell>
        </row>
        <row r="1088">
          <cell r="A1088" t="str">
            <v>Salud</v>
          </cell>
          <cell r="B1088" t="str">
            <v>Consejo Nacional para el Desarrollo y la Inclusión de las Personas con Discapacidad</v>
          </cell>
        </row>
        <row r="1089">
          <cell r="A1089" t="str">
            <v>Salud</v>
          </cell>
          <cell r="B1089" t="str">
            <v>Coordinación General de Asuntos Jurídicos y Derechos Humanos</v>
          </cell>
        </row>
        <row r="1090">
          <cell r="A1090" t="str">
            <v>Salud</v>
          </cell>
          <cell r="B1090" t="str">
            <v>Dirección General de Calidad y Educación en Salud</v>
          </cell>
        </row>
        <row r="1091">
          <cell r="A1091" t="str">
            <v>Salud</v>
          </cell>
          <cell r="B1091" t="str">
            <v>Dirección General de Comunicación Social</v>
          </cell>
        </row>
        <row r="1092">
          <cell r="A1092" t="str">
            <v>Salud</v>
          </cell>
          <cell r="B1092" t="str">
            <v>Dirección General de Desarrollo de la Infraestructura Física</v>
          </cell>
        </row>
        <row r="1093">
          <cell r="A1093" t="str">
            <v>Salud</v>
          </cell>
          <cell r="B1093" t="str">
            <v>Dirección General de Epidemiología</v>
          </cell>
        </row>
        <row r="1094">
          <cell r="A1094" t="str">
            <v>Salud</v>
          </cell>
          <cell r="B1094" t="str">
            <v>Dirección General de Evaluación del Desempeño</v>
          </cell>
        </row>
        <row r="1095">
          <cell r="A1095" t="str">
            <v>Salud</v>
          </cell>
          <cell r="B1095" t="str">
            <v>Dirección General de Información en Salud</v>
          </cell>
        </row>
        <row r="1096">
          <cell r="A1096" t="str">
            <v>Salud</v>
          </cell>
          <cell r="B1096" t="str">
            <v>Dirección General de Planeación y Desarrollo en Salud</v>
          </cell>
        </row>
        <row r="1097">
          <cell r="A1097" t="str">
            <v>Salud</v>
          </cell>
          <cell r="B1097" t="str">
            <v>Dirección General de Programación, Organización y Presupuesto</v>
          </cell>
        </row>
        <row r="1098">
          <cell r="A1098" t="str">
            <v>Salud</v>
          </cell>
          <cell r="B1098" t="str">
            <v>Dirección General de Promoción de la Salud</v>
          </cell>
        </row>
        <row r="1099">
          <cell r="A1099" t="str">
            <v>Salud</v>
          </cell>
          <cell r="B1099" t="str">
            <v>Dirección General de Recursos Humanos</v>
          </cell>
        </row>
        <row r="1100">
          <cell r="A1100" t="str">
            <v>Salud</v>
          </cell>
          <cell r="B1100" t="str">
            <v>Dirección General de Recursos Materiales y Servicios Generales</v>
          </cell>
        </row>
        <row r="1101">
          <cell r="A1101" t="str">
            <v>Salud</v>
          </cell>
          <cell r="B1101" t="str">
            <v>Dirección General de Relaciones Internacionales</v>
          </cell>
        </row>
        <row r="1102">
          <cell r="A1102" t="str">
            <v>Salud</v>
          </cell>
          <cell r="B1102" t="str">
            <v>Dirección General de Tecnologías de la Información</v>
          </cell>
        </row>
        <row r="1103">
          <cell r="A1103" t="str">
            <v>Salud</v>
          </cell>
          <cell r="B1103" t="str">
            <v>Hospital General "Dr. Manuel Gea González"</v>
          </cell>
        </row>
        <row r="1104">
          <cell r="A1104" t="str">
            <v>Salud</v>
          </cell>
          <cell r="B1104" t="str">
            <v>Hospital General de México</v>
          </cell>
        </row>
        <row r="1105">
          <cell r="A1105" t="str">
            <v>Salud</v>
          </cell>
          <cell r="B1105" t="str">
            <v>Hospital Infantil de México Federico Gómez</v>
          </cell>
        </row>
        <row r="1106">
          <cell r="A1106" t="str">
            <v>Salud</v>
          </cell>
          <cell r="B1106" t="str">
            <v>Hospital Juárez de México</v>
          </cell>
        </row>
        <row r="1107">
          <cell r="A1107" t="str">
            <v>Salud</v>
          </cell>
          <cell r="B1107" t="str">
            <v>Hospital Regional de Alta Especialidad de Ciudad Victoria "Bicentenario 2010"</v>
          </cell>
        </row>
        <row r="1108">
          <cell r="A1108" t="str">
            <v>Salud</v>
          </cell>
          <cell r="B1108" t="str">
            <v>Hospital Regional de Alta Especialidad de Ixtapaluca</v>
          </cell>
        </row>
        <row r="1109">
          <cell r="A1109" t="str">
            <v>Salud</v>
          </cell>
          <cell r="B1109" t="str">
            <v>Hospital Regional de Alta Especialidad de la Península de Yucatán</v>
          </cell>
        </row>
        <row r="1110">
          <cell r="A1110" t="str">
            <v>Salud</v>
          </cell>
          <cell r="B1110" t="str">
            <v>Hospital Regional de Alta Especialidad de Oaxaca</v>
          </cell>
        </row>
        <row r="1111">
          <cell r="A1111" t="str">
            <v>Salud</v>
          </cell>
          <cell r="B1111" t="str">
            <v>Hospital Regional de Alta Especialidad del Bajío</v>
          </cell>
        </row>
        <row r="1112">
          <cell r="A1112" t="str">
            <v>Salud</v>
          </cell>
          <cell r="B1112" t="str">
            <v>Instituto de Geriatría</v>
          </cell>
        </row>
        <row r="1113">
          <cell r="A1113" t="str">
            <v>Salud</v>
          </cell>
          <cell r="B1113" t="str">
            <v>Instituto Nacional de Cancerología</v>
          </cell>
        </row>
        <row r="1114">
          <cell r="A1114" t="str">
            <v>Salud</v>
          </cell>
          <cell r="B1114" t="str">
            <v>Instituto Nacional de Cardiología Ignacio Chávez</v>
          </cell>
        </row>
        <row r="1115">
          <cell r="A1115" t="str">
            <v>Salud</v>
          </cell>
          <cell r="B1115" t="str">
            <v>Instituto Nacional de Ciencias Médicas y Nutrición Salvador Zubirán</v>
          </cell>
        </row>
        <row r="1116">
          <cell r="A1116" t="str">
            <v>Salud</v>
          </cell>
          <cell r="B1116" t="str">
            <v>Instituto Nacional de Enfermedades Respiratorias Ismael Cosío Villegas</v>
          </cell>
        </row>
        <row r="1117">
          <cell r="A1117" t="str">
            <v>Salud</v>
          </cell>
          <cell r="B1117" t="str">
            <v>Instituto Nacional de Geriatría</v>
          </cell>
        </row>
        <row r="1118">
          <cell r="A1118" t="str">
            <v>Salud</v>
          </cell>
          <cell r="B1118" t="str">
            <v>Instituto Nacional de Medicina Genómica</v>
          </cell>
        </row>
        <row r="1119">
          <cell r="A1119" t="str">
            <v>Salud</v>
          </cell>
          <cell r="B1119" t="str">
            <v>Instituto Nacional de Neurología y Neurocirugía Manuel Velasco Suárez</v>
          </cell>
        </row>
        <row r="1120">
          <cell r="A1120" t="str">
            <v>Salud</v>
          </cell>
          <cell r="B1120" t="str">
            <v>Instituto Nacional de Pediatría</v>
          </cell>
        </row>
        <row r="1121">
          <cell r="A1121" t="str">
            <v>Salud</v>
          </cell>
          <cell r="B1121" t="str">
            <v>Instituto Nacional de Perinatología Isidro Espinosa de los Reyes</v>
          </cell>
        </row>
        <row r="1122">
          <cell r="A1122" t="str">
            <v>Salud</v>
          </cell>
          <cell r="B1122" t="str">
            <v>Instituto Nacional de Psiquiatría Ramón de la Fuente Muñiz</v>
          </cell>
        </row>
        <row r="1123">
          <cell r="A1123" t="str">
            <v>Salud</v>
          </cell>
          <cell r="B1123" t="str">
            <v>Instituto Nacional de Rehabilitación</v>
          </cell>
        </row>
        <row r="1124">
          <cell r="A1124" t="str">
            <v>Salud</v>
          </cell>
          <cell r="B1124" t="str">
            <v>Instituto Nacional de Salud Pública</v>
          </cell>
        </row>
        <row r="1125">
          <cell r="A1125" t="str">
            <v>Salud</v>
          </cell>
          <cell r="B1125" t="str">
            <v>Laboratorios de Biológicos y Reactivos de México, S.A. de C.V.</v>
          </cell>
        </row>
        <row r="1126">
          <cell r="A1126" t="str">
            <v>Salud</v>
          </cell>
          <cell r="B1126" t="str">
            <v>Órgano Interno de Control</v>
          </cell>
        </row>
        <row r="1127">
          <cell r="A1127" t="str">
            <v>Salud</v>
          </cell>
          <cell r="B1127" t="str">
            <v>Secretaría</v>
          </cell>
        </row>
        <row r="1128">
          <cell r="A1128" t="str">
            <v>Salud</v>
          </cell>
          <cell r="B1128" t="str">
            <v>Secretariado Técnico del Consejo Nacional de Salud</v>
          </cell>
        </row>
        <row r="1129">
          <cell r="A1129" t="str">
            <v>Salud</v>
          </cell>
          <cell r="B1129" t="str">
            <v>Secretariado Técnico del Consejo Nacional de Salud Mental</v>
          </cell>
        </row>
        <row r="1130">
          <cell r="A1130" t="str">
            <v>Salud</v>
          </cell>
          <cell r="B1130" t="str">
            <v>Secretariado Técnico del Consejo Nacional para la Prevención de Accidentes</v>
          </cell>
        </row>
        <row r="1131">
          <cell r="A1131" t="str">
            <v>Salud</v>
          </cell>
          <cell r="B1131" t="str">
            <v>Secretariado Técnico del Consejo Nacional para las Personas con Discapacidad</v>
          </cell>
        </row>
        <row r="1132">
          <cell r="A1132" t="str">
            <v>Salud</v>
          </cell>
          <cell r="B1132" t="str">
            <v>Servicios de Atención Psiquiátrica</v>
          </cell>
        </row>
        <row r="1133">
          <cell r="A1133" t="str">
            <v>Salud</v>
          </cell>
          <cell r="B1133" t="str">
            <v>Sistema Nacional para el Desarrollo Integral de la Familia</v>
          </cell>
        </row>
        <row r="1134">
          <cell r="A1134" t="str">
            <v>Salud</v>
          </cell>
          <cell r="B1134" t="str">
            <v>Subsecretaría de Administración y Finanzas (Oficialía Mayor)</v>
          </cell>
        </row>
        <row r="1135">
          <cell r="A1135" t="str">
            <v>Salud</v>
          </cell>
          <cell r="B1135" t="str">
            <v>Subsecretaría de Integración y Desarrollo del Sector Salud</v>
          </cell>
        </row>
        <row r="1136">
          <cell r="A1136" t="str">
            <v>Salud</v>
          </cell>
          <cell r="B1136" t="str">
            <v>Subsecretaría de Prevención y Promoción de la Salud</v>
          </cell>
        </row>
        <row r="1137">
          <cell r="A1137" t="str">
            <v>Salud</v>
          </cell>
          <cell r="B1137" t="str">
            <v>Unidad Coordinadora de Vinculación y Participación Social</v>
          </cell>
        </row>
        <row r="1138">
          <cell r="A1138" t="str">
            <v>Salud</v>
          </cell>
          <cell r="B1138" t="str">
            <v>Unidad de Análisis Económico</v>
          </cell>
        </row>
        <row r="1139">
          <cell r="A1139" t="str">
            <v>Trabajo y Previsión Social</v>
          </cell>
          <cell r="B1139" t="str">
            <v>Comisión Nacional de los Salarios Mínimos</v>
          </cell>
        </row>
        <row r="1140">
          <cell r="A1140" t="str">
            <v>Trabajo y Previsión Social</v>
          </cell>
          <cell r="B1140" t="str">
            <v>Comité Nacional Mixto de Protección al Salario</v>
          </cell>
        </row>
        <row r="1141">
          <cell r="A1141" t="str">
            <v>Trabajo y Previsión Social</v>
          </cell>
          <cell r="B1141" t="str">
            <v>Coordinación General del Servicio Nacional de Empleo</v>
          </cell>
        </row>
        <row r="1142">
          <cell r="A1142" t="str">
            <v>Trabajo y Previsión Social</v>
          </cell>
          <cell r="B1142" t="str">
            <v>Delegación Federal del Trabajo en Aguascalientes</v>
          </cell>
        </row>
        <row r="1143">
          <cell r="A1143" t="str">
            <v>Trabajo y Previsión Social</v>
          </cell>
          <cell r="B1143" t="str">
            <v>Delegación Federal del Trabajo en Baja California</v>
          </cell>
        </row>
        <row r="1144">
          <cell r="A1144" t="str">
            <v>Trabajo y Previsión Social</v>
          </cell>
          <cell r="B1144" t="str">
            <v>Delegación Federal del Trabajo en Baja California Sur</v>
          </cell>
        </row>
        <row r="1145">
          <cell r="A1145" t="str">
            <v>Trabajo y Previsión Social</v>
          </cell>
          <cell r="B1145" t="str">
            <v>Delegación Federal del Trabajo en Campeche</v>
          </cell>
        </row>
        <row r="1146">
          <cell r="A1146" t="str">
            <v>Trabajo y Previsión Social</v>
          </cell>
          <cell r="B1146" t="str">
            <v>Delegación Federal del Trabajo en Chiapas</v>
          </cell>
        </row>
        <row r="1147">
          <cell r="A1147" t="str">
            <v>Trabajo y Previsión Social</v>
          </cell>
          <cell r="B1147" t="str">
            <v>Delegación Federal del Trabajo en Chihuahua</v>
          </cell>
        </row>
        <row r="1148">
          <cell r="A1148" t="str">
            <v>Trabajo y Previsión Social</v>
          </cell>
          <cell r="B1148" t="str">
            <v>Delegación Federal del Trabajo en Coahuila</v>
          </cell>
        </row>
        <row r="1149">
          <cell r="A1149" t="str">
            <v>Trabajo y Previsión Social</v>
          </cell>
          <cell r="B1149" t="str">
            <v>Delegación Federal del Trabajo en Colima</v>
          </cell>
        </row>
        <row r="1150">
          <cell r="A1150" t="str">
            <v>Trabajo y Previsión Social</v>
          </cell>
          <cell r="B1150" t="str">
            <v>Delegación Federal del Trabajo en Durango</v>
          </cell>
        </row>
        <row r="1151">
          <cell r="A1151" t="str">
            <v>Trabajo y Previsión Social</v>
          </cell>
          <cell r="B1151" t="str">
            <v>Delegación Federal del Trabajo en el Distrito Federal</v>
          </cell>
        </row>
        <row r="1152">
          <cell r="A1152" t="str">
            <v>Trabajo y Previsión Social</v>
          </cell>
          <cell r="B1152" t="str">
            <v>Delegación Federal del Trabajo en Guanajuato</v>
          </cell>
        </row>
        <row r="1153">
          <cell r="A1153" t="str">
            <v>Trabajo y Previsión Social</v>
          </cell>
          <cell r="B1153" t="str">
            <v>Delegación Federal del Trabajo en Guerrero</v>
          </cell>
        </row>
        <row r="1154">
          <cell r="A1154" t="str">
            <v>Trabajo y Previsión Social</v>
          </cell>
          <cell r="B1154" t="str">
            <v>Delegación Federal del Trabajo en Hidalgo</v>
          </cell>
        </row>
        <row r="1155">
          <cell r="A1155" t="str">
            <v>Trabajo y Previsión Social</v>
          </cell>
          <cell r="B1155" t="str">
            <v>Delegación Federal del Trabajo en Jalisco</v>
          </cell>
        </row>
        <row r="1156">
          <cell r="A1156" t="str">
            <v>Trabajo y Previsión Social</v>
          </cell>
          <cell r="B1156" t="str">
            <v>Delegación Federal del Trabajo en México</v>
          </cell>
        </row>
        <row r="1157">
          <cell r="A1157" t="str">
            <v>Trabajo y Previsión Social</v>
          </cell>
          <cell r="B1157" t="str">
            <v>Delegación Federal del Trabajo en Michoacán</v>
          </cell>
        </row>
        <row r="1158">
          <cell r="A1158" t="str">
            <v>Trabajo y Previsión Social</v>
          </cell>
          <cell r="B1158" t="str">
            <v>Delegación Federal del Trabajo en Morelos</v>
          </cell>
        </row>
        <row r="1159">
          <cell r="A1159" t="str">
            <v>Trabajo y Previsión Social</v>
          </cell>
          <cell r="B1159" t="str">
            <v>Delegación Federal del Trabajo en Nayarit</v>
          </cell>
        </row>
        <row r="1160">
          <cell r="A1160" t="str">
            <v>Trabajo y Previsión Social</v>
          </cell>
          <cell r="B1160" t="str">
            <v>Delegación Federal del Trabajo en Nuevo León</v>
          </cell>
        </row>
        <row r="1161">
          <cell r="A1161" t="str">
            <v>Trabajo y Previsión Social</v>
          </cell>
          <cell r="B1161" t="str">
            <v>Delegación Federal del Trabajo en Oaxaca</v>
          </cell>
        </row>
        <row r="1162">
          <cell r="A1162" t="str">
            <v>Trabajo y Previsión Social</v>
          </cell>
          <cell r="B1162" t="str">
            <v>Delegación Federal del Trabajo en Puebla</v>
          </cell>
        </row>
        <row r="1163">
          <cell r="A1163" t="str">
            <v>Trabajo y Previsión Social</v>
          </cell>
          <cell r="B1163" t="str">
            <v>Delegación Federal del Trabajo en Querétaro</v>
          </cell>
        </row>
        <row r="1164">
          <cell r="A1164" t="str">
            <v>Trabajo y Previsión Social</v>
          </cell>
          <cell r="B1164" t="str">
            <v>Delegación Federal del Trabajo en Quintana Roo</v>
          </cell>
        </row>
        <row r="1165">
          <cell r="A1165" t="str">
            <v>Trabajo y Previsión Social</v>
          </cell>
          <cell r="B1165" t="str">
            <v>Delegación Federal del Trabajo en San Luis Potosí</v>
          </cell>
        </row>
        <row r="1166">
          <cell r="A1166" t="str">
            <v>Trabajo y Previsión Social</v>
          </cell>
          <cell r="B1166" t="str">
            <v>Delegación Federal del Trabajo en Sinaloa</v>
          </cell>
        </row>
        <row r="1167">
          <cell r="A1167" t="str">
            <v>Trabajo y Previsión Social</v>
          </cell>
          <cell r="B1167" t="str">
            <v>Delegación Federal del Trabajo en Sonora</v>
          </cell>
        </row>
        <row r="1168">
          <cell r="A1168" t="str">
            <v>Trabajo y Previsión Social</v>
          </cell>
          <cell r="B1168" t="str">
            <v>Delegación Federal del Trabajo en Tabasco</v>
          </cell>
        </row>
        <row r="1169">
          <cell r="A1169" t="str">
            <v>Trabajo y Previsión Social</v>
          </cell>
          <cell r="B1169" t="str">
            <v>Delegación Federal del Trabajo en Tamaulipas</v>
          </cell>
        </row>
        <row r="1170">
          <cell r="A1170" t="str">
            <v>Trabajo y Previsión Social</v>
          </cell>
          <cell r="B1170" t="str">
            <v>Delegación Federal del Trabajo en Tlaxcala</v>
          </cell>
        </row>
        <row r="1171">
          <cell r="A1171" t="str">
            <v>Trabajo y Previsión Social</v>
          </cell>
          <cell r="B1171" t="str">
            <v>Delegación Federal del Trabajo en Veracruz</v>
          </cell>
        </row>
        <row r="1172">
          <cell r="A1172" t="str">
            <v>Trabajo y Previsión Social</v>
          </cell>
          <cell r="B1172" t="str">
            <v>Delegación Federal del Trabajo en Yucatán</v>
          </cell>
        </row>
        <row r="1173">
          <cell r="A1173" t="str">
            <v>Trabajo y Previsión Social</v>
          </cell>
          <cell r="B1173" t="str">
            <v>Delegación Federal del Trabajo en Zacatecas</v>
          </cell>
        </row>
        <row r="1174">
          <cell r="A1174" t="str">
            <v>Trabajo y Previsión Social</v>
          </cell>
          <cell r="B1174" t="str">
            <v>Dirección General de Asuntos Jurídicos</v>
          </cell>
        </row>
        <row r="1175">
          <cell r="A1175" t="str">
            <v>Trabajo y Previsión Social</v>
          </cell>
          <cell r="B1175" t="str">
            <v>Dirección General de Capacitación</v>
          </cell>
        </row>
        <row r="1176">
          <cell r="A1176" t="str">
            <v>Trabajo y Previsión Social</v>
          </cell>
          <cell r="B1176" t="str">
            <v>Dirección General de Comunicación Social</v>
          </cell>
        </row>
        <row r="1177">
          <cell r="A1177" t="str">
            <v>Trabajo y Previsión Social</v>
          </cell>
          <cell r="B1177" t="str">
            <v>Dirección General de Fomento de la Empleabilidad</v>
          </cell>
        </row>
        <row r="1178">
          <cell r="A1178" t="str">
            <v>Trabajo y Previsión Social</v>
          </cell>
          <cell r="B1178" t="str">
            <v>Dirección General de Inspección Federal del Trabajo</v>
          </cell>
        </row>
        <row r="1179">
          <cell r="A1179" t="str">
            <v>Trabajo y Previsión Social</v>
          </cell>
          <cell r="B1179" t="str">
            <v>Dirección General de Investigación y Estadísticas del Trabajo</v>
          </cell>
        </row>
        <row r="1180">
          <cell r="A1180" t="str">
            <v>Trabajo y Previsión Social</v>
          </cell>
          <cell r="B1180" t="str">
            <v>Dirección General de Planeación, Evaluación y Política Sectorial</v>
          </cell>
        </row>
        <row r="1181">
          <cell r="A1181" t="str">
            <v>Trabajo y Previsión Social</v>
          </cell>
          <cell r="B1181" t="str">
            <v>Dirección General de Productividad Laboral</v>
          </cell>
        </row>
        <row r="1182">
          <cell r="A1182" t="str">
            <v>Trabajo y Previsión Social</v>
          </cell>
          <cell r="B1182" t="str">
            <v>Dirección General de Programación y Presupuesto</v>
          </cell>
        </row>
        <row r="1183">
          <cell r="A1183" t="str">
            <v>Trabajo y Previsión Social</v>
          </cell>
          <cell r="B1183" t="str">
            <v>Dirección General de Recursos Humanos</v>
          </cell>
        </row>
        <row r="1184">
          <cell r="A1184" t="str">
            <v>Trabajo y Previsión Social</v>
          </cell>
          <cell r="B1184" t="str">
            <v>Dirección General de Recursos Materiales y Servicios Generales</v>
          </cell>
        </row>
        <row r="1185">
          <cell r="A1185" t="str">
            <v>Trabajo y Previsión Social</v>
          </cell>
          <cell r="B1185" t="str">
            <v>Dirección General de Registro de Asociaciones</v>
          </cell>
        </row>
        <row r="1186">
          <cell r="A1186" t="str">
            <v>Trabajo y Previsión Social</v>
          </cell>
          <cell r="B1186" t="str">
            <v>Dirección General de Seguridad y Salud en el Trabajo</v>
          </cell>
        </row>
        <row r="1187">
          <cell r="A1187" t="str">
            <v>Trabajo y Previsión Social</v>
          </cell>
          <cell r="B1187" t="str">
            <v>Dirección General de Tecnologías de la Información</v>
          </cell>
        </row>
        <row r="1188">
          <cell r="A1188" t="str">
            <v>Trabajo y Previsión Social</v>
          </cell>
          <cell r="B1188" t="str">
            <v>Dirección General para la Igualdad Laboral</v>
          </cell>
        </row>
        <row r="1189">
          <cell r="A1189" t="str">
            <v>Trabajo y Previsión Social</v>
          </cell>
          <cell r="B1189" t="str">
            <v>Dirección General para la Innovación Laboral</v>
          </cell>
        </row>
        <row r="1190">
          <cell r="A1190" t="str">
            <v>Trabajo y Previsión Social</v>
          </cell>
          <cell r="B1190" t="str">
            <v>Instituto del Fondo Nacional para el Consumo de los Trabajadores</v>
          </cell>
        </row>
        <row r="1191">
          <cell r="A1191" t="str">
            <v>Trabajo y Previsión Social</v>
          </cell>
          <cell r="B1191" t="str">
            <v>Junta Federal de Conciliación y Arbitraje</v>
          </cell>
        </row>
        <row r="1192">
          <cell r="A1192" t="str">
            <v>Trabajo y Previsión Social</v>
          </cell>
          <cell r="B1192" t="str">
            <v>Oficialía Mayor</v>
          </cell>
        </row>
        <row r="1193">
          <cell r="A1193" t="str">
            <v>Trabajo y Previsión Social</v>
          </cell>
          <cell r="B1193" t="str">
            <v>Órgano Interno de Control</v>
          </cell>
        </row>
        <row r="1194">
          <cell r="A1194" t="str">
            <v>Trabajo y Previsión Social</v>
          </cell>
          <cell r="B1194" t="str">
            <v>Procuraduría Federal de la Defensa del Trabajo</v>
          </cell>
        </row>
        <row r="1195">
          <cell r="A1195" t="str">
            <v>Trabajo y Previsión Social</v>
          </cell>
          <cell r="B1195" t="str">
            <v>Secretaría</v>
          </cell>
        </row>
        <row r="1196">
          <cell r="A1196" t="str">
            <v>Trabajo y Previsión Social</v>
          </cell>
          <cell r="B1196" t="str">
            <v>Subsecretaría de Empleo y Productividad Laboral</v>
          </cell>
        </row>
        <row r="1197">
          <cell r="A1197" t="str">
            <v>Trabajo y Previsión Social</v>
          </cell>
          <cell r="B1197" t="str">
            <v>Subsecretaría del Trabajo</v>
          </cell>
        </row>
        <row r="1198">
          <cell r="A1198" t="str">
            <v>Trabajo y Previsión Social</v>
          </cell>
          <cell r="B1198" t="str">
            <v>Subsecretario de Inclusión Laboral</v>
          </cell>
        </row>
        <row r="1199">
          <cell r="A1199" t="str">
            <v>Trabajo y Previsión Social</v>
          </cell>
          <cell r="B1199" t="str">
            <v>Unidad de Asuntos Internacionales</v>
          </cell>
        </row>
        <row r="1200">
          <cell r="A1200" t="str">
            <v>Trabajo y Previsión Social</v>
          </cell>
          <cell r="B1200" t="str">
            <v>Unidad de Delegaciones Federales del Trabajo</v>
          </cell>
        </row>
        <row r="1201">
          <cell r="A1201" t="str">
            <v>Trabajo y Previsión Social</v>
          </cell>
          <cell r="B1201" t="str">
            <v>Unidad de Funcionarios Conciliadores</v>
          </cell>
        </row>
        <row r="1202">
          <cell r="A1202" t="str">
            <v>Tribunal Federal de Justicia Fiscal y Administrativa</v>
          </cell>
          <cell r="B1202" t="str">
            <v>Dirección General de Programación, Organización y Presupuesto</v>
          </cell>
        </row>
        <row r="1203">
          <cell r="A1203" t="str">
            <v>Tribunal Federal de Justicia Fiscal y Administrativa</v>
          </cell>
          <cell r="B1203" t="str">
            <v>Dirección General de Recursos Humanos</v>
          </cell>
        </row>
        <row r="1204">
          <cell r="A1204" t="str">
            <v>Tribunal Federal de Justicia Fiscal y Administrativa</v>
          </cell>
          <cell r="B1204" t="str">
            <v>Dirección General de Recursos Materiales y Servicios Generales</v>
          </cell>
        </row>
        <row r="1205">
          <cell r="A1205" t="str">
            <v>Tribunal Federal de Justicia Fiscal y Administrativa</v>
          </cell>
          <cell r="B1205" t="str">
            <v>Oficialía Mayor</v>
          </cell>
        </row>
        <row r="1206">
          <cell r="A1206" t="str">
            <v>Tribunal Federal de Justicia Fiscal y Administrativa</v>
          </cell>
          <cell r="B1206" t="str">
            <v>Primera Sala Regional de Occidente, con sede en Guadalajara, Jal.</v>
          </cell>
        </row>
        <row r="1207">
          <cell r="A1207" t="str">
            <v>Tribunal Federal de Justicia Fiscal y Administrativa</v>
          </cell>
          <cell r="B1207" t="str">
            <v>Primera Sala Regional de Oriente, con sede en Puebla, Pue.</v>
          </cell>
        </row>
        <row r="1208">
          <cell r="A1208" t="str">
            <v>Tribunal Federal de Justicia Fiscal y Administrativa</v>
          </cell>
          <cell r="B1208" t="str">
            <v>Primera Sala Regional del Noreste, con sede en Garza García, N. L.</v>
          </cell>
        </row>
        <row r="1209">
          <cell r="A1209" t="str">
            <v>Tribunal Federal de Justicia Fiscal y Administrativa</v>
          </cell>
          <cell r="B1209" t="str">
            <v>Primera Sala Regional del Norte Centro II, con sede en Torreón, Coah.</v>
          </cell>
        </row>
        <row r="1210">
          <cell r="A1210" t="str">
            <v>Tribunal Federal de Justicia Fiscal y Administrativa</v>
          </cell>
          <cell r="B1210" t="str">
            <v>Primera Sala Regional del Sureste, con sede en Oaxaca, Oax.</v>
          </cell>
        </row>
        <row r="1211">
          <cell r="A1211" t="str">
            <v>Tribunal Federal de Justicia Fiscal y Administrativa</v>
          </cell>
          <cell r="B1211" t="str">
            <v>Primera Sala Regional Hidalgo-México, con sede en Tlalnepantla, Méx.</v>
          </cell>
        </row>
        <row r="1212">
          <cell r="A1212" t="str">
            <v>Tribunal Federal de Justicia Fiscal y Administrativa</v>
          </cell>
          <cell r="B1212" t="str">
            <v>Primera Sala Regional Peninsular, con sede en Mérida, Yuc.</v>
          </cell>
        </row>
        <row r="1213">
          <cell r="A1213" t="str">
            <v>Tribunal Federal de Justicia Fiscal y Administrativa</v>
          </cell>
          <cell r="B1213" t="str">
            <v>Sala Regional Chiapas-Tabasco, con sede en Tuxtla Gutiérrez, Chiapas</v>
          </cell>
        </row>
        <row r="1214">
          <cell r="A1214" t="str">
            <v>Tribunal Federal de Justicia Fiscal y Administrativa</v>
          </cell>
          <cell r="B1214" t="str">
            <v>Sala Regional del Caribe, con sede en Cancún, Quintana Roo</v>
          </cell>
        </row>
        <row r="1215">
          <cell r="A1215" t="str">
            <v>Tribunal Federal de Justicia Fiscal y Administrativa</v>
          </cell>
          <cell r="B1215" t="str">
            <v>Sala Regional del Centro I, con sede en Aguascalientes, Ags.</v>
          </cell>
        </row>
        <row r="1216">
          <cell r="A1216" t="str">
            <v>Tribunal Federal de Justicia Fiscal y Administrativa</v>
          </cell>
          <cell r="B1216" t="str">
            <v>Sala Regional del Centro II, con sede en Querétaro, Qro.</v>
          </cell>
        </row>
        <row r="1217">
          <cell r="A1217" t="str">
            <v>Tribunal Federal de Justicia Fiscal y Administrativa</v>
          </cell>
          <cell r="B1217" t="str">
            <v>Sala Regional del Centro III, con sede en Celaya, Gto.</v>
          </cell>
        </row>
        <row r="1218">
          <cell r="A1218" t="str">
            <v>Tribunal Federal de Justicia Fiscal y Administrativa</v>
          </cell>
          <cell r="B1218" t="str">
            <v>Sala Regional del Golfo Norte, con sede en Ciudad Victoria, Tamps.</v>
          </cell>
        </row>
        <row r="1219">
          <cell r="A1219" t="str">
            <v>Tribunal Federal de Justicia Fiscal y Administrativa</v>
          </cell>
          <cell r="B1219" t="str">
            <v>Sala Regional del Golfo, con sede en Jalapa, Ver.</v>
          </cell>
        </row>
        <row r="1220">
          <cell r="A1220" t="str">
            <v>Tribunal Federal de Justicia Fiscal y Administrativa</v>
          </cell>
          <cell r="B1220" t="str">
            <v>Sala Regional del Noroeste I, con sede en Tijuana, B. C.</v>
          </cell>
        </row>
        <row r="1221">
          <cell r="A1221" t="str">
            <v>Tribunal Federal de Justicia Fiscal y Administrativa</v>
          </cell>
          <cell r="B1221" t="str">
            <v>Sala Regional del Noroeste II, con sede en Ciudad Obregón, Son.</v>
          </cell>
        </row>
        <row r="1222">
          <cell r="A1222" t="str">
            <v>Tribunal Federal de Justicia Fiscal y Administrativa</v>
          </cell>
          <cell r="B1222" t="str">
            <v>Sala Regional del Noroeste III, con sede en Culiacán, Sin.</v>
          </cell>
        </row>
        <row r="1223">
          <cell r="A1223" t="str">
            <v>Tribunal Federal de Justicia Fiscal y Administrativa</v>
          </cell>
          <cell r="B1223" t="str">
            <v>Sala Regional del Norte Centro I, con sede en Chihuahua, Chih.</v>
          </cell>
        </row>
        <row r="1224">
          <cell r="A1224" t="str">
            <v>Tribunal Federal de Justicia Fiscal y Administrativa</v>
          </cell>
          <cell r="B1224" t="str">
            <v>Sala Regional del Pacífico, con sede en Acapulco, Gro.</v>
          </cell>
        </row>
        <row r="1225">
          <cell r="A1225" t="str">
            <v>Tribunal Federal de Justicia Fiscal y Administrativa</v>
          </cell>
          <cell r="B1225" t="str">
            <v>Sala Regional del Pacífico-Centro, con sede en la ciudad de Morelia, Estado de Michoacán</v>
          </cell>
        </row>
        <row r="1226">
          <cell r="A1226" t="str">
            <v>Tribunal Federal de Justicia Fiscal y Administrativa</v>
          </cell>
          <cell r="B1226" t="str">
            <v>Segunda Sala Regional de Occidente, con sede en Guadalajara, Jal.</v>
          </cell>
        </row>
        <row r="1227">
          <cell r="A1227" t="str">
            <v>Tribunal Federal de Justicia Fiscal y Administrativa</v>
          </cell>
          <cell r="B1227" t="str">
            <v>Segunda Sala Regional de Oriente, con sede en Puebla, Pue.</v>
          </cell>
        </row>
        <row r="1228">
          <cell r="A1228" t="str">
            <v>Tribunal Federal de Justicia Fiscal y Administrativa</v>
          </cell>
          <cell r="B1228" t="str">
            <v>Segunda Sala Regional del Golfo, con sede en la ciudad de Jalapa, Estado de Veracruz</v>
          </cell>
        </row>
        <row r="1229">
          <cell r="A1229" t="str">
            <v>Tribunal Federal de Justicia Fiscal y Administrativa</v>
          </cell>
          <cell r="B1229" t="str">
            <v>Segunda Sala Regional del Noreste, con sede en Monterrey, N. L.</v>
          </cell>
        </row>
        <row r="1230">
          <cell r="A1230" t="str">
            <v>Tribunal Federal de Justicia Fiscal y Administrativa</v>
          </cell>
          <cell r="B1230" t="str">
            <v>Segunda Sala Regional del Noroeste I, con sede en la ciudad de Tijuana, Estado de Baja California</v>
          </cell>
        </row>
        <row r="1231">
          <cell r="A1231" t="str">
            <v>Tribunal Federal de Justicia Fiscal y Administrativa</v>
          </cell>
          <cell r="B1231" t="str">
            <v>Segunda Sala Regional del Norte Centro II, con sede en Torreón, Coah.</v>
          </cell>
        </row>
        <row r="1232">
          <cell r="A1232" t="str">
            <v>Tribunal Federal de Justicia Fiscal y Administrativa</v>
          </cell>
          <cell r="B1232" t="str">
            <v>Segunda Sala Regional Hidalgo-México, con sede en Tlalnepantla, Mex.</v>
          </cell>
        </row>
        <row r="1233">
          <cell r="A1233" t="str">
            <v>Tribunal Federal de Justicia Fiscal y Administrativa</v>
          </cell>
          <cell r="B1233" t="str">
            <v>Tercera Sala Regional del Norte-Centro II, con sede en la ciudad de Torreón, Estado de Coahuila</v>
          </cell>
        </row>
        <row r="1234">
          <cell r="A1234" t="str">
            <v>Tribunal Federal de Justicia Fiscal y Administrativa</v>
          </cell>
          <cell r="B1234" t="str">
            <v>Tercera Sala Regional del Occidente, con sede en la ciudad de Guadalajara, Estado de Jalisco</v>
          </cell>
        </row>
        <row r="1235">
          <cell r="A1235" t="str">
            <v>Tribunal Federal de Justicia Fiscal y Administrativa</v>
          </cell>
          <cell r="B1235" t="str">
            <v>Tercera Sala Regional del Oriente, con sede en la ciudad de Puebla, Estado de Puebla</v>
          </cell>
        </row>
        <row r="1236">
          <cell r="A1236" t="str">
            <v>Tribunal Federal de Justicia Fiscal y Administrativa</v>
          </cell>
          <cell r="B1236" t="str">
            <v>Tercera Sala Regional Hidalgo-México, con sede en Tlalnepantla, Mex.</v>
          </cell>
        </row>
        <row r="1237">
          <cell r="A1237" t="str">
            <v>Tribunal Federal de Justicia Fiscal y Administrativa</v>
          </cell>
          <cell r="B1237" t="str">
            <v>Tribunal Federal de Justicia Fiscal y Administrativa con sede en el Distrito Federal</v>
          </cell>
        </row>
        <row r="1238">
          <cell r="A1238" t="str">
            <v>Tribunales Agrarios</v>
          </cell>
          <cell r="B1238" t="str">
            <v>Oficialía Mayor</v>
          </cell>
        </row>
        <row r="1239">
          <cell r="A1239" t="str">
            <v>Tribunales Agrarios</v>
          </cell>
          <cell r="B1239" t="str">
            <v>Tribunal Superior Agrario</v>
          </cell>
        </row>
        <row r="1240">
          <cell r="A1240" t="str">
            <v>Tribunales Agrarios</v>
          </cell>
          <cell r="B1240" t="str">
            <v>Tribunales Unitarios Agrarios</v>
          </cell>
        </row>
        <row r="1241">
          <cell r="A1241" t="str">
            <v>Turismo</v>
          </cell>
          <cell r="B1241" t="str">
            <v>Centro de Estudios Superiores en Turismo</v>
          </cell>
        </row>
        <row r="1242">
          <cell r="A1242" t="str">
            <v>Turismo</v>
          </cell>
          <cell r="B1242" t="str">
            <v>Consejo de Promoción Turística de México, S.A. de C.V.</v>
          </cell>
        </row>
        <row r="1243">
          <cell r="A1243" t="str">
            <v>Turismo</v>
          </cell>
          <cell r="B1243" t="str">
            <v>Contraloría Interna</v>
          </cell>
        </row>
        <row r="1244">
          <cell r="A1244" t="str">
            <v>Turismo</v>
          </cell>
          <cell r="B1244" t="str">
            <v>Corporación Ángeles Verdes</v>
          </cell>
        </row>
        <row r="1245">
          <cell r="A1245" t="str">
            <v>Turismo</v>
          </cell>
          <cell r="B1245" t="str">
            <v>Dirección General de Administración</v>
          </cell>
        </row>
        <row r="1246">
          <cell r="A1246" t="str">
            <v>Turismo</v>
          </cell>
          <cell r="B1246" t="str">
            <v>Dirección General de Asuntos Jurídicos</v>
          </cell>
        </row>
        <row r="1247">
          <cell r="A1247" t="str">
            <v>Turismo</v>
          </cell>
          <cell r="B1247" t="str">
            <v>Dirección General de Comunicación Social</v>
          </cell>
        </row>
        <row r="1248">
          <cell r="A1248" t="str">
            <v>Turismo</v>
          </cell>
          <cell r="B1248" t="str">
            <v>Dirección General de Desarrollo de la Cultura Turística</v>
          </cell>
        </row>
        <row r="1249">
          <cell r="A1249" t="str">
            <v>Turismo</v>
          </cell>
          <cell r="B1249" t="str">
            <v>Dirección General de Desarrollo de Productos Turísticos</v>
          </cell>
        </row>
        <row r="1250">
          <cell r="A1250" t="str">
            <v>Turismo</v>
          </cell>
          <cell r="B1250" t="str">
            <v>Dirección General de Desarrollo Institucional y Coordinación Sectorial</v>
          </cell>
        </row>
        <row r="1251">
          <cell r="A1251" t="str">
            <v>Turismo</v>
          </cell>
          <cell r="B1251" t="str">
            <v>Dirección General de Información y Análisis</v>
          </cell>
        </row>
        <row r="1252">
          <cell r="A1252" t="str">
            <v>Turismo</v>
          </cell>
          <cell r="B1252" t="str">
            <v>Dirección General de Mejora Regulatoria</v>
          </cell>
        </row>
        <row r="1253">
          <cell r="A1253" t="str">
            <v>Turismo</v>
          </cell>
          <cell r="B1253" t="str">
            <v>Dirección General de Planeación Estratégica y Política Sectorial</v>
          </cell>
        </row>
        <row r="1254">
          <cell r="A1254" t="str">
            <v>Turismo</v>
          </cell>
          <cell r="B1254" t="str">
            <v>Dirección General de Programas Regionales</v>
          </cell>
        </row>
        <row r="1255">
          <cell r="A1255" t="str">
            <v>Turismo</v>
          </cell>
          <cell r="B1255" t="str">
            <v>FONATUR Constructora, S.A. de C.V.</v>
          </cell>
        </row>
        <row r="1256">
          <cell r="A1256" t="str">
            <v>Turismo</v>
          </cell>
          <cell r="B1256" t="str">
            <v>FONATUR Mantenimiento Turístico, S.A. de C.V.</v>
          </cell>
        </row>
        <row r="1257">
          <cell r="A1257" t="str">
            <v>Turismo</v>
          </cell>
          <cell r="B1257" t="str">
            <v>FONATUR Operadora Portuaria, S.A. de C.V.</v>
          </cell>
        </row>
        <row r="1258">
          <cell r="A1258" t="str">
            <v>Turismo</v>
          </cell>
          <cell r="B1258" t="str">
            <v>FONATUR Prestadora de Servicios, S.A. de C.V.</v>
          </cell>
        </row>
        <row r="1259">
          <cell r="A1259" t="str">
            <v>Turismo</v>
          </cell>
          <cell r="B1259" t="str">
            <v>Fondo Nacional de Fomento al Turismo</v>
          </cell>
        </row>
        <row r="1260">
          <cell r="A1260" t="str">
            <v>Turismo</v>
          </cell>
          <cell r="B1260" t="str">
            <v>Secretaría</v>
          </cell>
        </row>
        <row r="1261">
          <cell r="A1261" t="str">
            <v>Turismo</v>
          </cell>
          <cell r="B1261" t="str">
            <v>Subsecretaría de Innovación y Calidad (Oficialía Mayor)</v>
          </cell>
        </row>
        <row r="1262">
          <cell r="A1262" t="str">
            <v>Turismo</v>
          </cell>
          <cell r="B1262" t="str">
            <v>Subsecretaría de Operación Turística</v>
          </cell>
        </row>
        <row r="1263">
          <cell r="A1263" t="str">
            <v>Turismo</v>
          </cell>
          <cell r="B1263" t="str">
            <v>Subsecretaría de Planeación Turística</v>
          </cell>
        </row>
      </sheetData>
      <sheetData sheetId="4"/>
      <sheetData sheetId="5">
        <row r="1">
          <cell r="A1" t="str">
            <v>Tipo de Programa y Proyecto</v>
          </cell>
          <cell r="B1" t="str">
            <v>Tipo</v>
          </cell>
        </row>
        <row r="2">
          <cell r="A2" t="str">
            <v>Proyecto</v>
          </cell>
          <cell r="B2" t="str">
            <v>01 - Infraestructura económica (Incluye PIDIREGAS)</v>
          </cell>
          <cell r="D2" t="str">
            <v>Proyecto</v>
          </cell>
        </row>
        <row r="3">
          <cell r="A3" t="str">
            <v>Proyecto</v>
          </cell>
          <cell r="B3" t="str">
            <v>02 - Infraestructura social</v>
          </cell>
          <cell r="D3" t="str">
            <v>Programa</v>
          </cell>
        </row>
        <row r="4">
          <cell r="A4" t="str">
            <v>Proyecto</v>
          </cell>
          <cell r="B4" t="str">
            <v>03 - Infraestructura gubernamental</v>
          </cell>
        </row>
        <row r="5">
          <cell r="A5" t="str">
            <v>Proyecto</v>
          </cell>
          <cell r="B5" t="str">
            <v>04 - Inmuebles</v>
          </cell>
        </row>
        <row r="6">
          <cell r="A6" t="str">
            <v>Proyecto</v>
          </cell>
          <cell r="B6" t="str">
            <v>05 - Otros proyectos</v>
          </cell>
        </row>
        <row r="7">
          <cell r="A7" t="str">
            <v>Programa</v>
          </cell>
          <cell r="B7" t="str">
            <v>06 - Programas de adquisiciones</v>
          </cell>
        </row>
        <row r="8">
          <cell r="A8" t="str">
            <v>Programa</v>
          </cell>
          <cell r="B8" t="str">
            <v>07 - Programas de adquisiciones de protección civil</v>
          </cell>
        </row>
        <row r="9">
          <cell r="A9" t="str">
            <v>Programa</v>
          </cell>
          <cell r="B9" t="str">
            <v>08 - Programas de mantenimiento</v>
          </cell>
        </row>
        <row r="10">
          <cell r="A10" t="str">
            <v>Programa</v>
          </cell>
          <cell r="B10" t="str">
            <v>09 - Programas de mantenimiento de protección civil</v>
          </cell>
        </row>
        <row r="11">
          <cell r="A11" t="str">
            <v>Programa</v>
          </cell>
          <cell r="B11" t="str">
            <v>10-  Programa ambiental</v>
          </cell>
        </row>
        <row r="12">
          <cell r="A12" t="str">
            <v>Programa</v>
          </cell>
          <cell r="B12" t="str">
            <v>11 - Otros programas</v>
          </cell>
        </row>
        <row r="13">
          <cell r="A13" t="str">
            <v>Programa</v>
          </cell>
          <cell r="B13" t="str">
            <v>12 - Estudios de Preinversión</v>
          </cell>
        </row>
      </sheetData>
      <sheetData sheetId="6">
        <row r="7">
          <cell r="B7" t="str">
            <v>1 - Aguascalientes</v>
          </cell>
        </row>
        <row r="8">
          <cell r="B8" t="str">
            <v>2 - Baja California</v>
          </cell>
        </row>
        <row r="9">
          <cell r="B9" t="str">
            <v>3 - Baja California Sur</v>
          </cell>
        </row>
        <row r="10">
          <cell r="B10" t="str">
            <v xml:space="preserve">4 - Campeche </v>
          </cell>
        </row>
        <row r="11">
          <cell r="B11" t="str">
            <v>5 - Coahuila</v>
          </cell>
        </row>
        <row r="12">
          <cell r="B12" t="str">
            <v>6 - Colima</v>
          </cell>
        </row>
        <row r="13">
          <cell r="B13" t="str">
            <v>7 - Chiapas</v>
          </cell>
        </row>
        <row r="14">
          <cell r="B14" t="str">
            <v>8 - Chihuahua</v>
          </cell>
        </row>
        <row r="15">
          <cell r="B15" t="str">
            <v>9 - Distrito Federal</v>
          </cell>
        </row>
        <row r="16">
          <cell r="B16" t="str">
            <v>10 - Durango</v>
          </cell>
        </row>
        <row r="17">
          <cell r="B17" t="str">
            <v>11 - Guanajuato</v>
          </cell>
        </row>
        <row r="18">
          <cell r="B18" t="str">
            <v>12 - Guerrero</v>
          </cell>
        </row>
        <row r="19">
          <cell r="B19" t="str">
            <v>13 - Hidalgo</v>
          </cell>
        </row>
        <row r="20">
          <cell r="B20" t="str">
            <v>14 - Jalisco</v>
          </cell>
        </row>
        <row r="21">
          <cell r="B21" t="str">
            <v>15 - Estado de México</v>
          </cell>
        </row>
        <row r="22">
          <cell r="B22" t="str">
            <v>16 - Michoacán</v>
          </cell>
        </row>
        <row r="23">
          <cell r="B23" t="str">
            <v>17 - Morelos</v>
          </cell>
        </row>
        <row r="24">
          <cell r="B24" t="str">
            <v>18 - Nayarit</v>
          </cell>
        </row>
        <row r="25">
          <cell r="B25" t="str">
            <v>19 - Nuevo León</v>
          </cell>
        </row>
        <row r="26">
          <cell r="B26" t="str">
            <v>20 - Oaxaca</v>
          </cell>
        </row>
        <row r="27">
          <cell r="B27" t="str">
            <v>21 - Puebla</v>
          </cell>
        </row>
        <row r="28">
          <cell r="B28" t="str">
            <v>22 - Querétaro</v>
          </cell>
        </row>
        <row r="29">
          <cell r="B29" t="str">
            <v>23 - Quintana Roo</v>
          </cell>
        </row>
        <row r="30">
          <cell r="B30" t="str">
            <v>24 - San Luis Potosí</v>
          </cell>
        </row>
        <row r="31">
          <cell r="B31" t="str">
            <v>25 - Sinaloa</v>
          </cell>
        </row>
        <row r="32">
          <cell r="B32" t="str">
            <v>26 - Sonora</v>
          </cell>
        </row>
        <row r="33">
          <cell r="B33" t="str">
            <v>27 - Tabasco</v>
          </cell>
        </row>
        <row r="34">
          <cell r="B34" t="str">
            <v>28 - Tamaulipas</v>
          </cell>
        </row>
        <row r="35">
          <cell r="B35" t="str">
            <v>29 - Tlaxcala</v>
          </cell>
        </row>
        <row r="36">
          <cell r="B36" t="str">
            <v>30 - Veracruz</v>
          </cell>
        </row>
        <row r="37">
          <cell r="B37" t="str">
            <v>31 - Yucatán</v>
          </cell>
        </row>
        <row r="38">
          <cell r="B38" t="str">
            <v>32 - Zacatecas</v>
          </cell>
        </row>
        <row r="41">
          <cell r="B41" t="str">
            <v>1 - Preinversión</v>
          </cell>
        </row>
        <row r="42">
          <cell r="B42" t="str">
            <v>2 - Contratación</v>
          </cell>
        </row>
        <row r="43">
          <cell r="B43" t="str">
            <v>3 - Ejecución</v>
          </cell>
        </row>
        <row r="44">
          <cell r="B44" t="str">
            <v>4 - Operación</v>
          </cell>
        </row>
        <row r="48">
          <cell r="B48" t="str">
            <v>1 - Recursos fiscales</v>
          </cell>
        </row>
        <row r="49">
          <cell r="B49" t="str">
            <v>2 - Crédito externo</v>
          </cell>
        </row>
        <row r="50">
          <cell r="B50" t="str">
            <v>3 - Recursos propios</v>
          </cell>
        </row>
        <row r="51">
          <cell r="B51" t="str">
            <v>4 - PIDIREGA</v>
          </cell>
        </row>
        <row r="52">
          <cell r="B52" t="str">
            <v>5 - Proyecto para Prestación de Servicios (PPS)</v>
          </cell>
        </row>
        <row r="53">
          <cell r="B53" t="str">
            <v>6 - Arrendamiento Financiero</v>
          </cell>
        </row>
        <row r="54">
          <cell r="B54" t="str">
            <v>7 - Fideicomisos públicos o privados</v>
          </cell>
        </row>
        <row r="55">
          <cell r="B55" t="str">
            <v>8 - Otros</v>
          </cell>
        </row>
        <row r="56">
          <cell r="B56" t="str">
            <v>9 - Subsidios</v>
          </cell>
        </row>
        <row r="57">
          <cell r="B57" t="str">
            <v>10 - Recursos Estatales</v>
          </cell>
        </row>
        <row r="58">
          <cell r="B58" t="str">
            <v>11 - Recursos Municipales</v>
          </cell>
        </row>
        <row r="59">
          <cell r="B59" t="str">
            <v>12 - Recursos Privados</v>
          </cell>
        </row>
        <row r="62">
          <cell r="B62">
            <v>1990</v>
          </cell>
        </row>
        <row r="63">
          <cell r="B63">
            <v>1991</v>
          </cell>
        </row>
        <row r="64">
          <cell r="B64">
            <v>1992</v>
          </cell>
        </row>
        <row r="65">
          <cell r="B65">
            <v>1993</v>
          </cell>
        </row>
        <row r="66">
          <cell r="B66">
            <v>1994</v>
          </cell>
        </row>
        <row r="67">
          <cell r="B67">
            <v>1995</v>
          </cell>
        </row>
        <row r="68">
          <cell r="B68">
            <v>1996</v>
          </cell>
        </row>
        <row r="69">
          <cell r="B69">
            <v>1997</v>
          </cell>
        </row>
        <row r="70">
          <cell r="B70">
            <v>1998</v>
          </cell>
        </row>
        <row r="71">
          <cell r="B71">
            <v>1999</v>
          </cell>
        </row>
        <row r="72">
          <cell r="B72">
            <v>2000</v>
          </cell>
        </row>
        <row r="73">
          <cell r="B73">
            <v>2001</v>
          </cell>
        </row>
        <row r="74">
          <cell r="B74">
            <v>2002</v>
          </cell>
        </row>
        <row r="75">
          <cell r="B75">
            <v>2003</v>
          </cell>
        </row>
        <row r="76">
          <cell r="B76">
            <v>2004</v>
          </cell>
        </row>
        <row r="77">
          <cell r="B77">
            <v>2005</v>
          </cell>
        </row>
        <row r="78">
          <cell r="B78">
            <v>2006</v>
          </cell>
        </row>
        <row r="79">
          <cell r="B79">
            <v>2007</v>
          </cell>
        </row>
        <row r="80">
          <cell r="B80">
            <v>2008</v>
          </cell>
        </row>
        <row r="81">
          <cell r="B81">
            <v>2009</v>
          </cell>
        </row>
        <row r="82">
          <cell r="B82">
            <v>2010</v>
          </cell>
        </row>
        <row r="83">
          <cell r="B83">
            <v>2011</v>
          </cell>
        </row>
        <row r="84">
          <cell r="B84">
            <v>2012</v>
          </cell>
        </row>
        <row r="85">
          <cell r="B85">
            <v>2013</v>
          </cell>
        </row>
        <row r="86">
          <cell r="B86">
            <v>2014</v>
          </cell>
        </row>
        <row r="87">
          <cell r="B87">
            <v>2015</v>
          </cell>
        </row>
        <row r="88">
          <cell r="B88">
            <v>2016</v>
          </cell>
        </row>
        <row r="89">
          <cell r="B89">
            <v>2017</v>
          </cell>
        </row>
        <row r="90">
          <cell r="B90">
            <v>2018</v>
          </cell>
        </row>
        <row r="91">
          <cell r="B91">
            <v>2019</v>
          </cell>
        </row>
        <row r="92">
          <cell r="B92">
            <v>2020</v>
          </cell>
        </row>
        <row r="93">
          <cell r="B93">
            <v>2021</v>
          </cell>
        </row>
        <row r="94">
          <cell r="B94">
            <v>2022</v>
          </cell>
        </row>
        <row r="95">
          <cell r="B95">
            <v>2023</v>
          </cell>
        </row>
        <row r="96">
          <cell r="B96">
            <v>2024</v>
          </cell>
        </row>
        <row r="97">
          <cell r="B97">
            <v>2025</v>
          </cell>
        </row>
        <row r="98">
          <cell r="B98">
            <v>2026</v>
          </cell>
        </row>
        <row r="99">
          <cell r="B99">
            <v>2027</v>
          </cell>
        </row>
        <row r="100">
          <cell r="B100">
            <v>2028</v>
          </cell>
        </row>
        <row r="101">
          <cell r="B101">
            <v>2029</v>
          </cell>
        </row>
        <row r="102">
          <cell r="B102">
            <v>2030</v>
          </cell>
        </row>
        <row r="103">
          <cell r="B103">
            <v>2031</v>
          </cell>
        </row>
        <row r="104">
          <cell r="B104">
            <v>2032</v>
          </cell>
        </row>
        <row r="105">
          <cell r="B105">
            <v>2033</v>
          </cell>
        </row>
        <row r="106">
          <cell r="B106">
            <v>2034</v>
          </cell>
        </row>
        <row r="107">
          <cell r="B107">
            <v>2035</v>
          </cell>
        </row>
        <row r="108">
          <cell r="B108">
            <v>2036</v>
          </cell>
        </row>
        <row r="109">
          <cell r="B109">
            <v>2037</v>
          </cell>
        </row>
        <row r="110">
          <cell r="B110">
            <v>2038</v>
          </cell>
        </row>
        <row r="111">
          <cell r="B111">
            <v>2039</v>
          </cell>
        </row>
        <row r="112">
          <cell r="B112">
            <v>2040</v>
          </cell>
        </row>
        <row r="113">
          <cell r="B113">
            <v>2041</v>
          </cell>
        </row>
        <row r="114">
          <cell r="B114">
            <v>2042</v>
          </cell>
        </row>
        <row r="115">
          <cell r="B115">
            <v>2043</v>
          </cell>
        </row>
        <row r="116">
          <cell r="B116">
            <v>2044</v>
          </cell>
        </row>
        <row r="117">
          <cell r="B117">
            <v>2045</v>
          </cell>
        </row>
        <row r="118">
          <cell r="B118">
            <v>2046</v>
          </cell>
        </row>
        <row r="119">
          <cell r="B119">
            <v>2047</v>
          </cell>
        </row>
        <row r="120">
          <cell r="B120">
            <v>2048</v>
          </cell>
        </row>
        <row r="121">
          <cell r="B121">
            <v>2049</v>
          </cell>
        </row>
        <row r="122">
          <cell r="B122">
            <v>2050</v>
          </cell>
        </row>
        <row r="148">
          <cell r="B148" t="str">
            <v>Rentabilidad Socioeconómica</v>
          </cell>
        </row>
        <row r="149">
          <cell r="B149" t="str">
            <v>Reducción de la pobreza extrema</v>
          </cell>
        </row>
        <row r="150">
          <cell r="B150" t="str">
            <v>Desarrollo Regional</v>
          </cell>
        </row>
        <row r="151">
          <cell r="B151" t="str">
            <v>Concurrencia con otros programas y proyectos de inversión</v>
          </cell>
        </row>
        <row r="152">
          <cell r="B152" t="str">
            <v>Otros</v>
          </cell>
        </row>
        <row r="155">
          <cell r="B155" t="str">
            <v>En Ejecución</v>
          </cell>
        </row>
        <row r="156">
          <cell r="B156" t="str">
            <v>Mantenimiento</v>
          </cell>
        </row>
        <row r="157">
          <cell r="B157" t="str">
            <v>Nuevo</v>
          </cell>
        </row>
        <row r="161">
          <cell r="B161" t="str">
            <v xml:space="preserve">CG-001  Crear la Comisión Nacional Anticorrupción. </v>
          </cell>
        </row>
        <row r="162">
          <cell r="B162" t="str">
            <v>CG-002  Cada año, hacer pública la declaración patrimonial del Presidente de la República y la de todos los mandos superiores del Gobierno Federal.</v>
          </cell>
        </row>
        <row r="163">
          <cell r="B163" t="str">
            <v>CG-003  Promover la eliminación de 100 Diputados Federales.</v>
          </cell>
        </row>
        <row r="164">
          <cell r="B164" t="str">
            <v>CG-004  Ampliación del Sistema del Tren Eléctrico Urbano en la Zona Metropolitana de Guadalajara.</v>
          </cell>
        </row>
        <row r="165">
          <cell r="B165" t="str">
            <v>CG-005  Créditos de la Banca de Desarrollo para mujeres emprendedoras.</v>
          </cell>
        </row>
        <row r="166">
          <cell r="B166" t="str">
            <v>CG-006  Escuelas dignas: luz, agua, baños, mobiliario, equipo e instalaciones en buen estado para las escuelas de todas las comunidades indígenas del país.</v>
          </cell>
        </row>
        <row r="167">
          <cell r="B167" t="str">
            <v>CG-007  Crear un Parque Agroindustrial para el Desarrollo Regional del Sureste.</v>
          </cell>
        </row>
        <row r="168">
          <cell r="B168" t="str">
            <v>CG-008  Modernización autopista a la Frontera desde Comitán.</v>
          </cell>
        </row>
        <row r="169">
          <cell r="B169" t="str">
            <v>CG-009  Nuevo modelo de formación y profesionalización policial, con academias regionales para entrenar a los policías de todos los niveles de gobierno.</v>
          </cell>
        </row>
        <row r="170">
          <cell r="B170" t="str">
            <v>CG-010  Cd. Juárez Revisar condición fiscal (zona libre u otro) la competitividad  y generación de empleos. </v>
          </cell>
        </row>
        <row r="171">
          <cell r="B171" t="str">
            <v>CG-011  Erradicar la pobreza alimentaria.</v>
          </cell>
        </row>
        <row r="172">
          <cell r="B172" t="str">
            <v>CG-012  Alcanzar la cobertura universal en educación media superior.</v>
          </cell>
        </row>
        <row r="173">
          <cell r="B173" t="str">
            <v>CG-013  La Policía Naval seguirá velando por la seguridad de los habitantes de Veracruz el tiempo que sea necesario, hasta tener condiciones de orden y de paz.</v>
          </cell>
        </row>
        <row r="174">
          <cell r="B174" t="str">
            <v>CG-014  El programa Oportunidades continuará y crecerá. Los beneficiarios de este programa social seguirán recibiendo sus apoyos.</v>
          </cell>
        </row>
        <row r="175">
          <cell r="B175" t="str">
            <v>CG-015  Incrementar la producción agropecuaria nacional para lograr la seguridad alimentaria del país.</v>
          </cell>
        </row>
        <row r="176">
          <cell r="B176" t="str">
            <v>CG-016  Consolidación de la Operación de la Red Hospitalaria de Oaxaca.</v>
          </cell>
        </row>
        <row r="177">
          <cell r="B177" t="str">
            <v>CG-017  Construcción y operación del Centro Nacional de Investigación y Certificación de Materiales Compuestos para la Industria Aeronáutica en Querétaro.</v>
          </cell>
        </row>
        <row r="178">
          <cell r="B178" t="str">
            <v>CG-018  Rescatar el Acapulco Tradicional.</v>
          </cell>
        </row>
        <row r="179">
          <cell r="B179" t="str">
            <v>CG-019  Tianguis Turístico para Acapulco alternadamente.</v>
          </cell>
        </row>
        <row r="180">
          <cell r="B180" t="str">
            <v>CG-020  Incrementar el abasto de agua potable para las familias de Chilpancingo y garantizar abasto a todos.</v>
          </cell>
        </row>
        <row r="181">
          <cell r="B181" t="str">
            <v>CG-021  Mantener y fortalecer el Programa Oportunidades en el Estado de Veracruz.</v>
          </cell>
        </row>
        <row r="182">
          <cell r="B182" t="str">
            <v>CG-022  Proyecto: Construcción de la carretera Cardel - Poza Rica (primera etapa, interconexión La Mancha - Tihuatlán).</v>
          </cell>
        </row>
        <row r="183">
          <cell r="B183" t="str">
            <v>CG-023  Construcción de la Autopista Tuxpan - Tampico.</v>
          </cell>
        </row>
        <row r="184">
          <cell r="B184" t="str">
            <v>CG-024  Construcción de una terminal portuaria de pasajeros en Puerto Vallarta.</v>
          </cell>
        </row>
        <row r="185">
          <cell r="B185" t="str">
            <v>CG-025  Construcción del libramiento vehicular de Puerto Vallarta.</v>
          </cell>
        </row>
        <row r="186">
          <cell r="B186" t="str">
            <v>CG-026  Continuar la construcción de la Autopista Jala - Compostela - Bahía de Banderas.</v>
          </cell>
        </row>
        <row r="187">
          <cell r="B187" t="str">
            <v>CG-027  Fortalecer la conectividad aérea, marítima y ferroviaria del país para acelerar el crecimiento del Turismo.</v>
          </cell>
        </row>
        <row r="188">
          <cell r="B188" t="str">
            <v>CG-028  Crear el Instituto Nacional del Emprendedor para el crédito, formación y capacitación de los emprendedores.</v>
          </cell>
        </row>
        <row r="189">
          <cell r="B189" t="str">
            <v>CG-029  Tramo corto del ferrocarril Aguascalientes - Guadalajara.</v>
          </cell>
        </row>
        <row r="190">
          <cell r="B190" t="str">
            <v>CG-030  Concluir el Centro de Convenciones y Exposiciones de Aguascalientes.</v>
          </cell>
        </row>
        <row r="191">
          <cell r="B191" t="str">
            <v>CG-031  Terminar la construcción y equipamiento del  Nuevo Hospital Hidalgo.</v>
          </cell>
        </row>
        <row r="192">
          <cell r="B192" t="str">
            <v>CG-032  Regresar la tranquilidad a Nuevo León, incrementando el número de elementos de las fuerzas federales el tiempo que sea necesario, y apoyando a la fuerza civil. </v>
          </cell>
        </row>
        <row r="193">
          <cell r="B193" t="str">
            <v>CG-033  Construcción, junto con el Gobierno Estatal, de las líneas 3 y 4 del metro, así como apoyo a los proyectos de Ecovía.</v>
          </cell>
        </row>
        <row r="194">
          <cell r="B194" t="str">
            <v>CG-034  Construir, en coordinación con el Gobierno Estatal, el proyecto Monterrey VI.</v>
          </cell>
        </row>
        <row r="195">
          <cell r="B195" t="str">
            <v>CG-035  Consejo Nacional Consultivo para el Crecimiento Económico y el Empleo de México.</v>
          </cell>
        </row>
        <row r="196">
          <cell r="B196" t="str">
            <v>CG-036  Proyecto Hidrológico para proteger a la población de inundaciones y aprovechar mejor el agua.</v>
          </cell>
        </row>
        <row r="197">
          <cell r="B197" t="str">
            <v>CG-037  Reforma energética para disminuir las tarifas eléctricas en beneficio de la población y la industria.</v>
          </cell>
        </row>
        <row r="198">
          <cell r="B198" t="str">
            <v>CG-038  Seguro de vida para jefas de familia.</v>
          </cell>
        </row>
        <row r="199">
          <cell r="B199" t="str">
            <v>CG-039  Más jóvenes en la universidad: aumentar al menos a 45% la cobertura en Educación Superior.</v>
          </cell>
        </row>
        <row r="200">
          <cell r="B200" t="str">
            <v>CG-040  Construcción del Viaducto Elevado sobre la Autopista México - Veracruz, tramo Planta VW - Estadio Cuauhtémoc.</v>
          </cell>
        </row>
        <row r="201">
          <cell r="B201" t="str">
            <v>CG-041  Modernización del Anillo Periférico Ecológico y construcción de la Ciclopista.</v>
          </cell>
        </row>
        <row r="202">
          <cell r="B202" t="str">
            <v>CG-042  Seguro de Desempleo Temporal para quienes pierdan su trabajo y estén buscando uno nuevo.</v>
          </cell>
        </row>
        <row r="203">
          <cell r="B203" t="str">
            <v>CG-043  Embovedamiento del Río de Los Remedios en los límites de Nezahualcóyotl y Ecatepec.</v>
          </cell>
        </row>
        <row r="204">
          <cell r="B204" t="str">
            <v>CG-044  Construcción y equipamiento del Instituto de Oncología del Estado de México.</v>
          </cell>
        </row>
        <row r="205">
          <cell r="B205" t="str">
            <v>CG-045  Laptops con Internet para alumnos de escuelas públicas que cursen 5º y 6º año de primaria.</v>
          </cell>
        </row>
        <row r="206">
          <cell r="B206" t="str">
            <v>CG-046  Política Nacional para una escuela libre de acoso escolar o bullying.</v>
          </cell>
        </row>
        <row r="207">
          <cell r="B207" t="str">
            <v>CG-047  Pensión para los mexicanos de 65 años en adelante.</v>
          </cell>
        </row>
        <row r="208">
          <cell r="B208" t="str">
            <v>CG-048  Establecer los Vales de medicinas en el IMSS, ISSSTE y Seguro Popular para asegurar el abasto de medicamentos.</v>
          </cell>
        </row>
        <row r="209">
          <cell r="B209" t="str">
            <v>CG-049  Ampliar y modernizar el Anillo Periférico de la ciudad de San Luis Potosí, en sus tramos Norte y Poniente.</v>
          </cell>
        </row>
        <row r="210">
          <cell r="B210" t="str">
            <v>CG-050  Rehabilitar, recuperar y conservar, con el gobierno estatal, el Centro Histórico de la ciudad de San Luis Potosí.</v>
          </cell>
        </row>
        <row r="211">
          <cell r="B211" t="str">
            <v>CG-051  Rehabilitar y modernizar el Distrito de Riego 092 Pánuco Unidad Pujal Coy.</v>
          </cell>
        </row>
        <row r="212">
          <cell r="B212" t="str">
            <v>CG-052  Construir la presa de almacenamiento “La Maroma”, en el altiplano potosino.</v>
          </cell>
        </row>
        <row r="213">
          <cell r="B213" t="str">
            <v>CG-053  Construir y equipar el Centro Oncológico de la Región Sureste de Coahuila.</v>
          </cell>
        </row>
        <row r="214">
          <cell r="B214" t="str">
            <v>CG-054  Construir las universidades politécnicas de Monclova y Ramos Arizpe.</v>
          </cell>
        </row>
        <row r="215">
          <cell r="B215" t="str">
            <v>CG-055  Construir el Puente Vehicular Abasolo - Periférico en Saltillo.</v>
          </cell>
        </row>
        <row r="216">
          <cell r="B216" t="str">
            <v>CG-056  Rehabilitar el drenaje pluvial de Saltillo, con la construcción de dos sistemas y dos colectores pluviales.</v>
          </cell>
        </row>
        <row r="217">
          <cell r="B217" t="str">
            <v>CG-057  Construir 6 distribuidores viales entre el Bulevar Adolfo Ruiz Cortines y las Avenidas Paseo Usumacinta, Paseo Tabasco, Universidad y las calles Bonanza, Mina y Madero.</v>
          </cell>
        </row>
        <row r="218">
          <cell r="B218" t="str">
            <v>CG-058  Modernizar la carretera Villahermosa - Cárdenas.</v>
          </cell>
        </row>
        <row r="219">
          <cell r="B219" t="str">
            <v>CG-059  Alcanzar al menos 40 mil Escuelas de Tiempo Completo en Educación Básica, para ampliar las oportunidades educativas de los niños y jóvenes de México.</v>
          </cell>
        </row>
        <row r="220">
          <cell r="B220" t="str">
            <v>CG-060  Construir la primera etapa del Periférico de Orizaba, para facilitar la comunicación entre las ciudades de Córdoba y Orizaba.</v>
          </cell>
        </row>
        <row r="221">
          <cell r="B221" t="str">
            <v>CG-061  Construir el Centro de Convenciones de Córdoba.</v>
          </cell>
        </row>
        <row r="222">
          <cell r="B222" t="str">
            <v>CG-062  Construir la primera etapa del libramiento carretero del municipio de Ciudad del Carmen para mejorar las vialidades.</v>
          </cell>
        </row>
        <row r="223">
          <cell r="B223" t="str">
            <v>CG-063  Modernizar el Puerto de Ciudad del Carmen.</v>
          </cell>
        </row>
        <row r="224">
          <cell r="B224" t="str">
            <v>CG-064  Puente de la Unidad Ciudad del Carmen.</v>
          </cell>
        </row>
        <row r="225">
          <cell r="B225" t="str">
            <v>CG-065  Modernizar los sistemas de agua potable, drenaje y alcantarillado de la ciudad de San Francisco de Campeche.</v>
          </cell>
        </row>
        <row r="226">
          <cell r="B226" t="str">
            <v>CG-066  Modernizar el Puerto de Seybaplaya.</v>
          </cell>
        </row>
        <row r="227">
          <cell r="B227" t="str">
            <v>CG-067  Crear un fondo de 1,000 millones de pesos anuales, con créditos blandos y programas de apoyo concurrentes que permitan a las MiPyMES incorporar Tecnologías de la Información y Comunicaciones en sus procesos.</v>
          </cell>
        </row>
        <row r="228">
          <cell r="B228" t="str">
            <v>CG-068  Ampliar y mejorar la red de agua potable en Acapulco.</v>
          </cell>
        </row>
        <row r="229">
          <cell r="B229" t="str">
            <v>CG-069  Las fuerzas federales seguirán velando por la seguridad de los habitantes de Guerrero el tiempo que sea necesario, hasta tener condiciones de orden y de paz.</v>
          </cell>
        </row>
        <row r="230">
          <cell r="B230" t="str">
            <v>CG-070  Ampliar a 6 carriles la Autopista Colima - Guadalajara, en el tramo Colima - Tonila.</v>
          </cell>
        </row>
        <row r="231">
          <cell r="B231" t="str">
            <v>CG-071  Construir el Hospital Materno Infantil en Villa de Álvarez.</v>
          </cell>
        </row>
        <row r="232">
          <cell r="B232" t="str">
            <v>CG-072  Obras para Comalá, Coquimatlán, Cuauhtémoc, Ixtlahuacán.</v>
          </cell>
        </row>
        <row r="233">
          <cell r="B233" t="str">
            <v>CG-073  Túnel ferroviario para cambio de ruta.</v>
          </cell>
        </row>
        <row r="234">
          <cell r="B234" t="str">
            <v>CG-074  Ampliar a 6 carriles la Autopista Colima - Guadalajara, en el tramo Manzanillo - Colima.</v>
          </cell>
        </row>
        <row r="235">
          <cell r="B235" t="str">
            <v>CG-075  Construir el Parque Metropolitano de Tecomán.</v>
          </cell>
        </row>
        <row r="236">
          <cell r="B236" t="str">
            <v>CG-076  Carretera Pez Vela - Jalipa.</v>
          </cell>
        </row>
        <row r="237">
          <cell r="B237" t="str">
            <v>CG-077  Obras en Armería, Minatitlán, Tecomán.</v>
          </cell>
        </row>
        <row r="238">
          <cell r="B238" t="str">
            <v>CG-078  Poner en marcha el Centro Nacional de Innovación y Moda para las Industrias Textil y del Vestido en Hidalgo.</v>
          </cell>
        </row>
        <row r="239">
          <cell r="B239" t="str">
            <v>CG-079  Aviación General del Aeropuerto de Hidalgo.</v>
          </cell>
        </row>
        <row r="240">
          <cell r="B240" t="str">
            <v>CG-080  Continuar con la modernización de la Carretera Pachuca – Huejutla.</v>
          </cell>
        </row>
        <row r="241">
          <cell r="B241" t="str">
            <v>CG-081  Construir la Ciudad del Conocimiento en la Zona Metropolitana de Pachuca. (primera etapa).</v>
          </cell>
        </row>
        <row r="242">
          <cell r="B242" t="str">
            <v>CG-082  Construir el Libramiento Ixmiquilpan.</v>
          </cell>
        </row>
        <row r="243">
          <cell r="B243" t="str">
            <v>CG-083  Refinería de Hidalgo.</v>
          </cell>
        </row>
        <row r="244">
          <cell r="B244" t="str">
            <v>CG-084  Armonizar la normativa mexicana para cumplir, de manera progresiva, con lo establecido por la Convención por los Derechos Humanos de las Personas con Discapacidad.</v>
          </cell>
        </row>
        <row r="245">
          <cell r="B245" t="str">
            <v>CG-085  Adecuar instalaciones de escuelas públicas y capacitar a maestros para integrar a los niños con discapacidad al proceso de enseñanza-aprendizaje.</v>
          </cell>
        </row>
        <row r="246">
          <cell r="B246" t="str">
            <v>CG-086  Incrementar el Fondo para la Accesibilidad en el Transporte Público para las Personas con Discapacidad y vigilar su correcta aplicación.</v>
          </cell>
        </row>
        <row r="247">
          <cell r="B247" t="str">
            <v>CG-087  Apoyar la adquisición de equipos, lentes, prótesis, aparatos auditivos, sillas de ruedas y zapatos ortopédicos para niños con discapacidad.</v>
          </cell>
        </row>
        <row r="248">
          <cell r="B248" t="str">
            <v>CG-088  Fortalecer y difundir los beneficios e incentivos con los que cuentan las empresas al contratar personas con discapacidad.</v>
          </cell>
        </row>
        <row r="249">
          <cell r="B249" t="str">
            <v>CG-089  Laptops con Internet adaptadas para alumnos con discapacidad, de escuelas públicas que cursen 5° y 6° año de primaria.</v>
          </cell>
        </row>
        <row r="250">
          <cell r="B250" t="str">
            <v>CG-090  Promover el respeto y la inclusión con programas realizados conjuntamente con la sociedad civil organizada.</v>
          </cell>
        </row>
        <row r="251">
          <cell r="B251" t="str">
            <v>CG-091  Ampliar la carretera estatal a la Sierra Gorda.</v>
          </cell>
        </row>
        <row r="252">
          <cell r="B252" t="str">
            <v>CG-092  Ampliar el Paseo de la República, de Juriquilla a la desviación a San Miguel de Allende.</v>
          </cell>
        </row>
        <row r="253">
          <cell r="B253" t="str">
            <v>CG-093  Dotar, junto con el gobierno estatal, de agua potable a los habitantes de las zonas La Gloria, Tres Lagunas, San Vicente, Peñamiller-Adjunto de Guillén y San Francisco, mediante la instalación de depósitos de agua y redes de distribución.</v>
          </cell>
        </row>
        <row r="254">
          <cell r="B254" t="str">
            <v>CG-094  Apoyar el proyecto de tren rápido Querétaro - Cd. México.</v>
          </cell>
        </row>
        <row r="255">
          <cell r="B255" t="str">
            <v>CG-094  Ampliación del Sistema del Tren Eléctrico Urbano en la Zona Metropolitana de Guadalajara.</v>
          </cell>
        </row>
        <row r="256">
          <cell r="B256" t="str">
            <v>CG-095  Dotar al estado con 120 unidades de transporte escolar para el traslado de estudiantes de la zona rural.</v>
          </cell>
        </row>
        <row r="257">
          <cell r="B257" t="str">
            <v>CG-096  Desarrollar un programa de apoyo a productores agropecuarios de Sinaloa que permita impulsar la tecnificación del campo.</v>
          </cell>
        </row>
        <row r="258">
          <cell r="B258" t="str">
            <v xml:space="preserve">CG-097  Establecer un programa emergente de rescate y exploración de mantos acuíferos para mitigar los efectos de la sequía. </v>
          </cell>
        </row>
        <row r="259">
          <cell r="B259" t="str">
            <v xml:space="preserve">CG-098  Construir la Presa Santa María, para apoyar las actividades productivas del sur de la entidad. </v>
          </cell>
        </row>
        <row r="260">
          <cell r="B260" t="str">
            <v>CG-099  Elevar los bordos del canal principal de Humaya para incrementar su capacidad y apoyar los cultivos de temporal en el norte del estado.</v>
          </cell>
        </row>
        <row r="261">
          <cell r="B261" t="str">
            <v>CG-100  Apoyar la construcción de Bordos.</v>
          </cell>
        </row>
        <row r="262">
          <cell r="B262" t="str">
            <v>CG-101  Construir el Parque Industrial Aeropuerto con Aduana Interior y Recinto Fiscalizado, para atraer inversiones productivas que generen empleos.</v>
          </cell>
        </row>
        <row r="263">
          <cell r="B263" t="str">
            <v>CG-102  Apoyar la modernización del campo zacatecano, con la sustitución de 5,000 equipos electromecánicos y la modernización de los canales de conducción de agua en las Unidades de Riego Agrícola del estado.</v>
          </cell>
        </row>
        <row r="264">
          <cell r="B264" t="str">
            <v>CG-103  Modernizar la carretera Jerez-Tlaltenango (Primera Etapa).</v>
          </cell>
        </row>
        <row r="265">
          <cell r="B265" t="str">
            <v>CG-104  Modernizar la infraestructura para mejorar el abasto y distribución de agua potable en la Cabecera Municipal de Fresnillo.</v>
          </cell>
        </row>
        <row r="266">
          <cell r="B266" t="str">
            <v>CG-105  Construir el Parque Ecológico, Cultural y Deportivo de la Zona Metropolitana de Zacatecas- Guadalupe.</v>
          </cell>
        </row>
        <row r="267">
          <cell r="B267" t="str">
            <v>CG-106  Establecer una Agenda Digital, por un México conectado que permita cerrar la brecha digital y democratizar el acceso a las TIC.</v>
          </cell>
        </row>
        <row r="268">
          <cell r="B268" t="str">
            <v>CG-107  Crear una red nacional de centros comunitarios de capacitación y educación digital.</v>
          </cell>
        </row>
        <row r="269">
          <cell r="B269" t="str">
            <v xml:space="preserve">CG-108  Apoyar la creación de una fundación para la innovación, ciencia y tecnología, con la participación de la iniciativa privada. </v>
          </cell>
        </row>
        <row r="270">
          <cell r="B270" t="str">
            <v>CG-109  Impulsar la Infraestructura Turística de Chiapa de Corzo como Patrimonio de la Humanidad.</v>
          </cell>
        </row>
        <row r="271">
          <cell r="B271" t="str">
            <v>CG-110  Dotar de agua potable a Chiapa de Corzo.</v>
          </cell>
        </row>
        <row r="272">
          <cell r="B272" t="str">
            <v>CG-111  Modernizar la carretera Tuxtla Gutiérrez - Villaflores.</v>
          </cell>
        </row>
        <row r="273">
          <cell r="B273" t="str">
            <v>CG-112  Mejorar las vías de comunicación entre Chiapa de Corzo y Emiliano Zapata, Parral, La Concordia, Rizo de Oro y Chicomuselo.</v>
          </cell>
        </row>
        <row r="274">
          <cell r="B274" t="str">
            <v>CG-113  Modernizar los libramientos Norte y Sur de Tuxtla Gutiérrez.</v>
          </cell>
        </row>
        <row r="275">
          <cell r="B275" t="str">
            <v>CG-114  Impulsar obras de infraestructura que permitan mejorar el abasto y calidad del agua en la Región Lagunera.</v>
          </cell>
        </row>
        <row r="276">
          <cell r="B276" t="str">
            <v>CG-115  Concluir la modernización del Segundo Periférico de Gómez Palacio – Torreón.</v>
          </cell>
        </row>
        <row r="277">
          <cell r="B277" t="str">
            <v>CG-116  Modernizar el transporte público urbano en la Región Lagunera.</v>
          </cell>
        </row>
        <row r="278">
          <cell r="B278" t="str">
            <v>CG-117  Proponer a la Cámara de Diputados un incremento en los recursos del Fondo Metropolitano de La Laguna.</v>
          </cell>
        </row>
        <row r="279">
          <cell r="B279" t="str">
            <v>CG-118  Crear el Programa “Seguro Agropecuario para el combate a la Sequía”, para proteger el trabajo y patrimonio de los productores agropecuarios en caso de una situación catastrófica.</v>
          </cell>
        </row>
        <row r="280">
          <cell r="B280" t="str">
            <v>CG-119  Construir una planta desalinizadora en La Paz.</v>
          </cell>
        </row>
        <row r="281">
          <cell r="B281" t="str">
            <v>CG-120  Construir el Acueducto “El Carrizal - La Paz”.</v>
          </cell>
        </row>
        <row r="282">
          <cell r="B282" t="str">
            <v>CG-121  Construir una nueva planta de tratamiento de aguas residuales en La Paz.</v>
          </cell>
        </row>
        <row r="283">
          <cell r="B283" t="str">
            <v>CG-122  Reforma energética para mejorar tarifas de luz.</v>
          </cell>
        </row>
        <row r="284">
          <cell r="B284" t="str">
            <v>CG-123  Establecer, junto con el gobierno estatal, un sistema de transporte articulado BRT en la Ciudad de Tijuana.</v>
          </cell>
        </row>
        <row r="285">
          <cell r="B285" t="str">
            <v>CG-124  Mejorar la infraestructura vial de la zona metropolitana Tijuana - Rosarito - Tecate, mediante la pavimentación en 100 kilómetros lineales de vialidades.</v>
          </cell>
        </row>
        <row r="286">
          <cell r="B286" t="str">
            <v>CG-125  Construir 3 nuevas preparatorias en la Ciudad de Tijuana.</v>
          </cell>
        </row>
        <row r="287">
          <cell r="B287" t="str">
            <v>CG-126  Construir y equipar un Hospital General en la Ciudad de Mexicali.</v>
          </cell>
        </row>
        <row r="288">
          <cell r="B288" t="str">
            <v>CG-127  Ensenada infraestructura de agua y vialidades.</v>
          </cell>
        </row>
        <row r="289">
          <cell r="B289" t="str">
            <v>CG-128  Modernizar la Avenida Monterrey en Tampico, Ciudad Madero y Altamira.</v>
          </cell>
        </row>
        <row r="290">
          <cell r="B290" t="str">
            <v>CG-129  Construir un nuevo Hospital General en Tampico.</v>
          </cell>
        </row>
        <row r="291">
          <cell r="B291" t="str">
            <v>CG-130  Construir un nuevo Hospital General en Ciudad Madero.</v>
          </cell>
        </row>
        <row r="292">
          <cell r="B292" t="str">
            <v>CG-131  Modernizar la carretera Tampico - Ciudad Victoria - Límite con el Estado de Nuevo León, primera etapa.</v>
          </cell>
        </row>
        <row r="293">
          <cell r="B293" t="str">
            <v>CG-132  Concluir los drenes pluviales en los municipios de Altamira, Ciudad Madero y Tampico.</v>
          </cell>
        </row>
        <row r="294">
          <cell r="B294" t="str">
            <v>CG-133  Establecer un sistema de transporte masivo en el oriente del Estado de México</v>
          </cell>
        </row>
        <row r="295">
          <cell r="B295" t="str">
            <v>CG-134  Construir el Túnel Canal General y plantas de tratamiento para disminuir el riesgo de inundaciones en Valle de Chalco y recuperar la calidad de la Laguna Tláhuac Xico.</v>
          </cell>
        </row>
        <row r="296">
          <cell r="B296" t="str">
            <v>CG-135  Instalar la "Red de Mando y Videovigilancia Metropolitana", en 30 municipios del Valle de México.</v>
          </cell>
        </row>
        <row r="297">
          <cell r="B297" t="str">
            <v>CG-136  Concluir la Laguna de Almacenamiento de Agua "El Salto", en el municipio de Amecameca.</v>
          </cell>
        </row>
        <row r="298">
          <cell r="B298" t="str">
            <v>CG-137  Apoyar a los productores cañeros con la tecnificación del riego en 15 mil hectáreas.</v>
          </cell>
        </row>
        <row r="299">
          <cell r="B299" t="str">
            <v>CG-138  Construir el libramiento de la carretera La Galarza – Amatitlanes, que conecte con la carretera a Cuautla, Morelos.</v>
          </cell>
        </row>
        <row r="300">
          <cell r="B300" t="str">
            <v>CG-139  Modernizar la carretera Tepeaca - Zacatepec.</v>
          </cell>
        </row>
        <row r="301">
          <cell r="B301" t="str">
            <v>CG-140  Modernizar la carretera Tepeaca - Tehuacán.</v>
          </cell>
        </row>
        <row r="302">
          <cell r="B302" t="str">
            <v>CG-141  Establecer una plataforma, con visión de largo plazo, para reorganizar el sistema deportivo del país y transformar a México en una potencia en la materia.</v>
          </cell>
        </row>
        <row r="303">
          <cell r="B303" t="str">
            <v>CG-142  Rescatar, junto con los ciudadanos y autoridades locales, 2 mil 500 parques y espacios deportivos abandonados.</v>
          </cell>
        </row>
        <row r="304">
          <cell r="B304" t="str">
            <v>CG-143  Construir 32 nuevas unidades deportivas estatales en toda la República, con instalaciones adaptadas a las necesidades de las personas con discapacidad.</v>
          </cell>
        </row>
        <row r="305">
          <cell r="B305" t="str">
            <v>CG-144  Impulsar el deporte estudiantil mediante un sistema nacional de olimpiadas inter-escolares.</v>
          </cell>
        </row>
        <row r="306">
          <cell r="B306" t="str">
            <v>CG-145  Organizar en México, eventos deportivos internacionales de trascendencia.</v>
          </cell>
        </row>
        <row r="307">
          <cell r="B307" t="str">
            <v>CG-146  Otorgar mayores apoyos para nuestros atletas de alto rendimiento, con un programa que les asegure un futuro productivo.</v>
          </cell>
        </row>
        <row r="308">
          <cell r="B308" t="str">
            <v>CG-147  Fortalecer los Programas para capacitar y formar especialistas técnicos y entrenadores deportivos del país.</v>
          </cell>
        </row>
        <row r="309">
          <cell r="B309" t="str">
            <v>CG-148  Modernizar la carretera Uruapan - Zamora (Primera etapa).</v>
          </cell>
        </row>
        <row r="310">
          <cell r="B310" t="str">
            <v>CG-149  Construir la planta de tratamiento de aguas residuales de Uruapan y recuperar los márgenes del Río Cupatitzio.</v>
          </cell>
        </row>
        <row r="311">
          <cell r="B311" t="str">
            <v>CG-150  Programa Promoción a los productos agroalimentarios de Michoacán.</v>
          </cell>
        </row>
        <row r="312">
          <cell r="B312" t="str">
            <v>CG-151  Reforzar la vigilancia y protección fitosanitaria de los cultivos de aguacate en Michoacán.</v>
          </cell>
        </row>
        <row r="313">
          <cell r="B313" t="str">
            <v>CG-152  Construir la primera etapa de la carretera que conecte a Jiquilpan y Sahuayo con la autopista México - Guadalajara.</v>
          </cell>
        </row>
        <row r="314">
          <cell r="B314" t="str">
            <v>CG-153  Construir el nuevo Hospital General de Michoacán, en sustitución del que actualmente se localiza en el Centro de la Ciudad de Morelia.</v>
          </cell>
        </row>
        <row r="315">
          <cell r="B315" t="str">
            <v>CG-154  Construir el Hospital Regional de Apatzingán.</v>
          </cell>
        </row>
        <row r="316">
          <cell r="B316" t="str">
            <v>CG-155  Modernizar y equipar el Hospital de Zitácuaro.</v>
          </cell>
        </row>
        <row r="317">
          <cell r="B317" t="str">
            <v>CG-156  Autopista Zitácuaro - Valle de Bravo.</v>
          </cell>
        </row>
        <row r="318">
          <cell r="B318" t="str">
            <v>CG-157  Desarrollar un programa de apoyo para elevar la productividad agropecuaria de Tierra Blanca y los municipios vecinos.</v>
          </cell>
        </row>
        <row r="319">
          <cell r="B319" t="str">
            <v>CG-158  Crear un programa de inversión por el bienestar y calidad de vida de quienes viven en zonas petroleras.</v>
          </cell>
        </row>
        <row r="320">
          <cell r="B320" t="str">
            <v>CG-159  Construir el Libramiento Ferroviario de Coatzacoalcos.</v>
          </cell>
        </row>
        <row r="321">
          <cell r="B321" t="str">
            <v>CG-160  Construir el Hospital Regional de Alta Especialidad del Sur de Veracruz.</v>
          </cell>
        </row>
        <row r="322">
          <cell r="B322" t="str">
            <v>CG-161  Modernizar la Carretera Federal 180, en los tramos Santiago Tuxtla – Catemaco y Cosoleacaque – Jaltipan – Acayucan.</v>
          </cell>
        </row>
        <row r="323">
          <cell r="B323" t="str">
            <v>CG-162  Equipar el área de Ciencias de la Salud de la Universidad de Quintana Roo.</v>
          </cell>
        </row>
        <row r="324">
          <cell r="B324" t="str">
            <v>CG-163  Construir 300 Kilómetros de Caminos Rurales y saca cosechas en el Estado.</v>
          </cell>
        </row>
        <row r="325">
          <cell r="B325" t="str">
            <v>CG-164  Modernizar el Aeropuerto de Chetumal.</v>
          </cell>
        </row>
        <row r="326">
          <cell r="B326" t="str">
            <v>CG-165  Construir un Hospital de especialidades en Chetumal, que incluya oncología.</v>
          </cell>
        </row>
        <row r="327">
          <cell r="B327" t="str">
            <v>CG-166  Construir un Hospital General en la ciudad de Cancún.</v>
          </cell>
        </row>
        <row r="328">
          <cell r="B328" t="str">
            <v>CG-167  Construir el campus Cancún de la Universidad de Quintana Roo.</v>
          </cell>
        </row>
        <row r="329">
          <cell r="B329" t="str">
            <v>CG-168  Tarifa reducida Cozumel - Playa del Carmen.</v>
          </cell>
        </row>
        <row r="330">
          <cell r="B330" t="str">
            <v>CG-169  Pavimentación Región Cancún.</v>
          </cell>
        </row>
        <row r="331">
          <cell r="B331" t="str">
            <v>CG-170  Regularización de la tenencia de la tierra.</v>
          </cell>
        </row>
        <row r="332">
          <cell r="B332" t="str">
            <v>CG-171  Infraestructura Tulum y Solidaridad.</v>
          </cell>
        </row>
        <row r="333">
          <cell r="B333" t="str">
            <v>CG-172  Mejorar la imagen urbana, áreas verdes y deportivas en la cabecera municipal de Atlacomulco.</v>
          </cell>
        </row>
        <row r="334">
          <cell r="B334" t="str">
            <v>CG-173  Construir un parque ecológico con unidad deportiva en Atlacomulco.</v>
          </cell>
        </row>
        <row r="335">
          <cell r="B335" t="str">
            <v>CG-174  Apoyar la modernización de la terminal de autobuses de Atlacomulco.</v>
          </cell>
        </row>
        <row r="336">
          <cell r="B336" t="str">
            <v>CG-175  Modernizar la carretera Ixtlahuaca - Jilotepec.</v>
          </cell>
        </row>
        <row r="337">
          <cell r="B337" t="str">
            <v>CG-176  Modernizar la carretera que conecta Villa Victoria - San José del Rincón y El Oro, con la autopista Arco Norte.</v>
          </cell>
        </row>
        <row r="338">
          <cell r="B338" t="str">
            <v>CG-177  Construir y equipar la Unidad de Estudios Superiores de la Universidad Mexiquense del Bicentenario en Villa del Carbón.</v>
          </cell>
        </row>
        <row r="339">
          <cell r="B339" t="str">
            <v>CG-178  Construir el Libramiento del Municipio de Ixtlahuaca.</v>
          </cell>
        </row>
        <row r="340">
          <cell r="B340" t="str">
            <v>CG-179  Constituir un fondo mixto para el rescate y saneamiento del Río Lerma.</v>
          </cell>
        </row>
        <row r="341">
          <cell r="B341" t="str">
            <v>CG-180  Modernizar la carretera Reynosa - Rio Bravo y Concluir el Viaducto Reynosa</v>
          </cell>
        </row>
        <row r="342">
          <cell r="B342" t="str">
            <v>CG-181  Construir el nuevo Hospital General de Matamoros.</v>
          </cell>
        </row>
        <row r="343">
          <cell r="B343" t="str">
            <v>CG-182  Consolidar el desarrollo y operación del puerto de Matamoros.</v>
          </cell>
        </row>
        <row r="344">
          <cell r="B344" t="str">
            <v>CG-183  Terminar y poner en marcha el aeropuerto de Carga de Nuevo Laredo.</v>
          </cell>
        </row>
        <row r="345">
          <cell r="B345" t="str">
            <v>CG-184  Construir el acuaférico y la segunda línea del acueducto Guadalupe Victoria, en la capital del Estado.</v>
          </cell>
        </row>
        <row r="346">
          <cell r="B346" t="str">
            <v>CG-185  Rehabilitar y modernizar los distritos de riego del Estado.</v>
          </cell>
        </row>
        <row r="347">
          <cell r="B347" t="str">
            <v>CG-186  Modernizar la Carretera San Pedro - Cuatro Ciénegas.</v>
          </cell>
        </row>
        <row r="348">
          <cell r="B348" t="str">
            <v>CG-187  Modernizar el Libramiento San Buenaventura - Hermanas.</v>
          </cell>
        </row>
        <row r="349">
          <cell r="B349" t="str">
            <v>CG-188  Construir un Centro de Convenciones en Torreón.</v>
          </cell>
        </row>
        <row r="350">
          <cell r="B350" t="str">
            <v>CG-189  Apoyar la construcción del Parque Industrial de Torreón.</v>
          </cell>
        </row>
        <row r="351">
          <cell r="B351" t="str">
            <v>CG-190  Construir la Universidad Politécnica para los municipios de Francisco I. Madero, Matamoros y San Pedro.</v>
          </cell>
        </row>
        <row r="352">
          <cell r="B352" t="str">
            <v>CG-191  Construir cuatro infotecas en zonas marginadas de La Laguna.</v>
          </cell>
        </row>
        <row r="353">
          <cell r="B353" t="str">
            <v>CG-192  Construir el Libramiento de Ciudad Obregón.</v>
          </cell>
        </row>
        <row r="354">
          <cell r="B354" t="str">
            <v>CG-193  Modernizar el puerto de Guaymas</v>
          </cell>
        </row>
        <row r="355">
          <cell r="B355" t="str">
            <v>CG-194  Construir un Hospital General de Zona del IMSS en Nogales.</v>
          </cell>
        </row>
        <row r="356">
          <cell r="B356" t="str">
            <v>CG-195  Construcción del libramiento ferroviario de Celaya.</v>
          </cell>
        </row>
        <row r="357">
          <cell r="B357" t="str">
            <v>CG-196  Construir 4 planteles de educación media superior en las ciudades de Guanajuato, León, Irapuato y  Acámbaro.</v>
          </cell>
        </row>
        <row r="358">
          <cell r="B358" t="str">
            <v>CG-197  Modernizar la carretera Silao – San Felipe.</v>
          </cell>
        </row>
        <row r="359">
          <cell r="B359" t="str">
            <v>CG-198  Rehabilitar el Centro Histórico de Guanajuato.</v>
          </cell>
        </row>
        <row r="360">
          <cell r="B360" t="str">
            <v>CG-199  Incrementar el abastecimiento de agua potable para el Distrito Federal, mediante la modernización y construcción de infraestructura hidráulica.</v>
          </cell>
        </row>
        <row r="361">
          <cell r="B361" t="str">
            <v>CG-200  Establecer un programa de apoyo al mantenimiento de las principales unidades habitacionales en el Distrito Federal.</v>
          </cell>
        </row>
        <row r="362">
          <cell r="B362" t="str">
            <v>CG-201  Implementar un programa de recuperación de áreas verdes del Distrito Federal, rescatando y rehabilitando el Bosque de Aragón, la zona de chinampas de Xochimilco, el Parque Ecológico Huayamilpas y el Río Magdalena.</v>
          </cell>
        </row>
        <row r="363">
          <cell r="B363" t="str">
            <v>CG-202  Construir un Centro de Atención a Personas con Discapacidad Visual.</v>
          </cell>
        </row>
        <row r="364">
          <cell r="B364" t="str">
            <v>CG-203  Construir el puente deprimido en la Avenida Camino Real, de San Mateo al cruce con el Boulevard Adolfo López Mateos, en Naucalpan.</v>
          </cell>
        </row>
        <row r="365">
          <cell r="B365" t="str">
            <v>CG-204  Construir el Túnel Emisor Poniente II Primera etapa.</v>
          </cell>
        </row>
        <row r="366">
          <cell r="B366" t="str">
            <v>CG-205  Construir la Unidad Deportiva del Municipio de Acolman.</v>
          </cell>
        </row>
        <row r="367">
          <cell r="B367" t="str">
            <v>CG-206  Construir la Unidad Académica para Adultos Mayores de Ecatepec.</v>
          </cell>
        </row>
        <row r="368">
          <cell r="B368" t="str">
            <v>CG-207  Pavimentación en calles de municipios del oriente del Estado.</v>
          </cell>
        </row>
        <row r="369">
          <cell r="B369" t="str">
            <v>CG-208  Construir un Hospital de Especialidades en Juchitán, para servicio de las regiones del Istmo y de la Costa.</v>
          </cell>
        </row>
        <row r="370">
          <cell r="B370" t="str">
            <v>CG-209  Rehabilitar la carretera Oaxaca – Ixtlán – Valle Nacional – Tuxtepec.</v>
          </cell>
        </row>
        <row r="371">
          <cell r="B371" t="str">
            <v>CG-210  Aeropuerto en la Región del Istmo.</v>
          </cell>
        </row>
        <row r="372">
          <cell r="B372" t="str">
            <v>CG-211  Concluir la carretera Oaxaca – Istmo.</v>
          </cell>
        </row>
        <row r="373">
          <cell r="B373" t="str">
            <v>CG-212  Modernizar la carretera Nochixtlán – Yucuda – Tlaxiaco – Putla – Pinotepa  Nacional.  Primera etapa.</v>
          </cell>
        </row>
        <row r="374">
          <cell r="B374" t="str">
            <v>CG-213  Concluir la autopista Oaxaca – Puerto Escondido.</v>
          </cell>
        </row>
        <row r="375">
          <cell r="B375" t="str">
            <v>CG-214  Reencarpetar la carretera Santa Bárbara  Izúcar de Matamoros, tramo Chalco - Cuautla</v>
          </cell>
        </row>
        <row r="376">
          <cell r="B376" t="str">
            <v>CG-215  Construir un Auditorio Cultural Estatal en Cuernavaca.</v>
          </cell>
        </row>
        <row r="377">
          <cell r="B377" t="str">
            <v>CG-216  Sanear el Lago de Tequesquitengo y reforestar la zona.</v>
          </cell>
        </row>
        <row r="378">
          <cell r="B378" t="str">
            <v>CG-217  Autopista Siglo XXI.</v>
          </cell>
        </row>
        <row r="379">
          <cell r="B379" t="str">
            <v>CG-218  Rehabilitar el Centro Histórico de Veracruz.</v>
          </cell>
        </row>
        <row r="380">
          <cell r="B380" t="str">
            <v>CG-219  Construir el Boulevard Boca del Río - Antón Lizardo.</v>
          </cell>
        </row>
        <row r="381">
          <cell r="B381" t="str">
            <v>CG-220  Modernizar el Aeropuerto El Lencero, en Jalapa.</v>
          </cell>
        </row>
        <row r="382">
          <cell r="B382" t="str">
            <v>CG-221  Construir caminos intermunicipales en beneficio de 24 municipios que se encuentran en las faldas del Pico de Orizaba.</v>
          </cell>
        </row>
        <row r="383">
          <cell r="B383" t="str">
            <v>CG-222  Construir el Libramiento de la Ciudad de Coatepec.</v>
          </cell>
        </row>
        <row r="384">
          <cell r="B384" t="str">
            <v>CG-223  Construir un Hospital Materno Infantil en Irapuato.</v>
          </cell>
        </row>
        <row r="385">
          <cell r="B385" t="str">
            <v>CG-224  Construir unidades deportivas en los municipios de Acámbaro y Valle de Santiago y otros municipios.</v>
          </cell>
        </row>
        <row r="386">
          <cell r="B386" t="str">
            <v>CG-225  Construir una Clínica del IMSS en Irapuato.</v>
          </cell>
        </row>
        <row r="387">
          <cell r="B387" t="str">
            <v>CG-226  Pavimentar la carretera de La Valenciana a Mineral de La Luz.</v>
          </cell>
        </row>
        <row r="388">
          <cell r="B388" t="str">
            <v>CG-227  Apoyar a los textileros de Moroleón y Uriangato con la construcción de un centro de exposiciones.</v>
          </cell>
        </row>
        <row r="389">
          <cell r="B389" t="str">
            <v>CG-228  Desarrollar un Parque Industrial en Lagos de Moreno.</v>
          </cell>
        </row>
        <row r="390">
          <cell r="B390" t="str">
            <v>CG-229  Ampliar la carretera León – Lagos de Moreno.</v>
          </cell>
        </row>
        <row r="391">
          <cell r="B391" t="str">
            <v>CG-230  Construir un hospital geriátrico en el Área Metropolitana de Guadalajara.</v>
          </cell>
        </row>
        <row r="392">
          <cell r="B392" t="str">
            <v>CG-231  Dotar de más agua a la Zona Conurbada de Guadalajara, con la construcción de infraestructura hidráulica.</v>
          </cell>
        </row>
        <row r="393">
          <cell r="B393" t="str">
            <v>CG-232  Ampliar la Carretera Federal 200, en el tramo El Tuito – Melaque.</v>
          </cell>
        </row>
        <row r="394">
          <cell r="B394" t="str">
            <v>CG-233  Ampliar a 4 carriles la carretera que va de Coatzacoalcos a Tuxtla Gutiérrez.</v>
          </cell>
        </row>
        <row r="395">
          <cell r="B395" t="str">
            <v>CG-234  Modernizar y ampliar la carretera Palenque - San Cristóbal de las Casas, toda.</v>
          </cell>
        </row>
        <row r="396">
          <cell r="B396" t="str">
            <v>CG-235  Construir el Hospital General de Tapachula.</v>
          </cell>
        </row>
        <row r="397">
          <cell r="B397" t="str">
            <v>CG-236  Construir una Clínica de Salud en Tonalá y otra en Cintalapa.</v>
          </cell>
        </row>
        <row r="398">
          <cell r="B398" t="str">
            <v>CG-237  Rehabilitar la Carretera Motozintla - Tapachula.</v>
          </cell>
        </row>
        <row r="399">
          <cell r="B399" t="str">
            <v>CG-238  Construcción y desarrollo de un sistema de transporte público masivo para la zona metropolitana de Mérida.</v>
          </cell>
        </row>
        <row r="400">
          <cell r="B400" t="str">
            <v>CG-239  Modernización de la Unidad Deportiva Kukulcán, para convertirla en el Complejo Deportivo Yucatán, con capacidad para ser sede en competencias nacionales e internacionales.</v>
          </cell>
        </row>
        <row r="401">
          <cell r="B401" t="str">
            <v>CG-240  Construcción y equipamiento de 10 Centros Integrales de Seguridad, en las principales ciudades del estado como Tizimín, Tekax, Maxcanú y Mérida para sellar contra la delincuencia el territorio de Yucatán.</v>
          </cell>
        </row>
        <row r="402">
          <cell r="B402" t="str">
            <v>CG-241  Primera etapa de la ampliación 4 carriles la carretera Mérida - Chetumal.</v>
          </cell>
        </row>
        <row r="403">
          <cell r="B403" t="str">
            <v>CG-242  Impulsar el aprovechamiento del Aeropuerto Internacional de Chichén Itzá, con la construcción del Centro Logístico y de Distribución de Valladolid.</v>
          </cell>
        </row>
        <row r="404">
          <cell r="B404" t="str">
            <v>CG-243  Construcción del Tren Transpeninsular desde Mérida, Yucatán hasta Punta Venado, Quintana Roo.</v>
          </cell>
        </row>
        <row r="405">
          <cell r="B405" t="str">
            <v>CG-244  Tecnificación y equipamiento de 30 mil hectáreas del campo yucateco.</v>
          </cell>
        </row>
        <row r="406">
          <cell r="B406" t="str">
            <v>CG-245  Construcción del Hospital Materno - Infantil de 160 camas en Mérida.</v>
          </cell>
        </row>
        <row r="407">
          <cell r="B407" t="str">
            <v>CG-246  Construcción del primer tramo del Anillo Vial Metropolitano, en la ciudad de Mérida.</v>
          </cell>
        </row>
        <row r="408">
          <cell r="B408" t="str">
            <v xml:space="preserve">CG-247  Ampliación y modernización del Puerto de Altura en Progreso, así como la construcción e instalación de una Plataforma Logística. </v>
          </cell>
        </row>
        <row r="409">
          <cell r="B409" t="str">
            <v>CG-248  Equipar con infraestructura básica el centro logístico e industrial “Puerto Interior Tlaxcala”, para que más empresas puedan instalarse en la entidad.</v>
          </cell>
        </row>
        <row r="410">
          <cell r="B410" t="str">
            <v>CG-249  Construir el Libramiento Norponiente de la Ciudad de Apizaco.</v>
          </cell>
        </row>
        <row r="411">
          <cell r="B411" t="str">
            <v>CG-250  Modernizar la carretera Ciudad Industrial Xicoténcatl I - Nicolás Bravo - Ciudad Industrial Xicoténcatl  II - Huamantla.</v>
          </cell>
        </row>
        <row r="412">
          <cell r="B412" t="str">
            <v>CG-251  Rehabilitar y modernizar el Aeropuerto de Atlangatepec.</v>
          </cell>
        </row>
        <row r="413">
          <cell r="B413" t="str">
            <v>CG-252  Modernizar el Libramiento de Morelia, tramo salida a Salamanca - salida a Quiroga.</v>
          </cell>
        </row>
        <row r="414">
          <cell r="B414" t="str">
            <v>CG-253  Construir el Nuevo Hospital Infantil de Michoacán.</v>
          </cell>
        </row>
        <row r="415">
          <cell r="B415" t="str">
            <v>CG-254  Modernizar la carretera Pátzcuaro - Tacámbaro.  Primera etapa.</v>
          </cell>
        </row>
        <row r="416">
          <cell r="B416" t="str">
            <v>CG-255  Modernizar y equipar el Hospital Regional de Ciudad Hidalgo, con especialización en nefrología</v>
          </cell>
        </row>
        <row r="417">
          <cell r="B417" t="str">
            <v>CG-256  Comisión Cuenca Tierra Caliente.</v>
          </cell>
        </row>
        <row r="418">
          <cell r="B418" t="str">
            <v>CG-257  Apoyo a comunidades indígenas.</v>
          </cell>
        </row>
        <row r="419">
          <cell r="B419" t="str">
            <v>CG-258  Construir el Distribuidor Vial en el cruce Boulevard Aeropuerto y Carretera Federal Toluca - Naucalpan.</v>
          </cell>
        </row>
        <row r="420">
          <cell r="B420" t="str">
            <v>CG-259  Ampliar a 8 carriles la Carretera Federal México - Toluca en el tramo La Marquesa – Paseo Tollocan.</v>
          </cell>
        </row>
        <row r="421">
          <cell r="B421" t="str">
            <v>CG-260  Construir y equipar el nuevo Centro Estatal de Rehabilitación y Educación Especial en la Ciudad de Toluca.</v>
          </cell>
        </row>
        <row r="422">
          <cell r="B422" t="str">
            <v>CG-261  Construir un puente elevado en la carretera libre México - Toluca, para agilizar el tránsito a la altura de la caseta de peaje de la autopista del mismo nombre.</v>
          </cell>
        </row>
        <row r="423">
          <cell r="B423" t="str">
            <v>CG-262  Construir un distribuidor vial en Avenida 5 de Mayo y Prolongación Salvador Díaz Mirón, en Metepec.</v>
          </cell>
        </row>
        <row r="424">
          <cell r="B424" t="str">
            <v>CG-263  Construir el tren interurbano México - Toluca. Primera etapa.</v>
          </cell>
        </row>
        <row r="425">
          <cell r="B425" t="str">
            <v>CG-264  Construcción del distribuidor vial entre Las Torres y el Aeropuerto.</v>
          </cell>
        </row>
        <row r="426">
          <cell r="B426" t="str">
            <v>CG-265  Por una Presidencia Democrática. MANIFIESTO    1. Libertad de Manifestación.2. Libertad de Expresión. 3. Relación con los Medios. 4. Derechos Humanos. 5. Libertad Religiosa. 6. No Discriminación. 7. División de Poderes. 8. Elecciones Libres. 9. Transparencia y Rendición de Cuentas. 10.Federalismo y Transparencia.</v>
          </cell>
        </row>
        <row r="427">
          <cell r="B427" t="str">
            <v xml:space="preserve">CG-266  10 Compromisos con tu economía familiar: 1) Vas a ganar más por tu trabajo, ya sea en tu negocio o en tu empleo. 2) Vamos a detener el alza de los precios de los alimentos básicos. 3) Vamos a bajar el precio de la luz. 4) Habrá útiles escolares gratuitos para los niños de primarias y secundarias públicas. 5) Becas de Transporte para quienes estudian la Prepa o la Universidad lejos de su casa. 6) Vales de Medicinas en el IMSS, ISSSTE y Seguro Popular para asegurar el abasto de medicamentos. 7) Las Jefas de Familia tendrán un Seguro de Vida, para que sus hijos estén protegidos si ellas llegaran a faltar. 8) Todos los adultos mayores de 65 años recibirán una pensión. 9) Los programas de oportunidades y el Seguro Popular, van a continuar y crecer. 10) Habrá apoyos para que mejores o amplíes tu vivienda.  </v>
          </cell>
        </row>
        <row r="430">
          <cell r="B430" t="str">
            <v>A-1   Emplear el Poder Naval de la Federación para salvaguardar la soberanía y seguridad nacionales</v>
          </cell>
        </row>
        <row r="431">
          <cell r="B431" t="str">
            <v>A-1   Investigación y desarrollo tecnológico, producción y mantenimiento de armamento, municiones, explosivos, vehículos y equipos militares y sus accesorios</v>
          </cell>
        </row>
        <row r="432">
          <cell r="B432" t="str">
            <v>A-2   Defensa de la Integridad, la Independencia, la Soberanía del Territorio Nacional</v>
          </cell>
        </row>
        <row r="433">
          <cell r="B433" t="str">
            <v>A-2   Seguridad a la Navegación y Protección al Medio Ambiente Marino</v>
          </cell>
        </row>
        <row r="434">
          <cell r="B434" t="str">
            <v>A-3   Construcción naval para la sustitución de buques de la Armada de México</v>
          </cell>
        </row>
        <row r="435">
          <cell r="B435" t="str">
            <v>A-3   Operación y desarrollo de la Fuerza Aérea Mexicana</v>
          </cell>
        </row>
        <row r="436">
          <cell r="B436" t="str">
            <v>A-4   Adquisición, reparación y mantenimiento de unidades operativas y establecimientos navales</v>
          </cell>
        </row>
        <row r="437">
          <cell r="B437" t="str">
            <v>A-4   Programa de Seguridad Pública de la Secretaría de la Defensa Nacional</v>
          </cell>
        </row>
        <row r="438">
          <cell r="B438" t="str">
            <v>A-6   Administración y fomento de la educación naval</v>
          </cell>
        </row>
        <row r="439">
          <cell r="B439" t="str">
            <v>A-7   Administración y fomento de los servicios de salud</v>
          </cell>
        </row>
        <row r="440">
          <cell r="B440" t="str">
            <v>A-8   Desarrollo y dirección de la política y estrategia naval</v>
          </cell>
        </row>
        <row r="441">
          <cell r="B441" t="str">
            <v>A-9   Desarrollo de las comunicaciones navales e informática</v>
          </cell>
        </row>
        <row r="442">
          <cell r="B442" t="str">
            <v>A-9   Programa de sanidad militar</v>
          </cell>
        </row>
        <row r="443">
          <cell r="B443" t="str">
            <v>A-10   Programa de Emergencias Radiológicas Externo (P.E.R.E.)</v>
          </cell>
        </row>
        <row r="444">
          <cell r="B444" t="str">
            <v>A-12   Atención médica</v>
          </cell>
        </row>
        <row r="445">
          <cell r="B445" t="str">
            <v>A-13   Otorgamiento de prestaciones socioeconómicas</v>
          </cell>
        </row>
        <row r="446">
          <cell r="B446" t="str">
            <v>A-15   Producción de árboles en viveros forestales militares</v>
          </cell>
        </row>
        <row r="447">
          <cell r="B447" t="str">
            <v>A-17   Derechos humanos</v>
          </cell>
        </row>
        <row r="448">
          <cell r="B448" t="str">
            <v>A-18   Investigaciòn, desarrollo y producción de vestuario y equipo militar y mantenimiento de infraestructura</v>
          </cell>
        </row>
        <row r="449">
          <cell r="B449" t="str">
            <v>A-19   Mantenimiento y conservaciòn de la infraestructura militar y maquinaria pesada y administraciòn inmobiliaria</v>
          </cell>
        </row>
        <row r="450">
          <cell r="B450" t="str">
            <v>A-20   Programa de justicia militar</v>
          </cell>
        </row>
        <row r="451">
          <cell r="B451" t="str">
            <v>A-21   Sistema educativo militar</v>
          </cell>
        </row>
        <row r="452">
          <cell r="B452" t="str">
            <v>A-22   Investigación y desarrollo militar en coordinación con universidades públicas, instituciones públicas de educación superior y/o demás centros públicos de investigación superior. </v>
          </cell>
        </row>
        <row r="453">
          <cell r="B453" t="str">
            <v>A-900   Programa de igualdad entre mujeres y hombres SDN</v>
          </cell>
        </row>
        <row r="454">
          <cell r="B454" t="str">
            <v>B-1   Producción de impresos valorados, no valorados, numerados y de seguridad</v>
          </cell>
        </row>
        <row r="455">
          <cell r="B455" t="str">
            <v>B-1   Producción de petróleo, gas, petrolíferos y petroquímicos</v>
          </cell>
        </row>
        <row r="456">
          <cell r="B456" t="str">
            <v>B-1   Producción y comercialización de Biológicos Veterinarios</v>
          </cell>
        </row>
        <row r="457">
          <cell r="B457" t="str">
            <v>B-1   Producción y distribución de libros de texto gratuitos</v>
          </cell>
        </row>
        <row r="458">
          <cell r="B458" t="str">
            <v>B-1   Producción, transportación y comercialización de sal marina</v>
          </cell>
        </row>
        <row r="459">
          <cell r="B459" t="str">
            <v>B-2   Producción de reactivos, vacunas y otros dispositivos médicos estratégicos</v>
          </cell>
        </row>
        <row r="460">
          <cell r="B460" t="str">
            <v>B-2   Producción y comercialización de billetes de lotería</v>
          </cell>
        </row>
        <row r="461">
          <cell r="B461" t="str">
            <v>B-2   Producción y edición de libros, materiales educativos y culturales</v>
          </cell>
        </row>
        <row r="462">
          <cell r="B462" t="str">
            <v>B-2   Promoción de una cultura de consumo inteligente</v>
          </cell>
        </row>
        <row r="463">
          <cell r="B463" t="str">
            <v>B-3   Produccion y comercializacion de juegos y productos</v>
          </cell>
        </row>
        <row r="464">
          <cell r="B464" t="str">
            <v>B-4   Producción y comercialización de monedas</v>
          </cell>
        </row>
        <row r="465">
          <cell r="B465" t="str">
            <v>B-4   Programa de adquisición de leche nacional a cargo de LICONSA, S. A. de C. V.</v>
          </cell>
        </row>
        <row r="466">
          <cell r="B466" t="str">
            <v>B-5   Comercialización de productos lácteos</v>
          </cell>
        </row>
        <row r="467">
          <cell r="B467" t="str">
            <v>E-1   Atención a la salud pública</v>
          </cell>
        </row>
        <row r="468">
          <cell r="B468" t="str">
            <v>E-1   Atención a las comunidades mexicanas en el exterior</v>
          </cell>
        </row>
        <row r="469">
          <cell r="B469" t="str">
            <v>E-1   Aulas Telemáticas en Primaria</v>
          </cell>
        </row>
        <row r="470">
          <cell r="B470" t="str">
            <v>E-1   Control de Enfermedades Prevenibles por Vacunación</v>
          </cell>
        </row>
        <row r="471">
          <cell r="B471" t="str">
            <v>E-1   Desarrollo de instrumentos para la prevención del delito</v>
          </cell>
        </row>
        <row r="472">
          <cell r="B472" t="str">
            <v>E-1   Desarrollo y aplicación de programas educativos a nivel medio superior</v>
          </cell>
        </row>
        <row r="473">
          <cell r="B473" t="str">
            <v>E-1   Establecer y dirigir la estrategia institucional para proteger y promover los Derechos Humanos y presentar sus resultados</v>
          </cell>
        </row>
        <row r="474">
          <cell r="B474" t="str">
            <v>E-1   Impartición de Justicia Fiscal y Administrativa</v>
          </cell>
        </row>
        <row r="475">
          <cell r="B475" t="str">
            <v>E-1   Impartición de justicia laboral</v>
          </cell>
        </row>
        <row r="476">
          <cell r="B476" t="str">
            <v>E-1   Operación y mantenimiento del Sistema Cutzamala</v>
          </cell>
        </row>
        <row r="477">
          <cell r="B477" t="str">
            <v>E-1   Procuración de justicia agraria</v>
          </cell>
        </row>
        <row r="478">
          <cell r="B478" t="str">
            <v>E-1   Realización de investigación científica y elaboración de publicaciones</v>
          </cell>
        </row>
        <row r="479">
          <cell r="B479" t="str">
            <v>E-1   Resolución de asuntos relativos a conflictos y controversias por la posesión y usufructo de la tierra</v>
          </cell>
        </row>
        <row r="480">
          <cell r="B480" t="str">
            <v>E-1   Servicios de inteligencia para la Seguridad Nacional</v>
          </cell>
        </row>
        <row r="481">
          <cell r="B481" t="str">
            <v>E-2   Atención curativa eficiente</v>
          </cell>
        </row>
        <row r="482">
          <cell r="B482" t="str">
            <v>E-2   Atención de conflictos agrarios</v>
          </cell>
        </row>
        <row r="483">
          <cell r="B483" t="str">
            <v>E-2   Control de Enfermedades Transmisibles</v>
          </cell>
        </row>
        <row r="484">
          <cell r="B484" t="str">
            <v>E-2   Desarrollo de los programas educativos a nivel superior</v>
          </cell>
        </row>
        <row r="485">
          <cell r="B485" t="str">
            <v>E-2   Desarrollo tecnológico e innovación y elaboración de publicaciones</v>
          </cell>
        </row>
        <row r="486">
          <cell r="B486" t="str">
            <v>E-2   Equipamiento de escuelas educación básica</v>
          </cell>
        </row>
        <row r="487">
          <cell r="B487" t="str">
            <v>E-2   Fomento de la cultura de la participación ciudadana en la prevención del delito y el respeto a los derechos humanos</v>
          </cell>
        </row>
        <row r="488">
          <cell r="B488" t="str">
            <v>E-2   Investigar y perseguir los delitos del orden federal</v>
          </cell>
        </row>
        <row r="489">
          <cell r="B489" t="str">
            <v>E-2   Operación y mantenimiento del sistema de pozos de abastecimiento del Valle de México</v>
          </cell>
        </row>
        <row r="490">
          <cell r="B490" t="str">
            <v>E-2   Preservación y difusión del acervo documental de la Nación</v>
          </cell>
        </row>
        <row r="491">
          <cell r="B491" t="str">
            <v>E-2   Procuración de justicia laboral</v>
          </cell>
        </row>
        <row r="492">
          <cell r="B492" t="str">
            <v>E-2   Proporcionar servicios que se brindan en las áreas de atención al público en oficinas centrales</v>
          </cell>
        </row>
        <row r="493">
          <cell r="B493" t="str">
            <v>E-2   Protección y asistencia consular</v>
          </cell>
        </row>
        <row r="494">
          <cell r="B494" t="str">
            <v>E-2   Resolución de juicios agrarios dotatorios de tierras y los recursos de revisión</v>
          </cell>
        </row>
        <row r="495">
          <cell r="B495" t="str">
            <v>E-2   Sistema de Justicia en Línea</v>
          </cell>
        </row>
        <row r="496">
          <cell r="B496" t="str">
            <v>E-3   Administración de los fondos federales y valores en propiedad y/o custodia del Gobierno Federal</v>
          </cell>
        </row>
        <row r="497">
          <cell r="B497" t="str">
            <v>E-3   Atención a la salud en el trabajo</v>
          </cell>
        </row>
        <row r="498">
          <cell r="B498" t="str">
            <v>E-3   Conservación y operación de caminos y puentes de cuota (CAPUFE)</v>
          </cell>
        </row>
        <row r="499">
          <cell r="B499" t="str">
            <v>E-3   Detección Oportuna de Enfermedades</v>
          </cell>
        </row>
        <row r="500">
          <cell r="B500" t="str">
            <v>E-3   Ejecución a nivel nacional de los programas y acciones de la Política Laboral</v>
          </cell>
        </row>
        <row r="501">
          <cell r="B501" t="str">
            <v>E-3   Evaluaciones confiables de la calidad educativa y difusión oportuna de sus resultados</v>
          </cell>
        </row>
        <row r="502">
          <cell r="B502" t="str">
            <v>E-3   Expedición de pasaportes y servicios consulares</v>
          </cell>
        </row>
        <row r="503">
          <cell r="B503" t="str">
            <v>E-3   Implementación de operativos para la prevención y disuasión del delito</v>
          </cell>
        </row>
        <row r="504">
          <cell r="B504" t="str">
            <v>E-3   Investigación y desarrollo tecnológico y de capital humano en energía nuclear</v>
          </cell>
        </row>
        <row r="505">
          <cell r="B505" t="str">
            <v>E-3   Investigar y perseguir los delitos relativos a la Delincuencia Organizada</v>
          </cell>
        </row>
        <row r="506">
          <cell r="B506" t="str">
            <v>E-3   Ordenamiento y regulación de la propiedad rural</v>
          </cell>
        </row>
        <row r="507">
          <cell r="B507" t="str">
            <v>E-3   Prestación de servicios de educación básica en el D.F.</v>
          </cell>
        </row>
        <row r="508">
          <cell r="B508" t="str">
            <v>E-3   Proporcionar servicios que se brindan en las áreas de atención al público en oficinas foráneas y atender asuntos relacionados con las personas migrantes</v>
          </cell>
        </row>
        <row r="509">
          <cell r="B509" t="str">
            <v>E-3   Servicios a grupos con necesidades especiales</v>
          </cell>
        </row>
        <row r="510">
          <cell r="B510" t="str">
            <v>E-3   Servicios de edición y artes gráficas para el Gobierno Federal</v>
          </cell>
        </row>
        <row r="511">
          <cell r="B511" t="str">
            <v>E-3   Vinculación entre los Servicios Académicos que presta la Universidad Autónoma Chapingo y el Desarrollo de la Investigación Científica y Tecnológica</v>
          </cell>
        </row>
        <row r="512">
          <cell r="B512" t="str">
            <v>E-4   Administración del sistema federal penitenciario</v>
          </cell>
        </row>
        <row r="513">
          <cell r="B513" t="str">
            <v>E-4   Capacitación a trabajadores</v>
          </cell>
        </row>
        <row r="514">
          <cell r="B514" t="str">
            <v>E-4   Defensa de los intereses de México y de sus nacionales en litigios internacionales</v>
          </cell>
        </row>
        <row r="515">
          <cell r="B515" t="str">
            <v>E-4   Desarrollo y aplicación de programas educativos en materia agropecuaria</v>
          </cell>
        </row>
        <row r="516">
          <cell r="B516" t="str">
            <v>E-4   Estudios técnicos para la construcción, conservación y operación de infraestructura de comunicaciones y transportes</v>
          </cell>
        </row>
        <row r="517">
          <cell r="B517" t="str">
            <v>E-4   Investigación en salud en el IMSS</v>
          </cell>
        </row>
        <row r="518">
          <cell r="B518" t="str">
            <v>E-4   Investigación y Desarrollo Tecnológico en Materia Petrolera </v>
          </cell>
        </row>
        <row r="519">
          <cell r="B519" t="str">
            <v>E-4   Orientación para la Salud</v>
          </cell>
        </row>
        <row r="520">
          <cell r="B520" t="str">
            <v>E-4   Prestación de servicios de educación normal en el D.F.</v>
          </cell>
        </row>
        <row r="521">
          <cell r="B521" t="str">
            <v>E-4   Producción de programas informativos de radio y televisión del Ejecutivo Federal</v>
          </cell>
        </row>
        <row r="522">
          <cell r="B522" t="str">
            <v>E-4   Programa directo de Agua Limpia</v>
          </cell>
        </row>
        <row r="523">
          <cell r="B523" t="str">
            <v>E-4   Registro de actos jurídicos sobre derechos agrarios</v>
          </cell>
        </row>
        <row r="524">
          <cell r="B524" t="str">
            <v>E-4   Solucionar expedientes de presuntas violaciones a los Derechos Humanos: Quejas, Orientaciones Directas y Remisiones</v>
          </cell>
        </row>
        <row r="525">
          <cell r="B525" t="str">
            <v>E-5   Administración del proceso de impartición de justicia a menores infractores</v>
          </cell>
        </row>
        <row r="526">
          <cell r="B526" t="str">
            <v>E-5   Apoyo al cambio tecnológico en las actividades agropecuarias, rurales, acuícolas y pesqueras</v>
          </cell>
        </row>
        <row r="527">
          <cell r="B527" t="str">
            <v>E-5   Capacitación Ambiental y Desarrollo Sustentable</v>
          </cell>
        </row>
        <row r="528">
          <cell r="B528" t="str">
            <v>E-5   Control del Estado de Salud de la Embarazada</v>
          </cell>
        </row>
        <row r="529">
          <cell r="B529" t="str">
            <v>E-5   Fomento de la equidad de género y la no discriminación en el mercado laboral</v>
          </cell>
        </row>
        <row r="530">
          <cell r="B530" t="str">
            <v>E-5   Formación y certificación para el trabajo</v>
          </cell>
        </row>
        <row r="531">
          <cell r="B531" t="str">
            <v>E-5   Investigación y desarrollo tecnológico y de capital humano en energía eléctrica</v>
          </cell>
        </row>
        <row r="532">
          <cell r="B532" t="str">
            <v>E-5   Preservación de la integridad territorial y delimitación de las fronteras del país.</v>
          </cell>
        </row>
        <row r="533">
          <cell r="B533" t="str">
            <v>E-5   Prevención y corrección de prácticas abusivas en las relaciones de consumo entre consumidores y proveedores</v>
          </cell>
        </row>
        <row r="534">
          <cell r="B534" t="str">
            <v>E-5   Recopilación y producción de material informativo (Notimex)</v>
          </cell>
        </row>
        <row r="535">
          <cell r="B535" t="str">
            <v>E-5   Servicios de orientación turística y asistencia mecánica</v>
          </cell>
        </row>
        <row r="536">
          <cell r="B536" t="str">
            <v>E-5   Solucionar inconformidades por la actuación de organismos y autoridades de las entidades federativas</v>
          </cell>
        </row>
        <row r="537">
          <cell r="B537" t="str">
            <v>E-6   Administración de fondos comunes de núcleos agrarios y supervisión de expropiaciones</v>
          </cell>
        </row>
        <row r="538">
          <cell r="B538" t="str">
            <v>E-6   Asesoría en materia de seguridad y salud en el trabajo</v>
          </cell>
        </row>
        <row r="539">
          <cell r="B539" t="str">
            <v>E-6   Atención a refugiados en el país</v>
          </cell>
        </row>
        <row r="540">
          <cell r="B540" t="str">
            <v>E-6   Atención de las necesidades metrológicas del país para la promoción de la uniformidad y la confiabilidad de las mediciones</v>
          </cell>
        </row>
        <row r="541">
          <cell r="B541" t="str">
            <v>E-6   Atención Materno Infantil</v>
          </cell>
        </row>
        <row r="542">
          <cell r="B542" t="str">
            <v>E-6   Atender asuntos relacionados con víctimas del delito</v>
          </cell>
        </row>
        <row r="543">
          <cell r="B543" t="str">
            <v>E-6   Fortalecimiento de las capacidades del Servicio Exterior Mexicano y de la Cancillería.</v>
          </cell>
        </row>
        <row r="544">
          <cell r="B544" t="str">
            <v>E-6   Generación de Proyectos de Investigación</v>
          </cell>
        </row>
        <row r="545">
          <cell r="B545" t="str">
            <v>E-6   Investigación en materia petrolera</v>
          </cell>
        </row>
        <row r="546">
          <cell r="B546" t="str">
            <v>E-6   Investigar y perseguir los delitos federales de carácter especial</v>
          </cell>
        </row>
        <row r="547">
          <cell r="B547" t="str">
            <v>E-6   Manejo Integral del Sistema Hidrológico</v>
          </cell>
        </row>
        <row r="548">
          <cell r="B548" t="str">
            <v>E-6   Promoción del acceso a la información pública</v>
          </cell>
        </row>
        <row r="549">
          <cell r="B549" t="str">
            <v>E-6   Recaudación eficiente de ingresos obrero patronales</v>
          </cell>
        </row>
        <row r="550">
          <cell r="B550" t="str">
            <v>E-7   Asesoría y capacitación a sindicatos y trabajadores para impulsar la productividad, proteger el salario y mejorar su poder adquisitivo</v>
          </cell>
        </row>
        <row r="551">
          <cell r="B551" t="str">
            <v>E-7   Atender asuntos relacionados con personas reportadas como desaparecidas, extraviadas, ausentes, fallecidas no identificadas y víctimas de secuestro</v>
          </cell>
        </row>
        <row r="552">
          <cell r="B552" t="str">
            <v>E-7   Conservación y mantenimiento a los CIP's a cargo del FONATUR</v>
          </cell>
        </row>
        <row r="553">
          <cell r="B553" t="str">
            <v>E-7   Consulta Bucal</v>
          </cell>
        </row>
        <row r="554">
          <cell r="B554" t="str">
            <v>E-7   Fomento de la cultura de la participación ciudadana en la prevención del delito en el marco de la Equidad y Género (Cumplimiento a la LGAMVLV)</v>
          </cell>
        </row>
        <row r="555">
          <cell r="B555" t="str">
            <v>E-7   Fondo Consular</v>
          </cell>
        </row>
        <row r="556">
          <cell r="B556" t="str">
            <v>E-7   Formación y capacitación del personal de la marina mercante</v>
          </cell>
        </row>
        <row r="557">
          <cell r="B557" t="str">
            <v>E-7   Prestación de servicios de educación media superior</v>
          </cell>
        </row>
        <row r="558">
          <cell r="B558" t="str">
            <v>E-7   Prestación de servicios en materia petrolera</v>
          </cell>
        </row>
        <row r="559">
          <cell r="B559" t="str">
            <v>E-7   Producción de información, sobre productos y servicios geológicos del territorio nacional</v>
          </cell>
        </row>
        <row r="560">
          <cell r="B560" t="str">
            <v>E-7   Proteccion de Datos Personales</v>
          </cell>
        </row>
        <row r="561">
          <cell r="B561" t="str">
            <v>E-7   Servicio Meteorológico Nacional Estaciones Hidrometeorológicas</v>
          </cell>
        </row>
        <row r="562">
          <cell r="B562" t="str">
            <v>E-7   Servicios de guardería</v>
          </cell>
        </row>
        <row r="563">
          <cell r="B563" t="str">
            <v>E-8   Administración, restauración y difusión del acervo patrimonial y documental de la SHCP</v>
          </cell>
        </row>
        <row r="564">
          <cell r="B564" t="str">
            <v>E-8   Atención a la salud reproductiva</v>
          </cell>
        </row>
        <row r="565">
          <cell r="B565" t="str">
            <v>E-8   Conciliación de intereses entre empleadores y sindicatos</v>
          </cell>
        </row>
        <row r="566">
          <cell r="B566" t="str">
            <v>E-8   Conservación y Operación de Acueductos Uspanapa-La Cangrejera, Ver. y Lázaro Cárdenas, Mich.</v>
          </cell>
        </row>
        <row r="567">
          <cell r="B567" t="str">
            <v>E-8   Operación de infraestructura marítimo-portuaria</v>
          </cell>
        </row>
        <row r="568">
          <cell r="B568" t="str">
            <v>E-8   Prestación de servicios de educación técnica</v>
          </cell>
        </row>
        <row r="569">
          <cell r="B569" t="str">
            <v>E-8   Promoción de Exportaciones y Ferias</v>
          </cell>
        </row>
        <row r="570">
          <cell r="B570" t="str">
            <v>E-8   Protección y promoción de los derechos de propiedad industrial</v>
          </cell>
        </row>
        <row r="571">
          <cell r="B571" t="str">
            <v>E-8   Realizar visitas de supervisión a lugares de detención en ejercicio de las facultades del Mecanismo Nacional de Prevención de la Tortura y Otros Tratos o Penas Crueles, Inhumanos o Degradantes</v>
          </cell>
        </row>
        <row r="572">
          <cell r="B572" t="str">
            <v>E-8   Representación jurídica de la Federación en el ámbito nacional e internacional</v>
          </cell>
        </row>
        <row r="573">
          <cell r="B573" t="str">
            <v>E-8   Servicios migratorios en fronteras, puertos y aeropuertos</v>
          </cell>
        </row>
        <row r="574">
          <cell r="B574" t="str">
            <v>E-8   Uso y explotación de los bienes y servicios de las Administraciones Portuarias Integrales (API) concesionadas por la SCT</v>
          </cell>
        </row>
        <row r="575">
          <cell r="B575" t="str">
            <v>E-9   Atención a las solicitudes de servicios y promoción de los programas competencia de la Secretaría en el interior de la República</v>
          </cell>
        </row>
        <row r="576">
          <cell r="B576" t="str">
            <v>E-9   Conservación y mantenimiento de infraestructura básica con otros entes públicos y privados</v>
          </cell>
        </row>
        <row r="577">
          <cell r="B577" t="str">
            <v>E-9   Consulta Externa General</v>
          </cell>
        </row>
        <row r="578">
          <cell r="B578" t="str">
            <v>E-9   Créditos a trabajadores en activo</v>
          </cell>
        </row>
        <row r="579">
          <cell r="B579" t="str">
            <v>E-9   Desarrollo de Mercados Agropecuarios y Pesqueros e Información</v>
          </cell>
        </row>
        <row r="580">
          <cell r="B580" t="str">
            <v>E-9   Gestión e implementación en aprovechamiento sustentable de la energía</v>
          </cell>
        </row>
        <row r="581">
          <cell r="B581" t="str">
            <v>E-9   Gestionar asuntos sobre beneficios de libertad anticipada, traslados penitenciarios y contra la pena de muerte de nacionales en el extranjero</v>
          </cell>
        </row>
        <row r="582">
          <cell r="B582" t="str">
            <v>E-9   Investigación científica y tecnológica</v>
          </cell>
        </row>
        <row r="583">
          <cell r="B583" t="str">
            <v>E-9   Prestaciones sociales eficientes</v>
          </cell>
        </row>
        <row r="584">
          <cell r="B584" t="str">
            <v>E-9   Programa de Formación de Recursos Humanos basados en Competencias (PROFORHCOM)</v>
          </cell>
        </row>
        <row r="585">
          <cell r="B585" t="str">
            <v>E-9   Promoción del respeto a los derechos humanos y atención a víctimas del delito</v>
          </cell>
        </row>
        <row r="586">
          <cell r="B586" t="str">
            <v>E-10   Consulta Externa Especializada</v>
          </cell>
        </row>
        <row r="587">
          <cell r="B587" t="str">
            <v>E-10   Coordinación de acciones de vinculación entre los factores de la producción para apoyar el empleo</v>
          </cell>
        </row>
        <row r="588">
          <cell r="B588" t="str">
            <v>E-10   Distribución de petróleo, gas, petrolíferos y petroquímicos</v>
          </cell>
        </row>
        <row r="589">
          <cell r="B589" t="str">
            <v>E-10   Financiamiento a Entidades Financieras no Bancarias y Gobierno</v>
          </cell>
        </row>
        <row r="590">
          <cell r="B590" t="str">
            <v>E-10   Formación y desarrollo profesional de recursos humanos especializados para la salud</v>
          </cell>
        </row>
        <row r="591">
          <cell r="B591" t="str">
            <v>E-10   Impartición de justicia laboral para los trabajadores al servicio del Estado</v>
          </cell>
        </row>
        <row r="592">
          <cell r="B592" t="str">
            <v>E-10   Investigación académica en el marco de las ciencias penales</v>
          </cell>
        </row>
        <row r="593">
          <cell r="B593" t="str">
            <v>E-10   Otorgamiento de las prestaciones de velatorios, centros vacacionales y tiendas</v>
          </cell>
        </row>
        <row r="594">
          <cell r="B594" t="str">
            <v>E-10   Planeación y Prospectiva</v>
          </cell>
        </row>
        <row r="595">
          <cell r="B595" t="str">
            <v>E-10   Preservación y mejoramiento de la calidad en la prestación de servicios de hospedaje en los Hoteles Desert Inn</v>
          </cell>
        </row>
        <row r="596">
          <cell r="B596" t="str">
            <v>E-10   Prestación de servicios de educación superior y posgrado</v>
          </cell>
        </row>
        <row r="597">
          <cell r="B597" t="str">
            <v>E-10   Protección de los Derechos Humanos de Indígenas en Reclusión</v>
          </cell>
        </row>
        <row r="598">
          <cell r="B598" t="str">
            <v>E-10   Servicios de ayudas a la navegación aérea</v>
          </cell>
        </row>
        <row r="599">
          <cell r="B599" t="str">
            <v>E-11   Actualización y registro de agrupaciones sindicales</v>
          </cell>
        </row>
        <row r="600">
          <cell r="B600" t="str">
            <v>E-11   Atender asuntos de la niñez,  la familia, adolescentes y personas adultas mayores</v>
          </cell>
        </row>
        <row r="601">
          <cell r="B601" t="str">
            <v>E-11   Comercialización de petróleo, gas, petrolíferos y petroquímicos</v>
          </cell>
        </row>
        <row r="602">
          <cell r="B602" t="str">
            <v>E-11   Conservación de infraestructura ferroviaria</v>
          </cell>
        </row>
        <row r="603">
          <cell r="B603" t="str">
            <v>E-11   Hospitalización General</v>
          </cell>
        </row>
        <row r="604">
          <cell r="B604" t="str">
            <v>E-11   Impulso al desarrollo de la cultura</v>
          </cell>
        </row>
        <row r="605">
          <cell r="B605" t="str">
            <v>E-11   Inspección y Vigilancia Pesquera</v>
          </cell>
        </row>
        <row r="606">
          <cell r="B606" t="str">
            <v>E-11   Investigar, perseguir y prevenir delitos del orden electoral</v>
          </cell>
        </row>
        <row r="607">
          <cell r="B607" t="str">
            <v>E-11   Operación de escalas naúticas del proyecto Mar de Cortes</v>
          </cell>
        </row>
        <row r="608">
          <cell r="B608" t="str">
            <v>E-11   Programa de escrituración</v>
          </cell>
        </row>
        <row r="609">
          <cell r="B609" t="str">
            <v>E-11   Promover la Protección de los Derechos Humanos y Prevenir la Discriminación.</v>
          </cell>
        </row>
        <row r="610">
          <cell r="B610" t="str">
            <v>E-11   Protección y Defensa de los Usuarios de Servicios Financieros</v>
          </cell>
        </row>
        <row r="611">
          <cell r="B611" t="str">
            <v>E-12   Actividades destinadas a la operación y mantenimiento de la infraestructura básica en ecología</v>
          </cell>
        </row>
        <row r="612">
          <cell r="B612" t="str">
            <v>E-12   Atender asuntos relacionados con personas que viven con VIH y/o sida</v>
          </cell>
        </row>
        <row r="613">
          <cell r="B613" t="str">
            <v>E-12   Hospitalización Especializada</v>
          </cell>
        </row>
        <row r="614">
          <cell r="B614" t="str">
            <v>E-12   Incorporación, restauración, conservación y mantenimiento de bienes patrimonio de la Nación</v>
          </cell>
        </row>
        <row r="615">
          <cell r="B615" t="str">
            <v>E-12   Otorgar créditos para la adquisición de reserva territorial para vivienda</v>
          </cell>
        </row>
        <row r="616">
          <cell r="B616" t="str">
            <v>E-12   Registro e Identificación de Población</v>
          </cell>
        </row>
        <row r="617">
          <cell r="B617" t="str">
            <v>E-12   Servicios de correo</v>
          </cell>
        </row>
        <row r="618">
          <cell r="B618" t="str">
            <v>E-12   Supervisar y vigilar la aplicación del marco legal en la investigación y persecución del delito del orden federal</v>
          </cell>
        </row>
        <row r="619">
          <cell r="B619" t="str">
            <v>E-13   Atención de Urgencias</v>
          </cell>
        </row>
        <row r="620">
          <cell r="B620" t="str">
            <v>E-13   Operación del Registro Público Vehicular</v>
          </cell>
        </row>
        <row r="621">
          <cell r="B621" t="str">
            <v>E-13   Producción y transmisión de materiales educativos y culturales</v>
          </cell>
        </row>
        <row r="622">
          <cell r="B622" t="str">
            <v>E-13   Promoción del Desarrollo Humano y Planeación Institucional</v>
          </cell>
        </row>
        <row r="623">
          <cell r="B623" t="str">
            <v>E-13   Promover, divulgar, dar seguimiento, evaluar y monitorear la política nacional en materia de Asuntos de la mujer y de Igualdad entre mujeres y hombres</v>
          </cell>
        </row>
        <row r="624">
          <cell r="B624" t="str">
            <v>E-13   Servicios de telecomunicaciones, satelitales, telegráficos y de transferencia de fondos</v>
          </cell>
        </row>
        <row r="625">
          <cell r="B625" t="str">
            <v>E-13   Servicios médicos al personal de PEMEX</v>
          </cell>
        </row>
        <row r="626">
          <cell r="B626" t="str">
            <v>E-14   Prestación de servicios de telecomunicaciones internos a PEMEX</v>
          </cell>
        </row>
        <row r="627">
          <cell r="B627" t="str">
            <v>E-14   ProÁrbol.-Protección Forestal</v>
          </cell>
        </row>
        <row r="628">
          <cell r="B628" t="str">
            <v>E-14   Programa de Otorgamiento de Crédito (Fondo Nacional de Garantías para la Vivienda Popular)</v>
          </cell>
        </row>
        <row r="629">
          <cell r="B629" t="str">
            <v>E-14   Promoción y fomento de libros y la lectura</v>
          </cell>
        </row>
        <row r="630">
          <cell r="B630" t="str">
            <v>E-14   Promover el respeto de los Derechos Humanos de posibles víctimas de la trata de personas, agravio a periodistas y defensores civiles de los Derechos Humanos</v>
          </cell>
        </row>
        <row r="631">
          <cell r="B631" t="str">
            <v>E-14   Realizar, promover y coordinar la generación, producción y distribución de materiales audiovisuales</v>
          </cell>
        </row>
        <row r="632">
          <cell r="B632" t="str">
            <v>E-14   Rehabilitación</v>
          </cell>
        </row>
        <row r="633">
          <cell r="B633" t="str">
            <v>E-15   Captación de Recursos y Servicios Financieros</v>
          </cell>
        </row>
        <row r="634">
          <cell r="B634" t="str">
            <v>E-15   Construcción y equipamiento de espacios educativos, culturales y deportivos</v>
          </cell>
        </row>
        <row r="635">
          <cell r="B635" t="str">
            <v>E-15   Impartir capacitación en Derechos Humanos y establecer vínculos de colaboración interinstitucional</v>
          </cell>
        </row>
        <row r="636">
          <cell r="B636" t="str">
            <v>E-15   Investigación científica y tecnológica</v>
          </cell>
        </row>
        <row r="637">
          <cell r="B637" t="str">
            <v>E-15   Investigación, estudios, proyectos y capacitación en materia de transporte</v>
          </cell>
        </row>
        <row r="638">
          <cell r="B638" t="str">
            <v>E-15   Otorgar créditos para la adquisición, construcción y mejoramiento de vivienda.</v>
          </cell>
        </row>
        <row r="639">
          <cell r="B639" t="str">
            <v>E-15   Prestación de servicios corporativos técnico, administrativo y financiero a los organismos subsidiarios de PEMEX</v>
          </cell>
        </row>
        <row r="640">
          <cell r="B640" t="str">
            <v>E-15   Promover la atención y prevención de la violencia contra las mujeres</v>
          </cell>
        </row>
        <row r="641">
          <cell r="B641" t="str">
            <v>E-16   Capacitación y Formación de los Recursos Humanos en Salud</v>
          </cell>
        </row>
        <row r="642">
          <cell r="B642" t="str">
            <v>E-16   Mantener relaciones de colaboración internacional con organismos afines nacionales e internacionales, y administrar el archivo institucional</v>
          </cell>
        </row>
        <row r="643">
          <cell r="B643" t="str">
            <v>E-16   Otorgamiento de crédito a Estados y municipios</v>
          </cell>
        </row>
        <row r="644">
          <cell r="B644" t="str">
            <v>E-16   Prestación de bienes y servicios en materia nuclear</v>
          </cell>
        </row>
        <row r="645">
          <cell r="B645" t="str">
            <v>E-16   Producción y distribución de libros, materiales educativos, culturales y comerciales</v>
          </cell>
        </row>
        <row r="646">
          <cell r="B646" t="str">
            <v>E-16   Programa Escuela Siempre Abierta a la comunidad</v>
          </cell>
        </row>
        <row r="647">
          <cell r="B647" t="str">
            <v>E-17   Atención al deporte</v>
          </cell>
        </row>
        <row r="648">
          <cell r="B648" t="str">
            <v>E-17   Ejecutar el programa de comunicación social</v>
          </cell>
        </row>
        <row r="649">
          <cell r="B649" t="str">
            <v>E-17   Financiamiento a Proyectos de Infraestructura</v>
          </cell>
        </row>
        <row r="650">
          <cell r="B650" t="str">
            <v>E-17   Mantenimiento de Equipo Médico y Electromecánico</v>
          </cell>
        </row>
        <row r="651">
          <cell r="B651" t="str">
            <v>E-18   Coordinar las publicaciones, realizar investigaciones, promover la formación académica y ofrecer servicios bibliohemerográficos en materia de Derechos Humanos</v>
          </cell>
        </row>
        <row r="652">
          <cell r="B652" t="str">
            <v>E-18   Otorgamiento de garantías financieras</v>
          </cell>
        </row>
        <row r="653">
          <cell r="B653" t="str">
            <v>E-18   Suministro de Claves de Medicamentos</v>
          </cell>
        </row>
        <row r="654">
          <cell r="B654" t="str">
            <v>E-19   Capacitación técnica y gerencial de recursos humanos para la salud</v>
          </cell>
        </row>
        <row r="655">
          <cell r="B655" t="str">
            <v>E-19   Servicios financieros complementarios</v>
          </cell>
        </row>
        <row r="656">
          <cell r="B656" t="str">
            <v>E-20   Dignificación, conservación y mantenimiento de la infraestructura y equipamiento en salud</v>
          </cell>
        </row>
        <row r="657">
          <cell r="B657" t="str">
            <v>E-20   Generación y articulación de políticas públicas integrales de juventud</v>
          </cell>
        </row>
        <row r="658">
          <cell r="B658" t="str">
            <v>E-20   Otorgamiento de seguro y reaseguro de crédito a la vivienda</v>
          </cell>
        </row>
        <row r="659">
          <cell r="B659" t="str">
            <v>E-21   Financiamiento al personal de las fuerzas armadas</v>
          </cell>
        </row>
        <row r="660">
          <cell r="B660" t="str">
            <v>E-21   Investigación científica y desarrollo tecnológico</v>
          </cell>
        </row>
        <row r="661">
          <cell r="B661" t="str">
            <v>E-22   Investigación y desarrollo tecnológico en salud</v>
          </cell>
        </row>
        <row r="662">
          <cell r="B662" t="str">
            <v>E-22   Operación de infraestructura ferroviaria</v>
          </cell>
        </row>
        <row r="663">
          <cell r="B663" t="str">
            <v>E-22   Otorgamiento y promoción de servicios cinematográficos</v>
          </cell>
        </row>
        <row r="664">
          <cell r="B664" t="str">
            <v>E-22   Promover los Derechos Humanos de los pueblos y las comunidades indígenas</v>
          </cell>
        </row>
        <row r="665">
          <cell r="B665" t="str">
            <v>E-22   Servicios Bancarios Fronterizos</v>
          </cell>
        </row>
        <row r="666">
          <cell r="B666" t="str">
            <v>E-23   Captación de recursos financieros mendiante recuperación de cartera hipotecaria</v>
          </cell>
        </row>
        <row r="667">
          <cell r="B667" t="str">
            <v>E-23   Prestación de servicios en los diferentes niveles de atención a la salud</v>
          </cell>
        </row>
        <row r="668">
          <cell r="B668" t="str">
            <v>E-23   Realizar visitas de supervisión penitenciaria para verificar el respeto a los derechos humanos de las personas en reclusión.</v>
          </cell>
        </row>
        <row r="669">
          <cell r="B669" t="str">
            <v>E-24   Atender asuntos relativos a la aplicación del Mecanismo Nacional de Promoción, Protección y Supervisión de la Convención sobre los derechos de las Personas con Discapacidad.</v>
          </cell>
        </row>
        <row r="670">
          <cell r="B670" t="str">
            <v>E-24   Otorgamiento de financiamiento a desarrolladores inmobiliarios para la construcción de vivienda que demanda la población objeto, para fortalecer el mercado de vivienda.</v>
          </cell>
        </row>
        <row r="671">
          <cell r="B671" t="str">
            <v>E-25   Control de la operación aduanera</v>
          </cell>
        </row>
        <row r="672">
          <cell r="B672" t="str">
            <v>E-25   Prevención y atención contra las adicciones</v>
          </cell>
        </row>
        <row r="673">
          <cell r="B673" t="str">
            <v>E-25   Señalamiento Marítimo</v>
          </cell>
        </row>
        <row r="674">
          <cell r="B674" t="str">
            <v>E-25   Sistema Nacional de Alerta de violación a los Derechos Humanos</v>
          </cell>
        </row>
        <row r="675">
          <cell r="B675" t="str">
            <v>E-26   Conservación y operación de infraestructura aeroportuaria en la Ciudad de México</v>
          </cell>
        </row>
        <row r="676">
          <cell r="B676" t="str">
            <v>E-26   Informar sobre la tramitación y determinación de los expedientes de presuntas violaciones a los Derechos Humanos</v>
          </cell>
        </row>
        <row r="677">
          <cell r="B677" t="str">
            <v>E-26   Recaudación de las contribuciones federales</v>
          </cell>
        </row>
        <row r="678">
          <cell r="B678" t="str">
            <v>E-27   Conservación y operación de infraestructura aeroportuaria de la Red ASA</v>
          </cell>
        </row>
        <row r="679">
          <cell r="B679" t="str">
            <v>E-27   Investigar, solucionar y dar seguimiento a expedientes de hechos de presuntas violaciones graves a los Derechos Humanos</v>
          </cell>
        </row>
        <row r="680">
          <cell r="B680" t="str">
            <v>E-28   Atender asuntos de presuntas violaciones a los Derechos Humanos de Ámbito Laboral y Social</v>
          </cell>
        </row>
        <row r="681">
          <cell r="B681" t="str">
            <v>E-28   Normalización y certificación en competencias laborales</v>
          </cell>
        </row>
        <row r="682">
          <cell r="B682" t="str">
            <v>E-28   Producción de emulsiones, aditivos y pinturas (CAPUFE)</v>
          </cell>
        </row>
        <row r="683">
          <cell r="B683" t="str">
            <v>E-28   Protección y Defensa de los Contribuyentes</v>
          </cell>
        </row>
        <row r="684">
          <cell r="B684" t="str">
            <v>E-29   Atender asuntos relacionados con los Derechos Humanos económicos, culturales y ambientales</v>
          </cell>
        </row>
        <row r="685">
          <cell r="B685" t="str">
            <v>E-29   Investigación, estudios y proyectos en materia espacial</v>
          </cell>
        </row>
        <row r="686">
          <cell r="B686" t="str">
            <v>E-29   Programa de Escuelas de Calidad</v>
          </cell>
        </row>
        <row r="687">
          <cell r="B687" t="str">
            <v>E-30   Servicios Deportivos</v>
          </cell>
        </row>
        <row r="688">
          <cell r="B688" t="str">
            <v>E-31   Otorgamiento de servicios de seguro y reaseguro</v>
          </cell>
        </row>
        <row r="689">
          <cell r="B689" t="str">
            <v>E-31   Servicios Culturales</v>
          </cell>
        </row>
        <row r="690">
          <cell r="B690" t="str">
            <v>E-32   Administración y enajenación de los activos referidos en la Ley Federal para la Administración y Enajenación de Bienes del Sector Público</v>
          </cell>
        </row>
        <row r="691">
          <cell r="B691" t="str">
            <v>E-32   Diseño y aplicación de políticas de equidad de género</v>
          </cell>
        </row>
        <row r="692">
          <cell r="B692" t="str">
            <v>E-32   Programa de Atención Educativa a Grupos en Situación Vulnerable en Educación Básica</v>
          </cell>
        </row>
        <row r="693">
          <cell r="B693" t="str">
            <v>E-32   Servicios Turísticos</v>
          </cell>
        </row>
        <row r="694">
          <cell r="B694" t="str">
            <v>E-33   Atención Integral a Víctimas y Ofendidos de Delitos de Alto Impacto</v>
          </cell>
        </row>
        <row r="695">
          <cell r="B695" t="str">
            <v>E-33   Programa de Fortalecimiento de la Educación Especial y de la Integración Educativa</v>
          </cell>
        </row>
        <row r="696">
          <cell r="B696" t="str">
            <v>E-33   Servicios Integrales a Pensionados</v>
          </cell>
        </row>
        <row r="697">
          <cell r="B697" t="str">
            <v>E-34   Atención Integral a Familiares de Personas Desaparecidas o No Localizadas</v>
          </cell>
        </row>
        <row r="698">
          <cell r="B698" t="str">
            <v>E-34   Servicios Funerarios</v>
          </cell>
        </row>
        <row r="699">
          <cell r="B699" t="str">
            <v>E-35   Capacitación y Formación de Recursos Humanos en Seguridad Social</v>
          </cell>
        </row>
        <row r="700">
          <cell r="B700" t="str">
            <v>E-35   Evaluaciones confiables de la calidad educativa y difusión oportuna de sus resultados</v>
          </cell>
        </row>
        <row r="701">
          <cell r="B701" t="str">
            <v>E-35   Programa de Mejoramiento Institucional de las Escuelas Normales Públicas</v>
          </cell>
        </row>
        <row r="702">
          <cell r="B702" t="str">
            <v>E-36   Equidad de Género</v>
          </cell>
        </row>
        <row r="703">
          <cell r="B703" t="str">
            <v>E-36   Reducción de enfermedades prevenibles por vacunación</v>
          </cell>
        </row>
        <row r="704">
          <cell r="B704" t="str">
            <v>E-37   Créditos a Corto y Mediano Plazo</v>
          </cell>
        </row>
        <row r="705">
          <cell r="B705" t="str">
            <v>E-38   Servicios de Estancias de Bienestar y Desarrollo Infantil</v>
          </cell>
        </row>
        <row r="706">
          <cell r="B706" t="str">
            <v>E-39   Programas y Servicios de Apoyo para la Adquisición de Productos Básicos y de Consumo para el Hogar</v>
          </cell>
        </row>
        <row r="707">
          <cell r="B707" t="str">
            <v>E-39   Registro Nacional de Profesionistas</v>
          </cell>
        </row>
        <row r="708">
          <cell r="B708" t="str">
            <v>E-40   Programas y Servicios de Apoyo para la Adquisición de Medicinas y Productos Farmacéuticos</v>
          </cell>
        </row>
        <row r="709">
          <cell r="B709" t="str">
            <v>E-40   Registro y autorización de federaciones, colegios de profesionistas y servicio social profesional</v>
          </cell>
        </row>
        <row r="710">
          <cell r="B710" t="str">
            <v>E-41   Protección de los derechos tutelados por la Ley Federal del Derecho de Autor</v>
          </cell>
        </row>
        <row r="711">
          <cell r="B711" t="str">
            <v>E-41   Servicios Integrales de Turismo</v>
          </cell>
        </row>
        <row r="712">
          <cell r="B712" t="str">
            <v>E-42   Atención a Personas con Discapacidad</v>
          </cell>
        </row>
        <row r="713">
          <cell r="B713" t="str">
            <v>E-42   Programa Fortalecimiento a las Acciones Asociadas a la Educación Indígena</v>
          </cell>
        </row>
        <row r="714">
          <cell r="B714" t="str">
            <v>E-42   Servicios educativos culturales</v>
          </cell>
        </row>
        <row r="715">
          <cell r="B715" t="str">
            <v>E-43   Apoyo para operar el Consejo Nacional de Educación para la Vida y el Trabajo (INEA)</v>
          </cell>
        </row>
        <row r="716">
          <cell r="B716" t="str">
            <v>E-45   Universidad virtual</v>
          </cell>
        </row>
        <row r="717">
          <cell r="B717" t="str">
            <v>E-46   Proyectos de Prestación de Servicios a Largo Plazo</v>
          </cell>
        </row>
        <row r="718">
          <cell r="B718" t="str">
            <v>E-47   Diseño, construcción, consultoría y evaluación de la infraestructura física educativa</v>
          </cell>
        </row>
        <row r="719">
          <cell r="B719" t="str">
            <v>E-48   Emisión de la normatividad y certificación de la infraestructura física educativa</v>
          </cell>
        </row>
        <row r="720">
          <cell r="B720" t="str">
            <v>E-57   Formación de docentes de la educación media superior</v>
          </cell>
        </row>
        <row r="721">
          <cell r="B721" t="str">
            <v>E-60   Fondo de Apoyo para la calidad de los Institutos Tecnológicos (Federales y Descentralizados) equipamiento e infraestructura: talleres y laboratorios</v>
          </cell>
        </row>
        <row r="722">
          <cell r="B722" t="str">
            <v xml:space="preserve">E-62   Programa de Educación inicial y básica para la población rural e indígena </v>
          </cell>
        </row>
        <row r="723">
          <cell r="B723" t="str">
            <v>E-63   Acciones compensatorias para Abatir el Rezago Educativo en Educación Inicial y Básica</v>
          </cell>
        </row>
        <row r="724">
          <cell r="B724" t="str">
            <v>E-64   Atención a la Demanda de Educación para Adultos (INEA)</v>
          </cell>
        </row>
        <row r="725">
          <cell r="B725" t="str">
            <v>E-72   Programa de Reforma Curricular de Educación Básica</v>
          </cell>
        </row>
        <row r="726">
          <cell r="B726" t="str">
            <v>E-73   Programa Nacional de Inglés en Educación Básica</v>
          </cell>
        </row>
        <row r="727">
          <cell r="B727" t="str">
            <v>E-102   Arrendamiento y comercialización de inmuebles</v>
          </cell>
        </row>
        <row r="728">
          <cell r="B728" t="str">
            <v>E-103   Servicios de mantenimiento inmobiliario propios</v>
          </cell>
        </row>
        <row r="729">
          <cell r="B729" t="str">
            <v>E-104   Construcción y/o adecuación de inmuebles para Pemex, sus Subsidiarias, Filiales y otros</v>
          </cell>
        </row>
        <row r="730">
          <cell r="B730" t="str">
            <v>E-105   Remodelacion a inmuebles de terceros</v>
          </cell>
        </row>
        <row r="731">
          <cell r="B731" t="str">
            <v>E-111   Programa de Educación Básica para Niños y Niñas de Familias Jornaleras Agrícolas Migrantes</v>
          </cell>
        </row>
        <row r="732">
          <cell r="B732" t="str">
            <v>E-127   Programa del Sistema Nacional de Formación Continua y Superación Profesional de Maestros de Educación Básica en Servicio</v>
          </cell>
        </row>
        <row r="733">
          <cell r="B733" t="str">
            <v>E-128   Programa Nacional de Lectura</v>
          </cell>
        </row>
        <row r="734">
          <cell r="B734" t="str">
            <v>E-152   Programa para el Fortalecimiento del Servicio de la Educación Telesecundaria   </v>
          </cell>
        </row>
        <row r="735">
          <cell r="B735" t="str">
            <v>E-204   Generación de energía eléctrica</v>
          </cell>
        </row>
        <row r="736">
          <cell r="B736" t="str">
            <v>E-221   Programa Escuelas de Tiempo Completo</v>
          </cell>
        </row>
        <row r="737">
          <cell r="B737" t="str">
            <v>E-222   Programa de Escuela Segura</v>
          </cell>
        </row>
        <row r="738">
          <cell r="B738" t="str">
            <v>E-223   Programa Habilidades Digitales para Todos</v>
          </cell>
        </row>
        <row r="739">
          <cell r="B739" t="str">
            <v>E-227   Programa de Fortalecimiento de Comunidades Escolares de Aprendizaje, Concursable</v>
          </cell>
        </row>
        <row r="740">
          <cell r="B740" t="str">
            <v>E-527   Comercialización de petróleo y prestación de servicios comerciales y administrativos</v>
          </cell>
        </row>
        <row r="741">
          <cell r="B741" t="str">
            <v>E-555   Operación comercial de la Red de Fibra Óptica y apoyo tecnológico a los procesos productivos en control de calidad, sistemas informáticos y de telecomunicaciones</v>
          </cell>
        </row>
        <row r="742">
          <cell r="B742" t="str">
            <v>E-561   Operación y mantenimiento de las centrales generadoras de energía eléctrica</v>
          </cell>
        </row>
        <row r="743">
          <cell r="B743" t="str">
            <v>E-562   Operación, mantenimiento y recarga de la Nucleoeléctrica Laguna Verde para la generación de energía eléctrica</v>
          </cell>
        </row>
        <row r="744">
          <cell r="B744" t="str">
            <v>E-563   Suministro de energéticos a las centrales generadoras de electricidad</v>
          </cell>
        </row>
        <row r="745">
          <cell r="B745" t="str">
            <v>E-567   Operar y mantener las líneas de transmisión y subestaciones de transformación que integran el Sistema Eléctrico Nacional, así como operar y mantener la Red Nacional de Fibra Óptica, y proporcionar servicios de telecomunicaciones</v>
          </cell>
        </row>
        <row r="746">
          <cell r="B746" t="str">
            <v>E-568   Dirección, coordinación y control de la operación del Sistema Eléctrico Nacional</v>
          </cell>
        </row>
        <row r="747">
          <cell r="B747" t="str">
            <v>E-570   Operación y mantenimiento de los procesos de distribución y de comercialización de energía eléctrica</v>
          </cell>
        </row>
        <row r="748">
          <cell r="B748" t="str">
            <v>E-576   Prestación de Servicios en Materia de Exploración Sísmica Marina  y  Terrestre</v>
          </cell>
        </row>
        <row r="749">
          <cell r="B749" t="str">
            <v>E-577   Servicios y asistencia técnica especializada en materia de producción de hidrocarburos</v>
          </cell>
        </row>
        <row r="750">
          <cell r="B750" t="str">
            <v>E-578   Apoyo al desarrollo sustentable de comunidades afectadas por la instalación de la infraestructura eléctrica</v>
          </cell>
        </row>
        <row r="751">
          <cell r="B751" t="str">
            <v>E-602   Administración integral de inmuebles</v>
          </cell>
        </row>
        <row r="752">
          <cell r="B752" t="str">
            <v>E-603   Reordenamiento inmobiliario</v>
          </cell>
        </row>
        <row r="753">
          <cell r="B753" t="str">
            <v>E-604   Estudios, proyectos e ingenierías básicas y de detalle</v>
          </cell>
        </row>
        <row r="754">
          <cell r="B754" t="str">
            <v>F-1   Fomento a la inversión pública y privada de la propiedad rural</v>
          </cell>
        </row>
        <row r="755">
          <cell r="B755" t="str">
            <v>F-1   Fomento del desarrollo de las organizaciones de la sociedad civil</v>
          </cell>
        </row>
        <row r="756">
          <cell r="B756" t="str">
            <v>F-1   Fomento regional para el desarrollo científico , tecnológico y de innovación.</v>
          </cell>
        </row>
        <row r="757">
          <cell r="B757" t="str">
            <v>F-1   Programa de Garantías Liquidas</v>
          </cell>
        </row>
        <row r="758">
          <cell r="B758" t="str">
            <v>F-1   Promoción de México como Destino Turístico</v>
          </cell>
        </row>
        <row r="759">
          <cell r="B759" t="str">
            <v>F-1   Promoción del desarrollo y la competitividad de empresas mineras</v>
          </cell>
        </row>
        <row r="760">
          <cell r="B760" t="str">
            <v>F-1   Promoción, fomento y difusión de las políticas sectoriales en materia agropecuaria y pesquera</v>
          </cell>
        </row>
        <row r="761">
          <cell r="B761" t="str">
            <v>F-2   Apoyo a la pequeña y mediana minería y su cadena productiva, mediante el otorgamiento de Financiamiento</v>
          </cell>
        </row>
        <row r="762">
          <cell r="B762" t="str">
            <v>F-2   Apoyos institucionales para actividades científicas, tecnológicas y de innovación.</v>
          </cell>
        </row>
        <row r="763">
          <cell r="B763" t="str">
            <v>F-2   Desarrollo y mantenimiento de infraestructura para el fomento y promoción de la inversión en el sector turístico</v>
          </cell>
        </row>
        <row r="764">
          <cell r="B764" t="str">
            <v>F-2   Fomento al desarrollo agrario</v>
          </cell>
        </row>
        <row r="765">
          <cell r="B765" t="str">
            <v>F-2   Programa integral de formación, capacitación y consultoría para Productores e Intermediarios Financieros Rurales.</v>
          </cell>
        </row>
        <row r="766">
          <cell r="B766" t="str">
            <v>F-3   Créditos a productores e intermediarios financieros del sector rural (Financiera Rural)</v>
          </cell>
        </row>
        <row r="767">
          <cell r="B767" t="str">
            <v>F-3   Promoción al Comercio Exterior y Atracción de Inversión Extranjera Directa</v>
          </cell>
        </row>
        <row r="768">
          <cell r="B768" t="str">
            <v>F-3   Promoción y desarrollo de programas y proyectos turísticos en las Entidades Federativas</v>
          </cell>
        </row>
        <row r="769">
          <cell r="B769" t="str">
            <v>F-4   Generación de acciones para el desarrollo de productos</v>
          </cell>
        </row>
        <row r="770">
          <cell r="B770" t="str">
            <v>F-4   Recuperación de cartera de productores e intermediarios financieros del sector rural (Financiera Rural)</v>
          </cell>
        </row>
        <row r="771">
          <cell r="B771" t="str">
            <v>F-5   Asistencia y capacitación técnica a la pequeña y mediana minería</v>
          </cell>
        </row>
        <row r="772">
          <cell r="B772" t="str">
            <v>F-6   Productos y Servicios para Fortalecer el Sector y Fomentar la Inclusión Financiera</v>
          </cell>
        </row>
        <row r="773">
          <cell r="B773" t="str">
            <v>F-7   Financiamiento para la exportación</v>
          </cell>
        </row>
        <row r="774">
          <cell r="B774" t="str">
            <v>F-8   Servicios financieros complementarios en apoyo de las empresas exportadoras</v>
          </cell>
        </row>
        <row r="775">
          <cell r="B775" t="str">
            <v>F-10   Programas de Capital de Riesgo y para Servicios de Cobertura</v>
          </cell>
        </row>
        <row r="776">
          <cell r="B776" t="str">
            <v>F-11   Servicios especializados de fomento y administración de programas para la capitalización del Sector Rural y Agroindustrial</v>
          </cell>
        </row>
        <row r="777">
          <cell r="B777" t="str">
            <v>F-12   Créditos preferenciales para el fomento del sector agropecuario</v>
          </cell>
        </row>
        <row r="778">
          <cell r="B778" t="str">
            <v>F-12   Promoción en materia de aprovechamiento sustentable de la energía</v>
          </cell>
        </row>
        <row r="779">
          <cell r="B779" t="str">
            <v>F-13   Créditos preferenciales para el fomento de los sectores agropecuario y pesquero</v>
          </cell>
        </row>
        <row r="780">
          <cell r="B780" t="str">
            <v>F-15   Créditos preferenciales para el fomento del sector pesquero</v>
          </cell>
        </row>
        <row r="781">
          <cell r="B781" t="str">
            <v>F-16   Garantías para el fomento de los sectores agropecuario y pesquero</v>
          </cell>
        </row>
        <row r="782">
          <cell r="B782" t="str">
            <v>F-17   Programa que Canaliza Apoyos para el Fomento a los Sectores Agropecuario, Forestal, Pesquero y Rural.</v>
          </cell>
        </row>
        <row r="783">
          <cell r="B783" t="str">
            <v>F-19   Acciones para Igualdad de Género con Población Indígena</v>
          </cell>
        </row>
        <row r="784">
          <cell r="B784" t="str">
            <v>F-23   Administración y enajenación de los activos referidos en la Ley Federal para la Administración y Enajenación de Bienes del Sector Público (SAE)</v>
          </cell>
        </row>
        <row r="785">
          <cell r="B785" t="str">
            <v>F-25   Captación y canalización de recursos financieros</v>
          </cell>
        </row>
        <row r="786">
          <cell r="B786" t="str">
            <v>F-26   Otorgamiento de crédito y garantías, capacitación, asistencia técnica e información a las MIPYMES</v>
          </cell>
        </row>
        <row r="787">
          <cell r="B787" t="str">
            <v>F-27   Operación como agente financiero del Gobierno Federal</v>
          </cell>
        </row>
        <row r="788">
          <cell r="B788" t="str">
            <v>F-28   Operación de servicios fiduciarios</v>
          </cell>
        </row>
        <row r="789">
          <cell r="B789" t="str">
            <v>F-29   Constitución y Operación de Unidades de Promoción de Crédito</v>
          </cell>
        </row>
        <row r="790">
          <cell r="B790" t="str">
            <v>F-30   Reducción de Costos de Acceso al Crédito</v>
          </cell>
        </row>
        <row r="791">
          <cell r="B791" t="str">
            <v>F-31   Comunicación Intercultural</v>
          </cell>
        </row>
        <row r="792">
          <cell r="B792" t="str">
            <v>F-32   Fortalecimiento de Capacidades Indígenas</v>
          </cell>
        </row>
        <row r="793">
          <cell r="B793" t="str">
            <v>F-33   Fortalecimiento de la Infraestructura Bancaria</v>
          </cell>
        </row>
        <row r="794">
          <cell r="B794" t="str">
            <v>F-571   Promoción de medidas para el ahorro y uso eficiente de la energía eléctrica</v>
          </cell>
        </row>
        <row r="795">
          <cell r="B795" t="str">
            <v>F-852   Otorgamiento de crédito para la adquisición y mejora de vivienda a través de entidades financieras del sector, para abatir el rezago habitacional de la población.</v>
          </cell>
        </row>
        <row r="796">
          <cell r="B796" t="str">
            <v>G-1   Administración Sustentable del Agua</v>
          </cell>
        </row>
        <row r="797">
          <cell r="B797" t="str">
            <v>G-1   Normar los servicios educativos</v>
          </cell>
        </row>
        <row r="798">
          <cell r="B798" t="str">
            <v>G-1   Otorgamiento de permisos y verificación de instalaciones para almacenamiento y distribución de gas LP; aprobación de unidades de verificación y elaboración y actualización de normas oficiales mexicanas en esta materia</v>
          </cell>
        </row>
        <row r="799">
          <cell r="B799" t="str">
            <v>G-1   Reglamentación, verificación e inspección de las actividadesde la Ley Agraria</v>
          </cell>
        </row>
        <row r="800">
          <cell r="B800" t="str">
            <v>G-1   Regulación de la inversión extranjera en México</v>
          </cell>
        </row>
        <row r="801">
          <cell r="B801" t="str">
            <v>G-1   Regulación del sector financiero</v>
          </cell>
        </row>
        <row r="802">
          <cell r="B802" t="str">
            <v>G-1   Regulación y supervisión de empresas del Sector Turismo </v>
          </cell>
        </row>
        <row r="803">
          <cell r="B803" t="str">
            <v>G-1   Regulación y supervisión del programa de protección y medicina preventiva en transporte multimodal</v>
          </cell>
        </row>
        <row r="804">
          <cell r="B804" t="str">
            <v>G-1   Regulación, supervisión y aplicación de las políticas públicas en materia agropecuaria, acuícola y pesquera</v>
          </cell>
        </row>
        <row r="805">
          <cell r="B805" t="str">
            <v>G-2   Detección y prevención de ilícitos financieros relacionados con el terrorismo y el lavado de dinero</v>
          </cell>
        </row>
        <row r="806">
          <cell r="B806" t="str">
            <v>G-2   Regulación de las actividades en materia de normalización y supervisión del sistema de normalización y evaluación de la conformidad</v>
          </cell>
        </row>
        <row r="807">
          <cell r="B807" t="str">
            <v>G-2   Regulación y supervisión del otorgamiento de permisos y la administración de estos, en materia de electricidad, gas natural y gas licuado de petróleo</v>
          </cell>
        </row>
        <row r="808">
          <cell r="B808" t="str">
            <v>G-2   Supervisión, inspección y verificación del transporte terrestre, marítimo y aéreo</v>
          </cell>
        </row>
        <row r="809">
          <cell r="B809" t="str">
            <v>G-3   Regulación Ambiental</v>
          </cell>
        </row>
        <row r="810">
          <cell r="B810" t="str">
            <v>G-3   Regulación y supervisión de la seguridad nuclear, radiológica y física de las instalaciones nucleares y radiológicas</v>
          </cell>
        </row>
        <row r="811">
          <cell r="B811" t="str">
            <v>G-3   Regulación, inspección y vigilancia de entidades participantes en los Sistemas de Ahorro para el Retiro,</v>
          </cell>
        </row>
        <row r="812">
          <cell r="B812" t="str">
            <v>G-3   Supervisión, Regulación, Inspección y Verificación de construcción de carreteras</v>
          </cell>
        </row>
        <row r="813">
          <cell r="B813" t="str">
            <v>G-3   Verificación y vigilancia de los derechos del consumidor plasmados en la LFPC</v>
          </cell>
        </row>
        <row r="814">
          <cell r="B814" t="str">
            <v>G-4   Protección Contra Riesgos Sanitarios</v>
          </cell>
        </row>
        <row r="815">
          <cell r="B815" t="str">
            <v>G-4   Regulación de la exploración y extracción de hidrocarburos y su recuperación</v>
          </cell>
        </row>
        <row r="816">
          <cell r="B816" t="str">
            <v>G-4   Regulación del sector de telecomunicaciones</v>
          </cell>
        </row>
        <row r="817">
          <cell r="B817" t="str">
            <v>G-4   Regulación, inspección y vigilancia del sector asegurador</v>
          </cell>
        </row>
        <row r="818">
          <cell r="B818" t="str">
            <v>G-5   Programa de Inspección y Vigilancia en Materia de Medio Ambiente y Recursos Naturales</v>
          </cell>
        </row>
        <row r="819">
          <cell r="B819" t="str">
            <v>G-5   Regulación y modernización del servicio del Registro Público de Comercio y apoyo a los Registros Públicos de la Propiedad, así como la aplicación de la Ley Federal de Correduría Pública</v>
          </cell>
        </row>
        <row r="820">
          <cell r="B820" t="str">
            <v>G-5   Regulación, inspección y vigilancia del sector bancario y de valores</v>
          </cell>
        </row>
        <row r="821">
          <cell r="B821" t="str">
            <v>G-5   Supervisión, inspección y verificación de telefonía rural</v>
          </cell>
        </row>
        <row r="822">
          <cell r="B822" t="str">
            <v>G-6   Centros de Pesaje y Dimensiones</v>
          </cell>
        </row>
        <row r="823">
          <cell r="B823" t="str">
            <v>G-6   Prevención y eliminación de prácticas y concentraciones monopólicas y demás restricciones a la competencia y libre concurrencia</v>
          </cell>
        </row>
        <row r="824">
          <cell r="B824" t="str">
            <v>G-6   Supervisión de los proyectos de exploración y extracción de hidrocarburos y su recuperación</v>
          </cell>
        </row>
        <row r="825">
          <cell r="B825" t="str">
            <v>G-7   Supervisar el aprovechamiento sustentable de la energía</v>
          </cell>
        </row>
        <row r="826">
          <cell r="B826" t="str">
            <v>G-7   Supervisión, inspección y verificación del sistema Nacional e-México</v>
          </cell>
        </row>
        <row r="827">
          <cell r="B827" t="str">
            <v>G-8   Derecho de Vía</v>
          </cell>
        </row>
        <row r="828">
          <cell r="B828" t="str">
            <v>G-8   Gestión, asesoría y defensa de los intereses y el patrimonio de la Secretaría de Educación Pública</v>
          </cell>
        </row>
        <row r="829">
          <cell r="B829" t="str">
            <v xml:space="preserve">G-9   Sistema de Información Registral </v>
          </cell>
        </row>
        <row r="830">
          <cell r="B830" t="str">
            <v>G-9   Supervisión, inspección y verificación de conservación de carreteras</v>
          </cell>
        </row>
        <row r="831">
          <cell r="B831" t="str">
            <v>G-10   Programa de gestión hídrica</v>
          </cell>
        </row>
        <row r="832">
          <cell r="B832" t="str">
            <v>G-10   Supervisión y verificación de la calidad en la contrucción y conservación de carreteras</v>
          </cell>
        </row>
        <row r="833">
          <cell r="B833" t="str">
            <v>G-12   Cuenca Lerma-Chapala</v>
          </cell>
        </row>
        <row r="834">
          <cell r="B834" t="str">
            <v>G-13   Consolidar el Sistema Nacional de Áreas Naturales Protegidas</v>
          </cell>
        </row>
        <row r="835">
          <cell r="B835" t="str">
            <v>G-21   Registro Público de Derechos del Agua.</v>
          </cell>
        </row>
        <row r="836">
          <cell r="B836" t="str">
            <v>G-22   Delimitación de causes y zonas federales.</v>
          </cell>
        </row>
        <row r="837">
          <cell r="B837" t="str">
            <v>G-23   Servicios a usuarios y mercado del agua.</v>
          </cell>
        </row>
        <row r="838">
          <cell r="B838" t="str">
            <v>G-24   Inspección, medición y calificación de infracciones.</v>
          </cell>
        </row>
        <row r="839">
          <cell r="B839" t="str">
            <v>G-25   Recaudación y fiscalización.</v>
          </cell>
        </row>
        <row r="840">
          <cell r="B840" t="str">
            <v>K-1   Proyectos de infraestructura económica de electricidad</v>
          </cell>
        </row>
        <row r="841">
          <cell r="B841" t="str">
            <v>K-2   Proyectos de infraestructura económica de hidrocarburos</v>
          </cell>
        </row>
        <row r="842">
          <cell r="B842" t="str">
            <v>K-3   Proyectos de infraestructura económica de carreteras</v>
          </cell>
        </row>
        <row r="843">
          <cell r="B843" t="str">
            <v>K-4   Proyectos de infraestructura económica de puertos</v>
          </cell>
        </row>
        <row r="844">
          <cell r="B844" t="str">
            <v>K-5   Proyectos de infraestructura económica de aeropuertos</v>
          </cell>
        </row>
        <row r="845">
          <cell r="B845" t="str">
            <v>K-7   Proyectos de infraestructura económica de agua potable, alcantarillado y saneamiento</v>
          </cell>
        </row>
        <row r="846">
          <cell r="B846" t="str">
            <v>K-9   Proyectos de infraestructura social de educación</v>
          </cell>
        </row>
        <row r="847">
          <cell r="B847" t="str">
            <v>K-10   Proyectos de infraestructura social de ciencia y tecnología</v>
          </cell>
        </row>
        <row r="848">
          <cell r="B848" t="str">
            <v>K-11   Proyectos de infraestructura social de salud</v>
          </cell>
        </row>
        <row r="849">
          <cell r="B849" t="str">
            <v>K-11   Proyectos de infraestructura social.</v>
          </cell>
        </row>
        <row r="850">
          <cell r="B850" t="str">
            <v>K-12   Proyectos de infraestructura social de asistencia y seguridad social</v>
          </cell>
        </row>
        <row r="851">
          <cell r="B851" t="str">
            <v>K-14   Otros proyectos de infraestructura social</v>
          </cell>
        </row>
        <row r="852">
          <cell r="B852" t="str">
            <v>K-15   Proyectos de infraestructura gubernamental de gobernación</v>
          </cell>
        </row>
        <row r="853">
          <cell r="B853" t="str">
            <v>K-17   Proyectos de infraestructura gubernamental de SCT</v>
          </cell>
        </row>
        <row r="854">
          <cell r="B854" t="str">
            <v>K-19   Proyectos de infraestructura gubernamental de seguridad nacional</v>
          </cell>
        </row>
        <row r="855">
          <cell r="B855" t="str">
            <v>K-21   Proyectos de infraestructura de turismo</v>
          </cell>
        </row>
        <row r="856">
          <cell r="B856" t="str">
            <v>K-22   Proyectos de infraestructura gubernamental de procuración de justicia</v>
          </cell>
        </row>
        <row r="857">
          <cell r="B857" t="str">
            <v>K-23   Proyectos de infraestructura gubernamental de seguridad pública</v>
          </cell>
        </row>
        <row r="858">
          <cell r="B858" t="str">
            <v>K-24   Otros proyectos de infraestructura gubernamental</v>
          </cell>
        </row>
        <row r="859">
          <cell r="B859" t="str">
            <v>K-25   Proyecto de inmuebles (oficinas administrativas)</v>
          </cell>
        </row>
        <row r="860">
          <cell r="B860" t="str">
            <v>K-26   Otros Proyectos</v>
          </cell>
        </row>
        <row r="861">
          <cell r="B861" t="str">
            <v>K-27   Mantenimiento de infraestructura</v>
          </cell>
        </row>
        <row r="862">
          <cell r="B862" t="str">
            <v>K-28   Estudios de preinversión</v>
          </cell>
        </row>
        <row r="863">
          <cell r="B863" t="str">
            <v>K-29   Programas de adquisiciones</v>
          </cell>
        </row>
        <row r="864">
          <cell r="B864" t="str">
            <v>K-30   Otros proyectos de infraestructura</v>
          </cell>
        </row>
        <row r="865">
          <cell r="B865" t="str">
            <v>K-31   Proyectos de infraestructura económica de carreteras alimentadoras y caminos rurales</v>
          </cell>
        </row>
        <row r="866">
          <cell r="B866" t="str">
            <v>K-32   Conservación de Infraestructura Carretera</v>
          </cell>
        </row>
        <row r="867">
          <cell r="B867" t="str">
            <v>K-33   Estudios técnicos para la construcción, operación de infraestructura de comunicaciones y transportes</v>
          </cell>
        </row>
        <row r="868">
          <cell r="B868" t="str">
            <v>K-34   Estudios y proyectos de construcción de carreteras</v>
          </cell>
        </row>
        <row r="869">
          <cell r="B869" t="str">
            <v>K-35   Reconstrucción de carreteras</v>
          </cell>
        </row>
        <row r="870">
          <cell r="B870" t="str">
            <v>K-36   Conservación de infraestructura marítimo-portuaria</v>
          </cell>
        </row>
        <row r="871">
          <cell r="B871" t="str">
            <v>K-37   Conservación de infraestructura de caminos rurales y carreteras alimentadoras</v>
          </cell>
        </row>
        <row r="872">
          <cell r="B872" t="str">
            <v>K-38   Dragado en puertos no concesionados</v>
          </cell>
        </row>
        <row r="873">
          <cell r="B873" t="str">
            <v>K-39   Estudios y proyectos de construcción de caminos rurales y carreteras alimentadoras</v>
          </cell>
        </row>
        <row r="874">
          <cell r="B874" t="str">
            <v>K-40   Proyectos de Infraestructura Ferroviaria</v>
          </cell>
        </row>
        <row r="875">
          <cell r="B875" t="str">
            <v>K-41   Sistema de Transporte Colectivo</v>
          </cell>
        </row>
        <row r="876">
          <cell r="B876" t="str">
            <v>K-43   Otros programas de inversión</v>
          </cell>
        </row>
        <row r="877">
          <cell r="B877" t="str">
            <v>K-44   Proyectos de infraestructura económica de electricidad (Pidiregas)</v>
          </cell>
        </row>
        <row r="878">
          <cell r="B878" t="str">
            <v>K-45   Sistema Satelital</v>
          </cell>
        </row>
        <row r="879">
          <cell r="B879" t="str">
            <v>K-46   Proyectos de infraestructura cultural</v>
          </cell>
        </row>
        <row r="880">
          <cell r="B880" t="str">
            <v>K-47   Proyectos de infraestructura deportiva</v>
          </cell>
        </row>
        <row r="881">
          <cell r="B881" t="str">
            <v>K-48   Servicios relacionados para la liberación del derecho de vía</v>
          </cell>
        </row>
        <row r="882">
          <cell r="B882" t="str">
            <v>K-111   Conservación y Operación de Presas y Estructuras de Cabeza</v>
          </cell>
        </row>
        <row r="883">
          <cell r="B883" t="str">
            <v>K-129   Infraestructura para la Protección de Centros de Población y Áreas Productivas</v>
          </cell>
        </row>
        <row r="884">
          <cell r="B884" t="str">
            <v>K-131   Túnel Emisor Oriente y Central y Planta de Tratamiento Atotonilco</v>
          </cell>
        </row>
        <row r="885">
          <cell r="B885" t="str">
            <v>K-132   Infraestructura de temporal.</v>
          </cell>
        </row>
        <row r="886">
          <cell r="B886" t="str">
            <v>K-133   Pago y Expropiaciones para Infraestructura Federal.</v>
          </cell>
        </row>
        <row r="887">
          <cell r="B887" t="str">
            <v>K-134   Programas Hídricos Integrales.</v>
          </cell>
        </row>
        <row r="888">
          <cell r="B888" t="str">
            <v>K-135   Infraestructura de riego.</v>
          </cell>
        </row>
        <row r="889">
          <cell r="B889" t="str">
            <v>K-137   Zona de Mitigación y Rescate Ecológico en el Lago de Texcoco</v>
          </cell>
        </row>
        <row r="890">
          <cell r="B890" t="str">
            <v>K-138   Programa de Inversión en Infraestructura Social y de Protección Abiental</v>
          </cell>
        </row>
        <row r="891">
          <cell r="B891" t="str">
            <v>K-139   Inversión para el Manejo Integral del Ciclo Hidrológico</v>
          </cell>
        </row>
        <row r="892">
          <cell r="B892" t="str">
            <v>K-140   Inversión del Servicio Meteorológico Nacional.</v>
          </cell>
        </row>
        <row r="893">
          <cell r="B893" t="str">
            <v>K-141   Estabilización de cuencas y acuíferos.</v>
          </cell>
        </row>
        <row r="894">
          <cell r="B894" t="str">
            <v>M-1   Actividades de apoyo administrativo</v>
          </cell>
        </row>
        <row r="895">
          <cell r="B895" t="str">
            <v>M-1   Gestión Administrativa</v>
          </cell>
        </row>
        <row r="896">
          <cell r="B896" t="str">
            <v>M-2   Gastos Administrativos por Operación de Fondos y Seguros</v>
          </cell>
        </row>
        <row r="897">
          <cell r="B897" t="str">
            <v>M-2   Organización del servicio profesional electoral</v>
          </cell>
        </row>
        <row r="898">
          <cell r="B898" t="str">
            <v>M-3   Gastos de Administración</v>
          </cell>
        </row>
        <row r="899">
          <cell r="B899" t="str">
            <v>N-1   Coordinación del Sistema Nacional de Protección Civil</v>
          </cell>
        </row>
        <row r="900">
          <cell r="B900" t="str">
            <v>N-1   Fondo de Desastres Naturales (FONDEN)</v>
          </cell>
        </row>
        <row r="901">
          <cell r="B901" t="str">
            <v>N-1   Programa para atender desastres naturales</v>
          </cell>
        </row>
        <row r="902">
          <cell r="B902" t="str">
            <v>N-2   Fondo de Prevención de Desastres Naturales (FOPREDEN)</v>
          </cell>
        </row>
        <row r="903">
          <cell r="B903" t="str">
            <v>N-3   Fondo de Reconstrucción para Entidades Federativas</v>
          </cell>
        </row>
        <row r="904">
          <cell r="B904" t="str">
            <v>O-1   Actividades de apoyo a la función pública y buen gobierno</v>
          </cell>
        </row>
        <row r="905">
          <cell r="B905" t="str">
            <v>O-2   Ampliación de la cobertura, impacto y efecto preventivo de la fiscalización a la gestión pública</v>
          </cell>
        </row>
        <row r="906">
          <cell r="B906" t="str">
            <v>O-3   Integración de las estructuras profesionales del gobierno</v>
          </cell>
        </row>
        <row r="907">
          <cell r="B907" t="str">
            <v>O-5   Mejora de la gestión y regulación de los procesos, trámites y servicios de la Administración Pública Federal</v>
          </cell>
        </row>
        <row r="908">
          <cell r="B908" t="str">
            <v>O-6   Inhibición y sanción de las prácticas de corrupción</v>
          </cell>
        </row>
        <row r="909">
          <cell r="B909" t="str">
            <v>O-7   Optimización en el uso, control y aprovechamiento de los inmuebles federales, así como la valuación de bienes nacionales</v>
          </cell>
        </row>
        <row r="910">
          <cell r="B910" t="str">
            <v>O-8   Promoción de la cultura de la legalidad y el aprecio por la rendición de cuentas</v>
          </cell>
        </row>
        <row r="911">
          <cell r="B911" t="str">
            <v>O-99   Operación del Servicio Profesional de Carrera en la Administración Pública Federal Centralizada</v>
          </cell>
        </row>
        <row r="912">
          <cell r="B912" t="str">
            <v>P-1   Asesoramiento en materia jurídica al Presidente de la Republica y al Gobierno Federal.</v>
          </cell>
        </row>
        <row r="913">
          <cell r="B913" t="str">
            <v>P-1   Asesoramiento, coordinación, difusión y apoyo de las acciones en materia de seguridad nacional a cargo del Consejo de Seguridad Nacional</v>
          </cell>
        </row>
        <row r="914">
          <cell r="B914" t="str">
            <v>P-1   Conducción de la política energética</v>
          </cell>
        </row>
        <row r="915">
          <cell r="B915" t="str">
            <v>P-1   Conducción de la política interior y las relaciones del Ejecutivo Federal con el Congreso de la Unión, Entidades Federativas y Asociaciones Políticas y Sociales</v>
          </cell>
        </row>
        <row r="916">
          <cell r="B916" t="str">
            <v>P-1   Conducción de las políticas hídricas</v>
          </cell>
        </row>
        <row r="917">
          <cell r="B917" t="str">
            <v>P-1   Coordinación de la agenda económica, la promoción comercial de México en el exterior y la cooperación internacional</v>
          </cell>
        </row>
        <row r="918">
          <cell r="B918" t="str">
            <v>P-1   Definición y conducción de la política de comunicaciones y transportes</v>
          </cell>
        </row>
        <row r="919">
          <cell r="B919" t="str">
            <v>P-1   Definición y conducción de la política de desarrollo urbano y ordenación del territorio</v>
          </cell>
        </row>
        <row r="920">
          <cell r="B920" t="str">
            <v>P-1   Diseño de la política de ingresos</v>
          </cell>
        </row>
        <row r="921">
          <cell r="B921" t="str">
            <v>P-1   Diseño y aplicación de la política educativa</v>
          </cell>
        </row>
        <row r="922">
          <cell r="B922" t="str">
            <v>P-1   Establecer y conducir la política de turismo</v>
          </cell>
        </row>
        <row r="923">
          <cell r="B923" t="str">
            <v>P-1   Implementación de políticas enfocadas al medio agrario</v>
          </cell>
        </row>
        <row r="924">
          <cell r="B924" t="str">
            <v>P-1   Instrumentación de la política laboral</v>
          </cell>
        </row>
        <row r="925">
          <cell r="B925" t="str">
            <v>P-1   Planeación, Coordinación, Seguimiento y Evaluación del Sistema Nacional de Información Estadística y Geográfica</v>
          </cell>
        </row>
        <row r="926">
          <cell r="B926" t="str">
            <v>P-1   Planeación, formulación, diseño, implementación y evaluación de políticas públicas</v>
          </cell>
        </row>
        <row r="927">
          <cell r="B927" t="str">
            <v>P-1   Planeación, innovación, seguimiento y evaluación</v>
          </cell>
        </row>
        <row r="928">
          <cell r="B928" t="str">
            <v>P-1   Registro, Control y Seguimiento de los Programas Presupuestarios</v>
          </cell>
        </row>
        <row r="929">
          <cell r="B929" t="str">
            <v>P-2   Actividades para contribuir al desarrollo político y cívico social del país</v>
          </cell>
        </row>
        <row r="930">
          <cell r="B930" t="str">
            <v>P-2   Apoyo a la competitividad de las empresas y prestadores de servicios turísticos</v>
          </cell>
        </row>
        <row r="931">
          <cell r="B931" t="str">
            <v>P-2   Asesoraría, coordinación, difusión y apoyo técnico de las actividades del Presidente de la República</v>
          </cell>
        </row>
        <row r="932">
          <cell r="B932" t="str">
            <v>P-2   Coordinación de la implementación de la política energética y de las entidades del sector electricidad</v>
          </cell>
        </row>
        <row r="933">
          <cell r="B933" t="str">
            <v>P-2   Definición y conducción de la política del desarrollo social, el ordenamiento territorial y la vivienda</v>
          </cell>
        </row>
        <row r="934">
          <cell r="B934" t="str">
            <v>P-2   Digitalización del archivo general agrario</v>
          </cell>
        </row>
        <row r="935">
          <cell r="B935" t="str">
            <v>P-2   Diseño e instrumentación de las políticas y estrategias en materia de programación, presupuesto, gasto público federal, contabilidad y rendición de cuentas de la gestión del sector público</v>
          </cell>
        </row>
        <row r="936">
          <cell r="B936" t="str">
            <v>P-2   Diseño y conducción de la política exterior de México</v>
          </cell>
        </row>
        <row r="937">
          <cell r="B937" t="str">
            <v>P-2   Estudios económicos para determinar el incremento en el salario mínimo.</v>
          </cell>
        </row>
        <row r="938">
          <cell r="B938" t="str">
            <v>P-2   Fortalecimiento del proceso de integración de México en la economía mundial</v>
          </cell>
        </row>
        <row r="939">
          <cell r="B939" t="str">
            <v>P-2   Planeación, Dirección y Evaluación Ambiental</v>
          </cell>
        </row>
        <row r="940">
          <cell r="B940" t="str">
            <v>P-2   Producción y difusión de información estadística y geográfica de interés nacional</v>
          </cell>
        </row>
        <row r="941">
          <cell r="B941" t="str">
            <v>P-3   Actividades orientadas a la evaluacion y al monitoreo de los programas sociales</v>
          </cell>
        </row>
        <row r="942">
          <cell r="B942" t="str">
            <v>P-3   Atención y seguimiento a las solicitudes y demandas de la ciudadanía.</v>
          </cell>
        </row>
        <row r="943">
          <cell r="B943" t="str">
            <v>P-3   Censo Agropecuario</v>
          </cell>
        </row>
        <row r="944">
          <cell r="B944" t="str">
            <v>P-3   Coordinación de la implementación de la política energética y de las entidades del sector hidrocarburos</v>
          </cell>
        </row>
        <row r="945">
          <cell r="B945" t="str">
            <v>P-3   Coordinación de la política exterior de México en materia de derechos humanos y democracia</v>
          </cell>
        </row>
        <row r="946">
          <cell r="B946" t="str">
            <v>P-3   Diseño e instrumentación de las estrategias macroeconómica, de finanzas y de deuda pública</v>
          </cell>
        </row>
        <row r="947">
          <cell r="B947" t="str">
            <v>P-3   Fortalecimiento a la educación y la cultura indígena</v>
          </cell>
        </row>
        <row r="948">
          <cell r="B948" t="str">
            <v>P-3   Modernización del Catastro Rural Nacional</v>
          </cell>
        </row>
        <row r="949">
          <cell r="B949" t="str">
            <v>P-3   Promoción de las condiciones de competencia leal en México a través de la operación, defensa y promoción del sistema de prácticas comerciales internacionales</v>
          </cell>
        </row>
        <row r="950">
          <cell r="B950" t="str">
            <v>P-4   Apoyo a las actividades de seguridad y logistica para garantizar la integridad del Ejecutivo Federal</v>
          </cell>
        </row>
        <row r="951">
          <cell r="B951" t="str">
            <v>P-4   Asesoría jurídica y representación judicial y administrativa de la SHCP</v>
          </cell>
        </row>
        <row r="952">
          <cell r="B952" t="str">
            <v>P-4   Censo de Poblacion y Vivienda</v>
          </cell>
        </row>
        <row r="953">
          <cell r="B953" t="str">
            <v>P-4   Desarrollo de proyectos productivos de empresas sociales y de la población de bajos ingresos</v>
          </cell>
        </row>
        <row r="954">
          <cell r="B954" t="str">
            <v>P-4   Desarrollo, evaluación y seguimiento al uso pedagógico de los materiales educativos</v>
          </cell>
        </row>
        <row r="955">
          <cell r="B955" t="str">
            <v>P-4   Divulgación de las acciones en materia de derechos humanos.</v>
          </cell>
        </row>
        <row r="956">
          <cell r="B956" t="str">
            <v>P-4   Promoción y defensa de los intereses de México en el exterior, en los ámbitos bilateral y regional</v>
          </cell>
        </row>
        <row r="957">
          <cell r="B957" t="str">
            <v>P-5   Censos Economicos</v>
          </cell>
        </row>
        <row r="958">
          <cell r="B958" t="str">
            <v>P-5   Conducción de la política de comunicación social de la Administración Pública Federal y la relación con los medios de comunicación</v>
          </cell>
        </row>
        <row r="959">
          <cell r="B959" t="str">
            <v>P-5   Conducción e instrumentación de la política nacional de vivienda.</v>
          </cell>
        </row>
        <row r="960">
          <cell r="B960" t="str">
            <v>P-5   Desarrollo de la economía digital, el comercio, los servicios y la innovación</v>
          </cell>
        </row>
        <row r="961">
          <cell r="B961" t="str">
            <v>P-5   Diseño y seguimiento de la información de los resultados y acciones de la Política Educativa</v>
          </cell>
        </row>
        <row r="962">
          <cell r="B962" t="str">
            <v>P-5   Programa Especial de Cambio Climático</v>
          </cell>
        </row>
        <row r="963">
          <cell r="B963" t="str">
            <v>P-5   Promoción y defensa de los intereses de México en el Sistema de Naciones Unidas y demás foros multilaterales que se ocupan de temas globales</v>
          </cell>
        </row>
        <row r="964">
          <cell r="B964" t="str">
            <v>P-6   Apoyo a las actividades de planeación, elaboración y seguimiento de las políticas y programas de la dependencia</v>
          </cell>
        </row>
        <row r="965">
          <cell r="B965" t="str">
            <v>P-6   Planeación demográfica del país</v>
          </cell>
        </row>
        <row r="966">
          <cell r="B966" t="str">
            <v>P-6   Programa de Fortalecimiento Ambiental en las Entidades Federativas.</v>
          </cell>
        </row>
        <row r="967">
          <cell r="B967" t="str">
            <v>P-7   Generación de condiciones de competencia leal de comercio y emisión de normatividad eficiente comercial, mercantil y de inversión extranjera</v>
          </cell>
        </row>
        <row r="968">
          <cell r="B968" t="str">
            <v>P-7   Promoción de la cultura de México en el exterior</v>
          </cell>
        </row>
        <row r="969">
          <cell r="B969" t="str">
            <v>P-7   Realizar estudios de evaluación, cuantificación y verificación de las reservas de hidrocarburos</v>
          </cell>
        </row>
        <row r="970">
          <cell r="B970" t="str">
            <v>P-8   Apoyo a la creación, desarrollo y /o consolidación de micro; pequeñas y medianas empresas mediante esquemas o recursos dirigidos a incrementar su productividad y competitividad</v>
          </cell>
        </row>
        <row r="971">
          <cell r="B971" t="str">
            <v>P-8   Foros, publicaciones y actividades en materia de equidad de género</v>
          </cell>
        </row>
        <row r="972">
          <cell r="B972" t="str">
            <v>P-8   Seguimiento y evaluación de políticas públicas en aprovechamiento sustentable de la energía</v>
          </cell>
        </row>
        <row r="973">
          <cell r="B973" t="str">
            <v>P-9   Defensa jurídica de la Secretaría de Gobernación y compilación jurídica nacional y testamentaria ciudadana</v>
          </cell>
        </row>
        <row r="974">
          <cell r="B974" t="str">
            <v>P-9   Promoción y fomento del desarrollo y la competitividad de los sectores industrial y comercial</v>
          </cell>
        </row>
        <row r="975">
          <cell r="B975" t="str">
            <v>P-10   Implementación de la Reforma al Sistema de Justicia Penal</v>
          </cell>
        </row>
        <row r="976">
          <cell r="B976" t="str">
            <v>P-10   Promoción de la transparencia en la elaboración y aplicación de las regulaciones y que éstas generen beneficios mayores a sus costos para la sociedad</v>
          </cell>
        </row>
        <row r="977">
          <cell r="B977" t="str">
            <v>P-10   Promoción y coordinación de las acciones para la equidad de género</v>
          </cell>
        </row>
        <row r="978">
          <cell r="B978" t="str">
            <v>P-11   Operación del Sistema Nacional de Información de Seguridad Pública</v>
          </cell>
        </row>
        <row r="979">
          <cell r="B979" t="str">
            <v>P-11   Perfeccionamiento del Sistema Nacional de Coordinación Fiscal</v>
          </cell>
        </row>
        <row r="980">
          <cell r="B980" t="str">
            <v>P-12   Calidad en Salud e Innovación</v>
          </cell>
        </row>
        <row r="981">
          <cell r="B981" t="str">
            <v>P-12   Desarrollo del comercio internacional y facilitación del comercio</v>
          </cell>
        </row>
        <row r="982">
          <cell r="B982" t="str">
            <v>P-12   Desarrollo y aplicación de programas y políticas en materia de prevención social del delito y promoción de la participación ciudadana</v>
          </cell>
        </row>
        <row r="983">
          <cell r="B983" t="str">
            <v>P-12   Instrumentación de Políticas Transversales con Población Indígena</v>
          </cell>
        </row>
        <row r="984">
          <cell r="B984" t="str">
            <v>P-13   Asistencia social y protección del paciente</v>
          </cell>
        </row>
        <row r="985">
          <cell r="B985" t="str">
            <v>P-13   Emisión y supervisión de criterios, normas, procedimientos y estándares de evaluación y control de confianza de servidores públicos de las Instituciones de Seguridad Pública</v>
          </cell>
        </row>
        <row r="986">
          <cell r="B986" t="str">
            <v>P-13   Planeación y Participación Indígena</v>
          </cell>
        </row>
        <row r="987">
          <cell r="B987" t="str">
            <v>P-13   Promoción y coordinación de las acciones de enlace de la Secretaría</v>
          </cell>
        </row>
        <row r="988">
          <cell r="B988" t="str">
            <v>P-14   Acciones de control de las unidades centrales y foráneas</v>
          </cell>
        </row>
        <row r="989">
          <cell r="B989" t="str">
            <v>P-14   Ejecución y seguimiento de acuerdos y resoluciones del Consejo Nacional de Seguridad Pública</v>
          </cell>
        </row>
        <row r="990">
          <cell r="B990" t="str">
            <v>P-14   Promoción de la salud, prevención y control de enfermedades crónico degenerativas y transmisibles y lesiones</v>
          </cell>
        </row>
        <row r="991">
          <cell r="B991" t="str">
            <v>P-15   Desarrollo y dirección de la política de comunicación social de la Secretaría</v>
          </cell>
        </row>
        <row r="992">
          <cell r="B992" t="str">
            <v>P-15   Promover la prevención, protección y atención en materia de trata de personas</v>
          </cell>
        </row>
        <row r="993">
          <cell r="B993" t="str">
            <v>P-16   Fortalecimiento de las instituciones democráticas a fin de lograr las reformas legislativas que transformen el orden jurídico nacional</v>
          </cell>
        </row>
        <row r="994">
          <cell r="B994" t="str">
            <v>P-16   Prevención y atención de VIH/SIDA y otras ITS</v>
          </cell>
        </row>
        <row r="995">
          <cell r="B995" t="str">
            <v>P-17   Atención de la Salud Reproductiva y la Igualdad de Género en Salud</v>
          </cell>
        </row>
        <row r="996">
          <cell r="B996" t="str">
            <v>P-17   Mecanismos de protección a periodistas y defensoras y defensores de derechos humanos</v>
          </cell>
        </row>
        <row r="997">
          <cell r="B997" t="str">
            <v>P-18   Conducción de la política del Gobierno Federal en materia religiosa</v>
          </cell>
        </row>
        <row r="998">
          <cell r="B998" t="str">
            <v>P-19   Coordinar la política migratoria</v>
          </cell>
        </row>
        <row r="999">
          <cell r="B999" t="str">
            <v>P-19   Planear las actividades y analizar los resultados institucionales</v>
          </cell>
        </row>
        <row r="1000">
          <cell r="B1000" t="str">
            <v>P-552   Planeación, dirección, coordinación, supervisión y seguimiento a las funciones y recursos asignados para cumplir con la construcción de la infraestructura eléctrica</v>
          </cell>
        </row>
        <row r="1001">
          <cell r="B1001" t="str">
            <v>P-553   Planeación del Sistema Eléctrico Nacional</v>
          </cell>
        </row>
        <row r="1005">
          <cell r="B1005" t="str">
            <v>Meta 1.  México en paz.</v>
          </cell>
        </row>
        <row r="1006">
          <cell r="B1006" t="str">
            <v>Meta 2.  México incluyente.</v>
          </cell>
        </row>
        <row r="1007">
          <cell r="B1007" t="str">
            <v>Meta 3.  México con educación de calidad para todos.</v>
          </cell>
        </row>
        <row r="1008">
          <cell r="B1008" t="str">
            <v>Meta 4.  México próspero.</v>
          </cell>
        </row>
        <row r="1009">
          <cell r="B1009" t="str">
            <v>Meta 5.  México con responsabilidad global.</v>
          </cell>
        </row>
      </sheetData>
      <sheetData sheetId="7"/>
      <sheetData sheetId="8"/>
      <sheetData sheetId="9"/>
      <sheetData sheetId="10">
        <row r="120">
          <cell r="A120" t="str">
            <v>Estrategia I. Democratizar la Productividad.</v>
          </cell>
        </row>
        <row r="121">
          <cell r="A121" t="str">
            <v>Estrategia II. Gobierno Cercano y Moderno.</v>
          </cell>
        </row>
        <row r="122">
          <cell r="A122" t="str">
            <v>Estrategia III. Perspectiva de Género.</v>
          </cell>
        </row>
      </sheetData>
      <sheetData sheetId="11">
        <row r="1">
          <cell r="A1" t="str">
            <v>EJE</v>
          </cell>
        </row>
        <row r="2">
          <cell r="A2" t="str">
            <v>Meta 1.  México en paz.</v>
          </cell>
        </row>
        <row r="3">
          <cell r="A3" t="str">
            <v>Meta 1.  México en paz.</v>
          </cell>
        </row>
        <row r="4">
          <cell r="A4" t="str">
            <v>Meta 1.  México en paz.</v>
          </cell>
        </row>
        <row r="5">
          <cell r="A5" t="str">
            <v>Meta 1.  México en paz.</v>
          </cell>
        </row>
        <row r="6">
          <cell r="A6" t="str">
            <v>Meta 1.  México en paz.</v>
          </cell>
        </row>
        <row r="7">
          <cell r="A7" t="str">
            <v>Meta 1.  México en paz.</v>
          </cell>
        </row>
        <row r="8">
          <cell r="A8" t="str">
            <v>Meta 2.  México incluyente.</v>
          </cell>
        </row>
        <row r="9">
          <cell r="A9" t="str">
            <v>Meta 2.  México incluyente.</v>
          </cell>
        </row>
        <row r="10">
          <cell r="A10" t="str">
            <v>Meta 2.  México incluyente.</v>
          </cell>
        </row>
        <row r="11">
          <cell r="A11" t="str">
            <v>Meta 2.  México incluyente.</v>
          </cell>
        </row>
        <row r="12">
          <cell r="A12" t="str">
            <v>Meta 2.  México incluyente.</v>
          </cell>
        </row>
        <row r="13">
          <cell r="A13" t="str">
            <v>Meta 3.  México con educación de calidad para todos.</v>
          </cell>
        </row>
        <row r="14">
          <cell r="A14" t="str">
            <v>Meta 3.  México con educación de calidad para todos.</v>
          </cell>
        </row>
        <row r="15">
          <cell r="A15" t="str">
            <v>Meta 3.  México con educación de calidad para todos.</v>
          </cell>
        </row>
        <row r="16">
          <cell r="A16" t="str">
            <v>Meta 3.  México con educación de calidad para todos.</v>
          </cell>
        </row>
        <row r="17">
          <cell r="A17" t="str">
            <v>Meta 3.  México con educación de calidad para todos.</v>
          </cell>
        </row>
        <row r="18">
          <cell r="A18" t="str">
            <v>Meta 4.  México próspero.</v>
          </cell>
        </row>
        <row r="19">
          <cell r="A19" t="str">
            <v>Meta 4.  México próspero.</v>
          </cell>
        </row>
        <row r="20">
          <cell r="A20" t="str">
            <v>Meta 4.  México próspero.</v>
          </cell>
        </row>
        <row r="21">
          <cell r="A21" t="str">
            <v>Meta 4.  México próspero.</v>
          </cell>
        </row>
        <row r="22">
          <cell r="A22" t="str">
            <v>Meta 4.  México próspero.</v>
          </cell>
        </row>
        <row r="23">
          <cell r="A23" t="str">
            <v>Meta 4.  México próspero.</v>
          </cell>
        </row>
        <row r="24">
          <cell r="A24" t="str">
            <v>Meta 4.  México próspero.</v>
          </cell>
        </row>
        <row r="25">
          <cell r="A25" t="str">
            <v>Meta 4.  México próspero.</v>
          </cell>
        </row>
        <row r="26">
          <cell r="A26" t="str">
            <v>Meta 4.  México próspero.</v>
          </cell>
        </row>
        <row r="27">
          <cell r="A27" t="str">
            <v>Meta 4.  México próspero.</v>
          </cell>
        </row>
        <row r="28">
          <cell r="A28" t="str">
            <v>Meta 4.  México próspero.</v>
          </cell>
        </row>
        <row r="29">
          <cell r="A29" t="str">
            <v>Meta 5.  México con responsabilidad global.</v>
          </cell>
        </row>
        <row r="30">
          <cell r="A30" t="str">
            <v>Meta 5.  México con responsabilidad global.</v>
          </cell>
        </row>
        <row r="31">
          <cell r="A31" t="str">
            <v>Meta 5.  México con responsabilidad global.</v>
          </cell>
        </row>
        <row r="32">
          <cell r="A32" t="str">
            <v>Meta 5.  México con responsabilidad global.</v>
          </cell>
        </row>
      </sheetData>
      <sheetData sheetId="12">
        <row r="1">
          <cell r="A1" t="str">
            <v>OBJETIVOS</v>
          </cell>
        </row>
        <row r="2">
          <cell r="A2" t="str">
            <v>Objetivo 1.1.  Promover y fortalecer la gobernabilidad democrática.</v>
          </cell>
        </row>
        <row r="3">
          <cell r="A3" t="str">
            <v>Objetivo 1.1.  Promover y fortalecer la gobernabilidad democrática.</v>
          </cell>
        </row>
        <row r="4">
          <cell r="A4" t="str">
            <v>Objetivo 1.1.  Promover y fortalecer la gobernabilidad democrática.</v>
          </cell>
        </row>
        <row r="5">
          <cell r="A5" t="str">
            <v>Objetivo 1.1.  Promover y fortalecer la gobernabilidad democrática.</v>
          </cell>
        </row>
        <row r="6">
          <cell r="A6" t="str">
            <v>Objetivo 1.1.  Promover y fortalecer la gobernabilidad democrática.</v>
          </cell>
        </row>
        <row r="7">
          <cell r="A7" t="str">
            <v>Objetivo 1.2.  Garantizar la Seguridad Nacional.</v>
          </cell>
        </row>
        <row r="8">
          <cell r="A8" t="str">
            <v>Objetivo 1.2.  Garantizar la Seguridad Nacional.</v>
          </cell>
        </row>
        <row r="9">
          <cell r="A9" t="str">
            <v>Objetivo 1.2.  Garantizar la Seguridad Nacional.</v>
          </cell>
        </row>
        <row r="10">
          <cell r="A10" t="str">
            <v>Objetivo 1.2.  Garantizar la Seguridad Nacional.</v>
          </cell>
        </row>
        <row r="11">
          <cell r="A11" t="str">
            <v>Objetivo 1.2.  Garantizar la Seguridad Nacional.</v>
          </cell>
        </row>
        <row r="12">
          <cell r="A12" t="str">
            <v>Objetivo 1.3.  Mejorar las condiciones de seguridad pública.</v>
          </cell>
        </row>
        <row r="13">
          <cell r="A13" t="str">
            <v>Objetivo 1.3.  Mejorar las condiciones de seguridad pública.</v>
          </cell>
        </row>
        <row r="14">
          <cell r="A14" t="str">
            <v>Objetivo 1.4.  Garantizar un Sistema de Justicia Penal eficaz, expedito, imparcial y transparente.</v>
          </cell>
        </row>
        <row r="15">
          <cell r="A15" t="str">
            <v>Objetivo 1.4.  Garantizar un Sistema de Justicia Penal eficaz, expedito, imparcial y transparente.</v>
          </cell>
        </row>
        <row r="16">
          <cell r="A16" t="str">
            <v>Objetivo 1.4.  Garantizar un Sistema de Justicia Penal eficaz, expedito, imparcial y transparente.</v>
          </cell>
        </row>
        <row r="17">
          <cell r="A17" t="str">
            <v>Objetivo 1.5.  Garantizar el respeto y protección de los derechos humanos y la erradicación de la discriminación.</v>
          </cell>
        </row>
        <row r="18">
          <cell r="A18" t="str">
            <v>Objetivo 1.5.  Garantizar el respeto y protección de los derechos humanos y la erradicación de la discriminación.</v>
          </cell>
        </row>
        <row r="19">
          <cell r="A19" t="str">
            <v>Objetivo 1.5.  Garantizar el respeto y protección de los derechos humanos y la erradicación de la discriminación.</v>
          </cell>
        </row>
        <row r="20">
          <cell r="A20" t="str">
            <v>Objetivo 1.5.  Garantizar el respeto y protección de los derechos humanos y la erradicación de la discriminación.</v>
          </cell>
        </row>
        <row r="21">
          <cell r="A21" t="str">
            <v>Objetivo 1.6.  Salvaguardar a la población, a sus bienes y a su entorno ante un desastre de origen natural o humano.</v>
          </cell>
        </row>
        <row r="22">
          <cell r="A22" t="str">
            <v>Objetivo 1.6.  Salvaguardar a la población, a sus bienes y a su entorno ante un desastre de origen natural o humano.</v>
          </cell>
        </row>
        <row r="23">
          <cell r="A23" t="str">
            <v>Objetivo 2.1.  Garantizar el ejercicio efectivo de los derechos sociales para toda la población.</v>
          </cell>
        </row>
        <row r="24">
          <cell r="A24" t="str">
            <v>Objetivo 2.1.  Garantizar el ejercicio efectivo de los derechos sociales para toda la población.</v>
          </cell>
        </row>
        <row r="25">
          <cell r="A25" t="str">
            <v>Objetivo 2.1.  Garantizar el ejercicio efectivo de los derechos sociales para toda la población.</v>
          </cell>
        </row>
        <row r="26">
          <cell r="A26" t="str">
            <v>Objetivo 2.2.  Transitar hacia una sociedad equitativa e incluyente.</v>
          </cell>
        </row>
        <row r="27">
          <cell r="A27" t="str">
            <v>Objetivo 2.2.  Transitar hacia una sociedad equitativa e incluyente.</v>
          </cell>
        </row>
        <row r="28">
          <cell r="A28" t="str">
            <v>Objetivo 2.2.  Transitar hacia una sociedad equitativa e incluyente.</v>
          </cell>
        </row>
        <row r="29">
          <cell r="A29" t="str">
            <v>Objetivo 2.2.  Transitar hacia una sociedad equitativa e incluyente.</v>
          </cell>
        </row>
        <row r="30">
          <cell r="A30" t="str">
            <v>Objetivo 2.3.  Asegurar el acceso a los servicios de salud.</v>
          </cell>
        </row>
        <row r="31">
          <cell r="A31" t="str">
            <v>Objetivo 2.3.  Asegurar el acceso a los servicios de salud.</v>
          </cell>
        </row>
        <row r="32">
          <cell r="A32" t="str">
            <v>Objetivo 2.3.  Asegurar el acceso a los servicios de salud.</v>
          </cell>
        </row>
        <row r="33">
          <cell r="A33" t="str">
            <v>Objetivo 2.3.  Asegurar el acceso a los servicios de salud.</v>
          </cell>
        </row>
        <row r="34">
          <cell r="A34" t="str">
            <v>Objetivo 2.3.  Asegurar el acceso a los servicios de salud.</v>
          </cell>
        </row>
        <row r="35">
          <cell r="A35" t="str">
            <v>Objetivo 2.4.  Ampliar el acceso a la seguridad social.</v>
          </cell>
        </row>
        <row r="36">
          <cell r="A36" t="str">
            <v>Objetivo 2.4.  Ampliar el acceso a la seguridad social.</v>
          </cell>
        </row>
        <row r="37">
          <cell r="A37" t="str">
            <v>Objetivo 2.4.  Ampliar el acceso a la seguridad social.</v>
          </cell>
        </row>
        <row r="38">
          <cell r="A38" t="str">
            <v>Objetivo 2.5.  Proveer un entorno adecuado para el desarrollo de una vida digna.</v>
          </cell>
        </row>
        <row r="39">
          <cell r="A39" t="str">
            <v>Objetivo 2.5.  Proveer un entorno adecuado para el desarrollo de una vida digna.</v>
          </cell>
        </row>
        <row r="40">
          <cell r="A40" t="str">
            <v>Objetivo 2.5.  Proveer un entorno adecuado para el desarrollo de una vida digna.</v>
          </cell>
        </row>
        <row r="41">
          <cell r="A41" t="str">
            <v>Objetivo 3.1.  Desarrollar el potencial humano de los mexicanos con educación de calidad.</v>
          </cell>
        </row>
        <row r="42">
          <cell r="A42" t="str">
            <v>Objetivo 3.1.  Desarrollar el potencial humano de los mexicanos con educación de calidad.</v>
          </cell>
        </row>
        <row r="43">
          <cell r="A43" t="str">
            <v>Objetivo 3.1.  Desarrollar el potencial humano de los mexicanos con educación de calidad.</v>
          </cell>
        </row>
        <row r="44">
          <cell r="A44" t="str">
            <v>Objetivo 3.1.  Desarrollar el potencial humano de los mexicanos con educación de calidad.</v>
          </cell>
        </row>
        <row r="45">
          <cell r="A45" t="str">
            <v>Objetivo 3.1.  Desarrollar el potencial humano de los mexicanos con educación de calidad.</v>
          </cell>
        </row>
        <row r="46">
          <cell r="A46" t="str">
            <v>Objetivo 3.1.  Desarrollar el potencial humano de los mexicanos con educación de calidad.</v>
          </cell>
        </row>
        <row r="47">
          <cell r="A47" t="str">
            <v>Objetivo 3.2.  Garantizar la inclusión y la equidad en el Sistema Educativo.</v>
          </cell>
        </row>
        <row r="48">
          <cell r="A48" t="str">
            <v>Objetivo 3.2.  Garantizar la inclusión y la equidad en el Sistema Educativo.</v>
          </cell>
        </row>
        <row r="49">
          <cell r="A49" t="str">
            <v>Objetivo 3.2.  Garantizar la inclusión y la equidad en el Sistema Educativo.</v>
          </cell>
        </row>
        <row r="50">
          <cell r="A50" t="str">
            <v>Objetivo 3.3.  Ampliar el acceso a la cultura como un medio para la formación integral de los ciudadanos.</v>
          </cell>
        </row>
        <row r="51">
          <cell r="A51" t="str">
            <v>Objetivo 3.3.  Ampliar el acceso a la cultura como un medio para la formación integral de los ciudadanos.</v>
          </cell>
        </row>
        <row r="52">
          <cell r="A52" t="str">
            <v>Objetivo 3.3.  Ampliar el acceso a la cultura como un medio para la formación integral de los ciudadanos.</v>
          </cell>
        </row>
        <row r="53">
          <cell r="A53" t="str">
            <v>Objetivo 3.3.  Ampliar el acceso a la cultura como un medio para la formación integral de los ciudadanos.</v>
          </cell>
        </row>
        <row r="54">
          <cell r="A54" t="str">
            <v>Objetivo 3.3.  Ampliar el acceso a la cultura como un medio para la formación integral de los ciudadanos.</v>
          </cell>
        </row>
        <row r="55">
          <cell r="A55" t="str">
            <v>Objetivo 3.4.  Promover el deporte de manera incluyente para fomentar una cultura de salud.</v>
          </cell>
        </row>
        <row r="56">
          <cell r="A56" t="str">
            <v>Objetivo 3.4.  Promover el deporte de manera incluyente para fomentar una cultura de salud.</v>
          </cell>
        </row>
        <row r="57">
          <cell r="A57" t="str">
            <v>Objetivo 3.5.  Hacer del desarrollo científico, tecnológico y la innovación pilares para el progreso económico y social sostenible.</v>
          </cell>
        </row>
        <row r="58">
          <cell r="A58" t="str">
            <v>Objetivo 3.5.  Hacer del desarrollo científico, tecnológico y la innovación pilares para el progreso económico y social sostenible.</v>
          </cell>
        </row>
        <row r="59">
          <cell r="A59" t="str">
            <v>Objetivo 3.5.  Hacer del desarrollo científico, tecnológico y la innovación pilares para el progreso económico y social sostenible.</v>
          </cell>
        </row>
        <row r="60">
          <cell r="A60" t="str">
            <v>Objetivo 3.5.  Hacer del desarrollo científico, tecnológico y la innovación pilares para el progreso económico y social sostenible.</v>
          </cell>
        </row>
        <row r="61">
          <cell r="A61" t="str">
            <v>Objetivo 3.5.  Hacer del desarrollo científico, tecnológico y la innovación pilares para el progreso económico y social sostenible.</v>
          </cell>
        </row>
        <row r="62">
          <cell r="A62" t="str">
            <v>Objetivo 4.1.  Mantener la estabilidad macroeconómica del país.</v>
          </cell>
        </row>
        <row r="63">
          <cell r="A63" t="str">
            <v>Objetivo 4.1.  Mantener la estabilidad macroeconómica del país.</v>
          </cell>
        </row>
        <row r="64">
          <cell r="A64" t="str">
            <v>Objetivo 4.1.  Mantener la estabilidad macroeconómica del país.</v>
          </cell>
        </row>
        <row r="65">
          <cell r="A65" t="str">
            <v>Objetivo 4.2.  Democratizar el acceso al financiamiento de proyectos con potencial de crecimiento.</v>
          </cell>
        </row>
        <row r="66">
          <cell r="A66" t="str">
            <v>Objetivo 4.2.  Democratizar el acceso al financiamiento de proyectos con potencial de crecimiento.</v>
          </cell>
        </row>
        <row r="67">
          <cell r="A67" t="str">
            <v>Objetivo 4.2.  Democratizar el acceso al financiamiento de proyectos con potencial de crecimiento.</v>
          </cell>
        </row>
        <row r="68">
          <cell r="A68" t="str">
            <v>Objetivo 4.2.  Democratizar el acceso al financiamiento de proyectos con potencial de crecimiento.</v>
          </cell>
        </row>
        <row r="69">
          <cell r="A69" t="str">
            <v>Objetivo 4.2.  Democratizar el acceso al financiamiento de proyectos con potencial de crecimiento.</v>
          </cell>
        </row>
        <row r="70">
          <cell r="A70" t="str">
            <v>Objetivo 4.3.  Promover el empleo de calidad.</v>
          </cell>
        </row>
        <row r="71">
          <cell r="A71" t="str">
            <v>Objetivo 4.3.  Promover el empleo de calidad.</v>
          </cell>
        </row>
        <row r="72">
          <cell r="A72" t="str">
            <v>Objetivo 4.3.  Promover el empleo de calidad.</v>
          </cell>
        </row>
        <row r="73">
          <cell r="A73" t="str">
            <v>Objetivo 4.3.  Promover el empleo de calidad.</v>
          </cell>
        </row>
        <row r="74">
          <cell r="A74" t="str">
            <v>Objetivo 4.4.  Impulsar y orientar un crecimiento verde incluyente y facilitador que preserve nuestro patrimonio natural al mismo tiempo que genere riqueza, competitividad y empleo.</v>
          </cell>
        </row>
        <row r="75">
          <cell r="A75" t="str">
            <v>Objetivo 4.4.  Impulsar y orientar un crecimiento verde incluyente y facilitador que preserve nuestro patrimonio natural al mismo tiempo que genere riqueza, competitividad y empleo.</v>
          </cell>
        </row>
        <row r="76">
          <cell r="A76" t="str">
            <v>Objetivo 4.4.  Impulsar y orientar un crecimiento verde incluyente y facilitador que preserve nuestro patrimonio natural al mismo tiempo que genere riqueza, competitividad y empleo.</v>
          </cell>
        </row>
        <row r="77">
          <cell r="A77" t="str">
            <v>Objetivo 4.4.  Impulsar y orientar un crecimiento verde incluyente y facilitador que preserve nuestro patrimonio natural al mismo tiempo que genere riqueza, competitividad y empleo.</v>
          </cell>
        </row>
        <row r="78">
          <cell r="A78" t="str">
            <v>Objetivo 4.5.  Democratizar el acceso a servicios de telecomunicaciones.</v>
          </cell>
        </row>
        <row r="79">
          <cell r="A79" t="str">
            <v>Objetivo 4.6.  Abastecer de energía al país con precios competitivos, calidad y eficiencia a lo largo de la cadena productiva.</v>
          </cell>
        </row>
        <row r="80">
          <cell r="A80" t="str">
            <v>Objetivo 4.6.  Abastecer de energía al país con precios competitivos, calidad y eficiencia a lo largo de la cadena productiva.</v>
          </cell>
        </row>
        <row r="81">
          <cell r="A81" t="str">
            <v>Objetivo 4.7.  Garantizar reglas claras que incentiven el desarrollo de un mercado interno competitivo.</v>
          </cell>
        </row>
        <row r="82">
          <cell r="A82" t="str">
            <v>Objetivo 4.7.  Garantizar reglas claras que incentiven el desarrollo de un mercado interno competitivo.</v>
          </cell>
        </row>
        <row r="83">
          <cell r="A83" t="str">
            <v>Objetivo 4.7.  Garantizar reglas claras que incentiven el desarrollo de un mercado interno competitivo.</v>
          </cell>
        </row>
        <row r="84">
          <cell r="A84" t="str">
            <v>Objetivo 4.7.  Garantizar reglas claras que incentiven el desarrollo de un mercado interno competitivo.</v>
          </cell>
        </row>
        <row r="85">
          <cell r="A85" t="str">
            <v>Objetivo 4.7.  Garantizar reglas claras que incentiven el desarrollo de un mercado interno competitivo.</v>
          </cell>
        </row>
        <row r="86">
          <cell r="A86" t="str">
            <v>Objetivo 4.8.  Desarrollar los sectores estratégicos del país.</v>
          </cell>
        </row>
        <row r="87">
          <cell r="A87" t="str">
            <v>Objetivo 4.8.  Desarrollar los sectores estratégicos del país.</v>
          </cell>
        </row>
        <row r="88">
          <cell r="A88" t="str">
            <v>Objetivo 4.8.  Desarrollar los sectores estratégicos del país.</v>
          </cell>
        </row>
        <row r="89">
          <cell r="A89" t="str">
            <v>Objetivo 4.8.  Desarrollar los sectores estratégicos del país.</v>
          </cell>
        </row>
        <row r="90">
          <cell r="A90" t="str">
            <v>Objetivo 4.8.  Desarrollar los sectores estratégicos del país.</v>
          </cell>
        </row>
        <row r="91">
          <cell r="A91" t="str">
            <v>Objetivo 4.9.  Contar con una infraestructura de transporte que se refleje en menores costos para realizar la actividad económica.</v>
          </cell>
        </row>
        <row r="92">
          <cell r="A92" t="str">
            <v>Objetivo 4.10.  Construir un sector agropecuario y pesquero productivo que garantice la seguridad alimentaria del país.</v>
          </cell>
        </row>
        <row r="93">
          <cell r="A93" t="str">
            <v>Objetivo 4.10.  Construir un sector agropecuario y pesquero productivo que garantice la seguridad alimentaria del país.</v>
          </cell>
        </row>
        <row r="94">
          <cell r="A94" t="str">
            <v>Objetivo 4.10.  Construir un sector agropecuario y pesquero productivo que garantice la seguridad alimentaria del país.</v>
          </cell>
        </row>
        <row r="95">
          <cell r="A95" t="str">
            <v>Objetivo 4.10.  Construir un sector agropecuario y pesquero productivo que garantice la seguridad alimentaria del país.</v>
          </cell>
        </row>
        <row r="96">
          <cell r="A96" t="str">
            <v>Objetivo 4.10.  Construir un sector agropecuario y pesquero productivo que garantice la seguridad alimentaria del país.</v>
          </cell>
        </row>
        <row r="97">
          <cell r="A97" t="str">
            <v>Objetivo 4.11.  Aprovechar el potencial turístico de México para generar una mayor derrama económica en el país.</v>
          </cell>
        </row>
        <row r="98">
          <cell r="A98" t="str">
            <v>Objetivo 4.11.  Aprovechar el potencial turístico de México para generar una mayor derrama económica en el país.</v>
          </cell>
        </row>
        <row r="99">
          <cell r="A99" t="str">
            <v>Objetivo 4.11.  Aprovechar el potencial turístico de México para generar una mayor derrama económica en el país.</v>
          </cell>
        </row>
        <row r="100">
          <cell r="A100" t="str">
            <v>Objetivo 4.11.  Aprovechar el potencial turístico de México para generar una mayor derrama económica en el país.</v>
          </cell>
        </row>
        <row r="101">
          <cell r="A101" t="str">
            <v>Objetivo 5.1.  Ampliar y fortalecer la presencia de México en el mundo.</v>
          </cell>
        </row>
        <row r="102">
          <cell r="A102" t="str">
            <v>Objetivo 5.1.  Ampliar y fortalecer la presencia de México en el mundo.</v>
          </cell>
        </row>
        <row r="103">
          <cell r="A103" t="str">
            <v>Objetivo 5.1.  Ampliar y fortalecer la presencia de México en el mundo.</v>
          </cell>
        </row>
        <row r="104">
          <cell r="A104" t="str">
            <v>Objetivo 5.1.  Ampliar y fortalecer la presencia de México en el mundo.</v>
          </cell>
        </row>
        <row r="105">
          <cell r="A105" t="str">
            <v>Objetivo 5.1.  Ampliar y fortalecer la presencia de México en el mundo.</v>
          </cell>
        </row>
        <row r="106">
          <cell r="A106" t="str">
            <v>Objetivo 5.1.  Ampliar y fortalecer la presencia de México en el mundo.</v>
          </cell>
        </row>
        <row r="107">
          <cell r="A107" t="str">
            <v>Objetivo 5.1.  Ampliar y fortalecer la presencia de México en el mundo.</v>
          </cell>
        </row>
        <row r="108">
          <cell r="A108" t="str">
            <v>Objetivo 5.2.  Promover el valor de México en el mundo mediante la difusión económica, turística y cultural.</v>
          </cell>
        </row>
        <row r="109">
          <cell r="A109" t="str">
            <v>Objetivo 5.2.  Promover el valor de México en el mundo mediante la difusión económica, turística y cultural.</v>
          </cell>
        </row>
        <row r="110">
          <cell r="A110" t="str">
            <v>Objetivo 5.3.  Reafirmar el compromiso del país con el libre comercio, la movilidad de capitales y la integración productiva.</v>
          </cell>
        </row>
        <row r="111">
          <cell r="A111" t="str">
            <v>Objetivo 5.3.  Reafirmar el compromiso del país con el libre comercio, la movilidad de capitales y la integración productiva.</v>
          </cell>
        </row>
        <row r="112">
          <cell r="A112" t="str">
            <v>Objetivo 5.4.  Velar por los intereses de los mexicanos en el extranjero y proteger los derechos de los extranjeros en el territorio nacional.</v>
          </cell>
        </row>
        <row r="113">
          <cell r="A113" t="str">
            <v>Objetivo 5.4.  Velar por los intereses de los mexicanos en el extranjero y proteger los derechos de los extranjeros en el territorio nacional.</v>
          </cell>
        </row>
        <row r="114">
          <cell r="A114" t="str">
            <v>Objetivo 5.4.  Velar por los intereses de los mexicanos en el extranjero y proteger los derechos de los extranjeros en el territorio nacional.</v>
          </cell>
        </row>
        <row r="115">
          <cell r="A115" t="str">
            <v>Objetivo 5.4.  Velar por los intereses de los mexicanos en el extranjero y proteger los derechos de los extranjeros en el territorio nacional.</v>
          </cell>
        </row>
        <row r="116">
          <cell r="A116" t="str">
            <v>Objetivo 5.4.  Velar por los intereses de los mexicanos en el extranjero y proteger los derechos de los extranjeros en el territorio nacional.</v>
          </cell>
        </row>
      </sheetData>
      <sheetData sheetId="13"/>
      <sheetData sheetId="14"/>
      <sheetData sheetId="15"/>
      <sheetData sheetId="16">
        <row r="2">
          <cell r="B2" t="str">
            <v>Sector</v>
          </cell>
        </row>
        <row r="3">
          <cell r="A3" t="str">
            <v>SI</v>
          </cell>
          <cell r="B3" t="str">
            <v>9    Comunicaciones y Transportes</v>
          </cell>
        </row>
        <row r="4">
          <cell r="A4" t="str">
            <v>NO</v>
          </cell>
          <cell r="B4" t="str">
            <v>9    Comunicaciones y Transportes</v>
          </cell>
        </row>
        <row r="5">
          <cell r="B5" t="str">
            <v>9    Comunicaciones y Transportes</v>
          </cell>
        </row>
        <row r="6">
          <cell r="B6" t="str">
            <v>18  Energía</v>
          </cell>
        </row>
        <row r="7">
          <cell r="B7" t="str">
            <v>18  Energía</v>
          </cell>
        </row>
        <row r="8">
          <cell r="B8" t="str">
            <v>18  Energía</v>
          </cell>
        </row>
        <row r="9">
          <cell r="B9" t="str">
            <v>18  Energía</v>
          </cell>
        </row>
        <row r="10">
          <cell r="B10" t="str">
            <v>18  Energía</v>
          </cell>
        </row>
        <row r="11">
          <cell r="B11" t="str">
            <v>18  Energía</v>
          </cell>
        </row>
        <row r="12">
          <cell r="B12" t="str">
            <v>18  Energía</v>
          </cell>
        </row>
        <row r="13">
          <cell r="B13" t="str">
            <v>16  Hidráulico</v>
          </cell>
        </row>
        <row r="14">
          <cell r="B14" t="str">
            <v>16  Hidráulico</v>
          </cell>
        </row>
        <row r="15">
          <cell r="B15" t="str">
            <v>16  Hidráulico</v>
          </cell>
        </row>
        <row r="16">
          <cell r="B16" t="str">
            <v>12  Salud</v>
          </cell>
        </row>
        <row r="17">
          <cell r="B17" t="str">
            <v>12  Salud</v>
          </cell>
        </row>
        <row r="18">
          <cell r="B18" t="str">
            <v>12  Salud</v>
          </cell>
        </row>
        <row r="19">
          <cell r="B19" t="str">
            <v>15  Desarrollo Urbano y Vivienda</v>
          </cell>
        </row>
        <row r="20">
          <cell r="B20" t="str">
            <v>15  Desarrollo Urbano y Vivienda</v>
          </cell>
        </row>
        <row r="21">
          <cell r="B21" t="str">
            <v>15  Desarrollo Urbano y Vivienda</v>
          </cell>
        </row>
        <row r="22">
          <cell r="B22" t="str">
            <v>15  Desarrollo Urbano y Vivienda</v>
          </cell>
        </row>
        <row r="23">
          <cell r="B23" t="str">
            <v>15  Desarrollo Urbano y Vivienda</v>
          </cell>
        </row>
        <row r="24">
          <cell r="B24" t="str">
            <v>21  Turismo</v>
          </cell>
        </row>
        <row r="25">
          <cell r="B25" t="str">
            <v>21  Turismo</v>
          </cell>
        </row>
        <row r="26">
          <cell r="B26" t="str">
            <v>21  Turismo</v>
          </cell>
        </row>
        <row r="30">
          <cell r="A30" t="str">
            <v>9    Comunicaciones y Transportes</v>
          </cell>
        </row>
        <row r="31">
          <cell r="A31" t="str">
            <v>18  Energía</v>
          </cell>
        </row>
        <row r="32">
          <cell r="A32" t="str">
            <v>16  Hidráulico</v>
          </cell>
        </row>
        <row r="33">
          <cell r="A33" t="str">
            <v>12  Salud</v>
          </cell>
        </row>
        <row r="34">
          <cell r="A34" t="str">
            <v>15  Desarrollo Urbano y Vivienda</v>
          </cell>
        </row>
        <row r="35">
          <cell r="A35" t="str">
            <v>21  Turismo</v>
          </cell>
        </row>
      </sheetData>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P_X_CTA"/>
      <sheetName val="MYS&amp;SI_X_CTA"/>
      <sheetName val="SG_X_CTA"/>
      <sheetName val="CONSER_X_CTA"/>
      <sheetName val="RESUMEN impresión"/>
      <sheetName val="Anexo 1 INGRESOS SP"/>
      <sheetName val="Anexo 2 INGRESOS USO TEMP"/>
      <sheetName val="Anexo 3 SERVICIOS DE PERSONAL"/>
      <sheetName val="Anexo 4 RJP_Dev"/>
      <sheetName val="Anexo 5 RJP_FE"/>
      <sheetName val="Anexo 6 MYS &amp; SI"/>
      <sheetName val="Anexo 6A MyS Serv Grals (DA)"/>
      <sheetName val="SG_DETALLE"/>
      <sheetName val="Anexo 7 SERVS_GRALES"/>
      <sheetName val="Anexo 8 CONSERVACION"/>
      <sheetName val="Anexo 9_Inversión Física"/>
      <sheetName val="Anexo 10_Detalle IF"/>
      <sheetName val="Anexo 11_CUENTA 42062413"/>
      <sheetName val="Anexo12_PROYECTOS  PLURIANUALES"/>
      <sheetName val="Anexo13_NUEVOS PROYECTOS"/>
      <sheetName val="Anexo 14 EROG RECUP"/>
      <sheetName val="Anexo 15 CUENTA_420623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5">
          <cell r="J15">
            <v>2766794634.249001</v>
          </cell>
        </row>
      </sheetData>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1.1 (Original)"/>
      <sheetName val="Anexo 1.1 (Depurado)"/>
      <sheetName val="Anexo 1.1 (Eliminadas)"/>
      <sheetName val="Anexo 1.1 (Agregadas)"/>
      <sheetName val="PEF 2013"/>
      <sheetName val="Ramo_UR"/>
      <sheetName val="Subtipo"/>
      <sheetName val="Programa_Proyecto"/>
      <sheetName val="Combos_Varios"/>
      <sheetName val="Definiciones PND"/>
      <sheetName val="PND_Eje_Objetivo"/>
      <sheetName val="PND_Objetivo_Estrategia"/>
      <sheetName val="PND2014_2018"/>
      <sheetName val="Ejes_Objetivos"/>
      <sheetName val="Objetivos_Estrategias"/>
      <sheetName val="PND"/>
      <sheetName val="Hoja1"/>
      <sheetName val="Hoja3"/>
    </sheetNames>
    <sheetDataSet>
      <sheetData sheetId="0">
        <row r="9">
          <cell r="A9" t="str">
            <v>Seleccione un Ramo</v>
          </cell>
        </row>
        <row r="13">
          <cell r="A13" t="str">
            <v>Seleccione Unidad</v>
          </cell>
        </row>
        <row r="15">
          <cell r="M15" t="str">
            <v>1 - Aguascalientes</v>
          </cell>
          <cell r="AD15">
            <v>517.15353803693313</v>
          </cell>
        </row>
        <row r="16">
          <cell r="M16" t="str">
            <v>30 - Veracruz</v>
          </cell>
          <cell r="AD16">
            <v>10</v>
          </cell>
        </row>
        <row r="17">
          <cell r="M17" t="str">
            <v>26 - Sonora</v>
          </cell>
          <cell r="AD17">
            <v>491.33188667771486</v>
          </cell>
        </row>
        <row r="18">
          <cell r="M18" t="str">
            <v>14 - Jalisco</v>
          </cell>
          <cell r="O18" t="str">
            <v>26 - Sonora</v>
          </cell>
          <cell r="Q18" t="str">
            <v>9 - Distrito Federal</v>
          </cell>
          <cell r="AD18">
            <v>155.17504329999954</v>
          </cell>
        </row>
        <row r="19">
          <cell r="M19" t="str">
            <v>16 - Michoacán</v>
          </cell>
          <cell r="AD19">
            <v>20.000000000000007</v>
          </cell>
        </row>
        <row r="20">
          <cell r="M20" t="str">
            <v>32 - Zacatecas</v>
          </cell>
          <cell r="AD20">
            <v>10</v>
          </cell>
        </row>
        <row r="21">
          <cell r="M21" t="str">
            <v>13 - Hidalgo</v>
          </cell>
          <cell r="AD21">
            <v>10</v>
          </cell>
        </row>
        <row r="22">
          <cell r="M22" t="str">
            <v>26 - Sonora</v>
          </cell>
          <cell r="AD22">
            <v>10</v>
          </cell>
        </row>
        <row r="23">
          <cell r="M23" t="str">
            <v>25 - Sinaloa</v>
          </cell>
          <cell r="AD23">
            <v>6</v>
          </cell>
        </row>
        <row r="24">
          <cell r="M24" t="str">
            <v>14 - Jalisco</v>
          </cell>
          <cell r="AD24">
            <v>6</v>
          </cell>
        </row>
        <row r="25">
          <cell r="M25" t="str">
            <v>22 - Querétaro</v>
          </cell>
          <cell r="AD25">
            <v>220</v>
          </cell>
          <cell r="AE25">
            <v>918.54477999999995</v>
          </cell>
        </row>
        <row r="26">
          <cell r="M26" t="str">
            <v>3 - Baja California Sur</v>
          </cell>
          <cell r="AD26">
            <v>19.682381100000001</v>
          </cell>
        </row>
        <row r="27">
          <cell r="M27" t="str">
            <v>11 - Guanajuato</v>
          </cell>
          <cell r="AD27">
            <v>35</v>
          </cell>
        </row>
        <row r="28">
          <cell r="M28" t="str">
            <v>9 - Distrito Federal</v>
          </cell>
          <cell r="AD28">
            <v>35</v>
          </cell>
        </row>
        <row r="29">
          <cell r="M29" t="str">
            <v>8 - Chihuahua</v>
          </cell>
          <cell r="AD29">
            <v>47</v>
          </cell>
        </row>
        <row r="30">
          <cell r="M30" t="str">
            <v>8 - Chihuahua</v>
          </cell>
          <cell r="AD30">
            <v>35</v>
          </cell>
        </row>
        <row r="31">
          <cell r="M31" t="str">
            <v>23 - Quintana Roo</v>
          </cell>
          <cell r="AD31">
            <v>35</v>
          </cell>
        </row>
        <row r="32">
          <cell r="M32" t="str">
            <v>28 - Tamaulipas</v>
          </cell>
          <cell r="AD32">
            <v>35</v>
          </cell>
        </row>
        <row r="33">
          <cell r="M33" t="str">
            <v>19 - Nuevo León</v>
          </cell>
          <cell r="AD33">
            <v>35</v>
          </cell>
        </row>
        <row r="34">
          <cell r="M34" t="str">
            <v>5 - Coahuila</v>
          </cell>
          <cell r="AD34">
            <v>35</v>
          </cell>
        </row>
        <row r="35">
          <cell r="M35" t="str">
            <v>24 - San Luis Potosí</v>
          </cell>
          <cell r="AD35">
            <v>35</v>
          </cell>
        </row>
        <row r="36">
          <cell r="M36" t="str">
            <v>2 - Baja California</v>
          </cell>
          <cell r="AD36">
            <v>35</v>
          </cell>
        </row>
        <row r="37">
          <cell r="M37" t="str">
            <v>21 - Puebla</v>
          </cell>
          <cell r="AD37">
            <v>35</v>
          </cell>
        </row>
        <row r="38">
          <cell r="M38" t="str">
            <v>22 - Querétaro</v>
          </cell>
          <cell r="AD38">
            <v>24.15</v>
          </cell>
        </row>
        <row r="39">
          <cell r="M39" t="str">
            <v>26 - Sonora</v>
          </cell>
          <cell r="AD39">
            <v>8.6</v>
          </cell>
        </row>
        <row r="40">
          <cell r="M40" t="str">
            <v>1 - Aguascalientes</v>
          </cell>
          <cell r="AD40">
            <v>35</v>
          </cell>
        </row>
        <row r="41">
          <cell r="M41" t="str">
            <v>15 - Estado de México</v>
          </cell>
          <cell r="AD41">
            <v>35</v>
          </cell>
        </row>
        <row r="42">
          <cell r="M42" t="str">
            <v>27 - Tabasco</v>
          </cell>
          <cell r="AD42">
            <v>35</v>
          </cell>
        </row>
        <row r="43">
          <cell r="M43" t="str">
            <v>32 - Zacatecas</v>
          </cell>
          <cell r="AD43">
            <v>24.15</v>
          </cell>
        </row>
        <row r="44">
          <cell r="M44" t="str">
            <v xml:space="preserve">4 - Campeche </v>
          </cell>
          <cell r="AD44">
            <v>24.15</v>
          </cell>
        </row>
        <row r="45">
          <cell r="M45" t="str">
            <v>20 - Oaxaca</v>
          </cell>
          <cell r="AD45">
            <v>24.15</v>
          </cell>
        </row>
        <row r="46">
          <cell r="M46" t="str">
            <v>13 - Hidalgo</v>
          </cell>
          <cell r="AD46">
            <v>24.15</v>
          </cell>
        </row>
        <row r="47">
          <cell r="M47" t="str">
            <v>3 - Baja California Sur</v>
          </cell>
          <cell r="AD47">
            <v>6</v>
          </cell>
        </row>
        <row r="48">
          <cell r="M48" t="str">
            <v>15 - Estado de México</v>
          </cell>
          <cell r="AD48">
            <v>150</v>
          </cell>
          <cell r="AE48">
            <v>414.27497799999998</v>
          </cell>
        </row>
        <row r="49">
          <cell r="M49" t="str">
            <v>31 - Yucatán</v>
          </cell>
          <cell r="AD49">
            <v>2.1223399999999999</v>
          </cell>
        </row>
        <row r="50">
          <cell r="M50" t="str">
            <v>25 - Sinaloa</v>
          </cell>
          <cell r="AD50">
            <v>1.5</v>
          </cell>
        </row>
        <row r="51">
          <cell r="M51" t="str">
            <v>15 - Estado de México</v>
          </cell>
          <cell r="AD51">
            <v>7.1217959999999998</v>
          </cell>
        </row>
        <row r="52">
          <cell r="M52" t="str">
            <v>17 - Morelos</v>
          </cell>
          <cell r="AD52">
            <v>8</v>
          </cell>
        </row>
        <row r="53">
          <cell r="M53" t="str">
            <v>2 - Baja California</v>
          </cell>
          <cell r="AD53">
            <v>2.1630850000000001</v>
          </cell>
        </row>
        <row r="54">
          <cell r="M54" t="str">
            <v>2 - Baja California</v>
          </cell>
          <cell r="AD54">
            <v>1.3769020000000001</v>
          </cell>
        </row>
        <row r="55">
          <cell r="M55" t="str">
            <v>14 - Jalisco</v>
          </cell>
          <cell r="AD55">
            <v>1.4634929999999999</v>
          </cell>
        </row>
        <row r="56">
          <cell r="M56" t="str">
            <v>19 - Nuevo León</v>
          </cell>
          <cell r="AD56">
            <v>2</v>
          </cell>
        </row>
        <row r="57">
          <cell r="M57" t="str">
            <v>22 - Querétaro</v>
          </cell>
          <cell r="AD57">
            <v>6.5</v>
          </cell>
        </row>
        <row r="58">
          <cell r="M58" t="str">
            <v>23 - Quintana Roo</v>
          </cell>
          <cell r="AD58">
            <v>1.675854</v>
          </cell>
        </row>
        <row r="59">
          <cell r="M59" t="str">
            <v>23 - Quintana Roo</v>
          </cell>
          <cell r="AD59">
            <v>2.627732</v>
          </cell>
        </row>
        <row r="60">
          <cell r="M60" t="str">
            <v>30 - Veracruz</v>
          </cell>
          <cell r="AD60">
            <v>2.1408119999999999</v>
          </cell>
        </row>
        <row r="61">
          <cell r="M61" t="str">
            <v>30 - Veracruz</v>
          </cell>
          <cell r="AD61">
            <v>1.8506419999999999</v>
          </cell>
        </row>
        <row r="62">
          <cell r="M62" t="str">
            <v>31 - Yucatán</v>
          </cell>
          <cell r="AD62">
            <v>34.207184700000006</v>
          </cell>
        </row>
        <row r="63">
          <cell r="M63" t="str">
            <v>5 - Coahuila</v>
          </cell>
          <cell r="AD63">
            <v>150</v>
          </cell>
          <cell r="AE63">
            <v>420.862751</v>
          </cell>
        </row>
        <row r="64">
          <cell r="M64" t="str">
            <v xml:space="preserve">4 - Campeche </v>
          </cell>
          <cell r="AD64">
            <v>1.5388461199999992</v>
          </cell>
        </row>
        <row r="65">
          <cell r="M65" t="str">
            <v>13 - Hidalgo</v>
          </cell>
          <cell r="AD65">
            <v>200</v>
          </cell>
          <cell r="AE65">
            <v>517.68454999999994</v>
          </cell>
        </row>
        <row r="66">
          <cell r="M66" t="str">
            <v>9 - Distrito Federal</v>
          </cell>
          <cell r="AD66">
            <v>80</v>
          </cell>
          <cell r="AE66">
            <v>300</v>
          </cell>
          <cell r="AF66">
            <v>820</v>
          </cell>
        </row>
        <row r="67">
          <cell r="M67" t="str">
            <v>30 - Veracruz</v>
          </cell>
          <cell r="AD67">
            <v>70</v>
          </cell>
          <cell r="AE67">
            <v>250</v>
          </cell>
          <cell r="AF67">
            <v>530</v>
          </cell>
        </row>
        <row r="68">
          <cell r="M68" t="str">
            <v>11 - Guanajuato</v>
          </cell>
          <cell r="AD68">
            <v>70</v>
          </cell>
          <cell r="AE68">
            <v>250</v>
          </cell>
          <cell r="AF68">
            <v>530</v>
          </cell>
        </row>
        <row r="69">
          <cell r="M69" t="str">
            <v>27 - Tabasco</v>
          </cell>
          <cell r="AD69">
            <v>70</v>
          </cell>
          <cell r="AE69">
            <v>250</v>
          </cell>
          <cell r="AF69">
            <v>530</v>
          </cell>
        </row>
        <row r="70">
          <cell r="M70" t="str">
            <v>21 - Puebla</v>
          </cell>
          <cell r="AD70">
            <v>70</v>
          </cell>
          <cell r="AE70">
            <v>250</v>
          </cell>
          <cell r="AF70">
            <v>530</v>
          </cell>
        </row>
        <row r="71">
          <cell r="M71" t="str">
            <v>3 - Baja California Sur</v>
          </cell>
          <cell r="AD71">
            <v>74</v>
          </cell>
        </row>
        <row r="72">
          <cell r="M72" t="str">
            <v>5 - Coahuila</v>
          </cell>
          <cell r="AD72">
            <v>74</v>
          </cell>
        </row>
        <row r="73">
          <cell r="M73" t="str">
            <v>11 - Guanajuato</v>
          </cell>
          <cell r="AD73">
            <v>74</v>
          </cell>
        </row>
        <row r="74">
          <cell r="M74" t="str">
            <v>12 - Guerrero</v>
          </cell>
          <cell r="AD74">
            <v>74</v>
          </cell>
        </row>
        <row r="75">
          <cell r="M75" t="str">
            <v>10 - Durango</v>
          </cell>
          <cell r="AD75">
            <v>74</v>
          </cell>
        </row>
        <row r="76">
          <cell r="M76" t="str">
            <v>18 - Nayarit</v>
          </cell>
          <cell r="AD76">
            <v>74</v>
          </cell>
        </row>
        <row r="77">
          <cell r="M77" t="str">
            <v>26 - Sonora</v>
          </cell>
          <cell r="AD77">
            <v>8.5</v>
          </cell>
        </row>
        <row r="78">
          <cell r="M78" t="str">
            <v>28 - Tamaulipas</v>
          </cell>
          <cell r="AD78">
            <v>74</v>
          </cell>
        </row>
        <row r="79">
          <cell r="M79" t="str">
            <v>6 - Colima</v>
          </cell>
          <cell r="AD79">
            <v>0.71811599999999998</v>
          </cell>
        </row>
        <row r="80">
          <cell r="M80" t="str">
            <v>8 - Chihuahua</v>
          </cell>
          <cell r="AD80">
            <v>15</v>
          </cell>
          <cell r="AE80">
            <v>37.307639999999999</v>
          </cell>
        </row>
        <row r="81">
          <cell r="M81" t="str">
            <v>17 - Morelos</v>
          </cell>
          <cell r="AD81">
            <v>15</v>
          </cell>
          <cell r="AE81">
            <v>106.342416</v>
          </cell>
        </row>
        <row r="82">
          <cell r="M82" t="str">
            <v>16 - Michoacán</v>
          </cell>
          <cell r="AD82">
            <v>13</v>
          </cell>
          <cell r="AE82">
            <v>25.261733</v>
          </cell>
        </row>
        <row r="83">
          <cell r="M83" t="str">
            <v>2 - Baja California</v>
          </cell>
          <cell r="AD83">
            <v>15</v>
          </cell>
          <cell r="AE83">
            <v>135.698669</v>
          </cell>
        </row>
        <row r="84">
          <cell r="M84" t="str">
            <v>9 - Distrito Federal</v>
          </cell>
          <cell r="AD84">
            <v>15</v>
          </cell>
          <cell r="AE84">
            <v>36.875937</v>
          </cell>
        </row>
        <row r="85">
          <cell r="M85" t="str">
            <v>15 - Estado de México</v>
          </cell>
          <cell r="AD85">
            <v>34.599625000000003</v>
          </cell>
        </row>
        <row r="86">
          <cell r="M86" t="str">
            <v>9 - Distrito Federal</v>
          </cell>
          <cell r="AD86">
            <v>20</v>
          </cell>
          <cell r="AE86">
            <v>74.838784000000004</v>
          </cell>
        </row>
        <row r="87">
          <cell r="M87" t="str">
            <v>14 - Jalisco</v>
          </cell>
          <cell r="AD87">
            <v>51.437023000000003</v>
          </cell>
        </row>
        <row r="88">
          <cell r="M88" t="str">
            <v xml:space="preserve">4 - Campeche </v>
          </cell>
          <cell r="AD88">
            <v>12</v>
          </cell>
          <cell r="AE88">
            <v>9.1087170000000004</v>
          </cell>
        </row>
        <row r="89">
          <cell r="M89" t="str">
            <v>11 - Guanajuato</v>
          </cell>
          <cell r="AD89">
            <v>18</v>
          </cell>
          <cell r="AE89">
            <v>64.669951999999995</v>
          </cell>
        </row>
        <row r="90">
          <cell r="M90" t="str">
            <v>24 - San Luis Potosí</v>
          </cell>
          <cell r="AD90">
            <v>8.4689999999999994</v>
          </cell>
        </row>
        <row r="91">
          <cell r="M91" t="str">
            <v>1 - Aguascalientes</v>
          </cell>
          <cell r="AD91">
            <v>10</v>
          </cell>
          <cell r="AE91">
            <v>29.328385000000001</v>
          </cell>
        </row>
        <row r="92">
          <cell r="M92" t="str">
            <v>19 - Nuevo León</v>
          </cell>
          <cell r="AD92">
            <v>15</v>
          </cell>
          <cell r="AE92">
            <v>51.235421000000002</v>
          </cell>
        </row>
        <row r="93">
          <cell r="M93" t="str">
            <v>30 - Veracruz</v>
          </cell>
          <cell r="AD93">
            <v>15</v>
          </cell>
          <cell r="AE93">
            <v>30.985050000000001</v>
          </cell>
        </row>
        <row r="94">
          <cell r="M94" t="str">
            <v>5 - Coahuila</v>
          </cell>
          <cell r="AD94">
            <v>10.46086</v>
          </cell>
        </row>
        <row r="95">
          <cell r="M95" t="str">
            <v>16 - Michoacán</v>
          </cell>
          <cell r="AD95">
            <v>4.4403940000000004</v>
          </cell>
        </row>
        <row r="96">
          <cell r="M96" t="str">
            <v>11 - Guanajuato</v>
          </cell>
          <cell r="AD96">
            <v>10</v>
          </cell>
          <cell r="AE96">
            <v>9.3762559999999997</v>
          </cell>
        </row>
        <row r="97">
          <cell r="M97" t="str">
            <v>18 - Nayarit</v>
          </cell>
          <cell r="AD97">
            <v>10</v>
          </cell>
          <cell r="AE97">
            <v>4.921665</v>
          </cell>
        </row>
        <row r="98">
          <cell r="M98" t="str">
            <v>6 - Colima</v>
          </cell>
          <cell r="AD98">
            <v>11.110887</v>
          </cell>
        </row>
        <row r="99">
          <cell r="M99" t="str">
            <v>13 - Hidalgo</v>
          </cell>
          <cell r="AD99">
            <v>11.260939</v>
          </cell>
        </row>
        <row r="100">
          <cell r="M100" t="str">
            <v>11 - Guanajuato</v>
          </cell>
          <cell r="AD100">
            <v>15</v>
          </cell>
          <cell r="AE100">
            <v>22.340681</v>
          </cell>
        </row>
        <row r="101">
          <cell r="M101" t="str">
            <v>14 - Jalisco</v>
          </cell>
          <cell r="AD101">
            <v>24.873670000000001</v>
          </cell>
        </row>
        <row r="102">
          <cell r="M102" t="str">
            <v>13 - Hidalgo</v>
          </cell>
          <cell r="AD102">
            <v>11.908033</v>
          </cell>
        </row>
        <row r="103">
          <cell r="M103" t="str">
            <v>15 - Estado de México</v>
          </cell>
          <cell r="AD103">
            <v>13</v>
          </cell>
          <cell r="AE103">
            <v>24.405273999999999</v>
          </cell>
        </row>
        <row r="104">
          <cell r="M104" t="str">
            <v>13 - Hidalgo</v>
          </cell>
          <cell r="AD104">
            <v>7.3650719999999996</v>
          </cell>
        </row>
        <row r="105">
          <cell r="M105" t="str">
            <v>12 - Guerrero</v>
          </cell>
          <cell r="AD105">
            <v>4.8770910000000001</v>
          </cell>
        </row>
        <row r="106">
          <cell r="M106" t="str">
            <v>17 - Morelos</v>
          </cell>
          <cell r="AD106">
            <v>15</v>
          </cell>
          <cell r="AE106">
            <v>36.026944</v>
          </cell>
        </row>
        <row r="107">
          <cell r="M107" t="str">
            <v>5 - Coahuila</v>
          </cell>
          <cell r="AD107">
            <v>8.5914479999999998</v>
          </cell>
        </row>
        <row r="108">
          <cell r="M108" t="str">
            <v>26 - Sonora</v>
          </cell>
          <cell r="AD108">
            <v>8.76952</v>
          </cell>
        </row>
        <row r="109">
          <cell r="M109" t="str">
            <v>28 - Tamaulipas</v>
          </cell>
          <cell r="AD109">
            <v>10.141154</v>
          </cell>
        </row>
        <row r="110">
          <cell r="M110" t="str">
            <v>2 - Baja California</v>
          </cell>
          <cell r="AD110">
            <v>30</v>
          </cell>
          <cell r="AE110">
            <v>64.876824999999997</v>
          </cell>
        </row>
        <row r="111">
          <cell r="M111" t="str">
            <v>16 - Michoacán</v>
          </cell>
          <cell r="AD111">
            <v>7.8968870000000004</v>
          </cell>
        </row>
        <row r="112">
          <cell r="M112" t="str">
            <v>15 - Estado de México</v>
          </cell>
          <cell r="AD112">
            <v>5.4905869999999997</v>
          </cell>
        </row>
        <row r="113">
          <cell r="M113" t="str">
            <v>5 - Coahuila</v>
          </cell>
          <cell r="AD113">
            <v>14.118124</v>
          </cell>
        </row>
        <row r="114">
          <cell r="M114" t="str">
            <v>26 - Sonora</v>
          </cell>
          <cell r="AD114">
            <v>9.0459870000000002</v>
          </cell>
        </row>
        <row r="115">
          <cell r="M115" t="str">
            <v>5 - Coahuila</v>
          </cell>
          <cell r="AD115">
            <v>10</v>
          </cell>
          <cell r="AE115">
            <v>4.8508959999999997</v>
          </cell>
        </row>
        <row r="116">
          <cell r="M116" t="str">
            <v>9 - Distrito Federal</v>
          </cell>
          <cell r="AD116">
            <v>9.6421290000000006</v>
          </cell>
        </row>
        <row r="117">
          <cell r="M117" t="str">
            <v>15 - Estado de México</v>
          </cell>
          <cell r="AD117">
            <v>6.0619300000000003</v>
          </cell>
        </row>
        <row r="118">
          <cell r="M118" t="str">
            <v>15 - Estado de México</v>
          </cell>
          <cell r="AD118">
            <v>15.685129999999999</v>
          </cell>
        </row>
        <row r="119">
          <cell r="M119" t="str">
            <v>28 - Tamaulipas</v>
          </cell>
          <cell r="AD119">
            <v>11.54843</v>
          </cell>
        </row>
        <row r="120">
          <cell r="M120" t="str">
            <v>9 - Distrito Federal</v>
          </cell>
          <cell r="AD120">
            <v>6.9064540000000001</v>
          </cell>
        </row>
        <row r="121">
          <cell r="M121" t="str">
            <v>10 - Durango</v>
          </cell>
          <cell r="AD121">
            <v>9.6358829999999998</v>
          </cell>
        </row>
        <row r="122">
          <cell r="M122" t="str">
            <v>5 - Coahuila</v>
          </cell>
          <cell r="AD122">
            <v>2.6384840000000001</v>
          </cell>
        </row>
        <row r="123">
          <cell r="M123" t="str">
            <v>14 - Jalisco</v>
          </cell>
          <cell r="AD123">
            <v>26.462350000000001</v>
          </cell>
        </row>
        <row r="124">
          <cell r="M124" t="str">
            <v>24 - San Luis Potosí</v>
          </cell>
          <cell r="AD124">
            <v>4.3949999999999996</v>
          </cell>
        </row>
        <row r="125">
          <cell r="M125" t="str">
            <v>9 - Distrito Federal</v>
          </cell>
          <cell r="AD125">
            <v>7.9433109999999996</v>
          </cell>
        </row>
        <row r="126">
          <cell r="M126" t="str">
            <v>30 - Veracruz</v>
          </cell>
          <cell r="AD126">
            <v>1.820322</v>
          </cell>
        </row>
        <row r="127">
          <cell r="M127" t="str">
            <v>12 - Guerrero</v>
          </cell>
          <cell r="AD127">
            <v>1.6891290000000001</v>
          </cell>
        </row>
        <row r="128">
          <cell r="M128" t="str">
            <v>8 - Chihuahua</v>
          </cell>
          <cell r="AD128">
            <v>15</v>
          </cell>
          <cell r="AE128">
            <v>4.7008410000000005</v>
          </cell>
        </row>
        <row r="129">
          <cell r="M129" t="str">
            <v>31 - Yucatán</v>
          </cell>
          <cell r="AD129">
            <v>12</v>
          </cell>
          <cell r="AE129">
            <v>13.236198999999999</v>
          </cell>
        </row>
        <row r="130">
          <cell r="M130" t="str">
            <v>30 - Veracruz</v>
          </cell>
          <cell r="AD130">
            <v>2.2322730000000002</v>
          </cell>
        </row>
        <row r="131">
          <cell r="M131" t="str">
            <v>9 - Distrito Federal</v>
          </cell>
          <cell r="AD131">
            <v>10</v>
          </cell>
          <cell r="AE131">
            <v>5.6709060000000004</v>
          </cell>
        </row>
        <row r="132">
          <cell r="M132" t="str">
            <v>19 - Nuevo León</v>
          </cell>
          <cell r="AD132">
            <v>10</v>
          </cell>
          <cell r="AE132">
            <v>12.229634999999998</v>
          </cell>
        </row>
        <row r="133">
          <cell r="M133" t="str">
            <v>11 - Guanajuato</v>
          </cell>
          <cell r="AD133">
            <v>22.18094</v>
          </cell>
        </row>
        <row r="134">
          <cell r="M134" t="str">
            <v>15 - Estado de México</v>
          </cell>
          <cell r="AD134">
            <v>13.412952000000001</v>
          </cell>
        </row>
        <row r="135">
          <cell r="M135" t="str">
            <v>30 - Veracruz</v>
          </cell>
          <cell r="AD135">
            <v>2.2480120000000001</v>
          </cell>
        </row>
        <row r="136">
          <cell r="M136" t="str">
            <v>26 - Sonora</v>
          </cell>
          <cell r="AD136">
            <v>3.1474869999999999</v>
          </cell>
        </row>
        <row r="137">
          <cell r="M137" t="str">
            <v>5 - Coahuila</v>
          </cell>
          <cell r="AD137">
            <v>2.6384840000000001</v>
          </cell>
        </row>
        <row r="138">
          <cell r="M138" t="str">
            <v>27 - Tabasco</v>
          </cell>
          <cell r="AD138">
            <v>7.9389510000000003</v>
          </cell>
        </row>
        <row r="139">
          <cell r="M139" t="str">
            <v>15 - Estado de México</v>
          </cell>
          <cell r="AD139">
            <v>4.9914440000000004</v>
          </cell>
        </row>
        <row r="140">
          <cell r="M140" t="str">
            <v>22 - Querétaro</v>
          </cell>
          <cell r="AD140">
            <v>13.014014</v>
          </cell>
        </row>
        <row r="141">
          <cell r="M141" t="str">
            <v>15 - Estado de México</v>
          </cell>
          <cell r="AD141">
            <v>10.396661</v>
          </cell>
        </row>
        <row r="142">
          <cell r="M142" t="str">
            <v>11 - Guanajuato</v>
          </cell>
          <cell r="AD142">
            <v>2.9141059999999999</v>
          </cell>
        </row>
        <row r="143">
          <cell r="M143" t="str">
            <v>16 - Michoacán</v>
          </cell>
          <cell r="AD143">
            <v>4.1924760000000001</v>
          </cell>
        </row>
        <row r="144">
          <cell r="M144" t="str">
            <v>14 - Jalisco</v>
          </cell>
          <cell r="AD144">
            <v>3</v>
          </cell>
          <cell r="AE144">
            <v>15.549488999999999</v>
          </cell>
        </row>
        <row r="145">
          <cell r="M145" t="str">
            <v>30 - Veracruz</v>
          </cell>
          <cell r="AD145">
            <v>2.01797</v>
          </cell>
        </row>
        <row r="146">
          <cell r="M146" t="str">
            <v>24 - San Luis Potosí</v>
          </cell>
          <cell r="AD146">
            <v>5.4895360000000002</v>
          </cell>
        </row>
        <row r="147">
          <cell r="M147" t="str">
            <v>32 - Zacatecas</v>
          </cell>
          <cell r="AD147">
            <v>8.3089639999999996</v>
          </cell>
        </row>
        <row r="148">
          <cell r="M148" t="str">
            <v>14 - Jalisco</v>
          </cell>
          <cell r="AD148">
            <v>3</v>
          </cell>
          <cell r="AE148">
            <v>13.116522</v>
          </cell>
        </row>
        <row r="149">
          <cell r="M149" t="str">
            <v>15 - Estado de México</v>
          </cell>
          <cell r="AD149">
            <v>7.9418259999999998</v>
          </cell>
        </row>
        <row r="150">
          <cell r="M150" t="str">
            <v>5 - Coahuila</v>
          </cell>
          <cell r="AD150">
            <v>2.6384840000000001</v>
          </cell>
        </row>
        <row r="151">
          <cell r="M151" t="str">
            <v>14 - Jalisco</v>
          </cell>
          <cell r="AD151">
            <v>3</v>
          </cell>
          <cell r="AE151">
            <v>16.709244000000002</v>
          </cell>
        </row>
        <row r="152">
          <cell r="M152" t="str">
            <v>10 - Durango</v>
          </cell>
          <cell r="AD152">
            <v>11.875515999999999</v>
          </cell>
        </row>
        <row r="153">
          <cell r="M153" t="str">
            <v>31 - Yucatán</v>
          </cell>
          <cell r="AD153">
            <v>3</v>
          </cell>
          <cell r="AE153">
            <v>14.081868</v>
          </cell>
        </row>
        <row r="154">
          <cell r="M154" t="str">
            <v>11 - Guanajuato</v>
          </cell>
          <cell r="AD154">
            <v>34.9</v>
          </cell>
        </row>
        <row r="155">
          <cell r="M155" t="str">
            <v>5 - Coahuila</v>
          </cell>
          <cell r="AD155">
            <v>62</v>
          </cell>
        </row>
        <row r="156">
          <cell r="M156" t="str">
            <v>19 - Nuevo León</v>
          </cell>
          <cell r="AD156">
            <v>62</v>
          </cell>
        </row>
        <row r="157">
          <cell r="M157" t="str">
            <v>14 - Jalisco</v>
          </cell>
          <cell r="AD157">
            <v>62</v>
          </cell>
        </row>
        <row r="158">
          <cell r="M158" t="str">
            <v>11 - Guanajuato</v>
          </cell>
          <cell r="AD158">
            <v>43</v>
          </cell>
        </row>
        <row r="159">
          <cell r="M159" t="str">
            <v>15 - Estado de México</v>
          </cell>
          <cell r="AD159">
            <v>27</v>
          </cell>
        </row>
        <row r="160">
          <cell r="M160" t="str">
            <v>23 - Quintana Roo</v>
          </cell>
          <cell r="AD160">
            <v>43</v>
          </cell>
        </row>
        <row r="161">
          <cell r="M161" t="str">
            <v>27 - Tabasco</v>
          </cell>
          <cell r="AD161">
            <v>3.22</v>
          </cell>
        </row>
        <row r="162">
          <cell r="M162" t="str">
            <v>27 - Tabasco</v>
          </cell>
          <cell r="AD162">
            <v>4.83</v>
          </cell>
        </row>
        <row r="163">
          <cell r="M163" t="str">
            <v>14 - Jalisco</v>
          </cell>
          <cell r="AD163">
            <v>6.44</v>
          </cell>
        </row>
        <row r="164">
          <cell r="M164" t="str">
            <v>Chiapas</v>
          </cell>
          <cell r="AD164">
            <v>3.22</v>
          </cell>
        </row>
        <row r="165">
          <cell r="M165" t="str">
            <v>2 - Baja California</v>
          </cell>
          <cell r="AD165">
            <v>3.22</v>
          </cell>
        </row>
        <row r="166">
          <cell r="M166" t="str">
            <v>30 - Veracruz</v>
          </cell>
          <cell r="AD166">
            <v>6.44</v>
          </cell>
        </row>
        <row r="167">
          <cell r="M167" t="str">
            <v>9 - Distrito Federal</v>
          </cell>
          <cell r="AD167">
            <v>25</v>
          </cell>
        </row>
        <row r="168">
          <cell r="M168" t="str">
            <v>14 - Jalisco</v>
          </cell>
          <cell r="AD168">
            <v>35</v>
          </cell>
        </row>
        <row r="169">
          <cell r="M169" t="str">
            <v>30 - Veracruz</v>
          </cell>
          <cell r="AD169">
            <v>35</v>
          </cell>
        </row>
        <row r="170">
          <cell r="M170" t="str">
            <v>26 - Sonora</v>
          </cell>
          <cell r="AD170">
            <v>23.53</v>
          </cell>
        </row>
      </sheetData>
      <sheetData sheetId="1"/>
      <sheetData sheetId="2"/>
      <sheetData sheetId="3"/>
      <sheetData sheetId="4">
        <row r="1">
          <cell r="B1" t="str">
            <v>Ramo/Unidad</v>
          </cell>
        </row>
      </sheetData>
      <sheetData sheetId="5">
        <row r="1">
          <cell r="A1" t="str">
            <v>DESC RAMO</v>
          </cell>
        </row>
      </sheetData>
      <sheetData sheetId="6">
        <row r="1">
          <cell r="D1" t="str">
            <v>Descripción  Unidad</v>
          </cell>
        </row>
        <row r="2">
          <cell r="D2" t="str">
            <v>Secretaría Particular</v>
          </cell>
        </row>
        <row r="3">
          <cell r="D3" t="str">
            <v>Coordinación General de Administración</v>
          </cell>
        </row>
        <row r="4">
          <cell r="D4" t="str">
            <v>Coordinación de Opinión Pública</v>
          </cell>
        </row>
        <row r="5">
          <cell r="D5" t="str">
            <v>Coordinación de Comunicación Social</v>
          </cell>
        </row>
        <row r="6">
          <cell r="D6" t="str">
            <v>Coordinación de Gabinetes y Proyectos Especiales</v>
          </cell>
        </row>
        <row r="7">
          <cell r="D7" t="str">
            <v>Coordinación de Asesores</v>
          </cell>
        </row>
        <row r="8">
          <cell r="D8" t="str">
            <v>Oficina de la Presidencia de la República</v>
          </cell>
        </row>
        <row r="9">
          <cell r="D9" t="str">
            <v>Coordinación de Estrategia y Mensaje Gubernamental</v>
          </cell>
        </row>
        <row r="10">
          <cell r="D10" t="str">
            <v>Conservaduría de Palacio Nacional</v>
          </cell>
        </row>
        <row r="11">
          <cell r="D11" t="str">
            <v>Órgano Interno de Control</v>
          </cell>
        </row>
        <row r="12">
          <cell r="D12" t="str">
            <v>Estado Mayor Presidencial</v>
          </cell>
        </row>
        <row r="13">
          <cell r="D13" t="str">
            <v>Coordinación General de Transportes Aéreos Presidenciales</v>
          </cell>
        </row>
        <row r="14">
          <cell r="D14" t="str">
            <v>Secretaría</v>
          </cell>
        </row>
        <row r="15">
          <cell r="D15" t="str">
            <v>Secretaría</v>
          </cell>
        </row>
        <row r="16">
          <cell r="D16" t="str">
            <v>Secretaría</v>
          </cell>
        </row>
        <row r="17">
          <cell r="D17" t="str">
            <v>Secretaría</v>
          </cell>
        </row>
        <row r="18">
          <cell r="D18" t="str">
            <v>Dirección General de Comunicación Social</v>
          </cell>
        </row>
        <row r="19">
          <cell r="D19" t="str">
            <v>Dirección General de Comunicación Social</v>
          </cell>
        </row>
        <row r="20">
          <cell r="D20" t="str">
            <v>Dirección General de Comunicación Social</v>
          </cell>
        </row>
        <row r="21">
          <cell r="D21" t="str">
            <v>Coordinación General de Protección Civil</v>
          </cell>
        </row>
        <row r="22">
          <cell r="D22" t="str">
            <v>Coordinación General de Protección Civil</v>
          </cell>
        </row>
        <row r="23">
          <cell r="D23" t="str">
            <v>Coordinación General de Protección Civil</v>
          </cell>
        </row>
        <row r="24">
          <cell r="D24" t="str">
            <v>Coordinación General de Protección Civil</v>
          </cell>
        </row>
        <row r="25">
          <cell r="D25" t="str">
            <v>Coordinación General de Protección Civil</v>
          </cell>
        </row>
        <row r="26">
          <cell r="D26" t="str">
            <v>Dirección General de Protección Civil</v>
          </cell>
        </row>
        <row r="27">
          <cell r="D27" t="str">
            <v>Dirección General de Protección Civil</v>
          </cell>
        </row>
        <row r="28">
          <cell r="D28" t="str">
            <v>Dirección General de Protección Civil</v>
          </cell>
        </row>
        <row r="29">
          <cell r="D29" t="str">
            <v>Dirección General de Protección Civil</v>
          </cell>
        </row>
        <row r="30">
          <cell r="D30" t="str">
            <v>Dirección General de Protección Civil</v>
          </cell>
        </row>
        <row r="31">
          <cell r="D31" t="str">
            <v>Unidad de Contraloría Interna</v>
          </cell>
        </row>
        <row r="32">
          <cell r="D32" t="str">
            <v>Unidad de Contraloría Interna</v>
          </cell>
        </row>
        <row r="33">
          <cell r="D33" t="str">
            <v>Unidad de Contraloría Interna</v>
          </cell>
        </row>
        <row r="34">
          <cell r="D34" t="str">
            <v>Dirección General para el Fondo de Desastres Naturales</v>
          </cell>
        </row>
        <row r="35">
          <cell r="D35" t="str">
            <v>Dirección General para el Fondo de Desastres Naturales</v>
          </cell>
        </row>
        <row r="36">
          <cell r="D36" t="str">
            <v>Dirección General para el Fondo de Desastres Naturales</v>
          </cell>
        </row>
        <row r="37">
          <cell r="D37" t="str">
            <v>Subsecretaría de Gobierno</v>
          </cell>
        </row>
        <row r="38">
          <cell r="D38" t="str">
            <v>Subsecretaría de Gobierno</v>
          </cell>
        </row>
        <row r="39">
          <cell r="D39" t="str">
            <v>Subsecretaría de Gobierno</v>
          </cell>
        </row>
        <row r="40">
          <cell r="D40" t="str">
            <v>Subsecretaría de Gobierno</v>
          </cell>
        </row>
        <row r="41">
          <cell r="D41" t="str">
            <v>Unidad de Gobierno</v>
          </cell>
        </row>
        <row r="42">
          <cell r="D42" t="str">
            <v>Unidad de Gobierno</v>
          </cell>
        </row>
        <row r="43">
          <cell r="D43" t="str">
            <v>Unidad de Gobierno</v>
          </cell>
        </row>
        <row r="44">
          <cell r="D44" t="str">
            <v>Unidad para la Atención de Organizaciones Sociales</v>
          </cell>
        </row>
        <row r="45">
          <cell r="D45" t="str">
            <v>Unidad para la Atención de Organizaciones Sociales</v>
          </cell>
        </row>
        <row r="46">
          <cell r="D46" t="str">
            <v>Unidad para la Atención de Organizaciones Sociales</v>
          </cell>
        </row>
        <row r="47">
          <cell r="D47" t="str">
            <v>Dirección General de Coordinación con Entidades Federativas</v>
          </cell>
        </row>
        <row r="48">
          <cell r="D48" t="str">
            <v>Dirección General de Coordinación con Entidades Federativas</v>
          </cell>
        </row>
        <row r="49">
          <cell r="D49" t="str">
            <v>Dirección General de Coordinación con Entidades Federativas</v>
          </cell>
        </row>
        <row r="50">
          <cell r="D50" t="str">
            <v>Unidad de Enlace Federal y Coordinación con Entidades Federativas</v>
          </cell>
        </row>
        <row r="51">
          <cell r="D51" t="str">
            <v>Dirección General de Juegos y Sorteos</v>
          </cell>
        </row>
        <row r="52">
          <cell r="D52" t="str">
            <v>Unidad de Política Interior y Análisis de Información</v>
          </cell>
        </row>
        <row r="53">
          <cell r="D53" t="str">
            <v>Dirección General de Análisis y Prospectiva para la Política Interior</v>
          </cell>
        </row>
        <row r="54">
          <cell r="D54" t="str">
            <v>Subsecretaría de Enlace Legislativo</v>
          </cell>
        </row>
        <row r="55">
          <cell r="D55" t="str">
            <v>Subsecretaría de Enlace Legislativo</v>
          </cell>
        </row>
        <row r="56">
          <cell r="D56" t="str">
            <v>Subsecretaría de Enlace Legislativo</v>
          </cell>
        </row>
        <row r="57">
          <cell r="D57" t="str">
            <v>Subsecretaría de Enlace Legislativo</v>
          </cell>
        </row>
        <row r="58">
          <cell r="D58" t="str">
            <v>Dirección General de Estudios Legislativos</v>
          </cell>
        </row>
        <row r="59">
          <cell r="D59" t="str">
            <v>Dirección General de Estudios Legislativos</v>
          </cell>
        </row>
        <row r="60">
          <cell r="D60" t="str">
            <v>Dirección General de Estudios Legislativos</v>
          </cell>
        </row>
        <row r="61">
          <cell r="D61" t="str">
            <v>Unidad de Enlace Legislativo</v>
          </cell>
        </row>
        <row r="62">
          <cell r="D62" t="str">
            <v>Unidad de Enlace Legislativo</v>
          </cell>
        </row>
        <row r="63">
          <cell r="D63" t="str">
            <v>Unidad de Enlace Legislativo</v>
          </cell>
        </row>
        <row r="64">
          <cell r="D64" t="str">
            <v>Dirección General de Información Legislativa</v>
          </cell>
        </row>
        <row r="65">
          <cell r="D65" t="str">
            <v>Dirección General de Información Legislativa</v>
          </cell>
        </row>
        <row r="66">
          <cell r="D66" t="str">
            <v>Dirección General de Información Legislativa</v>
          </cell>
        </row>
        <row r="67">
          <cell r="D67" t="str">
            <v>Subsecretaría de Población, Migración y Asuntos Religiosos</v>
          </cell>
        </row>
        <row r="68">
          <cell r="D68" t="str">
            <v>Subsecretaría de Población, Migración y Asuntos Religiosos</v>
          </cell>
        </row>
        <row r="69">
          <cell r="D69" t="str">
            <v>Subsecretaría de Población, Migración y Asuntos Religiosos</v>
          </cell>
        </row>
        <row r="70">
          <cell r="D70" t="str">
            <v>Dirección General del Registro Nacional de Población e Identificación Personal</v>
          </cell>
        </row>
        <row r="71">
          <cell r="D71" t="str">
            <v>Dirección General del Registro Nacional de Población e Identificación Personal</v>
          </cell>
        </row>
        <row r="72">
          <cell r="D72" t="str">
            <v>Dirección General del Registro Nacional de Población e Identificación Personal</v>
          </cell>
        </row>
        <row r="73">
          <cell r="D73" t="str">
            <v>Dirección General de Asociaciones Religiosas</v>
          </cell>
        </row>
        <row r="74">
          <cell r="D74" t="str">
            <v>Dirección General de Asociaciones Religiosas</v>
          </cell>
        </row>
        <row r="75">
          <cell r="D75" t="str">
            <v>Dirección General de Asociaciones Religiosas</v>
          </cell>
        </row>
        <row r="76">
          <cell r="D76" t="str">
            <v>Unidad de Política Migratoria</v>
          </cell>
        </row>
        <row r="77">
          <cell r="D77" t="str">
            <v>Unidad para el Desarrollo Político</v>
          </cell>
        </row>
        <row r="78">
          <cell r="D78" t="str">
            <v>Unidad para el Desarrollo Político</v>
          </cell>
        </row>
        <row r="79">
          <cell r="D79" t="str">
            <v>Unidad para el Desarrollo Político</v>
          </cell>
        </row>
        <row r="80">
          <cell r="D80" t="str">
            <v>Dirección General de Cultura Democrática y Fomento Cívico</v>
          </cell>
        </row>
        <row r="81">
          <cell r="D81" t="str">
            <v>Dirección General de Cultura Democrática y Fomento Cívico</v>
          </cell>
        </row>
        <row r="82">
          <cell r="D82" t="str">
            <v>Dirección General de Cultura Democrática y Fomento Cívico</v>
          </cell>
        </row>
        <row r="83">
          <cell r="D83" t="str">
            <v>Subsecretaría de Normatividad de Medios</v>
          </cell>
        </row>
        <row r="84">
          <cell r="D84" t="str">
            <v>Subsecretaría de Normatividad de Medios</v>
          </cell>
        </row>
        <row r="85">
          <cell r="D85" t="str">
            <v>Subsecretaría de Normatividad de Medios</v>
          </cell>
        </row>
        <row r="86">
          <cell r="D86" t="str">
            <v>Dirección General de Radio, Televisión y Cinematografía</v>
          </cell>
        </row>
        <row r="87">
          <cell r="D87" t="str">
            <v>Dirección General de Radio, Televisión y Cinematografía</v>
          </cell>
        </row>
        <row r="88">
          <cell r="D88" t="str">
            <v>Dirección General de Radio, Televisión y Cinematografía</v>
          </cell>
        </row>
        <row r="89">
          <cell r="D89" t="str">
            <v>Dirección General de Normatividad de Comunicación</v>
          </cell>
        </row>
        <row r="90">
          <cell r="D90" t="str">
            <v>Dirección General de Normatividad de Comunicación</v>
          </cell>
        </row>
        <row r="91">
          <cell r="D91" t="str">
            <v>Dirección General de Normatividad de Comunicación</v>
          </cell>
        </row>
        <row r="92">
          <cell r="D92" t="str">
            <v>Dirección General de Medios Impresos</v>
          </cell>
        </row>
        <row r="93">
          <cell r="D93" t="str">
            <v>Dirección General de Medios Impresos</v>
          </cell>
        </row>
        <row r="94">
          <cell r="D94" t="str">
            <v>Dirección General de Medios Impresos</v>
          </cell>
        </row>
        <row r="95">
          <cell r="D95" t="str">
            <v>Dirección General de Medios Impresos</v>
          </cell>
        </row>
        <row r="96">
          <cell r="D96" t="str">
            <v>Oficialía Mayor</v>
          </cell>
        </row>
        <row r="97">
          <cell r="D97" t="str">
            <v>Oficialía Mayor</v>
          </cell>
        </row>
        <row r="98">
          <cell r="D98" t="str">
            <v>Oficialía Mayor</v>
          </cell>
        </row>
        <row r="99">
          <cell r="D99" t="str">
            <v>Dirección General de Recursos Humanos</v>
          </cell>
        </row>
        <row r="100">
          <cell r="D100" t="str">
            <v>Dirección General de Recursos Humanos</v>
          </cell>
        </row>
        <row r="101">
          <cell r="D101" t="str">
            <v>Dirección General de Recursos Humanos</v>
          </cell>
        </row>
        <row r="102">
          <cell r="D102" t="str">
            <v>Dirección General de Programación y Presupuesto</v>
          </cell>
        </row>
        <row r="103">
          <cell r="D103" t="str">
            <v>Dirección General de Programación y Presupuesto</v>
          </cell>
        </row>
        <row r="104">
          <cell r="D104" t="str">
            <v>Dirección General de Programación y Presupuesto</v>
          </cell>
        </row>
        <row r="105">
          <cell r="D105" t="str">
            <v>Dirección General de Recursos Materiales y Servicios Generales</v>
          </cell>
        </row>
        <row r="106">
          <cell r="D106" t="str">
            <v>Dirección General de Recursos Materiales y Servicios Generales</v>
          </cell>
        </row>
        <row r="107">
          <cell r="D107" t="str">
            <v>Dirección General de Recursos Materiales y Servicios Generales</v>
          </cell>
        </row>
        <row r="108">
          <cell r="D108" t="str">
            <v>Dirección General de Tecnologías de la Información</v>
          </cell>
        </row>
        <row r="109">
          <cell r="D109" t="str">
            <v>Dirección General de Tecnologías de la Información</v>
          </cell>
        </row>
        <row r="110">
          <cell r="D110" t="str">
            <v>Dirección General de Tecnologías de la Información</v>
          </cell>
        </row>
        <row r="111">
          <cell r="D111" t="str">
            <v>Subsecretaría de Asuntos Jurídicos y Derechos Humanos</v>
          </cell>
        </row>
        <row r="112">
          <cell r="D112" t="str">
            <v>Subsecretaría de Asuntos Jurídicos y Derechos Humanos</v>
          </cell>
        </row>
        <row r="113">
          <cell r="D113" t="str">
            <v>Subsecretaría de Asuntos Jurídicos y Derechos Humanos</v>
          </cell>
        </row>
        <row r="114">
          <cell r="D114" t="str">
            <v>Unidad de Asuntos Jurídicos</v>
          </cell>
        </row>
        <row r="115">
          <cell r="D115" t="str">
            <v>Unidad de Asuntos Jurídicos</v>
          </cell>
        </row>
        <row r="116">
          <cell r="D116" t="str">
            <v>Unidad de Asuntos Jurídicos</v>
          </cell>
        </row>
        <row r="117">
          <cell r="D117" t="str">
            <v>Unidad para la Promoción y Defensa de los Derechos Humanos</v>
          </cell>
        </row>
        <row r="118">
          <cell r="D118" t="str">
            <v>Unidad para la Promoción y Defensa de los Derechos Humanos</v>
          </cell>
        </row>
        <row r="119">
          <cell r="D119" t="str">
            <v>Unidad para la Promoción y Defensa de los Derechos Humanos</v>
          </cell>
        </row>
        <row r="120">
          <cell r="D120" t="str">
            <v>Dirección General de Compilación y Consulta del Orden Jurídico Nacional</v>
          </cell>
        </row>
        <row r="121">
          <cell r="D121" t="str">
            <v>Dirección General de Compilación y Consulta del Orden Jurídico Nacional</v>
          </cell>
        </row>
        <row r="122">
          <cell r="D122" t="str">
            <v>Dirección General de Compilación y Consulta del Orden Jurídico Nacional</v>
          </cell>
        </row>
        <row r="123">
          <cell r="D123" t="str">
            <v>Instituto Nacional para el Federalismo y el Desarrollo Municipal</v>
          </cell>
        </row>
        <row r="124">
          <cell r="D124" t="str">
            <v>Instituto Nacional para el Federalismo y el Desarrollo Municipal</v>
          </cell>
        </row>
        <row r="125">
          <cell r="D125" t="str">
            <v>Instituto Nacional para el Federalismo y el Desarrollo Municipal</v>
          </cell>
        </row>
        <row r="126">
          <cell r="D126" t="str">
            <v>Archivo General de la Nación</v>
          </cell>
        </row>
        <row r="127">
          <cell r="D127" t="str">
            <v>Archivo General de la Nación</v>
          </cell>
        </row>
        <row r="128">
          <cell r="D128" t="str">
            <v>Archivo General de la Nación</v>
          </cell>
        </row>
        <row r="129">
          <cell r="D129" t="str">
            <v>Archivo General de la Nación</v>
          </cell>
        </row>
        <row r="130">
          <cell r="D130" t="str">
            <v>Notimex, S.A. de C.V. (en proceso de desincorporación)</v>
          </cell>
        </row>
        <row r="131">
          <cell r="D131" t="str">
            <v>Notimex, S.A. de C.V. (en proceso de desincorporación)</v>
          </cell>
        </row>
        <row r="132">
          <cell r="D132" t="str">
            <v>Notimex, S.A. de C.V. (en proceso de desincorporación)</v>
          </cell>
        </row>
        <row r="133">
          <cell r="D133" t="str">
            <v>Organismo Promotor de Medios Audiovisuales</v>
          </cell>
        </row>
        <row r="134">
          <cell r="D134" t="str">
            <v>Organismo Promotor de Medios Audiovisuales</v>
          </cell>
        </row>
        <row r="135">
          <cell r="D135" t="str">
            <v>Organismo Promotor de Medios Audiovisuales</v>
          </cell>
        </row>
        <row r="136">
          <cell r="D136" t="str">
            <v>Talleres Gráficos de México</v>
          </cell>
        </row>
        <row r="137">
          <cell r="D137" t="str">
            <v>Talleres Gráficos de México</v>
          </cell>
        </row>
        <row r="138">
          <cell r="D138" t="str">
            <v>Talleres Gráficos de México</v>
          </cell>
        </row>
        <row r="139">
          <cell r="D139" t="str">
            <v>Consejo Nacional para Prevenir la Discriminación</v>
          </cell>
        </row>
        <row r="140">
          <cell r="D140" t="str">
            <v>Consejo Nacional para Prevenir la Discriminación</v>
          </cell>
        </row>
        <row r="141">
          <cell r="D141" t="str">
            <v>Consejo Nacional para Prevenir la Discriminación</v>
          </cell>
        </row>
        <row r="142">
          <cell r="D142" t="str">
            <v>Tribunal Federal de Conciliación y Arbitraje</v>
          </cell>
        </row>
        <row r="143">
          <cell r="D143" t="str">
            <v>Tribunal Federal de Conciliación y Arbitraje</v>
          </cell>
        </row>
        <row r="144">
          <cell r="D144" t="str">
            <v>Tribunal Federal de Conciliación y Arbitraje</v>
          </cell>
        </row>
        <row r="145">
          <cell r="D145" t="str">
            <v>Secretaría General del Consejo Nacional de Población</v>
          </cell>
        </row>
        <row r="146">
          <cell r="D146" t="str">
            <v>Secretaría General del Consejo Nacional de Población</v>
          </cell>
        </row>
        <row r="147">
          <cell r="D147" t="str">
            <v>Secretaría General del Consejo Nacional de Población</v>
          </cell>
        </row>
        <row r="148">
          <cell r="D148" t="str">
            <v>Centro Nacional de Prevención de Desastres</v>
          </cell>
        </row>
        <row r="149">
          <cell r="D149" t="str">
            <v>Centro Nacional de Prevención de Desastres</v>
          </cell>
        </row>
        <row r="150">
          <cell r="D150" t="str">
            <v>Centro Nacional de Prevención de Desastres</v>
          </cell>
        </row>
        <row r="151">
          <cell r="D151" t="str">
            <v>Centro Nacional de Prevención de Desastres</v>
          </cell>
        </row>
        <row r="152">
          <cell r="D152" t="str">
            <v>Centro Nacional de Prevención de Desastres</v>
          </cell>
        </row>
        <row r="153">
          <cell r="D153" t="str">
            <v>Centro de Investigación y Seguridad Nacional</v>
          </cell>
        </row>
        <row r="154">
          <cell r="D154" t="str">
            <v>Centro de Investigación y Seguridad Nacional</v>
          </cell>
        </row>
        <row r="155">
          <cell r="D155" t="str">
            <v>Centro de Investigación y Seguridad Nacional</v>
          </cell>
        </row>
        <row r="156">
          <cell r="D156" t="str">
            <v>Centro de Investigación y Seguridad Nacional</v>
          </cell>
        </row>
        <row r="157">
          <cell r="D157" t="str">
            <v>Centro de Investigación y Seguridad Nacional</v>
          </cell>
        </row>
        <row r="158">
          <cell r="D158" t="str">
            <v>Centro de Investigación y Seguridad Nacional</v>
          </cell>
        </row>
        <row r="159">
          <cell r="D159" t="str">
            <v>Instituto Nacional de Migración</v>
          </cell>
        </row>
        <row r="160">
          <cell r="D160" t="str">
            <v>Instituto Nacional de Migración</v>
          </cell>
        </row>
        <row r="161">
          <cell r="D161" t="str">
            <v>Instituto Nacional de Migración</v>
          </cell>
        </row>
        <row r="162">
          <cell r="D162" t="str">
            <v>Instituto Nacional de Migración</v>
          </cell>
        </row>
        <row r="163">
          <cell r="D163" t="str">
            <v>Instituto Nacional de Migración</v>
          </cell>
        </row>
        <row r="164">
          <cell r="D164" t="str">
            <v>Instituto Nacional de Migración</v>
          </cell>
        </row>
        <row r="165">
          <cell r="D165" t="str">
            <v>Secretaría Técnica de la Comisión Calificadora de Publicaciones y Revistas Ilustradas</v>
          </cell>
        </row>
        <row r="166">
          <cell r="D166" t="str">
            <v>Secretaría Técnica de la Comisión Calificadora de Publicaciones y Revistas Ilustradas</v>
          </cell>
        </row>
        <row r="167">
          <cell r="D167" t="str">
            <v>Secretaría Técnica de la Comisión Calificadora de Publicaciones y Revistas Ilustradas</v>
          </cell>
        </row>
        <row r="168">
          <cell r="D168" t="str">
            <v>Coordinación General de la Comisión Mexicana de Ayuda a Refugiados</v>
          </cell>
        </row>
        <row r="169">
          <cell r="D169" t="str">
            <v>Coordinación General de la Comisión Mexicana de Ayuda a Refugiados</v>
          </cell>
        </row>
        <row r="170">
          <cell r="D170" t="str">
            <v>Coordinación General de la Comisión Mexicana de Ayuda a Refugiados</v>
          </cell>
        </row>
        <row r="171">
          <cell r="D171" t="str">
            <v>Centro de Producción de Programas Informativos y Especiales</v>
          </cell>
        </row>
        <row r="172">
          <cell r="D172" t="str">
            <v>Centro de Producción de Programas Informativos y Especiales</v>
          </cell>
        </row>
        <row r="173">
          <cell r="D173" t="str">
            <v>Centro de Producción de Programas Informativos y Especiales</v>
          </cell>
        </row>
        <row r="174">
          <cell r="D174" t="str">
            <v>Secretaría Técnica del Consejo de Coordinación para la Implementación del Sistema de Justicia Penal</v>
          </cell>
        </row>
        <row r="175">
          <cell r="D175" t="str">
            <v>Secretaría Técnica del Consejo de Coordinación para la Implementación del Sistema de Justicia Penal</v>
          </cell>
        </row>
        <row r="176">
          <cell r="D176" t="str">
            <v>Secretaría Técnica del Consejo de Coordinación para la Implementación del Sistema de Justicia Penal</v>
          </cell>
        </row>
        <row r="177">
          <cell r="D177" t="str">
            <v>Comisión Nacional para Prevenir y Erradicar la Violencia Contra las Mujeres</v>
          </cell>
        </row>
        <row r="178">
          <cell r="D178" t="str">
            <v>Comisión Nacional para Prevenir y Erradicar la Violencia Contra las Mujeres</v>
          </cell>
        </row>
        <row r="179">
          <cell r="D179" t="str">
            <v>Comisión Nacional para Prevenir y Erradicar la Violencia Contra las Mujeres</v>
          </cell>
        </row>
        <row r="180">
          <cell r="D180" t="str">
            <v>Secretariado Ejecutivo del Sistema Nacional de Seguridad Pública</v>
          </cell>
        </row>
        <row r="181">
          <cell r="D181" t="str">
            <v>Secretariado Ejecutivo del Sistema Nacional de Seguridad Pública</v>
          </cell>
        </row>
        <row r="182">
          <cell r="D182" t="str">
            <v>Secretariado Ejecutivo del Sistema Nacional de Seguridad Pública</v>
          </cell>
        </row>
        <row r="183">
          <cell r="D183" t="str">
            <v>Secretaría</v>
          </cell>
        </row>
        <row r="184">
          <cell r="D184" t="str">
            <v>Dirección General de Comunicación Social</v>
          </cell>
        </row>
        <row r="185">
          <cell r="D185" t="str">
            <v>Dirección General de Comunicación Social</v>
          </cell>
        </row>
        <row r="186">
          <cell r="D186" t="str">
            <v>Dirección General de Comunicación Social</v>
          </cell>
        </row>
        <row r="187">
          <cell r="D187" t="str">
            <v>Órgano Interno de Control</v>
          </cell>
        </row>
        <row r="188">
          <cell r="D188" t="str">
            <v>Órgano Interno de Control</v>
          </cell>
        </row>
        <row r="189">
          <cell r="D189" t="str">
            <v>Órgano Interno de Control</v>
          </cell>
        </row>
        <row r="190">
          <cell r="D190" t="str">
            <v>Unidad de Información y Análisis</v>
          </cell>
        </row>
        <row r="191">
          <cell r="D191" t="str">
            <v>Unidad de Información y Análisis</v>
          </cell>
        </row>
        <row r="192">
          <cell r="D192" t="str">
            <v>Unidad de Información y Análisis</v>
          </cell>
        </row>
        <row r="193">
          <cell r="D193" t="str">
            <v>Dirección General de Análisis Estadístico y Prospectiva</v>
          </cell>
        </row>
        <row r="194">
          <cell r="D194" t="str">
            <v>Dirección General de Análisis Estadístico y Prospectiva</v>
          </cell>
        </row>
        <row r="195">
          <cell r="D195" t="str">
            <v>Dirección General de Análisis Estadístico y Prospectiva</v>
          </cell>
        </row>
        <row r="196">
          <cell r="D196" t="str">
            <v>Unidad de Asuntos Jurídicos</v>
          </cell>
        </row>
        <row r="197">
          <cell r="D197" t="str">
            <v>Unidad de Asuntos Jurídicos</v>
          </cell>
        </row>
        <row r="198">
          <cell r="D198" t="str">
            <v>Unidad de Asuntos Jurídicos</v>
          </cell>
        </row>
        <row r="199">
          <cell r="D199" t="str">
            <v>Dirección General de Procedimientos Constitucionales</v>
          </cell>
        </row>
        <row r="200">
          <cell r="D200" t="str">
            <v>Dirección General de Procedimientos Constitucionales</v>
          </cell>
        </row>
        <row r="201">
          <cell r="D201" t="str">
            <v>Dirección General de Procedimientos Constitucionales</v>
          </cell>
        </row>
        <row r="202">
          <cell r="D202" t="str">
            <v>Dirección General de lo Consultivo</v>
          </cell>
        </row>
        <row r="203">
          <cell r="D203" t="str">
            <v>Dirección General de lo Consultivo</v>
          </cell>
        </row>
        <row r="204">
          <cell r="D204" t="str">
            <v>Dirección General de lo Consultivo</v>
          </cell>
        </row>
        <row r="205">
          <cell r="D205" t="str">
            <v>Dirección General de lo Contencioso</v>
          </cell>
        </row>
        <row r="206">
          <cell r="D206" t="str">
            <v>Dirección General de lo Contencioso</v>
          </cell>
        </row>
        <row r="207">
          <cell r="D207" t="str">
            <v>Dirección General de lo Contencioso</v>
          </cell>
        </row>
        <row r="208">
          <cell r="D208" t="str">
            <v>Subsecretaría de Prevención y Participación Ciudadana</v>
          </cell>
        </row>
        <row r="209">
          <cell r="D209" t="str">
            <v>Subsecretaría de Prevención y Participación Ciudadana</v>
          </cell>
        </row>
        <row r="210">
          <cell r="D210" t="str">
            <v>Subsecretaría de Prevención y Participación Ciudadana</v>
          </cell>
        </row>
        <row r="211">
          <cell r="D211" t="str">
            <v>Dirección General de Prevención del Delito y Participación Ciudadana</v>
          </cell>
        </row>
        <row r="212">
          <cell r="D212" t="str">
            <v>Dirección General de Prevención del Delito y Participación Ciudadana</v>
          </cell>
        </row>
        <row r="213">
          <cell r="D213" t="str">
            <v>Dirección General de Prevención del Delito y Participación Ciudadana</v>
          </cell>
        </row>
        <row r="214">
          <cell r="D214" t="str">
            <v>Dirección General de Derechos Humanos</v>
          </cell>
        </row>
        <row r="215">
          <cell r="D215" t="str">
            <v>Dirección General de Derechos Humanos</v>
          </cell>
        </row>
        <row r="216">
          <cell r="D216" t="str">
            <v>Dirección General de Derechos Humanos</v>
          </cell>
        </row>
        <row r="217">
          <cell r="D217" t="str">
            <v>Subsecretaría de Planeación y Protección Institucional</v>
          </cell>
        </row>
        <row r="218">
          <cell r="D218" t="str">
            <v>Subsecretaría de Planeación y Protección Institucional</v>
          </cell>
        </row>
        <row r="219">
          <cell r="D219" t="str">
            <v>Subsecretaría de Planeación y Protección Institucional</v>
          </cell>
        </row>
        <row r="220">
          <cell r="D220" t="str">
            <v>Dirección General de Seguridad Privada</v>
          </cell>
        </row>
        <row r="221">
          <cell r="D221" t="str">
            <v>Dirección General de Seguridad Privada</v>
          </cell>
        </row>
        <row r="222">
          <cell r="D222" t="str">
            <v>Dirección General de Seguridad Privada</v>
          </cell>
        </row>
        <row r="223">
          <cell r="D223" t="str">
            <v>Oficialía Mayor</v>
          </cell>
        </row>
        <row r="224">
          <cell r="D224" t="str">
            <v>Oficialía Mayor</v>
          </cell>
        </row>
        <row r="225">
          <cell r="D225" t="str">
            <v>Oficialía Mayor</v>
          </cell>
        </row>
        <row r="226">
          <cell r="D226" t="str">
            <v>Dirección General de Programación, Organización y Presupuesto</v>
          </cell>
        </row>
        <row r="227">
          <cell r="D227" t="str">
            <v>Dirección General de Programación, Organización y Presupuesto</v>
          </cell>
        </row>
        <row r="228">
          <cell r="D228" t="str">
            <v>Dirección General de Programación, Organización y Presupuesto</v>
          </cell>
        </row>
        <row r="229">
          <cell r="D229" t="str">
            <v>Dirección General de Recursos Humanos</v>
          </cell>
        </row>
        <row r="230">
          <cell r="D230" t="str">
            <v>Dirección General de Recursos Humanos</v>
          </cell>
        </row>
        <row r="231">
          <cell r="D231" t="str">
            <v>Dirección General de Recursos Humanos</v>
          </cell>
        </row>
        <row r="232">
          <cell r="D232" t="str">
            <v>Dirección General de Recursos Materiales y Servicios Generales</v>
          </cell>
        </row>
        <row r="233">
          <cell r="D233" t="str">
            <v>Dirección General de Recursos Materiales y Servicios Generales</v>
          </cell>
        </row>
        <row r="234">
          <cell r="D234" t="str">
            <v>Dirección General de Recursos Materiales y Servicios Generales</v>
          </cell>
        </row>
        <row r="235">
          <cell r="D235" t="str">
            <v>Dirección General de Recursos Materiales y Servicios Generales</v>
          </cell>
        </row>
        <row r="236">
          <cell r="D236" t="str">
            <v>Dirección General de Recursos Materiales y Servicios Generales</v>
          </cell>
        </row>
        <row r="237">
          <cell r="D237" t="str">
            <v>Dirección General de Sistemas Administrativos</v>
          </cell>
        </row>
        <row r="238">
          <cell r="D238" t="str">
            <v>Dirección General de Sistemas Administrativos</v>
          </cell>
        </row>
        <row r="239">
          <cell r="D239" t="str">
            <v>Dirección General de Sistemas Administrativos</v>
          </cell>
        </row>
        <row r="240">
          <cell r="D240" t="str">
            <v>Dirección General de Obras Públicas y Servicios</v>
          </cell>
        </row>
        <row r="241">
          <cell r="D241" t="str">
            <v>Dirección General de Obras Públicas y Servicios</v>
          </cell>
        </row>
        <row r="242">
          <cell r="D242" t="str">
            <v>Dirección General de Obras Públicas y Servicios</v>
          </cell>
        </row>
        <row r="243">
          <cell r="D243" t="str">
            <v>Dirección General de Obras Públicas y Servicios</v>
          </cell>
        </row>
        <row r="244">
          <cell r="D244" t="str">
            <v>Dirección General de Obras Públicas y Servicios</v>
          </cell>
        </row>
        <row r="245">
          <cell r="D245" t="str">
            <v>Unidad de Administración e Infraestructura</v>
          </cell>
        </row>
        <row r="246">
          <cell r="D246" t="str">
            <v>Unidad de Administración e Infraestructura</v>
          </cell>
        </row>
        <row r="247">
          <cell r="D247" t="str">
            <v>Unidad de Administración e Infraestructura</v>
          </cell>
        </row>
        <row r="248">
          <cell r="D248" t="str">
            <v>Unidad de Administración e Infraestructura</v>
          </cell>
        </row>
        <row r="249">
          <cell r="D249" t="str">
            <v>Unidad de Administración e Infraestructura</v>
          </cell>
        </row>
        <row r="250">
          <cell r="D250" t="str">
            <v>Subsecretaría de Tecnologías de la Información</v>
          </cell>
        </row>
        <row r="251">
          <cell r="D251" t="str">
            <v>Subsecretaría de Tecnologías de la Información</v>
          </cell>
        </row>
        <row r="252">
          <cell r="D252" t="str">
            <v>Subsecretaría de Tecnologías de la Información</v>
          </cell>
        </row>
        <row r="253">
          <cell r="D253" t="str">
            <v>Dirección General de Transparencia y Mejora Regulatoria</v>
          </cell>
        </row>
        <row r="254">
          <cell r="D254" t="str">
            <v>Dirección General de Transparencia y Mejora Regulatoria</v>
          </cell>
        </row>
        <row r="255">
          <cell r="D255" t="str">
            <v>Dirección General de Transparencia y Mejora Regulatoria</v>
          </cell>
        </row>
        <row r="256">
          <cell r="D256" t="str">
            <v>Dirección General de Planeación y Evaluación</v>
          </cell>
        </row>
        <row r="257">
          <cell r="D257" t="str">
            <v>Dirección General de Planeación y Evaluación</v>
          </cell>
        </row>
        <row r="258">
          <cell r="D258" t="str">
            <v>Dirección General de Planeación y Evaluación</v>
          </cell>
        </row>
        <row r="259">
          <cell r="D259" t="str">
            <v>Coordinación General de la Plataforma México</v>
          </cell>
        </row>
        <row r="260">
          <cell r="D260" t="str">
            <v>Coordinación General de la Plataforma México</v>
          </cell>
        </row>
        <row r="261">
          <cell r="D261" t="str">
            <v>Coordinación General de la Plataforma México</v>
          </cell>
        </row>
        <row r="262">
          <cell r="D262" t="str">
            <v>Dirección General de Desarrollo Tecnológico</v>
          </cell>
        </row>
        <row r="263">
          <cell r="D263" t="str">
            <v>Dirección General de Desarrollo Tecnológico</v>
          </cell>
        </row>
        <row r="264">
          <cell r="D264" t="str">
            <v>Dirección General de Desarrollo Tecnológico</v>
          </cell>
        </row>
        <row r="265">
          <cell r="D265" t="str">
            <v>Subsecretaría del Sistema Penitenciario Federal</v>
          </cell>
        </row>
        <row r="266">
          <cell r="D266" t="str">
            <v>Subsecretaría del Sistema Penitenciario Federal</v>
          </cell>
        </row>
        <row r="267">
          <cell r="D267" t="str">
            <v>Subsecretaría del Sistema Penitenciario Federal</v>
          </cell>
        </row>
        <row r="268">
          <cell r="D268" t="str">
            <v>Dirección General de Política Penitenciaria</v>
          </cell>
        </row>
        <row r="269">
          <cell r="D269" t="str">
            <v>Dirección General de Política Penitenciaria</v>
          </cell>
        </row>
        <row r="270">
          <cell r="D270" t="str">
            <v>Dirección General de Política Penitenciaria</v>
          </cell>
        </row>
        <row r="271">
          <cell r="D271" t="str">
            <v>Dirección General de Desarrollo Penitenciario</v>
          </cell>
        </row>
        <row r="272">
          <cell r="D272" t="str">
            <v>Dirección General de Desarrollo Penitenciario</v>
          </cell>
        </row>
        <row r="273">
          <cell r="D273" t="str">
            <v>Dirección General de Desarrollo Penitenciario</v>
          </cell>
        </row>
        <row r="274">
          <cell r="D274" t="str">
            <v>Consejo de Menores</v>
          </cell>
        </row>
        <row r="275">
          <cell r="D275" t="str">
            <v>Consejo de Menores</v>
          </cell>
        </row>
        <row r="276">
          <cell r="D276" t="str">
            <v>Consejo de Menores</v>
          </cell>
        </row>
        <row r="277">
          <cell r="D277" t="str">
            <v>Consejo de Menores</v>
          </cell>
        </row>
        <row r="278">
          <cell r="D278" t="str">
            <v>Consejo de Menores</v>
          </cell>
        </row>
        <row r="279">
          <cell r="D279" t="str">
            <v>Consejo de Menores</v>
          </cell>
        </row>
        <row r="280">
          <cell r="D280" t="str">
            <v>Consejo de Menores</v>
          </cell>
        </row>
        <row r="281">
          <cell r="D281" t="str">
            <v>Consejo de Menores</v>
          </cell>
        </row>
        <row r="282">
          <cell r="D282" t="str">
            <v>Policía Federal</v>
          </cell>
        </row>
        <row r="283">
          <cell r="D283" t="str">
            <v>Policía Federal</v>
          </cell>
        </row>
        <row r="284">
          <cell r="D284" t="str">
            <v>Policía Federal</v>
          </cell>
        </row>
        <row r="285">
          <cell r="D285" t="str">
            <v>Policía Federal</v>
          </cell>
        </row>
        <row r="286">
          <cell r="D286" t="str">
            <v>Policía Federal</v>
          </cell>
        </row>
        <row r="287">
          <cell r="D287" t="str">
            <v>Policía Federal</v>
          </cell>
        </row>
        <row r="288">
          <cell r="D288" t="str">
            <v>Policía Federal</v>
          </cell>
        </row>
        <row r="289">
          <cell r="D289" t="str">
            <v>Policía Federal</v>
          </cell>
        </row>
        <row r="290">
          <cell r="D290" t="str">
            <v>Policía Federal</v>
          </cell>
        </row>
        <row r="291">
          <cell r="D291" t="str">
            <v>Policía Federal</v>
          </cell>
        </row>
        <row r="292">
          <cell r="D292" t="str">
            <v>Prevención y Readaptación Social</v>
          </cell>
        </row>
        <row r="293">
          <cell r="D293" t="str">
            <v>Prevención y Readaptación Social</v>
          </cell>
        </row>
        <row r="294">
          <cell r="D294" t="str">
            <v>Prevención y Readaptación Social</v>
          </cell>
        </row>
        <row r="295">
          <cell r="D295" t="str">
            <v>Prevención y Readaptación Social</v>
          </cell>
        </row>
        <row r="296">
          <cell r="D296" t="str">
            <v>Prevención y Readaptación Social</v>
          </cell>
        </row>
        <row r="297">
          <cell r="D297" t="str">
            <v>Prevención y Readaptación Social</v>
          </cell>
        </row>
        <row r="298">
          <cell r="D298" t="str">
            <v>Prevención y Readaptación Social</v>
          </cell>
        </row>
        <row r="299">
          <cell r="D299" t="str">
            <v>Prevención y Readaptación Social</v>
          </cell>
        </row>
        <row r="300">
          <cell r="D300" t="str">
            <v>Prevención y Readaptación Social</v>
          </cell>
        </row>
        <row r="301">
          <cell r="D301" t="str">
            <v>Servicio de Protección Federal</v>
          </cell>
        </row>
        <row r="302">
          <cell r="D302" t="str">
            <v>Servicio de Protección Federal</v>
          </cell>
        </row>
        <row r="303">
          <cell r="D303" t="str">
            <v>Servicio de Protección Federal</v>
          </cell>
        </row>
        <row r="304">
          <cell r="D304" t="str">
            <v>Servicio de Protección Federal</v>
          </cell>
        </row>
        <row r="305">
          <cell r="D305" t="str">
            <v>Servicio de Protección Federal</v>
          </cell>
        </row>
        <row r="306">
          <cell r="D306" t="str">
            <v>Servicio de Protección Federal</v>
          </cell>
        </row>
        <row r="307">
          <cell r="D307" t="str">
            <v>Servicio de Protección Federal</v>
          </cell>
        </row>
        <row r="308">
          <cell r="D308" t="str">
            <v>Servicio de Protección Federal</v>
          </cell>
        </row>
        <row r="309">
          <cell r="D309" t="str">
            <v>Servicio de Protección Federal</v>
          </cell>
        </row>
        <row r="310">
          <cell r="D310" t="str">
            <v>Servicio de Protección Federal</v>
          </cell>
        </row>
        <row r="311">
          <cell r="D311" t="str">
            <v>Centro de Investigación y Estudios en Seguridad</v>
          </cell>
        </row>
        <row r="312">
          <cell r="D312" t="str">
            <v>Centro de Investigación y Estudios en Seguridad</v>
          </cell>
        </row>
        <row r="313">
          <cell r="D313" t="str">
            <v>Centro de Investigación y Estudios en Seguridad</v>
          </cell>
        </row>
        <row r="314">
          <cell r="D314" t="str">
            <v>Secretaría</v>
          </cell>
        </row>
        <row r="315">
          <cell r="D315" t="str">
            <v>Dirección General de Coordinación Política</v>
          </cell>
        </row>
        <row r="316">
          <cell r="D316" t="str">
            <v>Dirección General de Protocolo</v>
          </cell>
        </row>
        <row r="317">
          <cell r="D317" t="str">
            <v>Dirección General de Comunicación Social</v>
          </cell>
        </row>
        <row r="318">
          <cell r="D318" t="str">
            <v>Consultoría Jurídica</v>
          </cell>
        </row>
        <row r="319">
          <cell r="D319" t="str">
            <v>Dirección General del Acervo Histórico Diplomático</v>
          </cell>
        </row>
        <row r="320">
          <cell r="D320" t="str">
            <v>Subsecretaría para América del Norte</v>
          </cell>
        </row>
        <row r="321">
          <cell r="D321" t="str">
            <v>Dirección General para América del Norte</v>
          </cell>
        </row>
        <row r="322">
          <cell r="D322" t="str">
            <v>Dirección General de Protección a Mexicanos en el Exterior</v>
          </cell>
        </row>
        <row r="323">
          <cell r="D323" t="str">
            <v>Dirección General de Servicios Consulares</v>
          </cell>
        </row>
        <row r="324">
          <cell r="D324" t="str">
            <v>Dirección General de Asuntos Especiales</v>
          </cell>
        </row>
        <row r="325">
          <cell r="D325" t="str">
            <v>Subsecretaría para América Latina y el Caribe</v>
          </cell>
        </row>
        <row r="326">
          <cell r="D326" t="str">
            <v>Dirección General para América Latina y el Caribe</v>
          </cell>
        </row>
        <row r="327">
          <cell r="D327" t="str">
            <v>Dirección General de Organismos y Mecanismos Regionales Americanos</v>
          </cell>
        </row>
        <row r="328">
          <cell r="D328" t="str">
            <v>Dirección General del Proyecto de Integración y Desarrollo de Mesoamérica</v>
          </cell>
        </row>
        <row r="329">
          <cell r="D329" t="str">
            <v>Subsecretaría de Relaciones Exteriores</v>
          </cell>
        </row>
        <row r="330">
          <cell r="D330" t="str">
            <v>Dirección General para Europa</v>
          </cell>
        </row>
        <row r="331">
          <cell r="D331" t="str">
            <v>Dirección General para Asia-Pacífico</v>
          </cell>
        </row>
        <row r="332">
          <cell r="D332" t="str">
            <v>Dirección General para Africa y Medio Oriente</v>
          </cell>
        </row>
        <row r="333">
          <cell r="D333" t="str">
            <v>Unidad de Relaciones Económicas y Cooperación Internacional</v>
          </cell>
        </row>
        <row r="334">
          <cell r="D334" t="str">
            <v>Dirección General de Promoción Económica Internacional</v>
          </cell>
        </row>
        <row r="335">
          <cell r="D335" t="str">
            <v>Dirección General de Organismos Económicos Regionales y Multilaterales</v>
          </cell>
        </row>
        <row r="336">
          <cell r="D336" t="str">
            <v>Dirección General de Relaciones Económicas Bilaterales</v>
          </cell>
        </row>
        <row r="337">
          <cell r="D337" t="str">
            <v>Dirección General de Cooperación Técnica y Científica</v>
          </cell>
        </row>
        <row r="338">
          <cell r="D338" t="str">
            <v>Dirección General de Cooperación Educativa y Cultural</v>
          </cell>
        </row>
        <row r="339">
          <cell r="D339" t="str">
            <v>Oficialía Mayor</v>
          </cell>
        </row>
        <row r="340">
          <cell r="D340" t="str">
            <v>Dirección General del Servicio Exterior y de Recursos Humanos</v>
          </cell>
        </row>
        <row r="341">
          <cell r="D341" t="str">
            <v>Dirección General de Delegaciones</v>
          </cell>
        </row>
        <row r="342">
          <cell r="D342" t="str">
            <v>Dirección General de Programación, Organización y Presupuesto</v>
          </cell>
        </row>
        <row r="343">
          <cell r="D343" t="str">
            <v>Dirección General de Bienes Inmuebles y Recursos Materiales</v>
          </cell>
        </row>
        <row r="344">
          <cell r="D344" t="str">
            <v>Dirección General de Tecnologías de Información e Innovación</v>
          </cell>
        </row>
        <row r="345">
          <cell r="D345" t="str">
            <v>Organo Interno de Control</v>
          </cell>
        </row>
        <row r="346">
          <cell r="D346" t="str">
            <v>Dirección General de Asuntos Jurídicos</v>
          </cell>
        </row>
        <row r="347">
          <cell r="D347" t="str">
            <v>Subsecretaría para Asuntos Multilaterales y Derechos Humanos</v>
          </cell>
        </row>
        <row r="348">
          <cell r="D348" t="str">
            <v>Dirección General para Temas Globales</v>
          </cell>
        </row>
        <row r="349">
          <cell r="D349" t="str">
            <v>Dirección General para la Organización de las Naciones Unidas</v>
          </cell>
        </row>
        <row r="350">
          <cell r="D350" t="str">
            <v>Dirección General de Derechos Humanos y Democracia</v>
          </cell>
        </row>
        <row r="351">
          <cell r="D351" t="str">
            <v>Dirección General de Vinculación con las Organizaciones de la Sociedad Civil</v>
          </cell>
        </row>
        <row r="352">
          <cell r="D352" t="str">
            <v>Sección Mexicana de la Comisión Internacional de Límites y Aguas entre México y Estados Unidos</v>
          </cell>
        </row>
        <row r="353">
          <cell r="D353" t="str">
            <v>Secciones Mexicanas de las Comisiones Internacionales de Límites y Aguas entre México y Guatemala, y entre México y Belize</v>
          </cell>
        </row>
        <row r="354">
          <cell r="D354" t="str">
            <v>Instituto Matías Romero</v>
          </cell>
        </row>
        <row r="355">
          <cell r="D355" t="str">
            <v>Instituto de los Mexicanos en el Exterior</v>
          </cell>
        </row>
        <row r="356">
          <cell r="D356" t="str">
            <v>Agencia Mexicana de Cooperación Internacional para el Desarrollo</v>
          </cell>
        </row>
        <row r="357">
          <cell r="D357" t="str">
            <v>Secretaría</v>
          </cell>
        </row>
        <row r="358">
          <cell r="D358" t="str">
            <v>Unidad de Inteligencia Financiera</v>
          </cell>
        </row>
        <row r="359">
          <cell r="D359" t="str">
            <v>Unidad de Comunicación Social y Vocero</v>
          </cell>
        </row>
        <row r="360">
          <cell r="D360" t="str">
            <v>Órgano Interno de Control</v>
          </cell>
        </row>
        <row r="361">
          <cell r="D361" t="str">
            <v>Unidad de Coordinación con Entidades Federativas</v>
          </cell>
        </row>
        <row r="362">
          <cell r="D362" t="str">
            <v>Coordinación General de Tecnologías de Información y Comunicaciones</v>
          </cell>
        </row>
        <row r="363">
          <cell r="D363" t="str">
            <v>Coordinación General de Calidad y Seguridad de la Información</v>
          </cell>
        </row>
        <row r="364">
          <cell r="D364" t="str">
            <v>Subsecretaría de Hacienda y Crédito Público</v>
          </cell>
        </row>
        <row r="365">
          <cell r="D365" t="str">
            <v>Unidad de Crédito Público</v>
          </cell>
        </row>
        <row r="366">
          <cell r="D366" t="str">
            <v>Unidad de Planeación Económica de la Hacienda Pública</v>
          </cell>
        </row>
        <row r="367">
          <cell r="D367" t="str">
            <v>Unidad de Banca de Desarrollo</v>
          </cell>
        </row>
        <row r="368">
          <cell r="D368" t="str">
            <v>Unidad de Banca, Valores y Ahorro</v>
          </cell>
        </row>
        <row r="369">
          <cell r="D369" t="str">
            <v>Unidad de Seguros, Pensiones y Seguridad Social</v>
          </cell>
        </row>
        <row r="370">
          <cell r="D370" t="str">
            <v>Unidad de Asuntos Internacionales de Hacienda</v>
          </cell>
        </row>
        <row r="371">
          <cell r="D371" t="str">
            <v>Subsecretaría de Ingresos</v>
          </cell>
        </row>
        <row r="372">
          <cell r="D372" t="str">
            <v>Unidad de Política de Ingresos Tributarios</v>
          </cell>
        </row>
        <row r="373">
          <cell r="D373" t="str">
            <v>Unidad de Legislación Tributaria</v>
          </cell>
        </row>
        <row r="374">
          <cell r="D374" t="str">
            <v>Unidad de Política de Ingresos No Tributarios</v>
          </cell>
        </row>
        <row r="375">
          <cell r="D375" t="str">
            <v>Subsecretaría de Egresos</v>
          </cell>
        </row>
        <row r="376">
          <cell r="D376" t="str">
            <v>Unidad de Inversiones</v>
          </cell>
        </row>
        <row r="377">
          <cell r="D377" t="str">
            <v>Unidad de Política y Control Presupuestario</v>
          </cell>
        </row>
        <row r="378">
          <cell r="D378" t="str">
            <v>Unidad de Contabilidad Gubernamental</v>
          </cell>
        </row>
        <row r="379">
          <cell r="D379" t="str">
            <v>Dirección General de Programación y Presupuesto "B"</v>
          </cell>
        </row>
        <row r="380">
          <cell r="D380" t="str">
            <v>Dirección General de Programación y Presupuesto "A"</v>
          </cell>
        </row>
        <row r="381">
          <cell r="D381" t="str">
            <v>Dirección General Jurídica de Egresos</v>
          </cell>
        </row>
        <row r="382">
          <cell r="D382" t="str">
            <v>Unidad de Evaluación del Desempeño</v>
          </cell>
        </row>
        <row r="383">
          <cell r="D383" t="str">
            <v>Procuraduría Fiscal de la Federación</v>
          </cell>
        </row>
        <row r="384">
          <cell r="D384" t="str">
            <v>Subprocuraduría Fiscal Federal de Legislación y Consulta</v>
          </cell>
        </row>
        <row r="385">
          <cell r="D385" t="str">
            <v>Subprocuraduría Fiscal Federal de Amparos</v>
          </cell>
        </row>
        <row r="386">
          <cell r="D386" t="str">
            <v>Subprocuraduría Fiscal Federal de Asuntos Financieros</v>
          </cell>
        </row>
        <row r="387">
          <cell r="D387" t="str">
            <v>Subprocuraduría Fiscal Federal de Investigaciones</v>
          </cell>
        </row>
        <row r="388">
          <cell r="D388" t="str">
            <v>Tesorería de la Federación</v>
          </cell>
        </row>
        <row r="389">
          <cell r="D389" t="str">
            <v>Subtesorería de Operación</v>
          </cell>
        </row>
        <row r="390">
          <cell r="D390" t="str">
            <v>Subtesorería de Contabilidad y Control Operativo</v>
          </cell>
        </row>
        <row r="391">
          <cell r="D391" t="str">
            <v>Unidad de Vigilancia de Fondos y Valores</v>
          </cell>
        </row>
        <row r="392">
          <cell r="D392" t="str">
            <v>Dirección General de Asuntos Jurídicos</v>
          </cell>
        </row>
        <row r="393">
          <cell r="D393" t="str">
            <v>Oficialía Mayor</v>
          </cell>
        </row>
        <row r="394">
          <cell r="D394" t="str">
            <v>Dirección General de Recursos Financieros</v>
          </cell>
        </row>
        <row r="395">
          <cell r="D395" t="str">
            <v>Dirección General de Recursos Humanos</v>
          </cell>
        </row>
        <row r="396">
          <cell r="D396" t="str">
            <v>Dirección General de Recursos Materiales, Obra Pública y Servicios Generales</v>
          </cell>
        </row>
        <row r="397">
          <cell r="D397" t="str">
            <v>Dirección General de Talleres de Impresión de Estampillas y Valores</v>
          </cell>
        </row>
        <row r="398">
          <cell r="D398" t="str">
            <v>Dirección General de Promoción Cultural y Acervo Patrimonial</v>
          </cell>
        </row>
        <row r="399">
          <cell r="D399" t="str">
            <v>Dirección General de Tecnologías y Seguridad de la Información</v>
          </cell>
        </row>
        <row r="400">
          <cell r="D400" t="str">
            <v>Instituto Nacional para la Evaluación de la Educación</v>
          </cell>
        </row>
        <row r="401">
          <cell r="D401" t="str">
            <v>Comisión Nacional para el Desarrollo de los Pueblos Indígenas</v>
          </cell>
        </row>
        <row r="402">
          <cell r="D402" t="str">
            <v>Notimex, Agencia de Noticias del Estado Mexicano</v>
          </cell>
        </row>
        <row r="403">
          <cell r="D403" t="str">
            <v>Procuraduría de la Defensa del Contribuyente</v>
          </cell>
        </row>
        <row r="404">
          <cell r="D404" t="str">
            <v>Procuraduría Social de Atención a las Víctimas de Delitos</v>
          </cell>
        </row>
        <row r="405">
          <cell r="D405" t="str">
            <v>Comisión Nacional Bancaria y de Valores</v>
          </cell>
        </row>
        <row r="406">
          <cell r="D406" t="str">
            <v>Comisión Nacional de Seguros y Fianzas</v>
          </cell>
        </row>
        <row r="407">
          <cell r="D407" t="str">
            <v>Comisión Nacional del Sistema de Ahorro para el Retiro</v>
          </cell>
        </row>
        <row r="408">
          <cell r="D408" t="str">
            <v>Servicio de Administración Tributaria</v>
          </cell>
        </row>
        <row r="409">
          <cell r="D409" t="str">
            <v>Banco Nacional de Comercio Exterior, S.N.C.</v>
          </cell>
        </row>
        <row r="410">
          <cell r="D410" t="str">
            <v>Banco Nacional de Crédito Rural, S.N.C. (en proceso de desincorporación)</v>
          </cell>
        </row>
        <row r="411">
          <cell r="D411" t="str">
            <v>Banco Nacional de Obras y Servicios Públicos, S.N.C.</v>
          </cell>
        </row>
        <row r="412">
          <cell r="D412" t="str">
            <v>Banco Nacional del Ejército, Fuerza Aérea y Armada, S.N.C.</v>
          </cell>
        </row>
        <row r="413">
          <cell r="D413" t="str">
            <v>Casa de Moneda de México</v>
          </cell>
        </row>
        <row r="414">
          <cell r="D414" t="str">
            <v>Comisión Nacional para la Protección y Defensa de los Usuarios de Servicios Financieros</v>
          </cell>
        </row>
        <row r="415">
          <cell r="D415" t="str">
            <v>Exportadores Asociados, S.A. de C.V. (en proceso de desincorporación)</v>
          </cell>
        </row>
        <row r="416">
          <cell r="D416" t="str">
            <v>Agroasemex, S.A.</v>
          </cell>
        </row>
        <row r="417">
          <cell r="D417" t="str">
            <v>Seguros de Crédito a la Vivienda SHF, S.A. de C.V.</v>
          </cell>
        </row>
        <row r="418">
          <cell r="D418" t="str">
            <v>Almacenes Nacionales de Depósito, S.A. (en proceso de desincorporación)</v>
          </cell>
        </row>
        <row r="419">
          <cell r="D419" t="str">
            <v>Financiera Rural</v>
          </cell>
        </row>
        <row r="420">
          <cell r="D420" t="str">
            <v>Fondo Especial de Asistencia Técnica y Garantía para Créditos Agropecuarios</v>
          </cell>
        </row>
        <row r="421">
          <cell r="D421" t="str">
            <v>Fondo de Capitalización e Inversión del Sector Rural</v>
          </cell>
        </row>
        <row r="422">
          <cell r="D422" t="str">
            <v>Fondo de Garantía y Fomento para la Agricultura, Ganadería y Avicultura</v>
          </cell>
        </row>
        <row r="423">
          <cell r="D423" t="str">
            <v>Fondo de Garantía y Fomento para las Actividades Pesqueras</v>
          </cell>
        </row>
        <row r="424">
          <cell r="D424" t="str">
            <v>Fondo de Operación y Financiamiento Bancario a la Vivienda</v>
          </cell>
        </row>
        <row r="425">
          <cell r="D425" t="str">
            <v>Fondo Especial para Financiamientos Agropecuarios</v>
          </cell>
        </row>
        <row r="426">
          <cell r="D426" t="str">
            <v>Comisión Nacional de Vivienda</v>
          </cell>
        </row>
        <row r="427">
          <cell r="D427" t="str">
            <v>Instituto Federal de Acceso a la Información y Protección de Datos</v>
          </cell>
        </row>
        <row r="428">
          <cell r="D428" t="str">
            <v>Instituto Nacional de las Mujeres</v>
          </cell>
        </row>
        <row r="429">
          <cell r="D429" t="str">
            <v>Instituto para el Desarrollo Técnico de las Haciendas Públicas</v>
          </cell>
        </row>
        <row r="430">
          <cell r="D430" t="str">
            <v>Instituto para la Protección al Ahorro Bancario</v>
          </cell>
        </row>
        <row r="431">
          <cell r="D431" t="str">
            <v>Lotería Nacional para la Asistencia Pública</v>
          </cell>
        </row>
        <row r="432">
          <cell r="D432" t="str">
            <v>Nacional Financiera, S.N.C.</v>
          </cell>
        </row>
        <row r="433">
          <cell r="D433" t="str">
            <v>Banco del Ahorro Nacional y Servicios Financieros, S.N.C.</v>
          </cell>
        </row>
        <row r="434">
          <cell r="D434" t="str">
            <v>Pronósticos para la Asistencia Pública</v>
          </cell>
        </row>
        <row r="435">
          <cell r="D435" t="str">
            <v>Servicio de Administración y Enajenación de Bienes</v>
          </cell>
        </row>
        <row r="436">
          <cell r="D436" t="str">
            <v>Servicios de Almacenamiento del Norte, S.A. (en proceso de desincorporación)</v>
          </cell>
        </row>
        <row r="437">
          <cell r="D437" t="str">
            <v>Sociedad Hipotecaria Federal, S.N.C.</v>
          </cell>
        </row>
        <row r="438">
          <cell r="D438" t="str">
            <v>Secretaría</v>
          </cell>
        </row>
        <row r="439">
          <cell r="D439" t="str">
            <v>Dirección General de Administración</v>
          </cell>
        </row>
        <row r="440">
          <cell r="D440" t="str">
            <v>Dirección General de Administración</v>
          </cell>
        </row>
        <row r="441">
          <cell r="D441" t="str">
            <v>Dirección General de Administración</v>
          </cell>
        </row>
        <row r="442">
          <cell r="D442" t="str">
            <v>Dirección General de Administración</v>
          </cell>
        </row>
        <row r="443">
          <cell r="D443" t="str">
            <v>Dirección General de Administración</v>
          </cell>
        </row>
        <row r="444">
          <cell r="D444" t="str">
            <v>Dirección General de Administración</v>
          </cell>
        </row>
        <row r="445">
          <cell r="D445" t="str">
            <v>Jefatura del Estado Mayor de la Defensa Nacional</v>
          </cell>
        </row>
        <row r="446">
          <cell r="D446" t="str">
            <v>Jefatura del Estado Mayor de la Defensa Nacional</v>
          </cell>
        </row>
        <row r="447">
          <cell r="D447" t="str">
            <v>Jefatura del Estado Mayor de la Defensa Nacional</v>
          </cell>
        </row>
        <row r="448">
          <cell r="D448" t="str">
            <v>Dirección General de Industria Militar</v>
          </cell>
        </row>
        <row r="449">
          <cell r="D449" t="str">
            <v>Dirección General de Industria Militar</v>
          </cell>
        </row>
        <row r="450">
          <cell r="D450" t="str">
            <v>Dirección General de Industria Militar</v>
          </cell>
        </row>
        <row r="451">
          <cell r="D451" t="str">
            <v>Dirección General de Industria Militar</v>
          </cell>
        </row>
        <row r="452">
          <cell r="D452" t="str">
            <v>Dirección General de Industria Militar</v>
          </cell>
        </row>
        <row r="453">
          <cell r="D453" t="str">
            <v>Dirección General de Fábricas de Vestuario y Equipo</v>
          </cell>
        </row>
        <row r="454">
          <cell r="D454" t="str">
            <v>Dirección General de Fábricas de Vestuario y Equipo</v>
          </cell>
        </row>
        <row r="455">
          <cell r="D455" t="str">
            <v>Dirección General de Fábricas de Vestuario y Equipo</v>
          </cell>
        </row>
        <row r="456">
          <cell r="D456" t="str">
            <v>Dirección General de Fábricas de Vestuario y Equipo</v>
          </cell>
        </row>
        <row r="457">
          <cell r="D457" t="str">
            <v>Dirección General de Justicia Militar</v>
          </cell>
        </row>
        <row r="458">
          <cell r="D458" t="str">
            <v>Dirección General de Justicia Militar</v>
          </cell>
        </row>
        <row r="459">
          <cell r="D459" t="str">
            <v>Dirección General de Justicia Militar</v>
          </cell>
        </row>
        <row r="460">
          <cell r="D460" t="str">
            <v>Dirección General de Justicia Militar</v>
          </cell>
        </row>
        <row r="461">
          <cell r="D461" t="str">
            <v>Dirección General de Educación Militar y Rectoría de la Universidad del Ejército y Fuerza Aérea</v>
          </cell>
        </row>
        <row r="462">
          <cell r="D462" t="str">
            <v>Dirección General de Educación Militar y Rectoría de la Universidad del Ejército y Fuerza Aérea</v>
          </cell>
        </row>
        <row r="463">
          <cell r="D463" t="str">
            <v>Dirección General de Educación Militar y Rectoría de la Universidad del Ejército y Fuerza Aérea</v>
          </cell>
        </row>
        <row r="464">
          <cell r="D464" t="str">
            <v>Dirección General de Educación Militar y Rectoría de la Universidad del Ejército y Fuerza Aérea</v>
          </cell>
        </row>
        <row r="465">
          <cell r="D465" t="str">
            <v>Dirección General de Sanidad</v>
          </cell>
        </row>
        <row r="466">
          <cell r="D466" t="str">
            <v>Dirección General de Sanidad</v>
          </cell>
        </row>
        <row r="467">
          <cell r="D467" t="str">
            <v>Dirección General de Sanidad</v>
          </cell>
        </row>
        <row r="468">
          <cell r="D468" t="str">
            <v>Dirección General de Sanidad</v>
          </cell>
        </row>
        <row r="469">
          <cell r="D469" t="str">
            <v>Dirección General de Sanidad</v>
          </cell>
        </row>
        <row r="470">
          <cell r="D470" t="str">
            <v>Dirección General de Ingenieros</v>
          </cell>
        </row>
        <row r="471">
          <cell r="D471" t="str">
            <v>Dirección General de Ingenieros</v>
          </cell>
        </row>
        <row r="472">
          <cell r="D472" t="str">
            <v>Dirección General de Ingenieros</v>
          </cell>
        </row>
        <row r="473">
          <cell r="D473" t="str">
            <v>Dirección General de Ingenieros</v>
          </cell>
        </row>
        <row r="474">
          <cell r="D474" t="str">
            <v>Comandancia I Región Militar</v>
          </cell>
        </row>
        <row r="475">
          <cell r="D475" t="str">
            <v>Comandancia I Región Militar</v>
          </cell>
        </row>
        <row r="476">
          <cell r="D476" t="str">
            <v>Comandancia I Región Militar</v>
          </cell>
        </row>
        <row r="477">
          <cell r="D477" t="str">
            <v>Comandancia I Región Militar</v>
          </cell>
        </row>
        <row r="478">
          <cell r="D478" t="str">
            <v>Comandancia I Región Militar</v>
          </cell>
        </row>
        <row r="479">
          <cell r="D479" t="str">
            <v>Comandancia I Región Militar</v>
          </cell>
        </row>
        <row r="480">
          <cell r="D480" t="str">
            <v>Comandancia I Región Militar</v>
          </cell>
        </row>
        <row r="481">
          <cell r="D481" t="str">
            <v>Comandancia II Región Militar</v>
          </cell>
        </row>
        <row r="482">
          <cell r="D482" t="str">
            <v>Comandancia II Región Militar</v>
          </cell>
        </row>
        <row r="483">
          <cell r="D483" t="str">
            <v>Comandancia II Región Militar</v>
          </cell>
        </row>
        <row r="484">
          <cell r="D484" t="str">
            <v>Comandancia II Región Militar</v>
          </cell>
        </row>
        <row r="485">
          <cell r="D485" t="str">
            <v>Comandancia II Región Militar</v>
          </cell>
        </row>
        <row r="486">
          <cell r="D486" t="str">
            <v>Comandancia II Región Militar</v>
          </cell>
        </row>
        <row r="487">
          <cell r="D487" t="str">
            <v>Comandancia II Región Militar</v>
          </cell>
        </row>
        <row r="488">
          <cell r="D488" t="str">
            <v>Comandancia III Región Militar</v>
          </cell>
        </row>
        <row r="489">
          <cell r="D489" t="str">
            <v>Comandancia III Región Militar</v>
          </cell>
        </row>
        <row r="490">
          <cell r="D490" t="str">
            <v>Comandancia III Región Militar</v>
          </cell>
        </row>
        <row r="491">
          <cell r="D491" t="str">
            <v>Comandancia III Región Militar</v>
          </cell>
        </row>
        <row r="492">
          <cell r="D492" t="str">
            <v>Comandancia III Región Militar</v>
          </cell>
        </row>
        <row r="493">
          <cell r="D493" t="str">
            <v>Comandancia III Región Militar</v>
          </cell>
        </row>
        <row r="494">
          <cell r="D494" t="str">
            <v>Comandancia III Región Militar</v>
          </cell>
        </row>
        <row r="495">
          <cell r="D495" t="str">
            <v>Comandancia IV Región Militar</v>
          </cell>
        </row>
        <row r="496">
          <cell r="D496" t="str">
            <v>Comandancia IV Región Militar</v>
          </cell>
        </row>
        <row r="497">
          <cell r="D497" t="str">
            <v>Comandancia IV Región Militar</v>
          </cell>
        </row>
        <row r="498">
          <cell r="D498" t="str">
            <v>Comandancia IV Región Militar</v>
          </cell>
        </row>
        <row r="499">
          <cell r="D499" t="str">
            <v>Comandancia IV Región Militar</v>
          </cell>
        </row>
        <row r="500">
          <cell r="D500" t="str">
            <v>Comandancia IV Región Militar</v>
          </cell>
        </row>
        <row r="501">
          <cell r="D501" t="str">
            <v>Comandancia IV Región Militar</v>
          </cell>
        </row>
        <row r="502">
          <cell r="D502" t="str">
            <v>Comandancia V Región Militar</v>
          </cell>
        </row>
        <row r="503">
          <cell r="D503" t="str">
            <v>Comandancia V Región Militar</v>
          </cell>
        </row>
        <row r="504">
          <cell r="D504" t="str">
            <v>Comandancia V Región Militar</v>
          </cell>
        </row>
        <row r="505">
          <cell r="D505" t="str">
            <v>Comandancia V Región Militar</v>
          </cell>
        </row>
        <row r="506">
          <cell r="D506" t="str">
            <v>Comandancia V Región Militar</v>
          </cell>
        </row>
        <row r="507">
          <cell r="D507" t="str">
            <v>Comandancia V Región Militar</v>
          </cell>
        </row>
        <row r="508">
          <cell r="D508" t="str">
            <v>Comandancia V Región Militar</v>
          </cell>
        </row>
        <row r="509">
          <cell r="D509" t="str">
            <v>Comandancia VI Región Militar</v>
          </cell>
        </row>
        <row r="510">
          <cell r="D510" t="str">
            <v>Comandancia VI Región Militar</v>
          </cell>
        </row>
        <row r="511">
          <cell r="D511" t="str">
            <v>Comandancia VI Región Militar</v>
          </cell>
        </row>
        <row r="512">
          <cell r="D512" t="str">
            <v>Comandancia VI Región Militar</v>
          </cell>
        </row>
        <row r="513">
          <cell r="D513" t="str">
            <v>Comandancia VI Región Militar</v>
          </cell>
        </row>
        <row r="514">
          <cell r="D514" t="str">
            <v>Comandancia VI Región Militar</v>
          </cell>
        </row>
        <row r="515">
          <cell r="D515" t="str">
            <v>Comandancia VI Región Militar</v>
          </cell>
        </row>
        <row r="516">
          <cell r="D516" t="str">
            <v>Comandancia VII Región Militar</v>
          </cell>
        </row>
        <row r="517">
          <cell r="D517" t="str">
            <v>Comandancia VII Región Militar</v>
          </cell>
        </row>
        <row r="518">
          <cell r="D518" t="str">
            <v>Comandancia VII Región Militar</v>
          </cell>
        </row>
        <row r="519">
          <cell r="D519" t="str">
            <v>Comandancia VII Región Militar</v>
          </cell>
        </row>
        <row r="520">
          <cell r="D520" t="str">
            <v>Comandancia VII Región Militar</v>
          </cell>
        </row>
        <row r="521">
          <cell r="D521" t="str">
            <v>Comandancia VII Región Militar</v>
          </cell>
        </row>
        <row r="522">
          <cell r="D522" t="str">
            <v>Comandancia VII Región Militar</v>
          </cell>
        </row>
        <row r="523">
          <cell r="D523" t="str">
            <v>Comandancia VIII Región Militar</v>
          </cell>
        </row>
        <row r="524">
          <cell r="D524" t="str">
            <v>Comandancia VIII Región Militar</v>
          </cell>
        </row>
        <row r="525">
          <cell r="D525" t="str">
            <v>Comandancia VIII Región Militar</v>
          </cell>
        </row>
        <row r="526">
          <cell r="D526" t="str">
            <v>Comandancia VIII Región Militar</v>
          </cell>
        </row>
        <row r="527">
          <cell r="D527" t="str">
            <v>Comandancia VIII Región Militar</v>
          </cell>
        </row>
        <row r="528">
          <cell r="D528" t="str">
            <v>Comandancia VIII Región Militar</v>
          </cell>
        </row>
        <row r="529">
          <cell r="D529" t="str">
            <v>Comandancia VIII Región Militar</v>
          </cell>
        </row>
        <row r="530">
          <cell r="D530" t="str">
            <v>Comandancia IX Región Militar</v>
          </cell>
        </row>
        <row r="531">
          <cell r="D531" t="str">
            <v>Comandancia IX Región Militar</v>
          </cell>
        </row>
        <row r="532">
          <cell r="D532" t="str">
            <v>Comandancia IX Región Militar</v>
          </cell>
        </row>
        <row r="533">
          <cell r="D533" t="str">
            <v>Comandancia IX Región Militar</v>
          </cell>
        </row>
        <row r="534">
          <cell r="D534" t="str">
            <v>Comandancia IX Región Militar</v>
          </cell>
        </row>
        <row r="535">
          <cell r="D535" t="str">
            <v>Comandancia IX Región Militar</v>
          </cell>
        </row>
        <row r="536">
          <cell r="D536" t="str">
            <v>Comandancia IX Región Militar</v>
          </cell>
        </row>
        <row r="537">
          <cell r="D537" t="str">
            <v>Comandancia X Región Militar</v>
          </cell>
        </row>
        <row r="538">
          <cell r="D538" t="str">
            <v>Comandancia X Región Militar</v>
          </cell>
        </row>
        <row r="539">
          <cell r="D539" t="str">
            <v>Comandancia X Región Militar</v>
          </cell>
        </row>
        <row r="540">
          <cell r="D540" t="str">
            <v>Comandancia X Región Militar</v>
          </cell>
        </row>
        <row r="541">
          <cell r="D541" t="str">
            <v>Comandancia X Región Militar</v>
          </cell>
        </row>
        <row r="542">
          <cell r="D542" t="str">
            <v>Comandancia X Región Militar</v>
          </cell>
        </row>
        <row r="543">
          <cell r="D543" t="str">
            <v>Comandancia X Región Militar</v>
          </cell>
        </row>
        <row r="544">
          <cell r="D544" t="str">
            <v>Comandancia XI Región Militar</v>
          </cell>
        </row>
        <row r="545">
          <cell r="D545" t="str">
            <v>Comandancia XI Región Militar</v>
          </cell>
        </row>
        <row r="546">
          <cell r="D546" t="str">
            <v>Comandancia XI Región Militar</v>
          </cell>
        </row>
        <row r="547">
          <cell r="D547" t="str">
            <v>Comandancia XI Región Militar</v>
          </cell>
        </row>
        <row r="548">
          <cell r="D548" t="str">
            <v>Comandancia XI Región Militar</v>
          </cell>
        </row>
        <row r="549">
          <cell r="D549" t="str">
            <v>Comandancia XI Región Militar</v>
          </cell>
        </row>
        <row r="550">
          <cell r="D550" t="str">
            <v>Comandancia XI Región Militar</v>
          </cell>
        </row>
        <row r="551">
          <cell r="D551" t="str">
            <v>Comandancia XII Región Militar</v>
          </cell>
        </row>
        <row r="552">
          <cell r="D552" t="str">
            <v>Comandancia XII Región Militar</v>
          </cell>
        </row>
        <row r="553">
          <cell r="D553" t="str">
            <v>Comandancia XII Región Militar</v>
          </cell>
        </row>
        <row r="554">
          <cell r="D554" t="str">
            <v>Comandancia XII Región Militar</v>
          </cell>
        </row>
        <row r="555">
          <cell r="D555" t="str">
            <v>Comandancia XII Región Militar</v>
          </cell>
        </row>
        <row r="556">
          <cell r="D556" t="str">
            <v>Comandancia XII Región Militar</v>
          </cell>
        </row>
        <row r="557">
          <cell r="D557" t="str">
            <v>Comandancia XII Región Militar</v>
          </cell>
        </row>
        <row r="558">
          <cell r="D558" t="str">
            <v>Comandancia de la Fuerza Aérea Mexicana</v>
          </cell>
        </row>
        <row r="559">
          <cell r="D559" t="str">
            <v>Comandancia de la Fuerza Aérea Mexicana</v>
          </cell>
        </row>
        <row r="560">
          <cell r="D560" t="str">
            <v>Comandancia de la Fuerza Aérea Mexicana</v>
          </cell>
        </row>
        <row r="561">
          <cell r="D561" t="str">
            <v>Comandancia de la Fuerza Aérea Mexicana</v>
          </cell>
        </row>
        <row r="562">
          <cell r="D562" t="str">
            <v>Comandancia de la Fuerza Aérea Mexicana</v>
          </cell>
        </row>
        <row r="563">
          <cell r="D563" t="str">
            <v>Presidencia del Supremo Tribunal Militar</v>
          </cell>
        </row>
        <row r="564">
          <cell r="D564" t="str">
            <v>Presidencia del Supremo Tribunal Militar</v>
          </cell>
        </row>
        <row r="565">
          <cell r="D565" t="str">
            <v>Presidencia del Supremo Tribunal Militar</v>
          </cell>
        </row>
        <row r="566">
          <cell r="D566" t="str">
            <v>Procuraduría General de Justicia Militar</v>
          </cell>
        </row>
        <row r="567">
          <cell r="D567" t="str">
            <v>Procuraduría General de Justicia Militar</v>
          </cell>
        </row>
        <row r="568">
          <cell r="D568" t="str">
            <v>Procuraduría General de Justicia Militar</v>
          </cell>
        </row>
        <row r="569">
          <cell r="D569" t="str">
            <v>Jefatura del Cuerpo de Defensores de Oficio</v>
          </cell>
        </row>
        <row r="570">
          <cell r="D570" t="str">
            <v>Jefatura del Cuerpo de Defensores de Oficio</v>
          </cell>
        </row>
        <row r="571">
          <cell r="D571" t="str">
            <v>Jefatura del Cuerpo de Defensores de Oficio</v>
          </cell>
        </row>
        <row r="572">
          <cell r="D572" t="str">
            <v>Dirección General de Comunicación Social</v>
          </cell>
        </row>
        <row r="573">
          <cell r="D573" t="str">
            <v>Dirección General de Comunicación Social</v>
          </cell>
        </row>
        <row r="574">
          <cell r="D574" t="str">
            <v>Dirección General de Comunicación Social</v>
          </cell>
        </row>
        <row r="575">
          <cell r="D575" t="str">
            <v>Dirección General de Derechos Humanos</v>
          </cell>
        </row>
        <row r="576">
          <cell r="D576" t="str">
            <v>Dirección General de Derechos Humanos</v>
          </cell>
        </row>
        <row r="577">
          <cell r="D577" t="str">
            <v>Dirección General de Derechos Humanos</v>
          </cell>
        </row>
        <row r="578">
          <cell r="D578" t="str">
            <v>Dirección General de Derechos Humanos</v>
          </cell>
        </row>
        <row r="579">
          <cell r="D579" t="str">
            <v>Dirección General de Derechos Humanos</v>
          </cell>
        </row>
        <row r="580">
          <cell r="D580" t="str">
            <v>Dirección General de Informática</v>
          </cell>
        </row>
        <row r="581">
          <cell r="D581" t="str">
            <v>Dirección General de Informática</v>
          </cell>
        </row>
        <row r="582">
          <cell r="D582" t="str">
            <v>Dirección General de Informática</v>
          </cell>
        </row>
        <row r="583">
          <cell r="D583" t="str">
            <v>Instituto de Seguridad Social para las Fuerzas Armadas Mexicanas</v>
          </cell>
        </row>
        <row r="584">
          <cell r="D584" t="str">
            <v>Instituto de Seguridad Social para las Fuerzas Armadas Mexicanas</v>
          </cell>
        </row>
        <row r="585">
          <cell r="D585" t="str">
            <v>Instituto de Seguridad Social para las Fuerzas Armadas Mexicanas</v>
          </cell>
        </row>
        <row r="586">
          <cell r="D586" t="str">
            <v>Instituto de Seguridad Social para las Fuerzas Armadas Mexicanas</v>
          </cell>
        </row>
        <row r="587">
          <cell r="D587" t="str">
            <v>Instituto de Seguridad Social para las Fuerzas Armadas Mexicanas</v>
          </cell>
        </row>
        <row r="588">
          <cell r="D588" t="str">
            <v>Instituto de Seguridad Social para las Fuerzas Armadas Mexicanas</v>
          </cell>
        </row>
        <row r="589">
          <cell r="D589" t="str">
            <v>Secretaría</v>
          </cell>
        </row>
        <row r="590">
          <cell r="D590" t="str">
            <v>Abogado General</v>
          </cell>
        </row>
        <row r="591">
          <cell r="D591" t="str">
            <v>Coordinación General de Comunicación Social</v>
          </cell>
        </row>
        <row r="592">
          <cell r="D592" t="str">
            <v>Coordinación General de Enlace Sectorial</v>
          </cell>
        </row>
        <row r="593">
          <cell r="D593" t="str">
            <v>Coordinación General de Delegaciones</v>
          </cell>
        </row>
        <row r="594">
          <cell r="D594" t="str">
            <v>Órgano Interno de Control</v>
          </cell>
        </row>
        <row r="595">
          <cell r="D595" t="str">
            <v>Coordinación General de Enlace y Operación</v>
          </cell>
        </row>
        <row r="596">
          <cell r="D596" t="str">
            <v>Coordinación General de Ganadería</v>
          </cell>
        </row>
        <row r="597">
          <cell r="D597" t="str">
            <v>Coordinación General de Asuntos Internacionales</v>
          </cell>
        </row>
        <row r="598">
          <cell r="D598" t="str">
            <v>Delegación en Aguascalientes</v>
          </cell>
        </row>
        <row r="599">
          <cell r="D599" t="str">
            <v>Delegación en Baja California</v>
          </cell>
        </row>
        <row r="600">
          <cell r="D600" t="str">
            <v>Delegación en Baja California Sur</v>
          </cell>
        </row>
        <row r="601">
          <cell r="D601" t="str">
            <v>Delegación en Campeche</v>
          </cell>
        </row>
        <row r="602">
          <cell r="D602" t="str">
            <v>Delegación en Coahuila</v>
          </cell>
        </row>
        <row r="603">
          <cell r="D603" t="str">
            <v>Delegación en Colima</v>
          </cell>
        </row>
        <row r="604">
          <cell r="D604" t="str">
            <v>Delegación en Chiapas</v>
          </cell>
        </row>
        <row r="605">
          <cell r="D605" t="str">
            <v>Delegación en Chihuahua</v>
          </cell>
        </row>
        <row r="606">
          <cell r="D606" t="str">
            <v>Delegación en el Distrito Federal</v>
          </cell>
        </row>
        <row r="607">
          <cell r="D607" t="str">
            <v>Delegación en Durango</v>
          </cell>
        </row>
        <row r="608">
          <cell r="D608" t="str">
            <v>Delegación en Guanajuato</v>
          </cell>
        </row>
        <row r="609">
          <cell r="D609" t="str">
            <v>Delegación en Guerrero</v>
          </cell>
        </row>
        <row r="610">
          <cell r="D610" t="str">
            <v>Delegación en Hidalgo</v>
          </cell>
        </row>
        <row r="611">
          <cell r="D611" t="str">
            <v>Delegación en Jalisco</v>
          </cell>
        </row>
        <row r="612">
          <cell r="D612" t="str">
            <v>Delegación en el Estado de México</v>
          </cell>
        </row>
        <row r="613">
          <cell r="D613" t="str">
            <v>Delegación en Michoacán</v>
          </cell>
        </row>
        <row r="614">
          <cell r="D614" t="str">
            <v>Delegación en Morelos</v>
          </cell>
        </row>
        <row r="615">
          <cell r="D615" t="str">
            <v>Delegación en Nayarit</v>
          </cell>
        </row>
        <row r="616">
          <cell r="D616" t="str">
            <v>Delegación en Nuevo León</v>
          </cell>
        </row>
        <row r="617">
          <cell r="D617" t="str">
            <v>Delegación en Oaxaca</v>
          </cell>
        </row>
        <row r="618">
          <cell r="D618" t="str">
            <v>Delegación en Puebla</v>
          </cell>
        </row>
        <row r="619">
          <cell r="D619" t="str">
            <v>Delegación en Querétaro</v>
          </cell>
        </row>
        <row r="620">
          <cell r="D620" t="str">
            <v>Delegación en Quintana Roo</v>
          </cell>
        </row>
        <row r="621">
          <cell r="D621" t="str">
            <v>Delegación en San Luis Potosí</v>
          </cell>
        </row>
        <row r="622">
          <cell r="D622" t="str">
            <v>Delegación en Sinaloa</v>
          </cell>
        </row>
        <row r="623">
          <cell r="D623" t="str">
            <v>Delegación en Sonora</v>
          </cell>
        </row>
        <row r="624">
          <cell r="D624" t="str">
            <v>Delegación en Tabasco</v>
          </cell>
        </row>
        <row r="625">
          <cell r="D625" t="str">
            <v>Delegación en Tamaulipas</v>
          </cell>
        </row>
        <row r="626">
          <cell r="D626" t="str">
            <v>Delegación en Tlaxcala</v>
          </cell>
        </row>
        <row r="627">
          <cell r="D627" t="str">
            <v>Delegación en Veracruz</v>
          </cell>
        </row>
        <row r="628">
          <cell r="D628" t="str">
            <v>Delegación en Yucatán</v>
          </cell>
        </row>
        <row r="629">
          <cell r="D629" t="str">
            <v>Delegación en Zacatecas</v>
          </cell>
        </row>
        <row r="630">
          <cell r="D630" t="str">
            <v>Delegación en la Región Lagunera</v>
          </cell>
        </row>
        <row r="631">
          <cell r="D631" t="str">
            <v>Subsecretaría de Alimentación y Competitividad</v>
          </cell>
        </row>
        <row r="632">
          <cell r="D632" t="str">
            <v>Dirección General de Planeación y Evaluación</v>
          </cell>
        </row>
        <row r="633">
          <cell r="D633" t="str">
            <v>Dirección General de Administración de Riesgos</v>
          </cell>
        </row>
        <row r="634">
          <cell r="D634" t="str">
            <v>Dirección General de Logística y Alimentación</v>
          </cell>
        </row>
        <row r="635">
          <cell r="D635" t="str">
            <v>Dirección General de Normalización Agroalimentaria</v>
          </cell>
        </row>
        <row r="636">
          <cell r="D636" t="str">
            <v>Dirección General de Zonas Tropicales</v>
          </cell>
        </row>
        <row r="637">
          <cell r="D637" t="str">
            <v>Subsecretaría de Agricultura</v>
          </cell>
        </row>
        <row r="638">
          <cell r="D638" t="str">
            <v>Dirección General de Fomento a la Agricultura</v>
          </cell>
        </row>
        <row r="639">
          <cell r="D639" t="str">
            <v>Dirección General de Productividad y Desarrollo Tecnológico</v>
          </cell>
        </row>
        <row r="640">
          <cell r="D640" t="str">
            <v>Dirección General de Fibras Naturales y Biocombustibles</v>
          </cell>
        </row>
        <row r="641">
          <cell r="D641" t="str">
            <v>Dirección General de Operación y Explotación de Padrones</v>
          </cell>
        </row>
        <row r="642">
          <cell r="D642" t="str">
            <v>Subsecretaría de Desarrollo Rural</v>
          </cell>
        </row>
        <row r="643">
          <cell r="D643" t="str">
            <v>Dirección General de Producción Rural Sustentable en Zonas Prioritarias</v>
          </cell>
        </row>
        <row r="644">
          <cell r="D644" t="str">
            <v>Dirección General de Desarrollo Territorial y Organización Rural</v>
          </cell>
        </row>
        <row r="645">
          <cell r="D645" t="str">
            <v>Dirección General de Atención al Cambio Climático en el Sector Agropecuario</v>
          </cell>
        </row>
        <row r="646">
          <cell r="D646" t="str">
            <v>Dirección General de Desarrollo de Capacidades y Extensionismo Rural</v>
          </cell>
        </row>
        <row r="647">
          <cell r="D647" t="str">
            <v>Oficialía Mayor</v>
          </cell>
        </row>
        <row r="648">
          <cell r="D648" t="str">
            <v>Dirección General de Programación, Presupuesto y Finanzas</v>
          </cell>
        </row>
        <row r="649">
          <cell r="D649" t="str">
            <v>Dirección General de Administración y Desarrollo de Recursos Humanos</v>
          </cell>
        </row>
        <row r="650">
          <cell r="D650" t="str">
            <v>Dirección General de Recursos Materiales, Inmuebles y Servicios</v>
          </cell>
        </row>
        <row r="651">
          <cell r="D651" t="str">
            <v>Dirección General de Tecnologías de la Información y Comunicaciones</v>
          </cell>
        </row>
        <row r="652">
          <cell r="D652" t="str">
            <v>Universidad Autónoma Chapingo</v>
          </cell>
        </row>
        <row r="653">
          <cell r="D653" t="str">
            <v>Comité Nacional para el Desarrollo Sustentable de la Caña de Azúcar</v>
          </cell>
        </row>
        <row r="654">
          <cell r="D654" t="str">
            <v>Servicio Nacional de Sanidad, Inocuidad y Calidad Agroalimentaria</v>
          </cell>
        </row>
        <row r="655">
          <cell r="D655" t="str">
            <v>Servicio Nacional de Inspección y Certificación de Semillas</v>
          </cell>
        </row>
        <row r="656">
          <cell r="D656" t="str">
            <v>Colegio Superior Agropecuario del Estado de Guerrero</v>
          </cell>
        </row>
        <row r="657">
          <cell r="D657" t="str">
            <v>Agencia de Servicios a la Comercialización y Desarrollo de Mercados Agropecuarios</v>
          </cell>
        </row>
        <row r="658">
          <cell r="D658" t="str">
            <v>Servicio de Información Agroalimentaria y Pesquera</v>
          </cell>
        </row>
        <row r="659">
          <cell r="D659" t="str">
            <v>Instituto Nacional de Pesca</v>
          </cell>
        </row>
        <row r="660">
          <cell r="D660" t="str">
            <v>Comisión Nacional de Acuacultura y Pesca</v>
          </cell>
        </row>
        <row r="661">
          <cell r="D661" t="str">
            <v>Fideicomiso de Riesgo Compartido</v>
          </cell>
        </row>
        <row r="662">
          <cell r="D662" t="str">
            <v>Fondo de Empresas Expropiadas del Sector Azucarero</v>
          </cell>
        </row>
        <row r="663">
          <cell r="D663" t="str">
            <v>Instituto Nacional para el Desarrollo de Capacidades del Sector Rural, A.C.</v>
          </cell>
        </row>
        <row r="664">
          <cell r="D664" t="str">
            <v>Colegio de Postgraduados</v>
          </cell>
        </row>
        <row r="665">
          <cell r="D665" t="str">
            <v>Comisión Nacional de las Zonas Aridas</v>
          </cell>
        </row>
        <row r="666">
          <cell r="D666" t="str">
            <v>Instituto Nacional de Investigaciones Forestales, Agrícolas y Pecuarias</v>
          </cell>
        </row>
        <row r="667">
          <cell r="D667" t="str">
            <v>Productora Nacional de Biológicos Veterinarios</v>
          </cell>
        </row>
        <row r="668">
          <cell r="D668" t="str">
            <v>Secretaría</v>
          </cell>
        </row>
        <row r="669">
          <cell r="D669" t="str">
            <v>Dirección General de Vinculación</v>
          </cell>
        </row>
        <row r="670">
          <cell r="D670" t="str">
            <v>Unidad de Asuntos Jurídicos</v>
          </cell>
        </row>
        <row r="671">
          <cell r="D671" t="str">
            <v>Dirección General de Comunicación Social</v>
          </cell>
        </row>
        <row r="672">
          <cell r="D672" t="str">
            <v>Órgano Interno de Control</v>
          </cell>
        </row>
        <row r="673">
          <cell r="D673" t="str">
            <v>Subsecretaría de Infraestructura</v>
          </cell>
        </row>
        <row r="674">
          <cell r="D674" t="str">
            <v>Dirección General de Carreteras</v>
          </cell>
        </row>
        <row r="675">
          <cell r="D675" t="str">
            <v>Dirección General de Carreteras</v>
          </cell>
        </row>
        <row r="676">
          <cell r="D676" t="str">
            <v>Dirección General de Conservación de Carreteras</v>
          </cell>
        </row>
        <row r="677">
          <cell r="D677" t="str">
            <v>Dirección General de Conservación de Carreteras</v>
          </cell>
        </row>
        <row r="678">
          <cell r="D678" t="str">
            <v>Dirección General de Servicios Técnicos</v>
          </cell>
        </row>
        <row r="679">
          <cell r="D679" t="str">
            <v>Dirección General de Desarrollo Carretero</v>
          </cell>
        </row>
        <row r="680">
          <cell r="D680" t="str">
            <v>Dirección General de Desarrollo Carretero</v>
          </cell>
        </row>
        <row r="681">
          <cell r="D681" t="str">
            <v>Subsecretaría de Transporte</v>
          </cell>
        </row>
        <row r="682">
          <cell r="D682" t="str">
            <v>Dirección General de Aeronáutica Civil</v>
          </cell>
        </row>
        <row r="683">
          <cell r="D683" t="str">
            <v>Dirección General de Aeronáutica Civil</v>
          </cell>
        </row>
        <row r="684">
          <cell r="D684" t="str">
            <v>Dirección General de Transporte Ferroviario y Multimodal</v>
          </cell>
        </row>
        <row r="685">
          <cell r="D685" t="str">
            <v>Dirección General de Transporte Ferroviario y Multimodal</v>
          </cell>
        </row>
        <row r="686">
          <cell r="D686" t="str">
            <v>Dirección General de Autotransporte Federal</v>
          </cell>
        </row>
        <row r="687">
          <cell r="D687" t="str">
            <v>Dirección General de Protección y Medicina Preventiva en el Transporte</v>
          </cell>
        </row>
        <row r="688">
          <cell r="D688" t="str">
            <v>Subsecretaría de Comunicaciones</v>
          </cell>
        </row>
        <row r="689">
          <cell r="D689" t="str">
            <v>Dirección General de Política de Telecomunicaciones y de Radiodifusión</v>
          </cell>
        </row>
        <row r="690">
          <cell r="D690" t="str">
            <v>Dirección General de Política de Telecomunicaciones y de Radiodifusión</v>
          </cell>
        </row>
        <row r="691">
          <cell r="D691" t="str">
            <v>Dirección General de Política de Telecomunicaciones y de Radiodifusión</v>
          </cell>
        </row>
        <row r="692">
          <cell r="D692" t="str">
            <v>Dirección General de Política de Telecomunicaciones y de Radiodifusión</v>
          </cell>
        </row>
        <row r="693">
          <cell r="D693" t="str">
            <v>Unidad de la Red Privada del Gobierno Federal</v>
          </cell>
        </row>
        <row r="694">
          <cell r="D694" t="str">
            <v>Coordinación de la Sociedad de la Información y el Conocimiento</v>
          </cell>
        </row>
        <row r="695">
          <cell r="D695" t="str">
            <v>Coordinación General de Puertos y Marina Mercante</v>
          </cell>
        </row>
        <row r="696">
          <cell r="D696" t="str">
            <v>Coordinación General de Puertos y Marina Mercante</v>
          </cell>
        </row>
        <row r="697">
          <cell r="D697" t="str">
            <v>Dirección General de Puertos</v>
          </cell>
        </row>
        <row r="698">
          <cell r="D698" t="str">
            <v>Dirección General de Puertos</v>
          </cell>
        </row>
        <row r="699">
          <cell r="D699" t="str">
            <v>Dirección General de Marina Mercante</v>
          </cell>
        </row>
        <row r="700">
          <cell r="D700" t="str">
            <v>Dirección General de Marina Mercante</v>
          </cell>
        </row>
        <row r="701">
          <cell r="D701" t="str">
            <v>Dirección General de Fomento y Administración Portuaria</v>
          </cell>
        </row>
        <row r="702">
          <cell r="D702" t="str">
            <v>Dirección General de Fomento y Administración Portuaria</v>
          </cell>
        </row>
        <row r="703">
          <cell r="D703" t="str">
            <v>Coordinación General de Centros SCT</v>
          </cell>
        </row>
        <row r="704">
          <cell r="D704" t="str">
            <v>Coordinación General de Centros SCT</v>
          </cell>
        </row>
        <row r="705">
          <cell r="D705" t="str">
            <v>Dirección General de Planeación</v>
          </cell>
        </row>
        <row r="706">
          <cell r="D706" t="str">
            <v>Dirección General de Evaluación</v>
          </cell>
        </row>
        <row r="707">
          <cell r="D707" t="str">
            <v>Centro SCT Aguascalientes</v>
          </cell>
        </row>
        <row r="708">
          <cell r="D708" t="str">
            <v>Centro SCT Aguascalientes</v>
          </cell>
        </row>
        <row r="709">
          <cell r="D709" t="str">
            <v>Centro SCT Aguascalientes</v>
          </cell>
        </row>
        <row r="710">
          <cell r="D710" t="str">
            <v>Centro SCT Baja California</v>
          </cell>
        </row>
        <row r="711">
          <cell r="D711" t="str">
            <v>Centro SCT Baja California</v>
          </cell>
        </row>
        <row r="712">
          <cell r="D712" t="str">
            <v>Centro SCT Baja California</v>
          </cell>
        </row>
        <row r="713">
          <cell r="D713" t="str">
            <v>Centro SCT Baja California Sur</v>
          </cell>
        </row>
        <row r="714">
          <cell r="D714" t="str">
            <v>Centro SCT Baja California Sur</v>
          </cell>
        </row>
        <row r="715">
          <cell r="D715" t="str">
            <v>Centro SCT Baja California Sur</v>
          </cell>
        </row>
        <row r="716">
          <cell r="D716" t="str">
            <v>Centro SCT Campeche</v>
          </cell>
        </row>
        <row r="717">
          <cell r="D717" t="str">
            <v>Centro SCT Campeche</v>
          </cell>
        </row>
        <row r="718">
          <cell r="D718" t="str">
            <v>Centro SCT Campeche</v>
          </cell>
        </row>
        <row r="719">
          <cell r="D719" t="str">
            <v>Centro SCT Coahuila</v>
          </cell>
        </row>
        <row r="720">
          <cell r="D720" t="str">
            <v>Centro SCT Coahuila</v>
          </cell>
        </row>
        <row r="721">
          <cell r="D721" t="str">
            <v>Centro SCT Coahuila</v>
          </cell>
        </row>
        <row r="722">
          <cell r="D722" t="str">
            <v>Centro SCT Colima</v>
          </cell>
        </row>
        <row r="723">
          <cell r="D723" t="str">
            <v>Centro SCT Colima</v>
          </cell>
        </row>
        <row r="724">
          <cell r="D724" t="str">
            <v>Centro SCT Colima</v>
          </cell>
        </row>
        <row r="725">
          <cell r="D725" t="str">
            <v>Centro SCT Chiapas</v>
          </cell>
        </row>
        <row r="726">
          <cell r="D726" t="str">
            <v>Centro SCT Chiapas</v>
          </cell>
        </row>
        <row r="727">
          <cell r="D727" t="str">
            <v>Centro SCT Chiapas</v>
          </cell>
        </row>
        <row r="728">
          <cell r="D728" t="str">
            <v>Centro SCT Chihuahua</v>
          </cell>
        </row>
        <row r="729">
          <cell r="D729" t="str">
            <v>Centro SCT Chihuahua</v>
          </cell>
        </row>
        <row r="730">
          <cell r="D730" t="str">
            <v>Centro SCT Chihuahua</v>
          </cell>
        </row>
        <row r="731">
          <cell r="D731" t="str">
            <v>Centro SCT Durango</v>
          </cell>
        </row>
        <row r="732">
          <cell r="D732" t="str">
            <v>Centro SCT Durango</v>
          </cell>
        </row>
        <row r="733">
          <cell r="D733" t="str">
            <v>Centro SCT Durango</v>
          </cell>
        </row>
        <row r="734">
          <cell r="D734" t="str">
            <v>Centro SCT Guanajuato</v>
          </cell>
        </row>
        <row r="735">
          <cell r="D735" t="str">
            <v>Centro SCT Guanajuato</v>
          </cell>
        </row>
        <row r="736">
          <cell r="D736" t="str">
            <v>Centro SCT Guanajuato</v>
          </cell>
        </row>
        <row r="737">
          <cell r="D737" t="str">
            <v>Centro SCT Guerrero</v>
          </cell>
        </row>
        <row r="738">
          <cell r="D738" t="str">
            <v>Centro SCT Guerrero</v>
          </cell>
        </row>
        <row r="739">
          <cell r="D739" t="str">
            <v>Centro SCT Guerrero</v>
          </cell>
        </row>
        <row r="740">
          <cell r="D740" t="str">
            <v>Centro SCT Hidalgo</v>
          </cell>
        </row>
        <row r="741">
          <cell r="D741" t="str">
            <v>Centro SCT Hidalgo</v>
          </cell>
        </row>
        <row r="742">
          <cell r="D742" t="str">
            <v>Centro SCT Hidalgo</v>
          </cell>
        </row>
        <row r="743">
          <cell r="D743" t="str">
            <v>Centro SCT Jalisco</v>
          </cell>
        </row>
        <row r="744">
          <cell r="D744" t="str">
            <v>Centro SCT Jalisco</v>
          </cell>
        </row>
        <row r="745">
          <cell r="D745" t="str">
            <v>Centro SCT Jalisco</v>
          </cell>
        </row>
        <row r="746">
          <cell r="D746" t="str">
            <v>Centro SCT México</v>
          </cell>
        </row>
        <row r="747">
          <cell r="D747" t="str">
            <v>Centro SCT México</v>
          </cell>
        </row>
        <row r="748">
          <cell r="D748" t="str">
            <v>Centro SCT México</v>
          </cell>
        </row>
        <row r="749">
          <cell r="D749" t="str">
            <v>Centro SCT Michoacán</v>
          </cell>
        </row>
        <row r="750">
          <cell r="D750" t="str">
            <v>Centro SCT Michoacán</v>
          </cell>
        </row>
        <row r="751">
          <cell r="D751" t="str">
            <v>Centro SCT Michoacán</v>
          </cell>
        </row>
        <row r="752">
          <cell r="D752" t="str">
            <v>Centro SCT Morelos</v>
          </cell>
        </row>
        <row r="753">
          <cell r="D753" t="str">
            <v>Centro SCT Morelos</v>
          </cell>
        </row>
        <row r="754">
          <cell r="D754" t="str">
            <v>Centro SCT Morelos</v>
          </cell>
        </row>
        <row r="755">
          <cell r="D755" t="str">
            <v>Centro SCT Nayarit</v>
          </cell>
        </row>
        <row r="756">
          <cell r="D756" t="str">
            <v>Centro SCT Nayarit</v>
          </cell>
        </row>
        <row r="757">
          <cell r="D757" t="str">
            <v>Centro SCT Nayarit</v>
          </cell>
        </row>
        <row r="758">
          <cell r="D758" t="str">
            <v>Centro SCT Nuevo León</v>
          </cell>
        </row>
        <row r="759">
          <cell r="D759" t="str">
            <v>Centro SCT Nuevo León</v>
          </cell>
        </row>
        <row r="760">
          <cell r="D760" t="str">
            <v>Centro SCT Nuevo León</v>
          </cell>
        </row>
        <row r="761">
          <cell r="D761" t="str">
            <v>Centro SCT Oaxaca</v>
          </cell>
        </row>
        <row r="762">
          <cell r="D762" t="str">
            <v>Centro SCT Oaxaca</v>
          </cell>
        </row>
        <row r="763">
          <cell r="D763" t="str">
            <v>Centro SCT Oaxaca</v>
          </cell>
        </row>
        <row r="764">
          <cell r="D764" t="str">
            <v>Centro SCT Puebla</v>
          </cell>
        </row>
        <row r="765">
          <cell r="D765" t="str">
            <v>Centro SCT Puebla</v>
          </cell>
        </row>
        <row r="766">
          <cell r="D766" t="str">
            <v>Centro SCT Puebla</v>
          </cell>
        </row>
        <row r="767">
          <cell r="D767" t="str">
            <v>Centro SCT Querétaro</v>
          </cell>
        </row>
        <row r="768">
          <cell r="D768" t="str">
            <v>Centro SCT Querétaro</v>
          </cell>
        </row>
        <row r="769">
          <cell r="D769" t="str">
            <v>Centro SCT Querétaro</v>
          </cell>
        </row>
        <row r="770">
          <cell r="D770" t="str">
            <v>Centro SCT Quintana Roo</v>
          </cell>
        </row>
        <row r="771">
          <cell r="D771" t="str">
            <v>Centro SCT Quintana Roo</v>
          </cell>
        </row>
        <row r="772">
          <cell r="D772" t="str">
            <v>Centro SCT Quintana Roo</v>
          </cell>
        </row>
        <row r="773">
          <cell r="D773" t="str">
            <v>Centro SCT San Luis Potosí</v>
          </cell>
        </row>
        <row r="774">
          <cell r="D774" t="str">
            <v>Centro SCT San Luis Potosí</v>
          </cell>
        </row>
        <row r="775">
          <cell r="D775" t="str">
            <v>Centro SCT San Luis Potosí</v>
          </cell>
        </row>
        <row r="776">
          <cell r="D776" t="str">
            <v>Centro SCT Sinaloa</v>
          </cell>
        </row>
        <row r="777">
          <cell r="D777" t="str">
            <v>Centro SCT Sinaloa</v>
          </cell>
        </row>
        <row r="778">
          <cell r="D778" t="str">
            <v>Centro SCT Sinaloa</v>
          </cell>
        </row>
        <row r="779">
          <cell r="D779" t="str">
            <v>Centro SCT Sonora</v>
          </cell>
        </row>
        <row r="780">
          <cell r="D780" t="str">
            <v>Centro SCT Sonora</v>
          </cell>
        </row>
        <row r="781">
          <cell r="D781" t="str">
            <v>Centro SCT Sonora</v>
          </cell>
        </row>
        <row r="782">
          <cell r="D782" t="str">
            <v>Centro SCT Tabasco</v>
          </cell>
        </row>
        <row r="783">
          <cell r="D783" t="str">
            <v>Centro SCT Tabasco</v>
          </cell>
        </row>
        <row r="784">
          <cell r="D784" t="str">
            <v>Centro SCT Tabasco</v>
          </cell>
        </row>
        <row r="785">
          <cell r="D785" t="str">
            <v>Centro SCT Tamaulipas</v>
          </cell>
        </row>
        <row r="786">
          <cell r="D786" t="str">
            <v>Centro SCT Tamaulipas</v>
          </cell>
        </row>
        <row r="787">
          <cell r="D787" t="str">
            <v>Centro SCT Tamaulipas</v>
          </cell>
        </row>
        <row r="788">
          <cell r="D788" t="str">
            <v>Centro SCT Tlaxcala</v>
          </cell>
        </row>
        <row r="789">
          <cell r="D789" t="str">
            <v>Centro SCT Tlaxcala</v>
          </cell>
        </row>
        <row r="790">
          <cell r="D790" t="str">
            <v>Centro SCT Tlaxcala</v>
          </cell>
        </row>
        <row r="791">
          <cell r="D791" t="str">
            <v>Centro SCT Veracruz</v>
          </cell>
        </row>
        <row r="792">
          <cell r="D792" t="str">
            <v>Centro SCT Veracruz</v>
          </cell>
        </row>
        <row r="793">
          <cell r="D793" t="str">
            <v>Centro SCT Veracruz</v>
          </cell>
        </row>
        <row r="794">
          <cell r="D794" t="str">
            <v>Centro SCT Yucatán</v>
          </cell>
        </row>
        <row r="795">
          <cell r="D795" t="str">
            <v>Centro SCT Yucatán</v>
          </cell>
        </row>
        <row r="796">
          <cell r="D796" t="str">
            <v>Centro SCT Yucatán</v>
          </cell>
        </row>
        <row r="797">
          <cell r="D797" t="str">
            <v>Centro SCT Zacatecas</v>
          </cell>
        </row>
        <row r="798">
          <cell r="D798" t="str">
            <v>Centro SCT Zacatecas</v>
          </cell>
        </row>
        <row r="799">
          <cell r="D799" t="str">
            <v>Centro SCT Zacatecas</v>
          </cell>
        </row>
        <row r="800">
          <cell r="D800" t="str">
            <v>Oficialía Mayor</v>
          </cell>
        </row>
        <row r="801">
          <cell r="D801" t="str">
            <v>Dirección General de Programación, Organización y Presupuesto</v>
          </cell>
        </row>
        <row r="802">
          <cell r="D802" t="str">
            <v>Dirección General de Recursos Humanos</v>
          </cell>
        </row>
        <row r="803">
          <cell r="D803" t="str">
            <v>Dirección General de Recursos Materiales</v>
          </cell>
        </row>
        <row r="804">
          <cell r="D804" t="str">
            <v>Unidad de Tecnologías de Información y Comunicaciones</v>
          </cell>
        </row>
        <row r="805">
          <cell r="D805" t="str">
            <v>Instituto Mexicano del Transporte</v>
          </cell>
        </row>
        <row r="806">
          <cell r="D806" t="str">
            <v>Instituto Mexicano del Transporte</v>
          </cell>
        </row>
        <row r="807">
          <cell r="D807" t="str">
            <v>Servicios a la Navegación en el Espacio Aéreo Mexicano</v>
          </cell>
        </row>
        <row r="808">
          <cell r="D808" t="str">
            <v>Servicios a la Navegación en el Espacio Aéreo Mexicano</v>
          </cell>
        </row>
        <row r="809">
          <cell r="D809" t="str">
            <v>Comisión Federal de Telecomunicaciones</v>
          </cell>
        </row>
        <row r="810">
          <cell r="D810" t="str">
            <v>Comisión Federal de Telecomunicaciones</v>
          </cell>
        </row>
        <row r="811">
          <cell r="D811" t="str">
            <v>Caminos y Puentes Federales de Ingresos y Servicios Conexos</v>
          </cell>
        </row>
        <row r="812">
          <cell r="D812" t="str">
            <v>Caminos y Puentes Federales de Ingresos y Servicios Conexos</v>
          </cell>
        </row>
        <row r="813">
          <cell r="D813" t="str">
            <v>Administración Portuaria Integral de Dos Bocas, S.A. de C.V.</v>
          </cell>
        </row>
        <row r="814">
          <cell r="D814" t="str">
            <v>Administración Portuaria Integral de Dos Bocas, S.A. de C.V.</v>
          </cell>
        </row>
        <row r="815">
          <cell r="D815" t="str">
            <v>Administración Portuaria Integral de Ensenada, S.A. de C.V.</v>
          </cell>
        </row>
        <row r="816">
          <cell r="D816" t="str">
            <v>Administración Portuaria Integral de Ensenada, S.A. de C.V.</v>
          </cell>
        </row>
        <row r="817">
          <cell r="D817" t="str">
            <v>Administración Portuaria Integral de Mazatlán, S.A. de C.V.</v>
          </cell>
        </row>
        <row r="818">
          <cell r="D818" t="str">
            <v>Administración Portuaria Integral de Mazatlán, S.A. de C.V.</v>
          </cell>
        </row>
        <row r="819">
          <cell r="D819" t="str">
            <v>Administración Portuaria Integral de Progreso, S.A. de C.V.</v>
          </cell>
        </row>
        <row r="820">
          <cell r="D820" t="str">
            <v>Administración Portuaria Integral de Progreso, S.A. de C.V.</v>
          </cell>
        </row>
        <row r="821">
          <cell r="D821" t="str">
            <v>Administración Portuaria Integral de Puerto Vallarta, S.A. de C.V.</v>
          </cell>
        </row>
        <row r="822">
          <cell r="D822" t="str">
            <v>Administración Portuaria Integral de Puerto Vallarta, S.A. de C.V.</v>
          </cell>
        </row>
        <row r="823">
          <cell r="D823" t="str">
            <v>Administración Portuaria Integral de Topolobampo, S.A. de C.V.</v>
          </cell>
        </row>
        <row r="824">
          <cell r="D824" t="str">
            <v>Administración Portuaria Integral de Topolobampo, S.A. de C.V.</v>
          </cell>
        </row>
        <row r="825">
          <cell r="D825" t="str">
            <v>Administración Portuaria Integral de Tuxpan, S.A. de C.V.</v>
          </cell>
        </row>
        <row r="826">
          <cell r="D826" t="str">
            <v>Administración Portuaria Integral de Tuxpan, S.A. de C.V.</v>
          </cell>
        </row>
        <row r="827">
          <cell r="D827" t="str">
            <v>Administración Portuaria Integral de Altamira, S.A. de C.V.</v>
          </cell>
        </row>
        <row r="828">
          <cell r="D828" t="str">
            <v>Administración Portuaria Integral de Altamira, S.A. de C.V.</v>
          </cell>
        </row>
        <row r="829">
          <cell r="D829" t="str">
            <v>Administración Portuaria Integral de Guaymas, S.A. de C.V.</v>
          </cell>
        </row>
        <row r="830">
          <cell r="D830" t="str">
            <v>Administración Portuaria Integral de Guaymas, S.A. de C.V.</v>
          </cell>
        </row>
        <row r="831">
          <cell r="D831" t="str">
            <v>Administración Portuaria Integral de Lázaro Cárdenas, S.A. de C.V.</v>
          </cell>
        </row>
        <row r="832">
          <cell r="D832" t="str">
            <v>Administración Portuaria Integral de Lázaro Cárdenas, S.A. de C.V.</v>
          </cell>
        </row>
        <row r="833">
          <cell r="D833" t="str">
            <v>Administración Portuaria Integral de Manzanillo, S.A. de C.V.</v>
          </cell>
        </row>
        <row r="834">
          <cell r="D834" t="str">
            <v>Administración Portuaria Integral de Manzanillo, S.A. de C.V.</v>
          </cell>
        </row>
        <row r="835">
          <cell r="D835" t="str">
            <v>Administración Portuaria Integral de Puerto Madero, S.A. de C.V.</v>
          </cell>
        </row>
        <row r="836">
          <cell r="D836" t="str">
            <v>Administración Portuaria Integral de Puerto Madero, S.A. de C.V.</v>
          </cell>
        </row>
        <row r="837">
          <cell r="D837" t="str">
            <v>Administración Portuaria Integral de Tampico, S.A. de C.V.</v>
          </cell>
        </row>
        <row r="838">
          <cell r="D838" t="str">
            <v>Administración Portuaria Integral de Tampico, S.A. de C.V.</v>
          </cell>
        </row>
        <row r="839">
          <cell r="D839" t="str">
            <v>Administración Portuaria Integral de Veracruz, S.A. de C.V.</v>
          </cell>
        </row>
        <row r="840">
          <cell r="D840" t="str">
            <v>Administración Portuaria Integral de Veracruz, S.A. de C.V.</v>
          </cell>
        </row>
        <row r="841">
          <cell r="D841" t="str">
            <v>Administración Portuaria Integral de Coatzacoalcos, S.A. de C.V.</v>
          </cell>
        </row>
        <row r="842">
          <cell r="D842" t="str">
            <v>Administración Portuaria Integral de Coatzacoalcos, S.A. de C.V.</v>
          </cell>
        </row>
        <row r="843">
          <cell r="D843" t="str">
            <v>Administración Portuaria Integral de Salina Cruz, S.A. de C.V.</v>
          </cell>
        </row>
        <row r="844">
          <cell r="D844" t="str">
            <v>Administración Portuaria Integral de Salina Cruz, S.A. de C.V.</v>
          </cell>
        </row>
        <row r="845">
          <cell r="D845" t="str">
            <v>Ferrocarril del Istmo de Tehuantepec, S.A. de C.V.</v>
          </cell>
        </row>
        <row r="846">
          <cell r="D846" t="str">
            <v>Ferrocarril del Istmo de Tehuantepec, S.A. de C.V.</v>
          </cell>
        </row>
        <row r="847">
          <cell r="D847" t="str">
            <v>Ferrocarriles Nacionales de México (en proceso de desincorporación)</v>
          </cell>
        </row>
        <row r="848">
          <cell r="D848" t="str">
            <v>Ferrocarriles Nacionales de México (en proceso de desincorporación)</v>
          </cell>
        </row>
        <row r="849">
          <cell r="D849" t="str">
            <v>Fideicomiso de Formación y Capacitación para el Personal de la Marina Mercante Nacional</v>
          </cell>
        </row>
        <row r="850">
          <cell r="D850" t="str">
            <v>Fideicomiso de Formación y Capacitación para el Personal de la Marina Mercante Nacional</v>
          </cell>
        </row>
        <row r="851">
          <cell r="D851" t="str">
            <v>Servicio Postal Mexicano</v>
          </cell>
        </row>
        <row r="852">
          <cell r="D852" t="str">
            <v>Servicio Postal Mexicano</v>
          </cell>
        </row>
        <row r="853">
          <cell r="D853" t="str">
            <v>Aeropuertos y Servicios Auxiliares</v>
          </cell>
        </row>
        <row r="854">
          <cell r="D854" t="str">
            <v>Aeropuertos y Servicios Auxiliares</v>
          </cell>
        </row>
        <row r="855">
          <cell r="D855" t="str">
            <v>Agencia Espacial Mexicana</v>
          </cell>
        </row>
        <row r="856">
          <cell r="D856" t="str">
            <v>Agencia Espacial Mexicana</v>
          </cell>
        </row>
        <row r="857">
          <cell r="D857" t="str">
            <v>Agencia Espacial Mexicana</v>
          </cell>
        </row>
        <row r="858">
          <cell r="D858" t="str">
            <v>Agencia Espacial Mexicana</v>
          </cell>
        </row>
        <row r="859">
          <cell r="D859" t="str">
            <v>Telecomunicaciones de México</v>
          </cell>
        </row>
        <row r="860">
          <cell r="D860" t="str">
            <v>Telecomunicaciones de México</v>
          </cell>
        </row>
        <row r="861">
          <cell r="D861" t="str">
            <v>Grupo Aeroportuario de la Ciudad de México, S.A. de C.V.</v>
          </cell>
        </row>
        <row r="862">
          <cell r="D862" t="str">
            <v>Grupo Aeroportuario de la Ciudad de México, S.A. de C.V.</v>
          </cell>
        </row>
        <row r="863">
          <cell r="D863" t="str">
            <v>Servicios Aeroportuarios de la Ciudad de México, S.A. de C.V.</v>
          </cell>
        </row>
        <row r="864">
          <cell r="D864" t="str">
            <v>Servicios Aeroportuarios de la Ciudad de México, S.A. de C.V.</v>
          </cell>
        </row>
        <row r="865">
          <cell r="D865" t="str">
            <v>Aeropuerto Internacional de la Ciudad de México, S.A. de C.V.</v>
          </cell>
        </row>
        <row r="866">
          <cell r="D866" t="str">
            <v>Aeropuerto Internacional de la Ciudad de México, S.A. de C.V.</v>
          </cell>
        </row>
        <row r="867">
          <cell r="D867" t="str">
            <v>Secretaría</v>
          </cell>
        </row>
        <row r="868">
          <cell r="D868" t="str">
            <v>Coordinación General del Programa Nacional de Financiamiento al Microempresario</v>
          </cell>
        </row>
        <row r="869">
          <cell r="D869" t="str">
            <v>Unidad de Contraloría Interna</v>
          </cell>
        </row>
        <row r="870">
          <cell r="D870" t="str">
            <v>Unidad de Asuntos Jurídicos</v>
          </cell>
        </row>
        <row r="871">
          <cell r="D871" t="str">
            <v>Coordinación General de Delegaciones Federales</v>
          </cell>
        </row>
        <row r="872">
          <cell r="D872" t="str">
            <v>Delegación en Aguascalientes</v>
          </cell>
        </row>
        <row r="873">
          <cell r="D873" t="str">
            <v>Delegación en Baja California</v>
          </cell>
        </row>
        <row r="874">
          <cell r="D874" t="str">
            <v>Delegación en Baja California Sur</v>
          </cell>
        </row>
        <row r="875">
          <cell r="D875" t="str">
            <v>Delegación en Campeche</v>
          </cell>
        </row>
        <row r="876">
          <cell r="D876" t="str">
            <v>Delegación en Coahuila</v>
          </cell>
        </row>
        <row r="877">
          <cell r="D877" t="str">
            <v>Delegación en Colima</v>
          </cell>
        </row>
        <row r="878">
          <cell r="D878" t="str">
            <v>Delegación en Chiapas</v>
          </cell>
        </row>
        <row r="879">
          <cell r="D879" t="str">
            <v>Delegación en Chihuahua</v>
          </cell>
        </row>
        <row r="880">
          <cell r="D880" t="str">
            <v>Delegación en Distrito Federal</v>
          </cell>
        </row>
        <row r="881">
          <cell r="D881" t="str">
            <v>Delegación en Durango</v>
          </cell>
        </row>
        <row r="882">
          <cell r="D882" t="str">
            <v>Delegación en Guanajuato</v>
          </cell>
        </row>
        <row r="883">
          <cell r="D883" t="str">
            <v>Delegación en Guerrero</v>
          </cell>
        </row>
        <row r="884">
          <cell r="D884" t="str">
            <v>Delegación en Hidalgo</v>
          </cell>
        </row>
        <row r="885">
          <cell r="D885" t="str">
            <v>Delegación en Jalisco</v>
          </cell>
        </row>
        <row r="886">
          <cell r="D886" t="str">
            <v>Delegación en México</v>
          </cell>
        </row>
        <row r="887">
          <cell r="D887" t="str">
            <v>Delegación en Michoacán</v>
          </cell>
        </row>
        <row r="888">
          <cell r="D888" t="str">
            <v>Delegación en Morelos</v>
          </cell>
        </row>
        <row r="889">
          <cell r="D889" t="str">
            <v>Delegación en Nayarit</v>
          </cell>
        </row>
        <row r="890">
          <cell r="D890" t="str">
            <v>Delegación en Nuevo León</v>
          </cell>
        </row>
        <row r="891">
          <cell r="D891" t="str">
            <v>Delegación en Oaxaca</v>
          </cell>
        </row>
        <row r="892">
          <cell r="D892" t="str">
            <v>Delegación en Puebla</v>
          </cell>
        </row>
        <row r="893">
          <cell r="D893" t="str">
            <v>Delegación en Querétaro</v>
          </cell>
        </row>
        <row r="894">
          <cell r="D894" t="str">
            <v>Delegación en Quintana Roo</v>
          </cell>
        </row>
        <row r="895">
          <cell r="D895" t="str">
            <v>Delegación en San Luis Potosí</v>
          </cell>
        </row>
        <row r="896">
          <cell r="D896" t="str">
            <v>Delegación en Sinaloa</v>
          </cell>
        </row>
        <row r="897">
          <cell r="D897" t="str">
            <v>Delegación en Sonora</v>
          </cell>
        </row>
        <row r="898">
          <cell r="D898" t="str">
            <v>Delegación en Tabasco</v>
          </cell>
        </row>
        <row r="899">
          <cell r="D899" t="str">
            <v>Delegación en Tamaulipas</v>
          </cell>
        </row>
        <row r="900">
          <cell r="D900" t="str">
            <v>Delegación en Tlaxcala</v>
          </cell>
        </row>
        <row r="901">
          <cell r="D901" t="str">
            <v>Delegación en Veracruz</v>
          </cell>
        </row>
        <row r="902">
          <cell r="D902" t="str">
            <v>Delegación en Yucatán</v>
          </cell>
        </row>
        <row r="903">
          <cell r="D903" t="str">
            <v>Delegación en Zacatecas</v>
          </cell>
        </row>
        <row r="904">
          <cell r="D904" t="str">
            <v>Subdelegación en Tijuana</v>
          </cell>
        </row>
        <row r="905">
          <cell r="D905" t="str">
            <v>Subdelegación en Piedras Negras</v>
          </cell>
        </row>
        <row r="906">
          <cell r="D906" t="str">
            <v>Subdelegación en Torreón</v>
          </cell>
        </row>
        <row r="907">
          <cell r="D907" t="str">
            <v>Subdelegación en Tapachula</v>
          </cell>
        </row>
        <row r="908">
          <cell r="D908" t="str">
            <v>Subdelegación en Ciudad Juárez</v>
          </cell>
        </row>
        <row r="909">
          <cell r="D909" t="str">
            <v>Subdelegación en Gómez Palacio</v>
          </cell>
        </row>
        <row r="910">
          <cell r="D910" t="str">
            <v>Subdelegación en Celaya</v>
          </cell>
        </row>
        <row r="911">
          <cell r="D911" t="str">
            <v>Subdelegación en Chilpancingo</v>
          </cell>
        </row>
        <row r="912">
          <cell r="D912" t="str">
            <v>Subdelegación en Cancún</v>
          </cell>
        </row>
        <row r="913">
          <cell r="D913" t="str">
            <v>Subdelegación en Ciudad Obregón</v>
          </cell>
        </row>
        <row r="914">
          <cell r="D914" t="str">
            <v>Subdelegación en Nogales</v>
          </cell>
        </row>
        <row r="915">
          <cell r="D915" t="str">
            <v>Subdelegación en San Luis Río Colorado</v>
          </cell>
        </row>
        <row r="916">
          <cell r="D916" t="str">
            <v>Subdelegación en Matamoros</v>
          </cell>
        </row>
        <row r="917">
          <cell r="D917" t="str">
            <v>Subdelegación en Nuevo Laredo</v>
          </cell>
        </row>
        <row r="918">
          <cell r="D918" t="str">
            <v>Subdelegación en Reynosa</v>
          </cell>
        </row>
        <row r="919">
          <cell r="D919" t="str">
            <v>Subdelegación en Tampico</v>
          </cell>
        </row>
        <row r="920">
          <cell r="D920" t="str">
            <v>Subdelegación en Coatzacoalcos</v>
          </cell>
        </row>
        <row r="921">
          <cell r="D921" t="str">
            <v>Subdelegación en Poza Rica</v>
          </cell>
        </row>
        <row r="922">
          <cell r="D922" t="str">
            <v>Subdelegación en el Puerto de Veracruz</v>
          </cell>
        </row>
        <row r="923">
          <cell r="D923" t="str">
            <v>Subsecretaría para la Pequeña y Mediana Empresa</v>
          </cell>
        </row>
        <row r="924">
          <cell r="D924" t="str">
            <v>Dirección General de Capacitación e Innovación Tecnológica</v>
          </cell>
        </row>
        <row r="925">
          <cell r="D925" t="str">
            <v>Dirección General de Promoción Empresarial</v>
          </cell>
        </row>
        <row r="926">
          <cell r="D926" t="str">
            <v>Dirección General de Desarrollo Empresarial y Oportunidades de Negocio</v>
          </cell>
        </row>
        <row r="927">
          <cell r="D927" t="str">
            <v>Dirección General de Oferta Exportable</v>
          </cell>
        </row>
        <row r="928">
          <cell r="D928" t="str">
            <v>Subsecretaría de Competitividad y Normatividad</v>
          </cell>
        </row>
        <row r="929">
          <cell r="D929" t="str">
            <v>Unidad de Prácticas Comerciales Internacionales</v>
          </cell>
        </row>
        <row r="930">
          <cell r="D930" t="str">
            <v>Dirección General de Normas</v>
          </cell>
        </row>
        <row r="931">
          <cell r="D931" t="str">
            <v>Dirección General de Inversión Extranjera</v>
          </cell>
        </row>
        <row r="932">
          <cell r="D932" t="str">
            <v>Dirección General de Normatividad Mercantil</v>
          </cell>
        </row>
        <row r="933">
          <cell r="D933" t="str">
            <v>Secretariado Técnico de la Competitividad</v>
          </cell>
        </row>
        <row r="934">
          <cell r="D934" t="str">
            <v>Subsecretaría de Industria y Comercio</v>
          </cell>
        </row>
        <row r="935">
          <cell r="D935" t="str">
            <v>Dirección General de Comercio Interior y Economía Digital</v>
          </cell>
        </row>
        <row r="936">
          <cell r="D936" t="str">
            <v>Dirección General de Industrias Básicas</v>
          </cell>
        </row>
        <row r="937">
          <cell r="D937" t="str">
            <v>Dirección General de Comercio Exterior</v>
          </cell>
        </row>
        <row r="938">
          <cell r="D938" t="str">
            <v>Dirección General de Industrias Pesadas y de Alta Tecnología</v>
          </cell>
        </row>
        <row r="939">
          <cell r="D939" t="str">
            <v>Subsecretaría de Comercio Exterior</v>
          </cell>
        </row>
        <row r="940">
          <cell r="D940" t="str">
            <v>Dirección General de Negociaciones Multilaterales y Regionales</v>
          </cell>
        </row>
        <row r="941">
          <cell r="D941" t="str">
            <v>Dirección General de Consultoría Jurídica de Negociaciones</v>
          </cell>
        </row>
        <row r="942">
          <cell r="D942" t="str">
            <v>Unidad de Coordinación de Negociaciones Internacionales</v>
          </cell>
        </row>
        <row r="943">
          <cell r="D943" t="str">
            <v>Dirección General de Política Comercial</v>
          </cell>
        </row>
        <row r="944">
          <cell r="D944" t="str">
            <v>Dirección General de Evaluación y Seguimiento de Negociaciones</v>
          </cell>
        </row>
        <row r="945">
          <cell r="D945" t="str">
            <v>Coordinación General de Minería</v>
          </cell>
        </row>
        <row r="946">
          <cell r="D946" t="str">
            <v>Dirección General de Minas</v>
          </cell>
        </row>
        <row r="947">
          <cell r="D947" t="str">
            <v>Dirección General de Promoción Minera</v>
          </cell>
        </row>
        <row r="948">
          <cell r="D948" t="str">
            <v>Oficialía Mayor</v>
          </cell>
        </row>
        <row r="949">
          <cell r="D949" t="str">
            <v>Dirección General de Recursos Humanos</v>
          </cell>
        </row>
        <row r="950">
          <cell r="D950" t="str">
            <v>Dirección General de Recursos Materiales y Servicios Generales</v>
          </cell>
        </row>
        <row r="951">
          <cell r="D951" t="str">
            <v>Dirección General de Programación, Organización y Presupuesto</v>
          </cell>
        </row>
        <row r="952">
          <cell r="D952" t="str">
            <v>Dirección General de Informática</v>
          </cell>
        </row>
        <row r="953">
          <cell r="D953" t="str">
            <v>Comisión Federal de Competencia</v>
          </cell>
        </row>
        <row r="954">
          <cell r="D954" t="str">
            <v>Comisión Federal de Mejora Regulatoria</v>
          </cell>
        </row>
        <row r="955">
          <cell r="D955" t="str">
            <v>Coordinación General del Programa Nacional de Apoyo para las Empresas de Solidaridad</v>
          </cell>
        </row>
        <row r="956">
          <cell r="D956" t="str">
            <v>Instituto Nacional de la Economía Social</v>
          </cell>
        </row>
        <row r="957">
          <cell r="D957" t="str">
            <v>Centro Nacional de Metrología</v>
          </cell>
        </row>
        <row r="958">
          <cell r="D958" t="str">
            <v>Exportadora de Sal, S.A. de C.V.</v>
          </cell>
        </row>
        <row r="959">
          <cell r="D959" t="str">
            <v>Fideicomiso de Fomento Minero</v>
          </cell>
        </row>
        <row r="960">
          <cell r="D960" t="str">
            <v>ProMéxico</v>
          </cell>
        </row>
        <row r="961">
          <cell r="D961" t="str">
            <v>Instituto Mexicano de la Propiedad Industrial</v>
          </cell>
        </row>
        <row r="962">
          <cell r="D962" t="str">
            <v>Procuraduría Federal del Consumidor</v>
          </cell>
        </row>
        <row r="963">
          <cell r="D963" t="str">
            <v>Servicio Geológico Mexicano</v>
          </cell>
        </row>
        <row r="964">
          <cell r="D964" t="str">
            <v>Secretaría</v>
          </cell>
        </row>
        <row r="965">
          <cell r="D965" t="str">
            <v>Dirección General de Comunicación Social</v>
          </cell>
        </row>
        <row r="966">
          <cell r="D966" t="str">
            <v>Dirección General de Asuntos Jurídicos</v>
          </cell>
        </row>
        <row r="967">
          <cell r="D967" t="str">
            <v>Dirección General de Relaciones Internacionales</v>
          </cell>
        </row>
        <row r="968">
          <cell r="D968" t="str">
            <v>Coordinación General de Oficinas de Servicios Federales de Apoyo a la Educación</v>
          </cell>
        </row>
        <row r="969">
          <cell r="D969" t="str">
            <v>Coordinación General de Educación Intercultural y Bilingüe</v>
          </cell>
        </row>
        <row r="970">
          <cell r="D970" t="str">
            <v>Órgano Interno de Control</v>
          </cell>
        </row>
        <row r="971">
          <cell r="D971" t="str">
            <v>Coordinación Ejecutiva</v>
          </cell>
        </row>
        <row r="972">
          <cell r="D972" t="str">
            <v>Oficina de Servicios Federales de Apoyo a la Educación en el Estado de Aguascalientes</v>
          </cell>
        </row>
        <row r="973">
          <cell r="D973" t="str">
            <v>Oficina de Servicios Federales de Apoyo a la Educación en el Estado de Baja California</v>
          </cell>
        </row>
        <row r="974">
          <cell r="D974" t="str">
            <v>Oficina de Servicios Federales de Apoyo a la Educación en el Estado de Baja California Sur</v>
          </cell>
        </row>
        <row r="975">
          <cell r="D975" t="str">
            <v>Oficina de Servicios Federales de Apoyo a la Educación en el Estado de Campeche</v>
          </cell>
        </row>
        <row r="976">
          <cell r="D976" t="str">
            <v>Oficina de Servicios Federales de Apoyo a la Educación en el Estado de Coahuila</v>
          </cell>
        </row>
        <row r="977">
          <cell r="D977" t="str">
            <v>Oficina de Servicios Federales de Apoyo a la Educación en el Estado de Colima</v>
          </cell>
        </row>
        <row r="978">
          <cell r="D978" t="str">
            <v>Oficina de Servicios Federales de Apoyo a la Educación en el Estado de Chiapas</v>
          </cell>
        </row>
        <row r="979">
          <cell r="D979" t="str">
            <v>Oficina de Servicios Federales de Apoyo a la Educación en el Estado de Chihuahua</v>
          </cell>
        </row>
        <row r="980">
          <cell r="D980" t="str">
            <v>Oficina de Servicios Federales de Apoyo a la Educación en el Estado de Durango</v>
          </cell>
        </row>
        <row r="981">
          <cell r="D981" t="str">
            <v>Oficina de Servicios Federales de Apoyo a la Educación en el Estado de Guanajuato</v>
          </cell>
        </row>
        <row r="982">
          <cell r="D982" t="str">
            <v>Oficina de Servicios Federales de Apoyo a la Educación en el Estado de Guerrero</v>
          </cell>
        </row>
        <row r="983">
          <cell r="D983" t="str">
            <v>Oficina de Servicios Federales de Apoyo a la Educación en el Estado de Hidalgo</v>
          </cell>
        </row>
        <row r="984">
          <cell r="D984" t="str">
            <v>Oficina de Servicios Federales de Apoyo a la Educación en el Estado de Jalisco</v>
          </cell>
        </row>
        <row r="985">
          <cell r="D985" t="str">
            <v>Oficina de Servicios Federales de Apoyo a la Educación en el Estado de México</v>
          </cell>
        </row>
        <row r="986">
          <cell r="D986" t="str">
            <v>Oficina de Servicios Federales de Apoyo a la Educación en el Estado de Michoacán</v>
          </cell>
        </row>
        <row r="987">
          <cell r="D987" t="str">
            <v>Oficina de Servicios Federales de Apoyo a la Educación en el Estado de Morelos</v>
          </cell>
        </row>
        <row r="988">
          <cell r="D988" t="str">
            <v>Oficina de Servicios Federales de Apoyo a la Educación en el Estado de Nayarit</v>
          </cell>
        </row>
        <row r="989">
          <cell r="D989" t="str">
            <v>Oficina de Servicios Federales de Apoyo a la Educación en el Estado de Nuevo León</v>
          </cell>
        </row>
        <row r="990">
          <cell r="D990" t="str">
            <v>Oficina de Servicios Federales de Apoyo a la Educación en el Estado de Oaxaca</v>
          </cell>
        </row>
        <row r="991">
          <cell r="D991" t="str">
            <v>Oficina de Servicios Federales de Apoyo a la Educación en el Estado de Puebla</v>
          </cell>
        </row>
        <row r="992">
          <cell r="D992" t="str">
            <v>Oficina de Servicios Federales de Apoyo a la Educación en el Estado de Querétaro</v>
          </cell>
        </row>
        <row r="993">
          <cell r="D993" t="str">
            <v>Oficina de Servicios Federales de Apoyo a la Educación en el Estado de Quintana Roo</v>
          </cell>
        </row>
        <row r="994">
          <cell r="D994" t="str">
            <v>Oficina de Servicios Federales de Apoyo a la Educación en el Estado de San Luis Potosí</v>
          </cell>
        </row>
        <row r="995">
          <cell r="D995" t="str">
            <v>Oficina de Servicios Federales de Apoyo a la Educación en el Estado de Sinaloa</v>
          </cell>
        </row>
        <row r="996">
          <cell r="D996" t="str">
            <v>Oficina de Servicios Federales de Apoyo a la Educación en el Estado de Sonora</v>
          </cell>
        </row>
        <row r="997">
          <cell r="D997" t="str">
            <v>Oficina de Servicios Federales de Apoyo a la Educación en el Estado de Tabasco</v>
          </cell>
        </row>
        <row r="998">
          <cell r="D998" t="str">
            <v>Oficina de Servicios Federales de Apoyo a la Educación en el Estado de Tamaulipas</v>
          </cell>
        </row>
        <row r="999">
          <cell r="D999" t="str">
            <v>Oficina de Servicios Federales de Apoyo a la Educación en el Estado de Tlaxcala</v>
          </cell>
        </row>
        <row r="1000">
          <cell r="D1000" t="str">
            <v>Oficina de Servicios Federales de Apoyo a la Educación en el Estado de Veracruz</v>
          </cell>
        </row>
        <row r="1001">
          <cell r="D1001" t="str">
            <v>Oficina de Servicios Federales de Apoyo a la Educación en el Estado de Yucatán</v>
          </cell>
        </row>
        <row r="1002">
          <cell r="D1002" t="str">
            <v>Oficina de Servicios Federales de Apoyo a la Educación en el Estado de Zacatecas</v>
          </cell>
        </row>
        <row r="1003">
          <cell r="D1003" t="str">
            <v>Unidad de Planeación y Evaluación de Políticas Educativas</v>
          </cell>
        </row>
        <row r="1004">
          <cell r="D1004" t="str">
            <v>Unidad de Planeación y Evaluación de Políticas Educativas</v>
          </cell>
        </row>
        <row r="1005">
          <cell r="D1005" t="str">
            <v>Unidad de Planeación y Evaluación de Políticas Educativas</v>
          </cell>
        </row>
        <row r="1006">
          <cell r="D1006" t="str">
            <v>Unidad de Planeación y Evaluación de Políticas Educativas</v>
          </cell>
        </row>
        <row r="1007">
          <cell r="D1007" t="str">
            <v>Dirección General de Planeación y Programación</v>
          </cell>
        </row>
        <row r="1008">
          <cell r="D1008" t="str">
            <v>Dirección General de Acreditación, Incorporación y Revalidación</v>
          </cell>
        </row>
        <row r="1009">
          <cell r="D1009" t="str">
            <v>Dirección General de Evaluación de Políticas</v>
          </cell>
        </row>
        <row r="1010">
          <cell r="D1010" t="str">
            <v>Coordinación de Órganos Desconcentrados y del Sector Paraestatal</v>
          </cell>
        </row>
        <row r="1011">
          <cell r="D1011" t="str">
            <v>Coordinación Nacional de Carrera Magisterial</v>
          </cell>
        </row>
        <row r="1012">
          <cell r="D1012" t="str">
            <v>Dirección General de Televisión Educativa</v>
          </cell>
        </row>
        <row r="1013">
          <cell r="D1013" t="str">
            <v>Subsecretaría de Educación Básica</v>
          </cell>
        </row>
        <row r="1014">
          <cell r="D1014" t="str">
            <v>Subsecretaría de Educación Básica</v>
          </cell>
        </row>
        <row r="1015">
          <cell r="D1015" t="str">
            <v>Dirección General de Desarrollo de la Gestión e Innovación Educativa</v>
          </cell>
        </row>
        <row r="1016">
          <cell r="D1016" t="str">
            <v>Dirección General de Materiales Educativos</v>
          </cell>
        </row>
        <row r="1017">
          <cell r="D1017" t="str">
            <v>Dirección General de Desarrollo Curricular</v>
          </cell>
        </row>
        <row r="1018">
          <cell r="D1018" t="str">
            <v>Dirección General de Educación Indígena</v>
          </cell>
        </row>
        <row r="1019">
          <cell r="D1019" t="str">
            <v>Dirección General de Educación Indígena</v>
          </cell>
        </row>
        <row r="1020">
          <cell r="D1020" t="str">
            <v>Dirección General de Educación Indígena</v>
          </cell>
        </row>
        <row r="1021">
          <cell r="D1021" t="str">
            <v>Dirección General de Educación Indígena</v>
          </cell>
        </row>
        <row r="1022">
          <cell r="D1022" t="str">
            <v>Dirección General de Educación Indígena</v>
          </cell>
        </row>
        <row r="1023">
          <cell r="D1023" t="str">
            <v>Dirección General de Formación Continua de Maestros en Servicio</v>
          </cell>
        </row>
        <row r="1024">
          <cell r="D1024" t="str">
            <v>Subsecretaría de Educación Superior</v>
          </cell>
        </row>
        <row r="1025">
          <cell r="D1025" t="str">
            <v>Subsecretaría de Educación Superior</v>
          </cell>
        </row>
        <row r="1026">
          <cell r="D1026" t="str">
            <v>Dirección General de Educación Superior Universitaria</v>
          </cell>
        </row>
        <row r="1027">
          <cell r="D1027" t="str">
            <v>Dirección General de Educación Superior Universitaria</v>
          </cell>
        </row>
        <row r="1028">
          <cell r="D1028" t="str">
            <v>Dirección General de Educación Superior Universitaria</v>
          </cell>
        </row>
        <row r="1029">
          <cell r="D1029" t="str">
            <v>Dirección General de Profesiones</v>
          </cell>
        </row>
        <row r="1030">
          <cell r="D1030" t="str">
            <v>Dirección General de Educación Superior Tecnológica</v>
          </cell>
        </row>
        <row r="1031">
          <cell r="D1031" t="str">
            <v>Dirección General de Educación Superior Tecnológica</v>
          </cell>
        </row>
        <row r="1032">
          <cell r="D1032" t="str">
            <v>Dirección General de Educación Superior Tecnológica</v>
          </cell>
        </row>
        <row r="1033">
          <cell r="D1033" t="str">
            <v>Coordinación General de Universidades Tecnológicas</v>
          </cell>
        </row>
        <row r="1034">
          <cell r="D1034" t="str">
            <v>Coordinación General de Universidades Tecnológicas</v>
          </cell>
        </row>
        <row r="1035">
          <cell r="D1035" t="str">
            <v>Coordinación General de Universidades Tecnológicas</v>
          </cell>
        </row>
        <row r="1036">
          <cell r="D1036" t="str">
            <v>Dirección General de Educación Superior para Profesionales de la Educación</v>
          </cell>
        </row>
        <row r="1037">
          <cell r="D1037" t="str">
            <v>Dirección General de Educación Superior para Profesionales de la Educación</v>
          </cell>
        </row>
        <row r="1038">
          <cell r="D1038" t="str">
            <v>Subsecretaría de Educación Media Superior</v>
          </cell>
        </row>
        <row r="1039">
          <cell r="D1039" t="str">
            <v>Subsecretaría de Educación Media Superior</v>
          </cell>
        </row>
        <row r="1040">
          <cell r="D1040" t="str">
            <v>Subsecretaría de Educación Media Superior</v>
          </cell>
        </row>
        <row r="1041">
          <cell r="D1041" t="str">
            <v>Dirección General de Educación Tecnológica Agropecuaria</v>
          </cell>
        </row>
        <row r="1042">
          <cell r="D1042" t="str">
            <v>Dirección General de Educación Tecnológica Agropecuaria</v>
          </cell>
        </row>
        <row r="1043">
          <cell r="D1043" t="str">
            <v>Dirección General de Educación Tecnológica Agropecuaria</v>
          </cell>
        </row>
        <row r="1044">
          <cell r="D1044" t="str">
            <v>Dirección General de Educación Tecnológica Industrial</v>
          </cell>
        </row>
        <row r="1045">
          <cell r="D1045" t="str">
            <v>Dirección General de Educación Tecnológica Industrial</v>
          </cell>
        </row>
        <row r="1046">
          <cell r="D1046" t="str">
            <v>Dirección General de Educación Tecnológica Industrial</v>
          </cell>
        </row>
        <row r="1047">
          <cell r="D1047" t="str">
            <v>Dirección General de Centros de Formación para el Trabajo</v>
          </cell>
        </row>
        <row r="1048">
          <cell r="D1048" t="str">
            <v>Dirección General de Centros de Formación para el Trabajo</v>
          </cell>
        </row>
        <row r="1049">
          <cell r="D1049" t="str">
            <v>Dirección General de Centros de Formación para el Trabajo</v>
          </cell>
        </row>
        <row r="1050">
          <cell r="D1050" t="str">
            <v>Dirección General de Centros de Formación para el Trabajo</v>
          </cell>
        </row>
        <row r="1051">
          <cell r="D1051" t="str">
            <v>Dirección General de Educación en Ciencia y Tecnología del Mar</v>
          </cell>
        </row>
        <row r="1052">
          <cell r="D1052" t="str">
            <v>Dirección General del Bachillerato</v>
          </cell>
        </row>
        <row r="1053">
          <cell r="D1053" t="str">
            <v>Dirección General del Bachillerato</v>
          </cell>
        </row>
        <row r="1054">
          <cell r="D1054" t="str">
            <v>Dirección General del Bachillerato</v>
          </cell>
        </row>
        <row r="1055">
          <cell r="D1055" t="str">
            <v>Oficialía Mayor</v>
          </cell>
        </row>
        <row r="1056">
          <cell r="D1056" t="str">
            <v>Dirección General de Administración Presupuestal y Recursos Financieros</v>
          </cell>
        </row>
        <row r="1057">
          <cell r="D1057" t="str">
            <v>Dirección General de Personal</v>
          </cell>
        </row>
        <row r="1058">
          <cell r="D1058" t="str">
            <v>Dirección General de Recursos Materiales y Servicios</v>
          </cell>
        </row>
        <row r="1059">
          <cell r="D1059" t="str">
            <v>Dirección General de Tecnología de la Información</v>
          </cell>
        </row>
        <row r="1060">
          <cell r="D1060" t="str">
            <v>Dirección General de Innovación, Calidad y Organización</v>
          </cell>
        </row>
        <row r="1061">
          <cell r="D1061" t="str">
            <v>Universidad Pedagógica Nacional</v>
          </cell>
        </row>
        <row r="1062">
          <cell r="D1062" t="str">
            <v>Universidad Pedagógica Nacional</v>
          </cell>
        </row>
        <row r="1063">
          <cell r="D1063" t="str">
            <v>Universidad Pedagógica Nacional</v>
          </cell>
        </row>
        <row r="1064">
          <cell r="D1064" t="str">
            <v>Universidad Autónoma Metropolitana</v>
          </cell>
        </row>
        <row r="1065">
          <cell r="D1065" t="str">
            <v>Universidad Autónoma Metropolitana</v>
          </cell>
        </row>
        <row r="1066">
          <cell r="D1066" t="str">
            <v>Universidad Autónoma Metropolitana</v>
          </cell>
        </row>
        <row r="1067">
          <cell r="D1067" t="str">
            <v>Universidad Nacional Autónoma de México</v>
          </cell>
        </row>
        <row r="1068">
          <cell r="D1068" t="str">
            <v>Universidad Nacional Autónoma de México</v>
          </cell>
        </row>
        <row r="1069">
          <cell r="D1069" t="str">
            <v>Universidad Nacional Autónoma de México</v>
          </cell>
        </row>
        <row r="1070">
          <cell r="D1070" t="str">
            <v>Universidad Nacional Autónoma de México</v>
          </cell>
        </row>
        <row r="1071">
          <cell r="D1071" t="str">
            <v>Instituto Politécnico Nacional</v>
          </cell>
        </row>
        <row r="1072">
          <cell r="D1072" t="str">
            <v>Instituto Politécnico Nacional</v>
          </cell>
        </row>
        <row r="1073">
          <cell r="D1073" t="str">
            <v>Instituto Politécnico Nacional</v>
          </cell>
        </row>
        <row r="1074">
          <cell r="D1074" t="str">
            <v>Instituto Politécnico Nacional</v>
          </cell>
        </row>
        <row r="1075">
          <cell r="D1075" t="str">
            <v>XE-IPN Canal 11</v>
          </cell>
        </row>
        <row r="1076">
          <cell r="D1076" t="str">
            <v>Administración Federal de Servicios Educativos en el Distrito Federal</v>
          </cell>
        </row>
        <row r="1077">
          <cell r="D1077" t="str">
            <v>Instituto Nacional de Antropología e Historia</v>
          </cell>
        </row>
        <row r="1078">
          <cell r="D1078" t="str">
            <v>Instituto Nacional de Bellas Artes y Literatura</v>
          </cell>
        </row>
        <row r="1079">
          <cell r="D1079" t="str">
            <v>Radio Educación</v>
          </cell>
        </row>
        <row r="1080">
          <cell r="D1080" t="str">
            <v>Comisión de Apelación y Arbitraje del Deporte</v>
          </cell>
        </row>
        <row r="1081">
          <cell r="D1081" t="str">
            <v>Consejo Nacional para la Cultura y las Artes</v>
          </cell>
        </row>
        <row r="1082">
          <cell r="D1082" t="str">
            <v>Instituto Nacional del Derecho de Autor</v>
          </cell>
        </row>
        <row r="1083">
          <cell r="D1083" t="str">
            <v>Instituto Nacional de Estudios Históricos de las Revoluciones de México</v>
          </cell>
        </row>
        <row r="1084">
          <cell r="D1084" t="str">
            <v>Universidad Abierta y a Distancia de México</v>
          </cell>
        </row>
        <row r="1085">
          <cell r="D1085" t="str">
            <v>Centro de Capacitación Cinematográfica, A.C.</v>
          </cell>
        </row>
        <row r="1086">
          <cell r="D1086" t="str">
            <v>Centro de Enseñanza Técnica Industrial</v>
          </cell>
        </row>
        <row r="1087">
          <cell r="D1087" t="str">
            <v>Centro de Enseñanza Técnica Industrial</v>
          </cell>
        </row>
        <row r="1088">
          <cell r="D1088" t="str">
            <v>Centro de Enseñanza Técnica Industrial</v>
          </cell>
        </row>
        <row r="1089">
          <cell r="D1089" t="str">
            <v>Centro de Investigación y de Estudios Avanzados del Instituto Politécnico Nacional</v>
          </cell>
        </row>
        <row r="1090">
          <cell r="D1090" t="str">
            <v>Centro de Investigación y de Estudios Avanzados del Instituto Politécnico Nacional</v>
          </cell>
        </row>
        <row r="1091">
          <cell r="D1091" t="str">
            <v>Colegio de Bachilleres</v>
          </cell>
        </row>
        <row r="1092">
          <cell r="D1092" t="str">
            <v>Colegio de Bachilleres</v>
          </cell>
        </row>
        <row r="1093">
          <cell r="D1093" t="str">
            <v>Colegio Nacional de Educación Profesional Técnica</v>
          </cell>
        </row>
        <row r="1094">
          <cell r="D1094" t="str">
            <v>Colegio Nacional de Educación Profesional Técnica</v>
          </cell>
        </row>
        <row r="1095">
          <cell r="D1095" t="str">
            <v>Colegio Nacional de Educación Profesional Técnica</v>
          </cell>
        </row>
        <row r="1096">
          <cell r="D1096" t="str">
            <v>Comisión de Operación y Fomento de Actividades Académicas del Instituto Politécnico Nacional</v>
          </cell>
        </row>
        <row r="1097">
          <cell r="D1097" t="str">
            <v>Comisión de Operación y Fomento de Actividades Académicas del Instituto Politécnico Nacional</v>
          </cell>
        </row>
        <row r="1098">
          <cell r="D1098" t="str">
            <v>Comisión de Operación y Fomento de Actividades Académicas del Instituto Politécnico Nacional</v>
          </cell>
        </row>
        <row r="1099">
          <cell r="D1099" t="str">
            <v>Comisión Nacional de Cultura Física y Deporte</v>
          </cell>
        </row>
        <row r="1100">
          <cell r="D1100" t="str">
            <v>Comisión Nacional de Libros de Texto Gratuitos</v>
          </cell>
        </row>
        <row r="1101">
          <cell r="D1101" t="str">
            <v>Compañía Operadora del Centro Cultural y Turístico de Tijuana, S.A. de C.V.</v>
          </cell>
        </row>
        <row r="1102">
          <cell r="D1102" t="str">
            <v>Consejo Nacional de Fomento Educativo</v>
          </cell>
        </row>
        <row r="1103">
          <cell r="D1103" t="str">
            <v>Educal, S.A. de C.V.</v>
          </cell>
        </row>
        <row r="1104">
          <cell r="D1104" t="str">
            <v>El Colegio de México, A.C.</v>
          </cell>
        </row>
        <row r="1105">
          <cell r="D1105" t="str">
            <v>El Colegio de México, A.C.</v>
          </cell>
        </row>
        <row r="1106">
          <cell r="D1106" t="str">
            <v>Estudios Churubusco Azteca, S.A.</v>
          </cell>
        </row>
        <row r="1107">
          <cell r="D1107" t="str">
            <v>Fideicomiso de los Sistemas Normalizado de Competencia Laboral y de Certificación de Competencia Laboral</v>
          </cell>
        </row>
        <row r="1108">
          <cell r="D1108" t="str">
            <v>Fideicomiso de los Sistemas Normalizado de Competencia Laboral y de Certificación de Competencia Laboral</v>
          </cell>
        </row>
        <row r="1109">
          <cell r="D1109" t="str">
            <v>Fideicomiso para la Cineteca Nacional</v>
          </cell>
        </row>
        <row r="1110">
          <cell r="D1110" t="str">
            <v>Fondo de Cultura Económica</v>
          </cell>
        </row>
        <row r="1111">
          <cell r="D1111" t="str">
            <v>Impresora y Encuadernadora Progreso, S.A. de C.V.</v>
          </cell>
        </row>
        <row r="1112">
          <cell r="D1112" t="str">
            <v>Instituto Nacional para la Educación de los Adultos</v>
          </cell>
        </row>
        <row r="1113">
          <cell r="D1113" t="str">
            <v>Instituto Nacional de Lenguas Indígenas</v>
          </cell>
        </row>
        <row r="1114">
          <cell r="D1114" t="str">
            <v>Instituto Nacional de Lenguas Indígenas</v>
          </cell>
        </row>
        <row r="1115">
          <cell r="D1115" t="str">
            <v>Instituto Nacional de Lenguas Indígenas</v>
          </cell>
        </row>
        <row r="1116">
          <cell r="D1116" t="str">
            <v>Instituto Nacional de Lenguas Indígenas</v>
          </cell>
        </row>
        <row r="1117">
          <cell r="D1117" t="str">
            <v>Instituto Mexicano de Cinematografía</v>
          </cell>
        </row>
        <row r="1118">
          <cell r="D1118" t="str">
            <v>Instituto Nacional de la Infraestructura Física Educativa</v>
          </cell>
        </row>
        <row r="1119">
          <cell r="D1119" t="str">
            <v>Instituto Nacional de la Infraestructura Física Educativa</v>
          </cell>
        </row>
        <row r="1120">
          <cell r="D1120" t="str">
            <v>Instituto Nacional de la Infraestructura Física Educativa</v>
          </cell>
        </row>
        <row r="1121">
          <cell r="D1121" t="str">
            <v>Instituto Nacional de la Infraestructura Física Educativa</v>
          </cell>
        </row>
        <row r="1122">
          <cell r="D1122" t="str">
            <v>Instituto Mexicano de la Juventud</v>
          </cell>
        </row>
        <row r="1123">
          <cell r="D1123" t="str">
            <v>Instituto Mexicano de la Radio</v>
          </cell>
        </row>
        <row r="1124">
          <cell r="D1124" t="str">
            <v>Instituto Nacional para la Evaluación de la Educación</v>
          </cell>
        </row>
        <row r="1125">
          <cell r="D1125" t="str">
            <v>Instituto Nacional para la Evaluación de la Educación</v>
          </cell>
        </row>
        <row r="1126">
          <cell r="D1126" t="str">
            <v>Instituto Nacional para la Evaluación de la Educación</v>
          </cell>
        </row>
        <row r="1127">
          <cell r="D1127" t="str">
            <v>Instituto Nacional para la Evaluación de la Educación</v>
          </cell>
        </row>
        <row r="1128">
          <cell r="D1128" t="str">
            <v>Patronato de Obras e Instalaciones del Instituto Politécnico Nacional</v>
          </cell>
        </row>
        <row r="1129">
          <cell r="D1129" t="str">
            <v>Patronato de Obras e Instalaciones del Instituto Politécnico Nacional</v>
          </cell>
        </row>
        <row r="1130">
          <cell r="D1130" t="str">
            <v>Patronato de Obras e Instalaciones del Instituto Politécnico Nacional</v>
          </cell>
        </row>
        <row r="1131">
          <cell r="D1131" t="str">
            <v>Patronato de Obras e Instalaciones del Instituto Politécnico Nacional</v>
          </cell>
        </row>
        <row r="1132">
          <cell r="D1132" t="str">
            <v>Universidad Autónoma Agraria Antonio Narro</v>
          </cell>
        </row>
        <row r="1133">
          <cell r="D1133" t="str">
            <v>Universidad Autónoma Agraria Antonio Narro</v>
          </cell>
        </row>
        <row r="1134">
          <cell r="D1134" t="str">
            <v>Universidad Autónoma Agraria Antonio Narro</v>
          </cell>
        </row>
        <row r="1135">
          <cell r="D1135" t="str">
            <v>Televisión Metropolitana, S.A. de C.V.</v>
          </cell>
        </row>
        <row r="1136">
          <cell r="D1136" t="str">
            <v>Secretaría</v>
          </cell>
        </row>
        <row r="1137">
          <cell r="D1137" t="str">
            <v>Secretaría</v>
          </cell>
        </row>
        <row r="1138">
          <cell r="D1138" t="str">
            <v>Coordinación General de Asuntos Jurídicos y Derechos Humanos</v>
          </cell>
        </row>
        <row r="1139">
          <cell r="D1139" t="str">
            <v>Dirección General de Comunicación Social</v>
          </cell>
        </row>
        <row r="1140">
          <cell r="D1140" t="str">
            <v>Dirección General de Comunicación Social</v>
          </cell>
        </row>
        <row r="1141">
          <cell r="D1141" t="str">
            <v>Órgano Interno de Control</v>
          </cell>
        </row>
        <row r="1142">
          <cell r="D1142" t="str">
            <v>Órgano Interno de Control</v>
          </cell>
        </row>
        <row r="1143">
          <cell r="D1143" t="str">
            <v>Unidad de Análisis Económico</v>
          </cell>
        </row>
        <row r="1144">
          <cell r="D1144" t="str">
            <v>Unidad de Análisis Económico</v>
          </cell>
        </row>
        <row r="1145">
          <cell r="D1145" t="str">
            <v>Comisión Coordinadora de Institutos Nacionales de Salud y Hospitales de Alta Especialidad</v>
          </cell>
        </row>
        <row r="1146">
          <cell r="D1146" t="str">
            <v>Comisión Coordinadora de Institutos Nacionales de Salud y Hospitales de Alta Especialidad</v>
          </cell>
        </row>
        <row r="1147">
          <cell r="D1147" t="str">
            <v>Comisión Coordinadora de Institutos Nacionales de Salud y Hospitales de Alta Especialidad</v>
          </cell>
        </row>
        <row r="1148">
          <cell r="D1148" t="str">
            <v>Unidad Coordinadora de Vinculación y Participación Social</v>
          </cell>
        </row>
        <row r="1149">
          <cell r="D1149" t="str">
            <v>Unidad Coordinadora de Vinculación y Participación Social</v>
          </cell>
        </row>
        <row r="1150">
          <cell r="D1150" t="str">
            <v>Secretariado Técnico del Consejo Nacional de Salud</v>
          </cell>
        </row>
        <row r="1151">
          <cell r="D1151" t="str">
            <v>Secretariado Técnico del Consejo Nacional de Salud</v>
          </cell>
        </row>
        <row r="1152">
          <cell r="D1152" t="str">
            <v>Dirección General de Relaciones Internacionales</v>
          </cell>
        </row>
        <row r="1153">
          <cell r="D1153" t="str">
            <v>Dirección General de Relaciones Internacionales</v>
          </cell>
        </row>
        <row r="1154">
          <cell r="D1154" t="str">
            <v>Comisión Nacional contra las Adicciones</v>
          </cell>
        </row>
        <row r="1155">
          <cell r="D1155" t="str">
            <v>Subsecretaría de Prevención y Promoción de la Salud</v>
          </cell>
        </row>
        <row r="1156">
          <cell r="D1156" t="str">
            <v>Subsecretaría de Prevención y Promoción de la Salud</v>
          </cell>
        </row>
        <row r="1157">
          <cell r="D1157" t="str">
            <v>Dirección General de Promoción de la Salud</v>
          </cell>
        </row>
        <row r="1158">
          <cell r="D1158" t="str">
            <v>Dirección General de Promoción de la Salud</v>
          </cell>
        </row>
        <row r="1159">
          <cell r="D1159" t="str">
            <v>Secretariado Técnico del Consejo Nacional de Salud Mental</v>
          </cell>
        </row>
        <row r="1160">
          <cell r="D1160" t="str">
            <v>Secretariado Técnico del Consejo Nacional de Salud Mental</v>
          </cell>
        </row>
        <row r="1161">
          <cell r="D1161" t="str">
            <v>Secretariado Técnico del Consejo Nacional para las Personas con Discapacidad</v>
          </cell>
        </row>
        <row r="1162">
          <cell r="D1162" t="str">
            <v>Secretariado Técnico del Consejo Nacional para las Personas con Discapacidad</v>
          </cell>
        </row>
        <row r="1163">
          <cell r="D1163" t="str">
            <v>Secretariado Técnico del Consejo Nacional para la Prevención de Accidentes</v>
          </cell>
        </row>
        <row r="1164">
          <cell r="D1164" t="str">
            <v>Dirección General de Epidemiología</v>
          </cell>
        </row>
        <row r="1165">
          <cell r="D1165" t="str">
            <v>Dirección General de Epidemiología</v>
          </cell>
        </row>
        <row r="1166">
          <cell r="D1166" t="str">
            <v>Subsecretaría de Administración y Finanzas (Oficialía Mayor)</v>
          </cell>
        </row>
        <row r="1167">
          <cell r="D1167" t="str">
            <v>Subsecretaría de Administración y Finanzas (Oficialía Mayor)</v>
          </cell>
        </row>
        <row r="1168">
          <cell r="D1168" t="str">
            <v>Dirección General de Programación, Organización y Presupuesto</v>
          </cell>
        </row>
        <row r="1169">
          <cell r="D1169" t="str">
            <v>Dirección General de Programación, Organización y Presupuesto</v>
          </cell>
        </row>
        <row r="1170">
          <cell r="D1170" t="str">
            <v>Dirección General de Tecnologías de la Información</v>
          </cell>
        </row>
        <row r="1171">
          <cell r="D1171" t="str">
            <v>Dirección General de Tecnologías de la Información</v>
          </cell>
        </row>
        <row r="1172">
          <cell r="D1172" t="str">
            <v>Dirección General de Recursos Materiales y Servicios Generales</v>
          </cell>
        </row>
        <row r="1173">
          <cell r="D1173" t="str">
            <v>Dirección General de Recursos Materiales y Servicios Generales</v>
          </cell>
        </row>
        <row r="1174">
          <cell r="D1174" t="str">
            <v>Dirección General de Recursos Humanos</v>
          </cell>
        </row>
        <row r="1175">
          <cell r="D1175" t="str">
            <v>Dirección General de Recursos Humanos</v>
          </cell>
        </row>
        <row r="1176">
          <cell r="D1176" t="str">
            <v>Dirección General de Desarrollo de la Infraestructura Física</v>
          </cell>
        </row>
        <row r="1177">
          <cell r="D1177" t="str">
            <v>Dirección General de Desarrollo de la Infraestructura Física</v>
          </cell>
        </row>
        <row r="1178">
          <cell r="D1178" t="str">
            <v>Dirección General de Desarrollo de la Infraestructura Física</v>
          </cell>
        </row>
        <row r="1179">
          <cell r="D1179" t="str">
            <v>Dirección General de Desarrollo de la Infraestructura Física</v>
          </cell>
        </row>
        <row r="1180">
          <cell r="D1180" t="str">
            <v>Dirección General de Desarrollo de la Infraestructura Física</v>
          </cell>
        </row>
        <row r="1181">
          <cell r="D1181" t="str">
            <v>Dirección General de Desarrollo de la Infraestructura Física</v>
          </cell>
        </row>
        <row r="1182">
          <cell r="D1182" t="str">
            <v>Dirección General de Desarrollo de la Infraestructura Física</v>
          </cell>
        </row>
        <row r="1183">
          <cell r="D1183" t="str">
            <v>Dirección General de Desarrollo de la Infraestructura Física</v>
          </cell>
        </row>
        <row r="1184">
          <cell r="D1184" t="str">
            <v>Subsecretaría de Integración y Desarrollo del Sector Salud</v>
          </cell>
        </row>
        <row r="1185">
          <cell r="D1185" t="str">
            <v>Dirección General de Calidad y Educación en Salud</v>
          </cell>
        </row>
        <row r="1186">
          <cell r="D1186" t="str">
            <v>Dirección General de Calidad y Educación en Salud</v>
          </cell>
        </row>
        <row r="1187">
          <cell r="D1187" t="str">
            <v>Dirección General de Planeación y Desarrollo en Salud</v>
          </cell>
        </row>
        <row r="1188">
          <cell r="D1188" t="str">
            <v>Dirección General de Planeación y Desarrollo en Salud</v>
          </cell>
        </row>
        <row r="1189">
          <cell r="D1189" t="str">
            <v>Dirección General de Planeación y Desarrollo en Salud</v>
          </cell>
        </row>
        <row r="1190">
          <cell r="D1190" t="str">
            <v>Dirección General de Información en Salud</v>
          </cell>
        </row>
        <row r="1191">
          <cell r="D1191" t="str">
            <v>Dirección General de Información en Salud</v>
          </cell>
        </row>
        <row r="1192">
          <cell r="D1192" t="str">
            <v>Dirección General de Evaluación del Desempeño</v>
          </cell>
        </row>
        <row r="1193">
          <cell r="D1193" t="str">
            <v>Dirección General de Evaluación del Desempeño</v>
          </cell>
        </row>
        <row r="1194">
          <cell r="D1194" t="str">
            <v>Consejo Nacional para el Desarrollo y la Inclusión de las Personas con Discapacidad</v>
          </cell>
        </row>
        <row r="1195">
          <cell r="D1195" t="str">
            <v>Administración del Patrimonio de la Beneficencia Pública</v>
          </cell>
        </row>
        <row r="1196">
          <cell r="D1196" t="str">
            <v>Administración del Patrimonio de la Beneficencia Pública</v>
          </cell>
        </row>
        <row r="1197">
          <cell r="D1197" t="str">
            <v>Centro Nacional de la Transfusión Sanguínea</v>
          </cell>
        </row>
        <row r="1198">
          <cell r="D1198" t="str">
            <v>Centro Nacional de la Transfusión Sanguínea</v>
          </cell>
        </row>
        <row r="1199">
          <cell r="D1199" t="str">
            <v>Centro Nacional para la Prevención y el Control del VIH/SIDA</v>
          </cell>
        </row>
        <row r="1200">
          <cell r="D1200" t="str">
            <v>Centro Nacional para la Prevención y el Control del VIH/SIDA</v>
          </cell>
        </row>
        <row r="1201">
          <cell r="D1201" t="str">
            <v>Centro Nacional de Equidad de Género y Salud Reproductiva</v>
          </cell>
        </row>
        <row r="1202">
          <cell r="D1202" t="str">
            <v>Centro Nacional de Equidad de Género y Salud Reproductiva</v>
          </cell>
        </row>
        <row r="1203">
          <cell r="D1203" t="str">
            <v>Comisión Nacional de Arbitraje Médico</v>
          </cell>
        </row>
        <row r="1204">
          <cell r="D1204" t="str">
            <v>Comisión Nacional de Arbitraje Médico</v>
          </cell>
        </row>
        <row r="1205">
          <cell r="D1205" t="str">
            <v>Centro Regional de Alta Especialidad de Chiapas</v>
          </cell>
        </row>
        <row r="1206">
          <cell r="D1206" t="str">
            <v>Centro Regional de Alta Especialidad de Chiapas</v>
          </cell>
        </row>
        <row r="1207">
          <cell r="D1207" t="str">
            <v>Centro Regional de Alta Especialidad de Chiapas</v>
          </cell>
        </row>
        <row r="1208">
          <cell r="D1208" t="str">
            <v>Instituto Nacional de Psiquiatría Ramón de la Fuente Muñiz</v>
          </cell>
        </row>
        <row r="1209">
          <cell r="D1209" t="str">
            <v>Instituto Nacional de Psiquiatría Ramón de la Fuente Muñiz</v>
          </cell>
        </row>
        <row r="1210">
          <cell r="D1210" t="str">
            <v>Instituto Nacional de Psiquiatría Ramón de la Fuente Muñiz</v>
          </cell>
        </row>
        <row r="1211">
          <cell r="D1211" t="str">
            <v>Instituto Nacional de Psiquiatría Ramón de la Fuente Muñiz</v>
          </cell>
        </row>
        <row r="1212">
          <cell r="D1212" t="str">
            <v>Centros de Integración Juvenil, A.C.</v>
          </cell>
        </row>
        <row r="1213">
          <cell r="D1213" t="str">
            <v>Centros de Integración Juvenil, A.C.</v>
          </cell>
        </row>
        <row r="1214">
          <cell r="D1214" t="str">
            <v>Centros de Integración Juvenil, A.C.</v>
          </cell>
        </row>
        <row r="1215">
          <cell r="D1215" t="str">
            <v>Centros de Integración Juvenil, A.C.</v>
          </cell>
        </row>
        <row r="1216">
          <cell r="D1216" t="str">
            <v>Centros de Integración Juvenil, A.C.</v>
          </cell>
        </row>
        <row r="1217">
          <cell r="D1217" t="str">
            <v>Centros de Integración Juvenil, A.C.</v>
          </cell>
        </row>
        <row r="1218">
          <cell r="D1218" t="str">
            <v>Centros de Integración Juvenil, A.C.</v>
          </cell>
        </row>
        <row r="1219">
          <cell r="D1219" t="str">
            <v>Centros de Integración Juvenil, A.C.</v>
          </cell>
        </row>
        <row r="1220">
          <cell r="D1220" t="str">
            <v>Servicios de Atención Psiquiátrica</v>
          </cell>
        </row>
        <row r="1221">
          <cell r="D1221" t="str">
            <v>Servicios de Atención Psiquiátrica</v>
          </cell>
        </row>
        <row r="1222">
          <cell r="D1222" t="str">
            <v>Servicios de Atención Psiquiátrica</v>
          </cell>
        </row>
        <row r="1223">
          <cell r="D1223" t="str">
            <v>Hospital Juárez de México</v>
          </cell>
        </row>
        <row r="1224">
          <cell r="D1224" t="str">
            <v>Hospital Juárez de México</v>
          </cell>
        </row>
        <row r="1225">
          <cell r="D1225" t="str">
            <v>Hospital Juárez de México</v>
          </cell>
        </row>
        <row r="1226">
          <cell r="D1226" t="str">
            <v>Hospital Juárez de México</v>
          </cell>
        </row>
        <row r="1227">
          <cell r="D1227" t="str">
            <v>Hospital General "Dr. Manuel Gea González"</v>
          </cell>
        </row>
        <row r="1228">
          <cell r="D1228" t="str">
            <v>Hospital General "Dr. Manuel Gea González"</v>
          </cell>
        </row>
        <row r="1229">
          <cell r="D1229" t="str">
            <v>Hospital General "Dr. Manuel Gea González"</v>
          </cell>
        </row>
        <row r="1230">
          <cell r="D1230" t="str">
            <v>Hospital General "Dr. Manuel Gea González"</v>
          </cell>
        </row>
        <row r="1231">
          <cell r="D1231" t="str">
            <v>Hospital General de México</v>
          </cell>
        </row>
        <row r="1232">
          <cell r="D1232" t="str">
            <v>Hospital General de México</v>
          </cell>
        </row>
        <row r="1233">
          <cell r="D1233" t="str">
            <v>Hospital General de México</v>
          </cell>
        </row>
        <row r="1234">
          <cell r="D1234" t="str">
            <v>Hospital General de México</v>
          </cell>
        </row>
        <row r="1235">
          <cell r="D1235" t="str">
            <v>Hospital Infantil de México Federico Gómez</v>
          </cell>
        </row>
        <row r="1236">
          <cell r="D1236" t="str">
            <v>Hospital Infantil de México Federico Gómez</v>
          </cell>
        </row>
        <row r="1237">
          <cell r="D1237" t="str">
            <v>Hospital Infantil de México Federico Gómez</v>
          </cell>
        </row>
        <row r="1238">
          <cell r="D1238" t="str">
            <v>Hospital Infantil de México Federico Gómez</v>
          </cell>
        </row>
        <row r="1239">
          <cell r="D1239" t="str">
            <v>Hospital Regional de Alta Especialidad del Bajío</v>
          </cell>
        </row>
        <row r="1240">
          <cell r="D1240" t="str">
            <v>Hospital Regional de Alta Especialidad del Bajío</v>
          </cell>
        </row>
        <row r="1241">
          <cell r="D1241" t="str">
            <v>Hospital Regional de Alta Especialidad del Bajío</v>
          </cell>
        </row>
        <row r="1242">
          <cell r="D1242" t="str">
            <v>Hospital Regional de Alta Especialidad del Bajío</v>
          </cell>
        </row>
        <row r="1243">
          <cell r="D1243" t="str">
            <v>Hospital Regional de Alta Especialidad de Oaxaca</v>
          </cell>
        </row>
        <row r="1244">
          <cell r="D1244" t="str">
            <v>Hospital Regional de Alta Especialidad de Oaxaca</v>
          </cell>
        </row>
        <row r="1245">
          <cell r="D1245" t="str">
            <v>Hospital Regional de Alta Especialidad de Oaxaca</v>
          </cell>
        </row>
        <row r="1246">
          <cell r="D1246" t="str">
            <v>Hospital Regional de Alta Especialidad de Oaxaca</v>
          </cell>
        </row>
        <row r="1247">
          <cell r="D1247" t="str">
            <v>Hospital Regional de Alta Especialidad de la Península de Yucatán</v>
          </cell>
        </row>
        <row r="1248">
          <cell r="D1248" t="str">
            <v>Hospital Regional de Alta Especialidad de la Península de Yucatán</v>
          </cell>
        </row>
        <row r="1249">
          <cell r="D1249" t="str">
            <v>Hospital Regional de Alta Especialidad de la Península de Yucatán</v>
          </cell>
        </row>
        <row r="1250">
          <cell r="D1250" t="str">
            <v>Hospital Regional de Alta Especialidad de la Península de Yucatán</v>
          </cell>
        </row>
        <row r="1251">
          <cell r="D1251" t="str">
            <v>Hospital Regional de Alta Especialidad de Ciudad Victoria "Bicentenario 2010"</v>
          </cell>
        </row>
        <row r="1252">
          <cell r="D1252" t="str">
            <v>Hospital Regional de Alta Especialidad de Ciudad Victoria "Bicentenario 2010"</v>
          </cell>
        </row>
        <row r="1253">
          <cell r="D1253" t="str">
            <v>Hospital Regional de Alta Especialidad de Ciudad Victoria "Bicentenario 2010"</v>
          </cell>
        </row>
        <row r="1254">
          <cell r="D1254" t="str">
            <v>Hospital Regional de Alta Especialidad de Ciudad Victoria "Bicentenario 2010"</v>
          </cell>
        </row>
        <row r="1255">
          <cell r="D1255" t="str">
            <v>Hospital Regional de Alta Especialidad de Ixtapaluca</v>
          </cell>
        </row>
        <row r="1256">
          <cell r="D1256" t="str">
            <v>Hospital Regional de Alta Especialidad de Ixtapaluca</v>
          </cell>
        </row>
        <row r="1257">
          <cell r="D1257" t="str">
            <v>Hospital Regional de Alta Especialidad de Ixtapaluca</v>
          </cell>
        </row>
        <row r="1258">
          <cell r="D1258" t="str">
            <v>Hospital Regional de Alta Especialidad de Ixtapaluca</v>
          </cell>
        </row>
        <row r="1259">
          <cell r="D1259" t="str">
            <v>Instituto Nacional de Cancerología</v>
          </cell>
        </row>
        <row r="1260">
          <cell r="D1260" t="str">
            <v>Instituto Nacional de Cancerología</v>
          </cell>
        </row>
        <row r="1261">
          <cell r="D1261" t="str">
            <v>Instituto Nacional de Cancerología</v>
          </cell>
        </row>
        <row r="1262">
          <cell r="D1262" t="str">
            <v>Instituto Nacional de Cancerología</v>
          </cell>
        </row>
        <row r="1263">
          <cell r="D1263" t="str">
            <v>Instituto Nacional de Cardiología Ignacio Chávez</v>
          </cell>
        </row>
        <row r="1264">
          <cell r="D1264" t="str">
            <v>Instituto Nacional de Cardiología Ignacio Chávez</v>
          </cell>
        </row>
        <row r="1265">
          <cell r="D1265" t="str">
            <v>Instituto Nacional de Cardiología Ignacio Chávez</v>
          </cell>
        </row>
        <row r="1266">
          <cell r="D1266" t="str">
            <v>Instituto Nacional de Cardiología Ignacio Chávez</v>
          </cell>
        </row>
        <row r="1267">
          <cell r="D1267" t="str">
            <v>Instituto Nacional de Enfermedades Respiratorias Ismael Cosío Villegas</v>
          </cell>
        </row>
        <row r="1268">
          <cell r="D1268" t="str">
            <v>Instituto Nacional de Enfermedades Respiratorias Ismael Cosío Villegas</v>
          </cell>
        </row>
        <row r="1269">
          <cell r="D1269" t="str">
            <v>Instituto Nacional de Enfermedades Respiratorias Ismael Cosío Villegas</v>
          </cell>
        </row>
        <row r="1270">
          <cell r="D1270" t="str">
            <v>Instituto Nacional de Enfermedades Respiratorias Ismael Cosío Villegas</v>
          </cell>
        </row>
        <row r="1271">
          <cell r="D1271" t="str">
            <v>Instituto Nacional de Geriatría</v>
          </cell>
        </row>
        <row r="1272">
          <cell r="D1272" t="str">
            <v>Instituto Nacional de Geriatría</v>
          </cell>
        </row>
        <row r="1273">
          <cell r="D1273" t="str">
            <v>Instituto Nacional de Geriatría</v>
          </cell>
        </row>
        <row r="1274">
          <cell r="D1274" t="str">
            <v>Instituto Nacional de Geriatría</v>
          </cell>
        </row>
        <row r="1275">
          <cell r="D1275" t="str">
            <v>Instituto Nacional de Ciencias Médicas y Nutrición Salvador Zubirán</v>
          </cell>
        </row>
        <row r="1276">
          <cell r="D1276" t="str">
            <v>Instituto Nacional de Ciencias Médicas y Nutrición Salvador Zubirán</v>
          </cell>
        </row>
        <row r="1277">
          <cell r="D1277" t="str">
            <v>Instituto Nacional de Ciencias Médicas y Nutrición Salvador Zubirán</v>
          </cell>
        </row>
        <row r="1278">
          <cell r="D1278" t="str">
            <v>Instituto Nacional de Ciencias Médicas y Nutrición Salvador Zubirán</v>
          </cell>
        </row>
        <row r="1279">
          <cell r="D1279" t="str">
            <v>Instituto Nacional de Medicina Genómica</v>
          </cell>
        </row>
        <row r="1280">
          <cell r="D1280" t="str">
            <v>Instituto Nacional de Medicina Genómica</v>
          </cell>
        </row>
        <row r="1281">
          <cell r="D1281" t="str">
            <v>Instituto Nacional de Medicina Genómica</v>
          </cell>
        </row>
        <row r="1282">
          <cell r="D1282" t="str">
            <v>Instituto Nacional de Medicina Genómica</v>
          </cell>
        </row>
        <row r="1283">
          <cell r="D1283" t="str">
            <v>Instituto Nacional de Neurología y Neurocirugía Manuel Velasco Suárez</v>
          </cell>
        </row>
        <row r="1284">
          <cell r="D1284" t="str">
            <v>Instituto Nacional de Neurología y Neurocirugía Manuel Velasco Suárez</v>
          </cell>
        </row>
        <row r="1285">
          <cell r="D1285" t="str">
            <v>Instituto Nacional de Neurología y Neurocirugía Manuel Velasco Suárez</v>
          </cell>
        </row>
        <row r="1286">
          <cell r="D1286" t="str">
            <v>Instituto Nacional de Neurología y Neurocirugía Manuel Velasco Suárez</v>
          </cell>
        </row>
        <row r="1287">
          <cell r="D1287" t="str">
            <v>Instituto Nacional de Pediatría</v>
          </cell>
        </row>
        <row r="1288">
          <cell r="D1288" t="str">
            <v>Instituto Nacional de Pediatría</v>
          </cell>
        </row>
        <row r="1289">
          <cell r="D1289" t="str">
            <v>Instituto Nacional de Pediatría</v>
          </cell>
        </row>
        <row r="1290">
          <cell r="D1290" t="str">
            <v>Instituto Nacional de Pediatría</v>
          </cell>
        </row>
        <row r="1291">
          <cell r="D1291" t="str">
            <v>Instituto Nacional de Perinatología Isidro Espinosa de los Reyes</v>
          </cell>
        </row>
        <row r="1292">
          <cell r="D1292" t="str">
            <v>Instituto Nacional de Perinatología Isidro Espinosa de los Reyes</v>
          </cell>
        </row>
        <row r="1293">
          <cell r="D1293" t="str">
            <v>Instituto Nacional de Perinatología Isidro Espinosa de los Reyes</v>
          </cell>
        </row>
        <row r="1294">
          <cell r="D1294" t="str">
            <v>Instituto Nacional de Perinatología Isidro Espinosa de los Reyes</v>
          </cell>
        </row>
        <row r="1295">
          <cell r="D1295" t="str">
            <v>Instituto Nacional de Rehabilitación</v>
          </cell>
        </row>
        <row r="1296">
          <cell r="D1296" t="str">
            <v>Instituto Nacional de Rehabilitación</v>
          </cell>
        </row>
        <row r="1297">
          <cell r="D1297" t="str">
            <v>Instituto Nacional de Rehabilitación</v>
          </cell>
        </row>
        <row r="1298">
          <cell r="D1298" t="str">
            <v>Instituto Nacional de Rehabilitación</v>
          </cell>
        </row>
        <row r="1299">
          <cell r="D1299" t="str">
            <v>Instituto Nacional de Salud Pública</v>
          </cell>
        </row>
        <row r="1300">
          <cell r="D1300" t="str">
            <v>Instituto Nacional de Salud Pública</v>
          </cell>
        </row>
        <row r="1301">
          <cell r="D1301" t="str">
            <v>Instituto Nacional de Salud Pública</v>
          </cell>
        </row>
        <row r="1302">
          <cell r="D1302" t="str">
            <v>Instituto Nacional de Salud Pública</v>
          </cell>
        </row>
        <row r="1303">
          <cell r="D1303" t="str">
            <v>Laboratorios de Biológicos y Reactivos de México, S.A. de C.V.</v>
          </cell>
        </row>
        <row r="1304">
          <cell r="D1304" t="str">
            <v>Laboratorios de Biológicos y Reactivos de México, S.A. de C.V.</v>
          </cell>
        </row>
        <row r="1305">
          <cell r="D1305" t="str">
            <v>Laboratorios de Biológicos y Reactivos de México, S.A. de C.V.</v>
          </cell>
        </row>
        <row r="1306">
          <cell r="D1306" t="str">
            <v>Laboratorios de Biológicos y Reactivos de México, S.A. de C.V.</v>
          </cell>
        </row>
        <row r="1307">
          <cell r="D1307" t="str">
            <v>Sistema Nacional para el Desarrollo Integral de la Familia</v>
          </cell>
        </row>
        <row r="1308">
          <cell r="D1308" t="str">
            <v>Sistema Nacional para el Desarrollo Integral de la Familia</v>
          </cell>
        </row>
        <row r="1309">
          <cell r="D1309" t="str">
            <v>Sistema Nacional para el Desarrollo Integral de la Familia</v>
          </cell>
        </row>
        <row r="1310">
          <cell r="D1310" t="str">
            <v>Centro Nacional de Programas Preventivos y Control de Enfermedades</v>
          </cell>
        </row>
        <row r="1311">
          <cell r="D1311" t="str">
            <v>Centro Nacional de Programas Preventivos y Control de Enfermedades</v>
          </cell>
        </row>
        <row r="1312">
          <cell r="D1312" t="str">
            <v>Centro Nacional de Programas Preventivos y Control de Enfermedades</v>
          </cell>
        </row>
        <row r="1313">
          <cell r="D1313" t="str">
            <v>Centro Nacional de Programas Preventivos y Control de Enfermedades</v>
          </cell>
        </row>
        <row r="1314">
          <cell r="D1314" t="str">
            <v>Centro Nacional de Programas Preventivos y Control de Enfermedades</v>
          </cell>
        </row>
        <row r="1315">
          <cell r="D1315" t="str">
            <v>Centro Nacional de Programas Preventivos y Control de Enfermedades</v>
          </cell>
        </row>
        <row r="1316">
          <cell r="D1316" t="str">
            <v>Centro Nacional de Programas Preventivos y Control de Enfermedades</v>
          </cell>
        </row>
        <row r="1317">
          <cell r="D1317" t="str">
            <v>Centro Nacional de Programas Preventivos y Control de Enfermedades</v>
          </cell>
        </row>
        <row r="1318">
          <cell r="D1318" t="str">
            <v>Centro Nacional de Trasplantes</v>
          </cell>
        </row>
        <row r="1319">
          <cell r="D1319" t="str">
            <v>Centro Nacional de Trasplantes</v>
          </cell>
        </row>
        <row r="1320">
          <cell r="D1320" t="str">
            <v>Centro Nacional para la Salud de la Infancia y la Adolescencia</v>
          </cell>
        </row>
        <row r="1321">
          <cell r="D1321" t="str">
            <v>Centro Nacional para la Salud de la Infancia y la Adolescencia</v>
          </cell>
        </row>
        <row r="1322">
          <cell r="D1322" t="str">
            <v>Comisión Federal para la Protección contra Riesgos Sanitarios</v>
          </cell>
        </row>
        <row r="1323">
          <cell r="D1323" t="str">
            <v>Comisión Federal para la Protección contra Riesgos Sanitarios</v>
          </cell>
        </row>
        <row r="1324">
          <cell r="D1324" t="str">
            <v>Comisión Federal para la Protección contra Riesgos Sanitarios</v>
          </cell>
        </row>
        <row r="1325">
          <cell r="D1325" t="str">
            <v>Comisión Federal para la Protección contra Riesgos Sanitarios</v>
          </cell>
        </row>
        <row r="1326">
          <cell r="D1326" t="str">
            <v>Comisión Federal para la Protección contra Riesgos Sanitarios</v>
          </cell>
        </row>
        <row r="1327">
          <cell r="D1327" t="str">
            <v>Comisión Federal para la Protección contra Riesgos Sanitarios</v>
          </cell>
        </row>
        <row r="1328">
          <cell r="D1328" t="str">
            <v>Comisión Federal para la Protección contra Riesgos Sanitarios</v>
          </cell>
        </row>
        <row r="1329">
          <cell r="D1329" t="str">
            <v>Comisión Federal para la Protección contra Riesgos Sanitarios</v>
          </cell>
        </row>
        <row r="1330">
          <cell r="D1330" t="str">
            <v>Centro Nacional de Excelencia Tecnológica en Salud</v>
          </cell>
        </row>
        <row r="1331">
          <cell r="D1331" t="str">
            <v>Centro Nacional de Excelencia Tecnológica en Salud</v>
          </cell>
        </row>
        <row r="1332">
          <cell r="D1332" t="str">
            <v>Comisión Nacional de Protección Social en Salud</v>
          </cell>
        </row>
        <row r="1333">
          <cell r="D1333" t="str">
            <v>Comisión Nacional de Protección Social en Salud</v>
          </cell>
        </row>
        <row r="1334">
          <cell r="D1334" t="str">
            <v>Comisión Nacional de Protección Social en Salud</v>
          </cell>
        </row>
        <row r="1335">
          <cell r="D1335" t="str">
            <v>Comisión Nacional de Bioética</v>
          </cell>
        </row>
        <row r="1336">
          <cell r="D1336" t="str">
            <v>Comisión Nacional de Bioética</v>
          </cell>
        </row>
        <row r="1337">
          <cell r="D1337" t="str">
            <v>Comisión Nacional de Bioética</v>
          </cell>
        </row>
        <row r="1338">
          <cell r="D1338" t="str">
            <v>Comisión Nacional de Bioética</v>
          </cell>
        </row>
        <row r="1339">
          <cell r="D1339" t="str">
            <v>Comisión Nacional de Bioética</v>
          </cell>
        </row>
        <row r="1340">
          <cell r="D1340" t="str">
            <v>Comisión Nacional de Bioética</v>
          </cell>
        </row>
        <row r="1341">
          <cell r="D1341" t="str">
            <v>Comisión Nacional de Bioética</v>
          </cell>
        </row>
        <row r="1342">
          <cell r="D1342" t="str">
            <v>Comisión Nacional de Bioética</v>
          </cell>
        </row>
        <row r="1343">
          <cell r="D1343" t="str">
            <v>Instituto de Geriatría</v>
          </cell>
        </row>
        <row r="1344">
          <cell r="D1344" t="str">
            <v>Instituto de Geriatría</v>
          </cell>
        </row>
        <row r="1345">
          <cell r="D1345" t="str">
            <v>Instituto de Geriatría</v>
          </cell>
        </row>
        <row r="1346">
          <cell r="D1346" t="str">
            <v>Instituto de Geriatría</v>
          </cell>
        </row>
        <row r="1347">
          <cell r="D1347" t="str">
            <v>Centro Nacional para la Prevención y el Control de las Adicciones</v>
          </cell>
        </row>
        <row r="1348">
          <cell r="D1348" t="str">
            <v>Secretaría</v>
          </cell>
        </row>
        <row r="1349">
          <cell r="D1349" t="str">
            <v>Inspección y Contraloría General de Marina</v>
          </cell>
        </row>
        <row r="1350">
          <cell r="D1350" t="str">
            <v>Inspección y Contraloría General de Marina</v>
          </cell>
        </row>
        <row r="1351">
          <cell r="D1351" t="str">
            <v>Inspección y Contraloría General de Marina</v>
          </cell>
        </row>
        <row r="1352">
          <cell r="D1352" t="str">
            <v>Junta de Almirantes</v>
          </cell>
        </row>
        <row r="1353">
          <cell r="D1353" t="str">
            <v>Junta de Almirantes</v>
          </cell>
        </row>
        <row r="1354">
          <cell r="D1354" t="str">
            <v>Junta de Almirantes</v>
          </cell>
        </row>
        <row r="1355">
          <cell r="D1355" t="str">
            <v>Junta Naval</v>
          </cell>
        </row>
        <row r="1356">
          <cell r="D1356" t="str">
            <v>Junta Naval</v>
          </cell>
        </row>
        <row r="1357">
          <cell r="D1357" t="str">
            <v>Junta Naval</v>
          </cell>
        </row>
        <row r="1358">
          <cell r="D1358" t="str">
            <v>Estado Mayor General de la Armada</v>
          </cell>
        </row>
        <row r="1359">
          <cell r="D1359" t="str">
            <v>Estado Mayor General de la Armada</v>
          </cell>
        </row>
        <row r="1360">
          <cell r="D1360" t="str">
            <v>Estado Mayor General de la Armada</v>
          </cell>
        </row>
        <row r="1361">
          <cell r="D1361" t="str">
            <v>Fuerzas, Regiones, Zonas y Sectores Navales</v>
          </cell>
        </row>
        <row r="1362">
          <cell r="D1362" t="str">
            <v>Fuerzas, Regiones, Zonas y Sectores Navales</v>
          </cell>
        </row>
        <row r="1363">
          <cell r="D1363" t="str">
            <v>Fuerzas, Regiones, Zonas y Sectores Navales</v>
          </cell>
        </row>
        <row r="1364">
          <cell r="D1364" t="str">
            <v>Fuerzas, Regiones, Zonas y Sectores Navales</v>
          </cell>
        </row>
        <row r="1365">
          <cell r="D1365" t="str">
            <v>Fuerzas, Regiones, Zonas y Sectores Navales</v>
          </cell>
        </row>
        <row r="1366">
          <cell r="D1366" t="str">
            <v>Unidad Jurídica</v>
          </cell>
        </row>
        <row r="1367">
          <cell r="D1367" t="str">
            <v>Unidad Jurídica</v>
          </cell>
        </row>
        <row r="1368">
          <cell r="D1368" t="str">
            <v>Unidad Jurídica</v>
          </cell>
        </row>
        <row r="1369">
          <cell r="D1369" t="str">
            <v>Unidad de Planeación Estratégica</v>
          </cell>
        </row>
        <row r="1370">
          <cell r="D1370" t="str">
            <v>Unidad de Planeación Estratégica</v>
          </cell>
        </row>
        <row r="1371">
          <cell r="D1371" t="str">
            <v>Unidad de Planeación Estratégica</v>
          </cell>
        </row>
        <row r="1372">
          <cell r="D1372" t="str">
            <v>Subsecretaría</v>
          </cell>
        </row>
        <row r="1373">
          <cell r="D1373" t="str">
            <v>Subsecretaría</v>
          </cell>
        </row>
        <row r="1374">
          <cell r="D1374" t="str">
            <v>Subsecretaría</v>
          </cell>
        </row>
        <row r="1375">
          <cell r="D1375" t="str">
            <v>Dirección General de Construcciones Navales</v>
          </cell>
        </row>
        <row r="1376">
          <cell r="D1376" t="str">
            <v>Dirección General de Construcciones Navales</v>
          </cell>
        </row>
        <row r="1377">
          <cell r="D1377" t="str">
            <v>Dirección General de Construcciones Navales</v>
          </cell>
        </row>
        <row r="1378">
          <cell r="D1378" t="str">
            <v>Dirección General de Construcciones Navales</v>
          </cell>
        </row>
        <row r="1379">
          <cell r="D1379" t="str">
            <v>Dirección General de Construcciones Navales</v>
          </cell>
        </row>
        <row r="1380">
          <cell r="D1380" t="str">
            <v>Dirección General de Construcciones Navales</v>
          </cell>
        </row>
        <row r="1381">
          <cell r="D1381" t="str">
            <v>Dirección General de Construcciones Navales</v>
          </cell>
        </row>
        <row r="1382">
          <cell r="D1382" t="str">
            <v>Dirección General de Investigación y Desarrollo</v>
          </cell>
        </row>
        <row r="1383">
          <cell r="D1383" t="str">
            <v>Dirección General de Investigación y Desarrollo</v>
          </cell>
        </row>
        <row r="1384">
          <cell r="D1384" t="str">
            <v>Dirección General de Investigación y Desarrollo</v>
          </cell>
        </row>
        <row r="1385">
          <cell r="D1385" t="str">
            <v>Dirección General de Investigación y Desarrollo</v>
          </cell>
        </row>
        <row r="1386">
          <cell r="D1386" t="str">
            <v>Dirección General de Investigación y Desarrollo</v>
          </cell>
        </row>
        <row r="1387">
          <cell r="D1387" t="str">
            <v>Dirección General de Servicios</v>
          </cell>
        </row>
        <row r="1388">
          <cell r="D1388" t="str">
            <v>Dirección General de Servicios</v>
          </cell>
        </row>
        <row r="1389">
          <cell r="D1389" t="str">
            <v>Dirección General de Servicios</v>
          </cell>
        </row>
        <row r="1390">
          <cell r="D1390" t="str">
            <v>Dirección General de Servicios</v>
          </cell>
        </row>
        <row r="1391">
          <cell r="D1391" t="str">
            <v>Dirección General de Servicios</v>
          </cell>
        </row>
        <row r="1392">
          <cell r="D1392" t="str">
            <v>Dirección General de Servicios</v>
          </cell>
        </row>
        <row r="1393">
          <cell r="D1393" t="str">
            <v>Dirección General de Servicios</v>
          </cell>
        </row>
        <row r="1394">
          <cell r="D1394" t="str">
            <v>Dirección General de Servicios</v>
          </cell>
        </row>
        <row r="1395">
          <cell r="D1395" t="str">
            <v>Oficialía Mayor</v>
          </cell>
        </row>
        <row r="1396">
          <cell r="D1396" t="str">
            <v>Oficialía Mayor</v>
          </cell>
        </row>
        <row r="1397">
          <cell r="D1397" t="str">
            <v>Oficialía Mayor</v>
          </cell>
        </row>
        <row r="1398">
          <cell r="D1398" t="str">
            <v>Dirección General de Recursos Humanos</v>
          </cell>
        </row>
        <row r="1399">
          <cell r="D1399" t="str">
            <v>Dirección General de Recursos Humanos</v>
          </cell>
        </row>
        <row r="1400">
          <cell r="D1400" t="str">
            <v>Dirección General de Recursos Humanos</v>
          </cell>
        </row>
        <row r="1401">
          <cell r="D1401" t="str">
            <v>Dirección General de Administración y Finanzas</v>
          </cell>
        </row>
        <row r="1402">
          <cell r="D1402" t="str">
            <v>Dirección General de Administración y Finanzas</v>
          </cell>
        </row>
        <row r="1403">
          <cell r="D1403" t="str">
            <v>Dirección General de Administración y Finanzas</v>
          </cell>
        </row>
        <row r="1404">
          <cell r="D1404" t="str">
            <v>Secretaría</v>
          </cell>
        </row>
        <row r="1405">
          <cell r="D1405" t="str">
            <v>Junta Federal de Conciliación y Arbitraje</v>
          </cell>
        </row>
        <row r="1406">
          <cell r="D1406" t="str">
            <v>Dirección General de Comunicación Social</v>
          </cell>
        </row>
        <row r="1407">
          <cell r="D1407" t="str">
            <v>Unidad de Delegaciones Federales del Trabajo</v>
          </cell>
        </row>
        <row r="1408">
          <cell r="D1408" t="str">
            <v>Unidad de Funcionarios Conciliadores</v>
          </cell>
        </row>
        <row r="1409">
          <cell r="D1409" t="str">
            <v>Unidad de Asuntos Internacionales</v>
          </cell>
        </row>
        <row r="1410">
          <cell r="D1410" t="str">
            <v>Órgano Interno de Control</v>
          </cell>
        </row>
        <row r="1411">
          <cell r="D1411" t="str">
            <v>Dirección General de Planeación, Evaluación y Política Sectorial</v>
          </cell>
        </row>
        <row r="1412">
          <cell r="D1412" t="str">
            <v>Delegación Federal del Trabajo en Aguascalientes</v>
          </cell>
        </row>
        <row r="1413">
          <cell r="D1413" t="str">
            <v>Delegación Federal del Trabajo en Baja California</v>
          </cell>
        </row>
        <row r="1414">
          <cell r="D1414" t="str">
            <v>Delegación Federal del Trabajo en Baja California Sur</v>
          </cell>
        </row>
        <row r="1415">
          <cell r="D1415" t="str">
            <v>Delegación Federal del Trabajo en Campeche</v>
          </cell>
        </row>
        <row r="1416">
          <cell r="D1416" t="str">
            <v>Delegación Federal del Trabajo en Coahuila</v>
          </cell>
        </row>
        <row r="1417">
          <cell r="D1417" t="str">
            <v>Delegación Federal del Trabajo en Colima</v>
          </cell>
        </row>
        <row r="1418">
          <cell r="D1418" t="str">
            <v>Delegación Federal del Trabajo en Chiapas</v>
          </cell>
        </row>
        <row r="1419">
          <cell r="D1419" t="str">
            <v>Delegación Federal del Trabajo en Chihuahua</v>
          </cell>
        </row>
        <row r="1420">
          <cell r="D1420" t="str">
            <v>Delegación Federal del Trabajo en Durango</v>
          </cell>
        </row>
        <row r="1421">
          <cell r="D1421" t="str">
            <v>Delegación Federal del Trabajo en Guanajuato</v>
          </cell>
        </row>
        <row r="1422">
          <cell r="D1422" t="str">
            <v>Delegación Federal del Trabajo en Guerrero</v>
          </cell>
        </row>
        <row r="1423">
          <cell r="D1423" t="str">
            <v>Delegación Federal del Trabajo en Hidalgo</v>
          </cell>
        </row>
        <row r="1424">
          <cell r="D1424" t="str">
            <v>Delegación Federal del Trabajo en Jalisco</v>
          </cell>
        </row>
        <row r="1425">
          <cell r="D1425" t="str">
            <v>Delegación Federal del Trabajo en México</v>
          </cell>
        </row>
        <row r="1426">
          <cell r="D1426" t="str">
            <v>Delegación Federal del Trabajo en Michoacán</v>
          </cell>
        </row>
        <row r="1427">
          <cell r="D1427" t="str">
            <v>Delegación Federal del Trabajo en Morelos</v>
          </cell>
        </row>
        <row r="1428">
          <cell r="D1428" t="str">
            <v>Delegación Federal del Trabajo en Nayarit</v>
          </cell>
        </row>
        <row r="1429">
          <cell r="D1429" t="str">
            <v>Delegación Federal del Trabajo en Nuevo León</v>
          </cell>
        </row>
        <row r="1430">
          <cell r="D1430" t="str">
            <v>Delegación Federal del Trabajo en Oaxaca</v>
          </cell>
        </row>
        <row r="1431">
          <cell r="D1431" t="str">
            <v>Delegación Federal del Trabajo en Puebla</v>
          </cell>
        </row>
        <row r="1432">
          <cell r="D1432" t="str">
            <v>Delegación Federal del Trabajo en Querétaro</v>
          </cell>
        </row>
        <row r="1433">
          <cell r="D1433" t="str">
            <v>Delegación Federal del Trabajo en Quintana Roo</v>
          </cell>
        </row>
        <row r="1434">
          <cell r="D1434" t="str">
            <v>Delegación Federal del Trabajo en San Luis Potosí</v>
          </cell>
        </row>
        <row r="1435">
          <cell r="D1435" t="str">
            <v>Delegación Federal del Trabajo en Sinaloa</v>
          </cell>
        </row>
        <row r="1436">
          <cell r="D1436" t="str">
            <v>Delegación Federal del Trabajo en Sonora</v>
          </cell>
        </row>
        <row r="1437">
          <cell r="D1437" t="str">
            <v>Delegación Federal del Trabajo en Tabasco</v>
          </cell>
        </row>
        <row r="1438">
          <cell r="D1438" t="str">
            <v>Delegación Federal del Trabajo en Tamaulipas</v>
          </cell>
        </row>
        <row r="1439">
          <cell r="D1439" t="str">
            <v>Delegación Federal del Trabajo en Tlaxcala</v>
          </cell>
        </row>
        <row r="1440">
          <cell r="D1440" t="str">
            <v>Delegación Federal del Trabajo en Veracruz</v>
          </cell>
        </row>
        <row r="1441">
          <cell r="D1441" t="str">
            <v>Delegación Federal del Trabajo en Yucatán</v>
          </cell>
        </row>
        <row r="1442">
          <cell r="D1442" t="str">
            <v>Delegación Federal del Trabajo en Zacatecas</v>
          </cell>
        </row>
        <row r="1443">
          <cell r="D1443" t="str">
            <v>Delegación Federal del Trabajo en el Distrito Federal</v>
          </cell>
        </row>
        <row r="1444">
          <cell r="D1444" t="str">
            <v>Subsecretaría del Trabajo</v>
          </cell>
        </row>
        <row r="1445">
          <cell r="D1445" t="str">
            <v>Dirección General de Inspección Federal del Trabajo</v>
          </cell>
        </row>
        <row r="1446">
          <cell r="D1446" t="str">
            <v>Dirección General de Registro de Asociaciones</v>
          </cell>
        </row>
        <row r="1447">
          <cell r="D1447" t="str">
            <v>Dirección General de Asuntos Jurídicos</v>
          </cell>
        </row>
        <row r="1448">
          <cell r="D1448" t="str">
            <v>Dirección General de Seguridad y Salud en el Trabajo</v>
          </cell>
        </row>
        <row r="1449">
          <cell r="D1449" t="str">
            <v>Subsecretaría de Empleo y Productividad Laboral</v>
          </cell>
        </row>
        <row r="1450">
          <cell r="D1450" t="str">
            <v>Coordinación General del Servicio Nacional de Empleo</v>
          </cell>
        </row>
        <row r="1451">
          <cell r="D1451" t="str">
            <v>Dirección General de Productividad Laboral</v>
          </cell>
        </row>
        <row r="1452">
          <cell r="D1452" t="str">
            <v>Dirección General de Investigación y Estadísticas del Trabajo</v>
          </cell>
        </row>
        <row r="1453">
          <cell r="D1453" t="str">
            <v>Dirección General de Fomento de la Empleabilidad</v>
          </cell>
        </row>
        <row r="1454">
          <cell r="D1454" t="str">
            <v>Subsecretario de Inclusión Laboral</v>
          </cell>
        </row>
        <row r="1455">
          <cell r="D1455" t="str">
            <v>Dirección General para la Igualdad Laboral</v>
          </cell>
        </row>
        <row r="1456">
          <cell r="D1456" t="str">
            <v>Dirección General de Capacitación</v>
          </cell>
        </row>
        <row r="1457">
          <cell r="D1457" t="str">
            <v>Dirección General para la Innovación Laboral</v>
          </cell>
        </row>
        <row r="1458">
          <cell r="D1458" t="str">
            <v>Oficialía Mayor</v>
          </cell>
        </row>
        <row r="1459">
          <cell r="D1459" t="str">
            <v>Dirección General de Recursos Humanos</v>
          </cell>
        </row>
        <row r="1460">
          <cell r="D1460" t="str">
            <v>Dirección General de Programación y Presupuesto</v>
          </cell>
        </row>
        <row r="1461">
          <cell r="D1461" t="str">
            <v>Dirección General de Recursos Materiales y Servicios Generales</v>
          </cell>
        </row>
        <row r="1462">
          <cell r="D1462" t="str">
            <v>Dirección General de Tecnologías de la Información</v>
          </cell>
        </row>
        <row r="1463">
          <cell r="D1463" t="str">
            <v>Procuraduría Federal de la Defensa del Trabajo</v>
          </cell>
        </row>
        <row r="1464">
          <cell r="D1464" t="str">
            <v>Comité Nacional Mixto de Protección al Salario</v>
          </cell>
        </row>
        <row r="1465">
          <cell r="D1465" t="str">
            <v>Instituto del Fondo Nacional para el Consumo de los Trabajadores</v>
          </cell>
        </row>
        <row r="1466">
          <cell r="D1466" t="str">
            <v>Comisión Nacional de los Salarios Mínimos</v>
          </cell>
        </row>
        <row r="1467">
          <cell r="D1467" t="str">
            <v>Secretaría</v>
          </cell>
        </row>
        <row r="1468">
          <cell r="D1468" t="str">
            <v>Jefatura de Unidad de Asuntos Jurídicos</v>
          </cell>
        </row>
        <row r="1469">
          <cell r="D1469" t="str">
            <v>Dirección General de Comunicación Social</v>
          </cell>
        </row>
        <row r="1470">
          <cell r="D1470" t="str">
            <v>Órgano Interno de Control</v>
          </cell>
        </row>
        <row r="1471">
          <cell r="D1471" t="str">
            <v>Dirección General de Coordinación de Delegaciones</v>
          </cell>
        </row>
        <row r="1472">
          <cell r="D1472" t="str">
            <v>Delegación Estatal en Aguascalientes</v>
          </cell>
        </row>
        <row r="1473">
          <cell r="D1473" t="str">
            <v>Delegación Estatal en Baja California</v>
          </cell>
        </row>
        <row r="1474">
          <cell r="D1474" t="str">
            <v>Delegación Estatal en Baja California Sur</v>
          </cell>
        </row>
        <row r="1475">
          <cell r="D1475" t="str">
            <v>Delegación Estatal en Campeche</v>
          </cell>
        </row>
        <row r="1476">
          <cell r="D1476" t="str">
            <v>Delegación Estatal en Coahuila</v>
          </cell>
        </row>
        <row r="1477">
          <cell r="D1477" t="str">
            <v>Delegación Estatal en Colima</v>
          </cell>
        </row>
        <row r="1478">
          <cell r="D1478" t="str">
            <v>Delegación Estatal en Chiapas</v>
          </cell>
        </row>
        <row r="1479">
          <cell r="D1479" t="str">
            <v>Delegación Estatal en Chihuahua</v>
          </cell>
        </row>
        <row r="1480">
          <cell r="D1480" t="str">
            <v>Delegación Estatal en el Distrito Federal</v>
          </cell>
        </row>
        <row r="1481">
          <cell r="D1481" t="str">
            <v>Delegación Estatal en Durango</v>
          </cell>
        </row>
        <row r="1482">
          <cell r="D1482" t="str">
            <v>Delegación Estatal en Guanajuato</v>
          </cell>
        </row>
        <row r="1483">
          <cell r="D1483" t="str">
            <v>Delegación Estatal en Guerrero</v>
          </cell>
        </row>
        <row r="1484">
          <cell r="D1484" t="str">
            <v>Delegación Estatal en Hidalgo</v>
          </cell>
        </row>
        <row r="1485">
          <cell r="D1485" t="str">
            <v>Delegación Estatal en Jalisco</v>
          </cell>
        </row>
        <row r="1486">
          <cell r="D1486" t="str">
            <v>Delegación Estatal en México</v>
          </cell>
        </row>
        <row r="1487">
          <cell r="D1487" t="str">
            <v>Delegación Estatal en Michoacán</v>
          </cell>
        </row>
        <row r="1488">
          <cell r="D1488" t="str">
            <v>Delegación Estatal en Morelos</v>
          </cell>
        </row>
        <row r="1489">
          <cell r="D1489" t="str">
            <v>Delegación Estatal en Nayarit</v>
          </cell>
        </row>
        <row r="1490">
          <cell r="D1490" t="str">
            <v>Delegación Estatal en Nuevo León</v>
          </cell>
        </row>
        <row r="1491">
          <cell r="D1491" t="str">
            <v>Delegación Estatal en Oaxaca</v>
          </cell>
        </row>
        <row r="1492">
          <cell r="D1492" t="str">
            <v>Delegación Estatal en Puebla</v>
          </cell>
        </row>
        <row r="1493">
          <cell r="D1493" t="str">
            <v>Delegación Estatal en Querétaro</v>
          </cell>
        </row>
        <row r="1494">
          <cell r="D1494" t="str">
            <v>Delegación Estatal en Quintana Roo</v>
          </cell>
        </row>
        <row r="1495">
          <cell r="D1495" t="str">
            <v>Delegación Estatal en San Luis Potosí</v>
          </cell>
        </row>
        <row r="1496">
          <cell r="D1496" t="str">
            <v>Delegación Estatal en Sinaloa</v>
          </cell>
        </row>
        <row r="1497">
          <cell r="D1497" t="str">
            <v>Delegación Estatal en Sonora</v>
          </cell>
        </row>
        <row r="1498">
          <cell r="D1498" t="str">
            <v>Delegación Estatal en Tabasco</v>
          </cell>
        </row>
        <row r="1499">
          <cell r="D1499" t="str">
            <v>Delegación Estatal en Tamaulipas</v>
          </cell>
        </row>
        <row r="1500">
          <cell r="D1500" t="str">
            <v>Delegación Estatal en Tlaxcala</v>
          </cell>
        </row>
        <row r="1501">
          <cell r="D1501" t="str">
            <v>Delegación Estatal en Veracruz</v>
          </cell>
        </row>
        <row r="1502">
          <cell r="D1502" t="str">
            <v>Delegación Estatal en Yucatán</v>
          </cell>
        </row>
        <row r="1503">
          <cell r="D1503" t="str">
            <v>Delegación Estatal en Zacatecas</v>
          </cell>
        </row>
        <row r="1504">
          <cell r="D1504" t="str">
            <v>Subsecretaría de Ordenamiento de la Propiedad Rural</v>
          </cell>
        </row>
        <row r="1505">
          <cell r="D1505" t="str">
            <v>Dirección General de Ordenamiento y Regularización</v>
          </cell>
        </row>
        <row r="1506">
          <cell r="D1506" t="str">
            <v>Dirección General de Concertación Agraria</v>
          </cell>
        </row>
        <row r="1507">
          <cell r="D1507" t="str">
            <v>Dirección General Técnica Operativa</v>
          </cell>
        </row>
        <row r="1508">
          <cell r="D1508" t="str">
            <v>Subsecretaría de Política Sectorial</v>
          </cell>
        </row>
        <row r="1509">
          <cell r="D1509" t="str">
            <v>Dirección General de Coordinación</v>
          </cell>
        </row>
        <row r="1510">
          <cell r="D1510" t="str">
            <v>Dirección General de Política y Planeación Agraria</v>
          </cell>
        </row>
        <row r="1511">
          <cell r="D1511" t="str">
            <v>Oficialía Mayor</v>
          </cell>
        </row>
        <row r="1512">
          <cell r="D1512" t="str">
            <v>Dirección General de Administración</v>
          </cell>
        </row>
        <row r="1513">
          <cell r="D1513" t="str">
            <v>Dirección General de Tecnologías de la Información</v>
          </cell>
        </row>
        <row r="1514">
          <cell r="D1514" t="str">
            <v>Registro Agrario Nacional</v>
          </cell>
        </row>
        <row r="1515">
          <cell r="D1515" t="str">
            <v>Fideicomiso Fondo Nacional de Fomento Ejidal</v>
          </cell>
        </row>
        <row r="1516">
          <cell r="D1516" t="str">
            <v>Procuraduría Agraria</v>
          </cell>
        </row>
        <row r="1517">
          <cell r="D1517" t="str">
            <v>Secretaría</v>
          </cell>
        </row>
        <row r="1518">
          <cell r="D1518" t="str">
            <v>Unidad Coordinadora de Asuntos Internacionales</v>
          </cell>
        </row>
        <row r="1519">
          <cell r="D1519" t="str">
            <v>Coordinación General de Comunicación Social</v>
          </cell>
        </row>
        <row r="1520">
          <cell r="D1520" t="str">
            <v>Coordinación General Jurídica</v>
          </cell>
        </row>
        <row r="1521">
          <cell r="D1521" t="str">
            <v>Organo Interno de Control</v>
          </cell>
        </row>
        <row r="1522">
          <cell r="D1522" t="str">
            <v>Unidad Coordinadora de Delegaciones</v>
          </cell>
        </row>
        <row r="1523">
          <cell r="D1523" t="str">
            <v>Centro de Educación y Capacitación para el Desarrollo Sustentable</v>
          </cell>
        </row>
        <row r="1524">
          <cell r="D1524" t="str">
            <v>Unidad Coordinadora de Participación Social y Transparencia</v>
          </cell>
        </row>
        <row r="1525">
          <cell r="D1525" t="str">
            <v>Coordinación Regional de la Cuenca del Valle de México</v>
          </cell>
        </row>
        <row r="1526">
          <cell r="D1526" t="str">
            <v>Delegación Federal en Aguascalientes</v>
          </cell>
        </row>
        <row r="1527">
          <cell r="D1527" t="str">
            <v>Delegación Federal en Baja California</v>
          </cell>
        </row>
        <row r="1528">
          <cell r="D1528" t="str">
            <v>Delegación Federal en Baja California Sur</v>
          </cell>
        </row>
        <row r="1529">
          <cell r="D1529" t="str">
            <v>Delegación Federal en Campeche</v>
          </cell>
        </row>
        <row r="1530">
          <cell r="D1530" t="str">
            <v>Delegación Federal en Coahuila</v>
          </cell>
        </row>
        <row r="1531">
          <cell r="D1531" t="str">
            <v>Delegación Federal en Colima</v>
          </cell>
        </row>
        <row r="1532">
          <cell r="D1532" t="str">
            <v>Delegación Federal en Chiapas</v>
          </cell>
        </row>
        <row r="1533">
          <cell r="D1533" t="str">
            <v>Delegación Federal en Chihuahua</v>
          </cell>
        </row>
        <row r="1534">
          <cell r="D1534" t="str">
            <v>Delegación Federal en Durango</v>
          </cell>
        </row>
        <row r="1535">
          <cell r="D1535" t="str">
            <v>Delegación Federal en Guanajuato</v>
          </cell>
        </row>
        <row r="1536">
          <cell r="D1536" t="str">
            <v>Delegación Federal en Guerrero</v>
          </cell>
        </row>
        <row r="1537">
          <cell r="D1537" t="str">
            <v>Delegación Federal en Hidalgo</v>
          </cell>
        </row>
        <row r="1538">
          <cell r="D1538" t="str">
            <v>Delegación Federal en Jalisco</v>
          </cell>
        </row>
        <row r="1539">
          <cell r="D1539" t="str">
            <v>Delegación Federal en México</v>
          </cell>
        </row>
        <row r="1540">
          <cell r="D1540" t="str">
            <v>Delegación Federal en Michoacán</v>
          </cell>
        </row>
        <row r="1541">
          <cell r="D1541" t="str">
            <v>Delegación Federal en Morelos</v>
          </cell>
        </row>
        <row r="1542">
          <cell r="D1542" t="str">
            <v>Delegación Federal en Nayarit</v>
          </cell>
        </row>
        <row r="1543">
          <cell r="D1543" t="str">
            <v>Delegación Federal en Nuevo León</v>
          </cell>
        </row>
        <row r="1544">
          <cell r="D1544" t="str">
            <v>Delegación Federal en Oaxaca</v>
          </cell>
        </row>
        <row r="1545">
          <cell r="D1545" t="str">
            <v>Delegación Federal en Puebla</v>
          </cell>
        </row>
        <row r="1546">
          <cell r="D1546" t="str">
            <v>Delegación Federal en Querétaro</v>
          </cell>
        </row>
        <row r="1547">
          <cell r="D1547" t="str">
            <v>Delegación Federal en Quintana Roo</v>
          </cell>
        </row>
        <row r="1548">
          <cell r="D1548" t="str">
            <v>Delegación Federal en San Luis Potosí</v>
          </cell>
        </row>
        <row r="1549">
          <cell r="D1549" t="str">
            <v>Delegación Federal en Sinaloa</v>
          </cell>
        </row>
        <row r="1550">
          <cell r="D1550" t="str">
            <v>Delegación Federal en Sonora</v>
          </cell>
        </row>
        <row r="1551">
          <cell r="D1551" t="str">
            <v>Delegación Federal en Tabasco</v>
          </cell>
        </row>
        <row r="1552">
          <cell r="D1552" t="str">
            <v>Delegación Federal en Tamaulipas</v>
          </cell>
        </row>
        <row r="1553">
          <cell r="D1553" t="str">
            <v>Delegación Federal en Tlaxcala</v>
          </cell>
        </row>
        <row r="1554">
          <cell r="D1554" t="str">
            <v>Delegación Federal en Veracruz</v>
          </cell>
        </row>
        <row r="1555">
          <cell r="D1555" t="str">
            <v>Delegación Federal en Yucatán</v>
          </cell>
        </row>
        <row r="1556">
          <cell r="D1556" t="str">
            <v>Delegación Federal en Zacatecas</v>
          </cell>
        </row>
        <row r="1557">
          <cell r="D1557" t="str">
            <v>Subsecretaría de Planeación y Política Ambiental</v>
          </cell>
        </row>
        <row r="1558">
          <cell r="D1558" t="str">
            <v>Dirección General de Planeación y Evaluación</v>
          </cell>
        </row>
        <row r="1559">
          <cell r="D1559" t="str">
            <v>Dirección General de Estadística e Información Ambiental</v>
          </cell>
        </row>
        <row r="1560">
          <cell r="D1560" t="str">
            <v>Dirección General de Política Ambiental e Integración Regional y Sectorial</v>
          </cell>
        </row>
        <row r="1561">
          <cell r="D1561" t="str">
            <v>Oficialía Mayor</v>
          </cell>
        </row>
        <row r="1562">
          <cell r="D1562" t="str">
            <v>Dirección General de Desarrollo Humano y Organización</v>
          </cell>
        </row>
        <row r="1563">
          <cell r="D1563" t="str">
            <v>Dirección General de Programación y Presupuesto</v>
          </cell>
        </row>
        <row r="1564">
          <cell r="D1564" t="str">
            <v>Dirección General de Recursos Materiales, Inmuebles y Servicios</v>
          </cell>
        </row>
        <row r="1565">
          <cell r="D1565" t="str">
            <v>Dirección General de Informática y Telecomunicaciones</v>
          </cell>
        </row>
        <row r="1566">
          <cell r="D1566" t="str">
            <v>Subsecretaría de Fomento y Normatividad Ambiental</v>
          </cell>
        </row>
        <row r="1567">
          <cell r="D1567" t="str">
            <v>Dirección General de Industria</v>
          </cell>
        </row>
        <row r="1568">
          <cell r="D1568" t="str">
            <v>Dirección General del Sector Primario y Recursos Naturales Renovables</v>
          </cell>
        </row>
        <row r="1569">
          <cell r="D1569" t="str">
            <v>Dirección General de Fomento Ambiental, Urbano y Turístico</v>
          </cell>
        </row>
        <row r="1570">
          <cell r="D1570" t="str">
            <v>Dirección General de Energía y Actividades Extractivas</v>
          </cell>
        </row>
        <row r="1571">
          <cell r="D1571" t="str">
            <v>Subsecretaría de Gestión para la Protección Ambiental</v>
          </cell>
        </row>
        <row r="1572">
          <cell r="D1572" t="str">
            <v>Dirección General de Gestión Integral de Materiales y Actividades Riesgosas</v>
          </cell>
        </row>
        <row r="1573">
          <cell r="D1573" t="str">
            <v>Dirección General de Impacto y Riesgo Ambiental</v>
          </cell>
        </row>
        <row r="1574">
          <cell r="D1574" t="str">
            <v>Dirección General de Gestión Forestal y de Suelos</v>
          </cell>
        </row>
        <row r="1575">
          <cell r="D1575" t="str">
            <v>Dirección General de Vida Silvestre</v>
          </cell>
        </row>
        <row r="1576">
          <cell r="D1576" t="str">
            <v>Dirección General de Zona Federal Marítimo Terrestre y Ambientes Costeros</v>
          </cell>
        </row>
        <row r="1577">
          <cell r="D1577" t="str">
            <v>Dirección General de Gestión de la Calidad del Aire y Registro de Emisiones y Transferencia de Contaminantes</v>
          </cell>
        </row>
        <row r="1578">
          <cell r="D1578" t="str">
            <v>Comisión Nacional del Agua</v>
          </cell>
        </row>
        <row r="1579">
          <cell r="D1579" t="str">
            <v>Comisión Nacional del Agua</v>
          </cell>
        </row>
        <row r="1580">
          <cell r="D1580" t="str">
            <v>Comisión Nacional del Agua</v>
          </cell>
        </row>
        <row r="1581">
          <cell r="D1581" t="str">
            <v>Comisión Nacional del Agua</v>
          </cell>
        </row>
        <row r="1582">
          <cell r="D1582" t="str">
            <v>Comisión Nacional del Agua</v>
          </cell>
        </row>
        <row r="1583">
          <cell r="D1583" t="str">
            <v>Comisión Nacional del Agua</v>
          </cell>
        </row>
        <row r="1584">
          <cell r="D1584" t="str">
            <v>Instituto Nacional de Ecología</v>
          </cell>
        </row>
        <row r="1585">
          <cell r="D1585" t="str">
            <v>Procuraduría Federal de Protección al Ambiente</v>
          </cell>
        </row>
        <row r="1586">
          <cell r="D1586" t="str">
            <v>Comisión Nacional de Áreas Naturales Protegidas</v>
          </cell>
        </row>
        <row r="1587">
          <cell r="D1587" t="str">
            <v>Comisión Nacional Forestal</v>
          </cell>
        </row>
        <row r="1588">
          <cell r="D1588" t="str">
            <v>Instituto Mexicano de Tecnología del Agua</v>
          </cell>
        </row>
        <row r="1589">
          <cell r="D1589" t="str">
            <v>Instituto Nacional de Ecología y Cambio Climático</v>
          </cell>
        </row>
        <row r="1590">
          <cell r="D1590" t="str">
            <v>Procuraduría General de la República</v>
          </cell>
        </row>
        <row r="1591">
          <cell r="D1591" t="str">
            <v>Procuraduría General de la República</v>
          </cell>
        </row>
        <row r="1592">
          <cell r="D1592" t="str">
            <v>Procuraduría General de la República</v>
          </cell>
        </row>
        <row r="1593">
          <cell r="D1593" t="str">
            <v>Unidad Especializada en Análisis Financiero</v>
          </cell>
        </row>
        <row r="1594">
          <cell r="D1594" t="str">
            <v>Unidad Especializada en Análisis Financiero</v>
          </cell>
        </row>
        <row r="1595">
          <cell r="D1595" t="str">
            <v>Unidad Especializada en Análisis Financiero</v>
          </cell>
        </row>
        <row r="1596">
          <cell r="D1596" t="str">
            <v>Dirección General de Comunicación Social</v>
          </cell>
        </row>
        <row r="1597">
          <cell r="D1597" t="str">
            <v>Dirección General de Comunicación Social</v>
          </cell>
        </row>
        <row r="1598">
          <cell r="D1598" t="str">
            <v>Dirección General de Comunicación Social</v>
          </cell>
        </row>
        <row r="1599">
          <cell r="D1599" t="str">
            <v>Órgano Interno de Control</v>
          </cell>
        </row>
        <row r="1600">
          <cell r="D1600" t="str">
            <v>Órgano Interno de Control</v>
          </cell>
        </row>
        <row r="1601">
          <cell r="D1601" t="str">
            <v>Órgano Interno de Control</v>
          </cell>
        </row>
        <row r="1602">
          <cell r="D1602" t="str">
            <v>Policía Federal Ministerial</v>
          </cell>
        </row>
        <row r="1603">
          <cell r="D1603" t="str">
            <v>Policía Federal Ministerial</v>
          </cell>
        </row>
        <row r="1604">
          <cell r="D1604" t="str">
            <v>Policía Federal Ministerial</v>
          </cell>
        </row>
        <row r="1605">
          <cell r="D1605" t="str">
            <v>Dirección General de Mandamientos Ministeriales y Judiciales</v>
          </cell>
        </row>
        <row r="1606">
          <cell r="D1606" t="str">
            <v>Dirección General de Mandamientos Ministeriales y Judiciales</v>
          </cell>
        </row>
        <row r="1607">
          <cell r="D1607" t="str">
            <v>Dirección General de Mandamientos Ministeriales y Judiciales</v>
          </cell>
        </row>
        <row r="1608">
          <cell r="D1608" t="str">
            <v>Dirección General de Servicios Especiales de Seguridad y de Protección a Personas</v>
          </cell>
        </row>
        <row r="1609">
          <cell r="D1609" t="str">
            <v>Dirección General de Servicios Especiales de Seguridad y de Protección a Personas</v>
          </cell>
        </row>
        <row r="1610">
          <cell r="D1610" t="str">
            <v>Dirección General de Servicios Especiales de Seguridad y de Protección a Personas</v>
          </cell>
        </row>
        <row r="1611">
          <cell r="D1611" t="str">
            <v>Dirección General del Centro de Comunicaciones</v>
          </cell>
        </row>
        <row r="1612">
          <cell r="D1612" t="str">
            <v>Dirección General del Centro de Comunicaciones</v>
          </cell>
        </row>
        <row r="1613">
          <cell r="D1613" t="str">
            <v>Dirección General del Centro de Comunicaciones</v>
          </cell>
        </row>
        <row r="1614">
          <cell r="D1614" t="str">
            <v>Dirección General de Apoyo Técnico y Logístico</v>
          </cell>
        </row>
        <row r="1615">
          <cell r="D1615" t="str">
            <v>Dirección General de Apoyo Técnico y Logístico</v>
          </cell>
        </row>
        <row r="1616">
          <cell r="D1616" t="str">
            <v>Dirección General de Apoyo Técnico y Logístico</v>
          </cell>
        </row>
        <row r="1617">
          <cell r="D1617" t="str">
            <v>Dirección General de Investigación Policial en Apoyo a Mandamientos</v>
          </cell>
        </row>
        <row r="1618">
          <cell r="D1618" t="str">
            <v>Dirección General de Investigación Policial en Apoyo a Mandamientos</v>
          </cell>
        </row>
        <row r="1619">
          <cell r="D1619" t="str">
            <v>Dirección General de Investigación Policial en Apoyo a Mandamientos</v>
          </cell>
        </row>
        <row r="1620">
          <cell r="D1620" t="str">
            <v>Dirección General de Análisis Táctico</v>
          </cell>
        </row>
        <row r="1621">
          <cell r="D1621" t="str">
            <v>Dirección General de Análisis Táctico</v>
          </cell>
        </row>
        <row r="1622">
          <cell r="D1622" t="str">
            <v>Dirección General de Análisis Táctico</v>
          </cell>
        </row>
        <row r="1623">
          <cell r="D1623" t="str">
            <v>Dirección General de Despliegue Regional Policial</v>
          </cell>
        </row>
        <row r="1624">
          <cell r="D1624" t="str">
            <v>Dirección General de Despliegue Regional Policial</v>
          </cell>
        </row>
        <row r="1625">
          <cell r="D1625" t="str">
            <v>Dirección General de Despliegue Regional Policial</v>
          </cell>
        </row>
        <row r="1626">
          <cell r="D1626" t="str">
            <v>Dirección General de Operaciones Especiales</v>
          </cell>
        </row>
        <row r="1627">
          <cell r="D1627" t="str">
            <v>Dirección General de Operaciones Especiales</v>
          </cell>
        </row>
        <row r="1628">
          <cell r="D1628" t="str">
            <v>Dirección General de Operaciones Especiales</v>
          </cell>
        </row>
        <row r="1629">
          <cell r="D1629" t="str">
            <v>Dirección General de Asuntos Policiales Internacionales e Interpol</v>
          </cell>
        </row>
        <row r="1630">
          <cell r="D1630" t="str">
            <v>Dirección General de Asuntos Policiales Internacionales e Interpol</v>
          </cell>
        </row>
        <row r="1631">
          <cell r="D1631" t="str">
            <v>Dirección General de Asuntos Policiales Internacionales e Interpol</v>
          </cell>
        </row>
        <row r="1632">
          <cell r="D1632" t="str">
            <v>Coordinación de Planeación, Desarrollo e Innovación Institucional</v>
          </cell>
        </row>
        <row r="1633">
          <cell r="D1633" t="str">
            <v>Coordinación de Planeación, Desarrollo e Innovación Institucional</v>
          </cell>
        </row>
        <row r="1634">
          <cell r="D1634" t="str">
            <v>Coordinación de Planeación, Desarrollo e Innovación Institucional</v>
          </cell>
        </row>
        <row r="1635">
          <cell r="D1635" t="str">
            <v>Dirección General de Planeación y Proyectos Estratégicos</v>
          </cell>
        </row>
        <row r="1636">
          <cell r="D1636" t="str">
            <v>Dirección General de Planeación y Proyectos Estratégicos</v>
          </cell>
        </row>
        <row r="1637">
          <cell r="D1637" t="str">
            <v>Dirección General de Planeación y Proyectos Estratégicos</v>
          </cell>
        </row>
        <row r="1638">
          <cell r="D1638" t="str">
            <v>Dirección General de Políticas Públicas y Coordinación Interinstitucional</v>
          </cell>
        </row>
        <row r="1639">
          <cell r="D1639" t="str">
            <v>Dirección General de Políticas Públicas y Coordinación Interinstitucional</v>
          </cell>
        </row>
        <row r="1640">
          <cell r="D1640" t="str">
            <v>Dirección General de Políticas Públicas y Coordinación Interinstitucional</v>
          </cell>
        </row>
        <row r="1641">
          <cell r="D1641" t="str">
            <v>Dirección General de Políticas Públicas, Vinculación y Coordinación Interinstitucional</v>
          </cell>
        </row>
        <row r="1642">
          <cell r="D1642" t="str">
            <v>Dirección General de Políticas Públicas, Vinculación y Coordinación Interinstitucional</v>
          </cell>
        </row>
        <row r="1643">
          <cell r="D1643" t="str">
            <v>Dirección General de Políticas Públicas, Vinculación y Coordinación Interinstitucional</v>
          </cell>
        </row>
        <row r="1644">
          <cell r="D1644" t="str">
            <v>Dirección General de Formación Profesional</v>
          </cell>
        </row>
        <row r="1645">
          <cell r="D1645" t="str">
            <v>Dirección General de Formación Profesional</v>
          </cell>
        </row>
        <row r="1646">
          <cell r="D1646" t="str">
            <v>Dirección General de Formación Profesional</v>
          </cell>
        </row>
        <row r="1647">
          <cell r="D1647" t="str">
            <v>Dirección General del Servicio de Carrera</v>
          </cell>
        </row>
        <row r="1648">
          <cell r="D1648" t="str">
            <v>Dirección General del Servicio de Carrera</v>
          </cell>
        </row>
        <row r="1649">
          <cell r="D1649" t="str">
            <v>Dirección General del Servicio de Carrera</v>
          </cell>
        </row>
        <row r="1650">
          <cell r="D1650" t="str">
            <v>Dirección General de Coordinación de Servicios Periciales</v>
          </cell>
        </row>
        <row r="1651">
          <cell r="D1651" t="str">
            <v>Dirección General de Coordinación de Servicios Periciales</v>
          </cell>
        </row>
        <row r="1652">
          <cell r="D1652" t="str">
            <v>Dirección General de Coordinación de Servicios Periciales</v>
          </cell>
        </row>
        <row r="1653">
          <cell r="D1653" t="str">
            <v>Dirección General de Tecnologías de Información y Comunicaciones</v>
          </cell>
        </row>
        <row r="1654">
          <cell r="D1654" t="str">
            <v>Dirección General de Tecnologías de Información y Comunicaciones</v>
          </cell>
        </row>
        <row r="1655">
          <cell r="D1655" t="str">
            <v>Dirección General de Tecnologías de Información y Comunicaciones</v>
          </cell>
        </row>
        <row r="1656">
          <cell r="D1656" t="str">
            <v>Dirección General de Tecnologías de Información y Comunicaciones</v>
          </cell>
        </row>
        <row r="1657">
          <cell r="D1657" t="str">
            <v>Dirección General de Tecnologías de Información y Comunicaciones</v>
          </cell>
        </row>
        <row r="1658">
          <cell r="D1658" t="str">
            <v>Dirección General de Tecnologías de Información y Comunicaciones</v>
          </cell>
        </row>
        <row r="1659">
          <cell r="D1659" t="str">
            <v>Coordinación General de Servicios Periciales</v>
          </cell>
        </row>
        <row r="1660">
          <cell r="D1660" t="str">
            <v>Coordinación General de Servicios Periciales</v>
          </cell>
        </row>
        <row r="1661">
          <cell r="D1661" t="str">
            <v>Coordinación General de Servicios Periciales</v>
          </cell>
        </row>
        <row r="1662">
          <cell r="D1662" t="str">
            <v>Dirección General de Especialidades Periciales Documentales</v>
          </cell>
        </row>
        <row r="1663">
          <cell r="D1663" t="str">
            <v>Dirección General de Especialidades Periciales Documentales</v>
          </cell>
        </row>
        <row r="1664">
          <cell r="D1664" t="str">
            <v>Dirección General de Especialidades Periciales Documentales</v>
          </cell>
        </row>
        <row r="1665">
          <cell r="D1665" t="str">
            <v>Dirección General de Especialidades Médico Forenses</v>
          </cell>
        </row>
        <row r="1666">
          <cell r="D1666" t="str">
            <v>Dirección General de Especialidades Médico Forenses</v>
          </cell>
        </row>
        <row r="1667">
          <cell r="D1667" t="str">
            <v>Dirección General de Especialidades Médico Forenses</v>
          </cell>
        </row>
        <row r="1668">
          <cell r="D1668" t="str">
            <v>Dirección General de Ingenierías Forenses</v>
          </cell>
        </row>
        <row r="1669">
          <cell r="D1669" t="str">
            <v>Dirección General de Ingenierías Forenses</v>
          </cell>
        </row>
        <row r="1670">
          <cell r="D1670" t="str">
            <v>Dirección General de Ingenierías Forenses</v>
          </cell>
        </row>
        <row r="1671">
          <cell r="D1671" t="str">
            <v>Dirección General de Laboratorios Criminalísticos</v>
          </cell>
        </row>
        <row r="1672">
          <cell r="D1672" t="str">
            <v>Dirección General de Laboratorios Criminalísticos</v>
          </cell>
        </row>
        <row r="1673">
          <cell r="D1673" t="str">
            <v>Dirección General de Laboratorios Criminalísticos</v>
          </cell>
        </row>
        <row r="1674">
          <cell r="D1674" t="str">
            <v>Subprocuraduría Jurídica y de Asuntos Internacionales</v>
          </cell>
        </row>
        <row r="1675">
          <cell r="D1675" t="str">
            <v>Subprocuraduría Jurídica y de Asuntos Internacionales</v>
          </cell>
        </row>
        <row r="1676">
          <cell r="D1676" t="str">
            <v>Subprocuraduría Jurídica y de Asuntos Internacionales</v>
          </cell>
        </row>
        <row r="1677">
          <cell r="D1677" t="str">
            <v>Dirección General de Asuntos Jurídicos</v>
          </cell>
        </row>
        <row r="1678">
          <cell r="D1678" t="str">
            <v>Dirección General de Asuntos Jurídicos</v>
          </cell>
        </row>
        <row r="1679">
          <cell r="D1679" t="str">
            <v>Dirección General de Asuntos Jurídicos</v>
          </cell>
        </row>
        <row r="1680">
          <cell r="D1680" t="str">
            <v>Dirección General de Constitucionalidad</v>
          </cell>
        </row>
        <row r="1681">
          <cell r="D1681" t="str">
            <v>Dirección General de Constitucionalidad</v>
          </cell>
        </row>
        <row r="1682">
          <cell r="D1682" t="str">
            <v>Dirección General de Constitucionalidad</v>
          </cell>
        </row>
        <row r="1683">
          <cell r="D1683" t="str">
            <v>Dirección General de Análisis Legislativo y Normatividad</v>
          </cell>
        </row>
        <row r="1684">
          <cell r="D1684" t="str">
            <v>Dirección General de Análisis Legislativo y Normatividad</v>
          </cell>
        </row>
        <row r="1685">
          <cell r="D1685" t="str">
            <v>Dirección General de Análisis Legislativo y Normatividad</v>
          </cell>
        </row>
        <row r="1686">
          <cell r="D1686" t="str">
            <v>Dirección General de Procedimientos Internacionales</v>
          </cell>
        </row>
        <row r="1687">
          <cell r="D1687" t="str">
            <v>Dirección General de Procedimientos Internacionales</v>
          </cell>
        </row>
        <row r="1688">
          <cell r="D1688" t="str">
            <v>Dirección General de Procedimientos Internacionales</v>
          </cell>
        </row>
        <row r="1689">
          <cell r="D1689" t="str">
            <v>Dirección General de Cooperación Internacional</v>
          </cell>
        </row>
        <row r="1690">
          <cell r="D1690" t="str">
            <v>Dirección General de Cooperación Internacional</v>
          </cell>
        </row>
        <row r="1691">
          <cell r="D1691" t="str">
            <v>Dirección General de Cooperación Internacional</v>
          </cell>
        </row>
        <row r="1692">
          <cell r="D1692" t="str">
            <v>Coordinación de Asuntos Internacionales y Agregadurías</v>
          </cell>
        </row>
        <row r="1693">
          <cell r="D1693" t="str">
            <v>Coordinación de Asuntos Internacionales y Agregadurías</v>
          </cell>
        </row>
        <row r="1694">
          <cell r="D1694" t="str">
            <v>Coordinación de Asuntos Internacionales y Agregadurías</v>
          </cell>
        </row>
        <row r="1695">
          <cell r="D1695" t="str">
            <v>Agregadurías Legales, Regionales y Oficinas de Enlace</v>
          </cell>
        </row>
        <row r="1696">
          <cell r="D1696" t="str">
            <v>Agregadurías Legales, Regionales y Oficinas de Enlace</v>
          </cell>
        </row>
        <row r="1697">
          <cell r="D1697" t="str">
            <v>Agregadurías Legales, Regionales y Oficinas de Enlace</v>
          </cell>
        </row>
        <row r="1698">
          <cell r="D1698" t="str">
            <v>Subprocuraduría de Control Regional, Procedimientos Penales y Amparo</v>
          </cell>
        </row>
        <row r="1699">
          <cell r="D1699" t="str">
            <v>Subprocuraduría de Control Regional, Procedimientos Penales y Amparo</v>
          </cell>
        </row>
        <row r="1700">
          <cell r="D1700" t="str">
            <v>Subprocuraduría de Control Regional, Procedimientos Penales y Amparo</v>
          </cell>
        </row>
        <row r="1701">
          <cell r="D1701" t="str">
            <v>Dirección General de Control de Averiguaciones Previas</v>
          </cell>
        </row>
        <row r="1702">
          <cell r="D1702" t="str">
            <v>Dirección General de Control de Averiguaciones Previas</v>
          </cell>
        </row>
        <row r="1703">
          <cell r="D1703" t="str">
            <v>Dirección General de Control de Averiguaciones Previas</v>
          </cell>
        </row>
        <row r="1704">
          <cell r="D1704" t="str">
            <v>Dirección General de Control de Procesos Penales Federales</v>
          </cell>
        </row>
        <row r="1705">
          <cell r="D1705" t="str">
            <v>Dirección General de Control de Procesos Penales Federales</v>
          </cell>
        </row>
        <row r="1706">
          <cell r="D1706" t="str">
            <v>Dirección General de Control de Procesos Penales Federales</v>
          </cell>
        </row>
        <row r="1707">
          <cell r="D1707" t="str">
            <v>Dirección General de Control de Juicios de Amparo</v>
          </cell>
        </row>
        <row r="1708">
          <cell r="D1708" t="str">
            <v>Dirección General de Control de Juicios de Amparo</v>
          </cell>
        </row>
        <row r="1709">
          <cell r="D1709" t="str">
            <v>Dirección General de Control de Juicios de Amparo</v>
          </cell>
        </row>
        <row r="1710">
          <cell r="D1710" t="str">
            <v>Coordinación de Supervisión y Control Regional</v>
          </cell>
        </row>
        <row r="1711">
          <cell r="D1711" t="str">
            <v>Coordinación de Supervisión y Control Regional</v>
          </cell>
        </row>
        <row r="1712">
          <cell r="D1712" t="str">
            <v>Coordinación de Supervisión y Control Regional</v>
          </cell>
        </row>
        <row r="1713">
          <cell r="D1713" t="str">
            <v>Delegación Estatal en Aguascalientes</v>
          </cell>
        </row>
        <row r="1714">
          <cell r="D1714" t="str">
            <v>Delegación Estatal en Aguascalientes</v>
          </cell>
        </row>
        <row r="1715">
          <cell r="D1715" t="str">
            <v>Delegación Estatal en Aguascalientes</v>
          </cell>
        </row>
        <row r="1716">
          <cell r="D1716" t="str">
            <v>Delegación Estatal en Aguascalientes</v>
          </cell>
        </row>
        <row r="1717">
          <cell r="D1717" t="str">
            <v>Delegación Estatal en Aguascalientes</v>
          </cell>
        </row>
        <row r="1718">
          <cell r="D1718" t="str">
            <v>Delegación Estatal en Aguascalientes</v>
          </cell>
        </row>
        <row r="1719">
          <cell r="D1719" t="str">
            <v>Delegación Estatal en Baja California</v>
          </cell>
        </row>
        <row r="1720">
          <cell r="D1720" t="str">
            <v>Delegación Estatal en Baja California</v>
          </cell>
        </row>
        <row r="1721">
          <cell r="D1721" t="str">
            <v>Delegación Estatal en Baja California</v>
          </cell>
        </row>
        <row r="1722">
          <cell r="D1722" t="str">
            <v>Delegación Estatal en Baja California</v>
          </cell>
        </row>
        <row r="1723">
          <cell r="D1723" t="str">
            <v>Delegación Estatal en Baja California</v>
          </cell>
        </row>
        <row r="1724">
          <cell r="D1724" t="str">
            <v>Delegación Estatal en Baja California</v>
          </cell>
        </row>
        <row r="1725">
          <cell r="D1725" t="str">
            <v>Delegación Estatal en Baja California Sur</v>
          </cell>
        </row>
        <row r="1726">
          <cell r="D1726" t="str">
            <v>Delegación Estatal en Baja California Sur</v>
          </cell>
        </row>
        <row r="1727">
          <cell r="D1727" t="str">
            <v>Delegación Estatal en Baja California Sur</v>
          </cell>
        </row>
        <row r="1728">
          <cell r="D1728" t="str">
            <v>Delegación Estatal en Baja California Sur</v>
          </cell>
        </row>
        <row r="1729">
          <cell r="D1729" t="str">
            <v>Delegación Estatal en Baja California Sur</v>
          </cell>
        </row>
        <row r="1730">
          <cell r="D1730" t="str">
            <v>Delegación Estatal en Baja California Sur</v>
          </cell>
        </row>
        <row r="1731">
          <cell r="D1731" t="str">
            <v>Delegación Estatal en Campeche</v>
          </cell>
        </row>
        <row r="1732">
          <cell r="D1732" t="str">
            <v>Delegación Estatal en Campeche</v>
          </cell>
        </row>
        <row r="1733">
          <cell r="D1733" t="str">
            <v>Delegación Estatal en Campeche</v>
          </cell>
        </row>
        <row r="1734">
          <cell r="D1734" t="str">
            <v>Delegación Estatal en Campeche</v>
          </cell>
        </row>
        <row r="1735">
          <cell r="D1735" t="str">
            <v>Delegación Estatal en Campeche</v>
          </cell>
        </row>
        <row r="1736">
          <cell r="D1736" t="str">
            <v>Delegación Estatal en Campeche</v>
          </cell>
        </row>
        <row r="1737">
          <cell r="D1737" t="str">
            <v>Delegación Estatal en Coahuila</v>
          </cell>
        </row>
        <row r="1738">
          <cell r="D1738" t="str">
            <v>Delegación Estatal en Coahuila</v>
          </cell>
        </row>
        <row r="1739">
          <cell r="D1739" t="str">
            <v>Delegación Estatal en Coahuila</v>
          </cell>
        </row>
        <row r="1740">
          <cell r="D1740" t="str">
            <v>Delegación Estatal en Coahuila</v>
          </cell>
        </row>
        <row r="1741">
          <cell r="D1741" t="str">
            <v>Delegación Estatal en Coahuila</v>
          </cell>
        </row>
        <row r="1742">
          <cell r="D1742" t="str">
            <v>Delegación Estatal en Coahuila</v>
          </cell>
        </row>
        <row r="1743">
          <cell r="D1743" t="str">
            <v>Delegación Estatal en Colima</v>
          </cell>
        </row>
        <row r="1744">
          <cell r="D1744" t="str">
            <v>Delegación Estatal en Colima</v>
          </cell>
        </row>
        <row r="1745">
          <cell r="D1745" t="str">
            <v>Delegación Estatal en Colima</v>
          </cell>
        </row>
        <row r="1746">
          <cell r="D1746" t="str">
            <v>Delegación Estatal en Colima</v>
          </cell>
        </row>
        <row r="1747">
          <cell r="D1747" t="str">
            <v>Delegación Estatal en Colima</v>
          </cell>
        </row>
        <row r="1748">
          <cell r="D1748" t="str">
            <v>Delegación Estatal en Colima</v>
          </cell>
        </row>
        <row r="1749">
          <cell r="D1749" t="str">
            <v>Delegación Estatal en Chiapas</v>
          </cell>
        </row>
        <row r="1750">
          <cell r="D1750" t="str">
            <v>Delegación Estatal en Chiapas</v>
          </cell>
        </row>
        <row r="1751">
          <cell r="D1751" t="str">
            <v>Delegación Estatal en Chiapas</v>
          </cell>
        </row>
        <row r="1752">
          <cell r="D1752" t="str">
            <v>Delegación Estatal en Chiapas</v>
          </cell>
        </row>
        <row r="1753">
          <cell r="D1753" t="str">
            <v>Delegación Estatal en Chiapas</v>
          </cell>
        </row>
        <row r="1754">
          <cell r="D1754" t="str">
            <v>Delegación Estatal en Chiapas</v>
          </cell>
        </row>
        <row r="1755">
          <cell r="D1755" t="str">
            <v>Delegación Estatal en Chihuahua</v>
          </cell>
        </row>
        <row r="1756">
          <cell r="D1756" t="str">
            <v>Delegación Estatal en Chihuahua</v>
          </cell>
        </row>
        <row r="1757">
          <cell r="D1757" t="str">
            <v>Delegación Estatal en Chihuahua</v>
          </cell>
        </row>
        <row r="1758">
          <cell r="D1758" t="str">
            <v>Delegación Estatal en Chihuahua</v>
          </cell>
        </row>
        <row r="1759">
          <cell r="D1759" t="str">
            <v>Delegación Estatal en Chihuahua</v>
          </cell>
        </row>
        <row r="1760">
          <cell r="D1760" t="str">
            <v>Delegación Estatal en Chihuahua</v>
          </cell>
        </row>
        <row r="1761">
          <cell r="D1761" t="str">
            <v>Delegación Estatal en el Distrito Federal</v>
          </cell>
        </row>
        <row r="1762">
          <cell r="D1762" t="str">
            <v>Delegación Estatal en el Distrito Federal</v>
          </cell>
        </row>
        <row r="1763">
          <cell r="D1763" t="str">
            <v>Delegación Estatal en el Distrito Federal</v>
          </cell>
        </row>
        <row r="1764">
          <cell r="D1764" t="str">
            <v>Delegación Estatal en el Distrito Federal</v>
          </cell>
        </row>
        <row r="1765">
          <cell r="D1765" t="str">
            <v>Delegación Estatal en el Distrito Federal</v>
          </cell>
        </row>
        <row r="1766">
          <cell r="D1766" t="str">
            <v>Delegación Estatal en el Distrito Federal</v>
          </cell>
        </row>
        <row r="1767">
          <cell r="D1767" t="str">
            <v>Delegación Estatal en Durango</v>
          </cell>
        </row>
        <row r="1768">
          <cell r="D1768" t="str">
            <v>Delegación Estatal en Durango</v>
          </cell>
        </row>
        <row r="1769">
          <cell r="D1769" t="str">
            <v>Delegación Estatal en Durango</v>
          </cell>
        </row>
        <row r="1770">
          <cell r="D1770" t="str">
            <v>Delegación Estatal en Durango</v>
          </cell>
        </row>
        <row r="1771">
          <cell r="D1771" t="str">
            <v>Delegación Estatal en Durango</v>
          </cell>
        </row>
        <row r="1772">
          <cell r="D1772" t="str">
            <v>Delegación Estatal en Durango</v>
          </cell>
        </row>
        <row r="1773">
          <cell r="D1773" t="str">
            <v>Delegación Estatal en Guanajuato</v>
          </cell>
        </row>
        <row r="1774">
          <cell r="D1774" t="str">
            <v>Delegación Estatal en Guanajuato</v>
          </cell>
        </row>
        <row r="1775">
          <cell r="D1775" t="str">
            <v>Delegación Estatal en Guanajuato</v>
          </cell>
        </row>
        <row r="1776">
          <cell r="D1776" t="str">
            <v>Delegación Estatal en Guanajuato</v>
          </cell>
        </row>
        <row r="1777">
          <cell r="D1777" t="str">
            <v>Delegación Estatal en Guanajuato</v>
          </cell>
        </row>
        <row r="1778">
          <cell r="D1778" t="str">
            <v>Delegación Estatal en Guanajuato</v>
          </cell>
        </row>
        <row r="1779">
          <cell r="D1779" t="str">
            <v>Delegación Estatal en Guerrero</v>
          </cell>
        </row>
        <row r="1780">
          <cell r="D1780" t="str">
            <v>Delegación Estatal en Guerrero</v>
          </cell>
        </row>
        <row r="1781">
          <cell r="D1781" t="str">
            <v>Delegación Estatal en Guerrero</v>
          </cell>
        </row>
        <row r="1782">
          <cell r="D1782" t="str">
            <v>Delegación Estatal en Guerrero</v>
          </cell>
        </row>
        <row r="1783">
          <cell r="D1783" t="str">
            <v>Delegación Estatal en Guerrero</v>
          </cell>
        </row>
        <row r="1784">
          <cell r="D1784" t="str">
            <v>Delegación Estatal en Guerrero</v>
          </cell>
        </row>
        <row r="1785">
          <cell r="D1785" t="str">
            <v>Delegación Estatal en Hidalgo</v>
          </cell>
        </row>
        <row r="1786">
          <cell r="D1786" t="str">
            <v>Delegación Estatal en Hidalgo</v>
          </cell>
        </row>
        <row r="1787">
          <cell r="D1787" t="str">
            <v>Delegación Estatal en Hidalgo</v>
          </cell>
        </row>
        <row r="1788">
          <cell r="D1788" t="str">
            <v>Delegación Estatal en Hidalgo</v>
          </cell>
        </row>
        <row r="1789">
          <cell r="D1789" t="str">
            <v>Delegación Estatal en Hidalgo</v>
          </cell>
        </row>
        <row r="1790">
          <cell r="D1790" t="str">
            <v>Delegación Estatal en Hidalgo</v>
          </cell>
        </row>
        <row r="1791">
          <cell r="D1791" t="str">
            <v>Delegación Estatal en Jalisco</v>
          </cell>
        </row>
        <row r="1792">
          <cell r="D1792" t="str">
            <v>Delegación Estatal en Jalisco</v>
          </cell>
        </row>
        <row r="1793">
          <cell r="D1793" t="str">
            <v>Delegación Estatal en Jalisco</v>
          </cell>
        </row>
        <row r="1794">
          <cell r="D1794" t="str">
            <v>Delegación Estatal en Jalisco</v>
          </cell>
        </row>
        <row r="1795">
          <cell r="D1795" t="str">
            <v>Delegación Estatal en Jalisco</v>
          </cell>
        </row>
        <row r="1796">
          <cell r="D1796" t="str">
            <v>Delegación Estatal en Jalisco</v>
          </cell>
        </row>
        <row r="1797">
          <cell r="D1797" t="str">
            <v>Delegación Estatal en México</v>
          </cell>
        </row>
        <row r="1798">
          <cell r="D1798" t="str">
            <v>Delegación Estatal en México</v>
          </cell>
        </row>
        <row r="1799">
          <cell r="D1799" t="str">
            <v>Delegación Estatal en México</v>
          </cell>
        </row>
        <row r="1800">
          <cell r="D1800" t="str">
            <v>Delegación Estatal en México</v>
          </cell>
        </row>
        <row r="1801">
          <cell r="D1801" t="str">
            <v>Delegación Estatal en México</v>
          </cell>
        </row>
        <row r="1802">
          <cell r="D1802" t="str">
            <v>Delegación Estatal en México</v>
          </cell>
        </row>
        <row r="1803">
          <cell r="D1803" t="str">
            <v>Delegación Estatal en Michoacán</v>
          </cell>
        </row>
        <row r="1804">
          <cell r="D1804" t="str">
            <v>Delegación Estatal en Michoacán</v>
          </cell>
        </row>
        <row r="1805">
          <cell r="D1805" t="str">
            <v>Delegación Estatal en Michoacán</v>
          </cell>
        </row>
        <row r="1806">
          <cell r="D1806" t="str">
            <v>Delegación Estatal en Michoacán</v>
          </cell>
        </row>
        <row r="1807">
          <cell r="D1807" t="str">
            <v>Delegación Estatal en Michoacán</v>
          </cell>
        </row>
        <row r="1808">
          <cell r="D1808" t="str">
            <v>Delegación Estatal en Michoacán</v>
          </cell>
        </row>
        <row r="1809">
          <cell r="D1809" t="str">
            <v>Delegación Estatal en Morelos</v>
          </cell>
        </row>
        <row r="1810">
          <cell r="D1810" t="str">
            <v>Delegación Estatal en Morelos</v>
          </cell>
        </row>
        <row r="1811">
          <cell r="D1811" t="str">
            <v>Delegación Estatal en Morelos</v>
          </cell>
        </row>
        <row r="1812">
          <cell r="D1812" t="str">
            <v>Delegación Estatal en Morelos</v>
          </cell>
        </row>
        <row r="1813">
          <cell r="D1813" t="str">
            <v>Delegación Estatal en Morelos</v>
          </cell>
        </row>
        <row r="1814">
          <cell r="D1814" t="str">
            <v>Delegación Estatal en Morelos</v>
          </cell>
        </row>
        <row r="1815">
          <cell r="D1815" t="str">
            <v>Delegación Estatal en Nayarit</v>
          </cell>
        </row>
        <row r="1816">
          <cell r="D1816" t="str">
            <v>Delegación Estatal en Nayarit</v>
          </cell>
        </row>
        <row r="1817">
          <cell r="D1817" t="str">
            <v>Delegación Estatal en Nayarit</v>
          </cell>
        </row>
        <row r="1818">
          <cell r="D1818" t="str">
            <v>Delegación Estatal en Nayarit</v>
          </cell>
        </row>
        <row r="1819">
          <cell r="D1819" t="str">
            <v>Delegación Estatal en Nayarit</v>
          </cell>
        </row>
        <row r="1820">
          <cell r="D1820" t="str">
            <v>Delegación Estatal en Nayarit</v>
          </cell>
        </row>
        <row r="1821">
          <cell r="D1821" t="str">
            <v>Delegación Estatal en Nuevo León</v>
          </cell>
        </row>
        <row r="1822">
          <cell r="D1822" t="str">
            <v>Delegación Estatal en Nuevo León</v>
          </cell>
        </row>
        <row r="1823">
          <cell r="D1823" t="str">
            <v>Delegación Estatal en Nuevo León</v>
          </cell>
        </row>
        <row r="1824">
          <cell r="D1824" t="str">
            <v>Delegación Estatal en Nuevo León</v>
          </cell>
        </row>
        <row r="1825">
          <cell r="D1825" t="str">
            <v>Delegación Estatal en Nuevo León</v>
          </cell>
        </row>
        <row r="1826">
          <cell r="D1826" t="str">
            <v>Delegación Estatal en Nuevo León</v>
          </cell>
        </row>
        <row r="1827">
          <cell r="D1827" t="str">
            <v>Delegación Estatal en Oaxaca</v>
          </cell>
        </row>
        <row r="1828">
          <cell r="D1828" t="str">
            <v>Delegación Estatal en Oaxaca</v>
          </cell>
        </row>
        <row r="1829">
          <cell r="D1829" t="str">
            <v>Delegación Estatal en Oaxaca</v>
          </cell>
        </row>
        <row r="1830">
          <cell r="D1830" t="str">
            <v>Delegación Estatal en Oaxaca</v>
          </cell>
        </row>
        <row r="1831">
          <cell r="D1831" t="str">
            <v>Delegación Estatal en Oaxaca</v>
          </cell>
        </row>
        <row r="1832">
          <cell r="D1832" t="str">
            <v>Delegación Estatal en Oaxaca</v>
          </cell>
        </row>
        <row r="1833">
          <cell r="D1833" t="str">
            <v>Delegación Estatal en Puebla</v>
          </cell>
        </row>
        <row r="1834">
          <cell r="D1834" t="str">
            <v>Delegación Estatal en Puebla</v>
          </cell>
        </row>
        <row r="1835">
          <cell r="D1835" t="str">
            <v>Delegación Estatal en Puebla</v>
          </cell>
        </row>
        <row r="1836">
          <cell r="D1836" t="str">
            <v>Delegación Estatal en Puebla</v>
          </cell>
        </row>
        <row r="1837">
          <cell r="D1837" t="str">
            <v>Delegación Estatal en Puebla</v>
          </cell>
        </row>
        <row r="1838">
          <cell r="D1838" t="str">
            <v>Delegación Estatal en Puebla</v>
          </cell>
        </row>
        <row r="1839">
          <cell r="D1839" t="str">
            <v>Delegación Estatal en Querétaro</v>
          </cell>
        </row>
        <row r="1840">
          <cell r="D1840" t="str">
            <v>Delegación Estatal en Querétaro</v>
          </cell>
        </row>
        <row r="1841">
          <cell r="D1841" t="str">
            <v>Delegación Estatal en Querétaro</v>
          </cell>
        </row>
        <row r="1842">
          <cell r="D1842" t="str">
            <v>Delegación Estatal en Querétaro</v>
          </cell>
        </row>
        <row r="1843">
          <cell r="D1843" t="str">
            <v>Delegación Estatal en Querétaro</v>
          </cell>
        </row>
        <row r="1844">
          <cell r="D1844" t="str">
            <v>Delegación Estatal en Querétaro</v>
          </cell>
        </row>
        <row r="1845">
          <cell r="D1845" t="str">
            <v>Delegación Estatal en Quintana Roo</v>
          </cell>
        </row>
        <row r="1846">
          <cell r="D1846" t="str">
            <v>Delegación Estatal en Quintana Roo</v>
          </cell>
        </row>
        <row r="1847">
          <cell r="D1847" t="str">
            <v>Delegación Estatal en Quintana Roo</v>
          </cell>
        </row>
        <row r="1848">
          <cell r="D1848" t="str">
            <v>Delegación Estatal en Quintana Roo</v>
          </cell>
        </row>
        <row r="1849">
          <cell r="D1849" t="str">
            <v>Delegación Estatal en Quintana Roo</v>
          </cell>
        </row>
        <row r="1850">
          <cell r="D1850" t="str">
            <v>Delegación Estatal en Quintana Roo</v>
          </cell>
        </row>
        <row r="1851">
          <cell r="D1851" t="str">
            <v>Delegación Estatal en San Luis Potosí</v>
          </cell>
        </row>
        <row r="1852">
          <cell r="D1852" t="str">
            <v>Delegación Estatal en San Luis Potosí</v>
          </cell>
        </row>
        <row r="1853">
          <cell r="D1853" t="str">
            <v>Delegación Estatal en San Luis Potosí</v>
          </cell>
        </row>
        <row r="1854">
          <cell r="D1854" t="str">
            <v>Delegación Estatal en San Luis Potosí</v>
          </cell>
        </row>
        <row r="1855">
          <cell r="D1855" t="str">
            <v>Delegación Estatal en San Luis Potosí</v>
          </cell>
        </row>
        <row r="1856">
          <cell r="D1856" t="str">
            <v>Delegación Estatal en San Luis Potosí</v>
          </cell>
        </row>
        <row r="1857">
          <cell r="D1857" t="str">
            <v>Delegación Estatal en Sinaloa</v>
          </cell>
        </row>
        <row r="1858">
          <cell r="D1858" t="str">
            <v>Delegación Estatal en Sinaloa</v>
          </cell>
        </row>
        <row r="1859">
          <cell r="D1859" t="str">
            <v>Delegación Estatal en Sinaloa</v>
          </cell>
        </row>
        <row r="1860">
          <cell r="D1860" t="str">
            <v>Delegación Estatal en Sinaloa</v>
          </cell>
        </row>
        <row r="1861">
          <cell r="D1861" t="str">
            <v>Delegación Estatal en Sinaloa</v>
          </cell>
        </row>
        <row r="1862">
          <cell r="D1862" t="str">
            <v>Delegación Estatal en Sinaloa</v>
          </cell>
        </row>
        <row r="1863">
          <cell r="D1863" t="str">
            <v>Delegación Estatal en Sonora</v>
          </cell>
        </row>
        <row r="1864">
          <cell r="D1864" t="str">
            <v>Delegación Estatal en Sonora</v>
          </cell>
        </row>
        <row r="1865">
          <cell r="D1865" t="str">
            <v>Delegación Estatal en Sonora</v>
          </cell>
        </row>
        <row r="1866">
          <cell r="D1866" t="str">
            <v>Delegación Estatal en Sonora</v>
          </cell>
        </row>
        <row r="1867">
          <cell r="D1867" t="str">
            <v>Delegación Estatal en Sonora</v>
          </cell>
        </row>
        <row r="1868">
          <cell r="D1868" t="str">
            <v>Delegación Estatal en Sonora</v>
          </cell>
        </row>
        <row r="1869">
          <cell r="D1869" t="str">
            <v>Delegación Estatal en Tabasco</v>
          </cell>
        </row>
        <row r="1870">
          <cell r="D1870" t="str">
            <v>Delegación Estatal en Tabasco</v>
          </cell>
        </row>
        <row r="1871">
          <cell r="D1871" t="str">
            <v>Delegación Estatal en Tabasco</v>
          </cell>
        </row>
        <row r="1872">
          <cell r="D1872" t="str">
            <v>Delegación Estatal en Tabasco</v>
          </cell>
        </row>
        <row r="1873">
          <cell r="D1873" t="str">
            <v>Delegación Estatal en Tabasco</v>
          </cell>
        </row>
        <row r="1874">
          <cell r="D1874" t="str">
            <v>Delegación Estatal en Tabasco</v>
          </cell>
        </row>
        <row r="1875">
          <cell r="D1875" t="str">
            <v>Delegación Estatal en Tamaulipas</v>
          </cell>
        </row>
        <row r="1876">
          <cell r="D1876" t="str">
            <v>Delegación Estatal en Tamaulipas</v>
          </cell>
        </row>
        <row r="1877">
          <cell r="D1877" t="str">
            <v>Delegación Estatal en Tamaulipas</v>
          </cell>
        </row>
        <row r="1878">
          <cell r="D1878" t="str">
            <v>Delegación Estatal en Tamaulipas</v>
          </cell>
        </row>
        <row r="1879">
          <cell r="D1879" t="str">
            <v>Delegación Estatal en Tamaulipas</v>
          </cell>
        </row>
        <row r="1880">
          <cell r="D1880" t="str">
            <v>Delegación Estatal en Tamaulipas</v>
          </cell>
        </row>
        <row r="1881">
          <cell r="D1881" t="str">
            <v>Delegación Estatal en Tlaxcala</v>
          </cell>
        </row>
        <row r="1882">
          <cell r="D1882" t="str">
            <v>Delegación Estatal en Tlaxcala</v>
          </cell>
        </row>
        <row r="1883">
          <cell r="D1883" t="str">
            <v>Delegación Estatal en Tlaxcala</v>
          </cell>
        </row>
        <row r="1884">
          <cell r="D1884" t="str">
            <v>Delegación Estatal en Tlaxcala</v>
          </cell>
        </row>
        <row r="1885">
          <cell r="D1885" t="str">
            <v>Delegación Estatal en Tlaxcala</v>
          </cell>
        </row>
        <row r="1886">
          <cell r="D1886" t="str">
            <v>Delegación Estatal en Tlaxcala</v>
          </cell>
        </row>
        <row r="1887">
          <cell r="D1887" t="str">
            <v>Delegación Estatal en Veracruz</v>
          </cell>
        </row>
        <row r="1888">
          <cell r="D1888" t="str">
            <v>Delegación Estatal en Veracruz</v>
          </cell>
        </row>
        <row r="1889">
          <cell r="D1889" t="str">
            <v>Delegación Estatal en Veracruz</v>
          </cell>
        </row>
        <row r="1890">
          <cell r="D1890" t="str">
            <v>Delegación Estatal en Veracruz</v>
          </cell>
        </row>
        <row r="1891">
          <cell r="D1891" t="str">
            <v>Delegación Estatal en Veracruz</v>
          </cell>
        </row>
        <row r="1892">
          <cell r="D1892" t="str">
            <v>Delegación Estatal en Veracruz</v>
          </cell>
        </row>
        <row r="1893">
          <cell r="D1893" t="str">
            <v>Delegación Estatal en Yucatán</v>
          </cell>
        </row>
        <row r="1894">
          <cell r="D1894" t="str">
            <v>Delegación Estatal en Yucatán</v>
          </cell>
        </row>
        <row r="1895">
          <cell r="D1895" t="str">
            <v>Delegación Estatal en Yucatán</v>
          </cell>
        </row>
        <row r="1896">
          <cell r="D1896" t="str">
            <v>Delegación Estatal en Yucatán</v>
          </cell>
        </row>
        <row r="1897">
          <cell r="D1897" t="str">
            <v>Delegación Estatal en Yucatán</v>
          </cell>
        </row>
        <row r="1898">
          <cell r="D1898" t="str">
            <v>Delegación Estatal en Yucatán</v>
          </cell>
        </row>
        <row r="1899">
          <cell r="D1899" t="str">
            <v>Delegación Estatal en Zacatecas</v>
          </cell>
        </row>
        <row r="1900">
          <cell r="D1900" t="str">
            <v>Delegación Estatal en Zacatecas</v>
          </cell>
        </row>
        <row r="1901">
          <cell r="D1901" t="str">
            <v>Delegación Estatal en Zacatecas</v>
          </cell>
        </row>
        <row r="1902">
          <cell r="D1902" t="str">
            <v>Delegación Estatal en Zacatecas</v>
          </cell>
        </row>
        <row r="1903">
          <cell r="D1903" t="str">
            <v>Delegación Estatal en Zacatecas</v>
          </cell>
        </row>
        <row r="1904">
          <cell r="D1904" t="str">
            <v>Delegación Estatal en Zacatecas</v>
          </cell>
        </row>
        <row r="1905">
          <cell r="D1905" t="str">
            <v>Subprocuraduría Especializada en Investigación de Delincuencia Organizada</v>
          </cell>
        </row>
        <row r="1906">
          <cell r="D1906" t="str">
            <v>Subprocuraduría Especializada en Investigación de Delincuencia Organizada</v>
          </cell>
        </row>
        <row r="1907">
          <cell r="D1907" t="str">
            <v>Subprocuraduría Especializada en Investigación de Delincuencia Organizada</v>
          </cell>
        </row>
        <row r="1908">
          <cell r="D1908" t="str">
            <v>Unidad Especializada en Investigación de Terrorismo, Acopio y Tráfico de Armas</v>
          </cell>
        </row>
        <row r="1909">
          <cell r="D1909" t="str">
            <v>Unidad Especializada en Investigación de Terrorismo, Acopio y Tráfico de Armas</v>
          </cell>
        </row>
        <row r="1910">
          <cell r="D1910" t="str">
            <v>Unidad Especializada en Investigación de Terrorismo, Acopio y Tráfico de Armas</v>
          </cell>
        </row>
        <row r="1911">
          <cell r="D1911" t="str">
            <v>Unidad Especializada en Investigación de Terrorismo, Acopio y Tráfico de Armas</v>
          </cell>
        </row>
        <row r="1912">
          <cell r="D1912" t="str">
            <v>Unidad Especializada en Investigación de Delitos contra la Salud</v>
          </cell>
        </row>
        <row r="1913">
          <cell r="D1913" t="str">
            <v>Unidad Especializada en Investigación de Delitos contra la Salud</v>
          </cell>
        </row>
        <row r="1914">
          <cell r="D1914" t="str">
            <v>Unidad Especializada en Investigación de Delitos contra la Salud</v>
          </cell>
        </row>
        <row r="1915">
          <cell r="D1915" t="str">
            <v>Unidad Especializada en Investigación de Delitos contra la Salud</v>
          </cell>
        </row>
        <row r="1916">
          <cell r="D1916" t="str">
            <v>Unidad Especializada en Investigación de Operaciones con Recursos de Procedencia Ilícita y de Falsificación o Alteración de Moneda</v>
          </cell>
        </row>
        <row r="1917">
          <cell r="D1917" t="str">
            <v>Unidad Especializada en Investigación de Operaciones con Recursos de Procedencia Ilícita y de Falsificación o Alteración de Moneda</v>
          </cell>
        </row>
        <row r="1918">
          <cell r="D1918" t="str">
            <v>Unidad Especializada en Investigación de Operaciones con Recursos de Procedencia Ilícita y de Falsificación o Alteración de Moneda</v>
          </cell>
        </row>
        <row r="1919">
          <cell r="D1919" t="str">
            <v>Unidad Especializada en Investigación de Operaciones con Recursos de Procedencia Ilícita y de Falsificación o Alteración de Moneda</v>
          </cell>
        </row>
        <row r="1920">
          <cell r="D1920" t="str">
            <v>Unidad Especializada en Investigación de Delitos en materia de Secuestro</v>
          </cell>
        </row>
        <row r="1921">
          <cell r="D1921" t="str">
            <v>Unidad Especializada en Investigación de Delitos en materia de Secuestro</v>
          </cell>
        </row>
        <row r="1922">
          <cell r="D1922" t="str">
            <v>Unidad Especializada en Investigación de Delitos en materia de Secuestro</v>
          </cell>
        </row>
        <row r="1923">
          <cell r="D1923" t="str">
            <v>Unidad Especializada en Investigación de Tráfico de Menores, Personas y Órganos</v>
          </cell>
        </row>
        <row r="1924">
          <cell r="D1924" t="str">
            <v>Unidad Especializada en Investigación de Tráfico de Menores, Personas y Órganos</v>
          </cell>
        </row>
        <row r="1925">
          <cell r="D1925" t="str">
            <v>Unidad Especializada en Investigación de Tráfico de Menores, Personas y Órganos</v>
          </cell>
        </row>
        <row r="1926">
          <cell r="D1926" t="str">
            <v>Unidad Especializada en Investigación de Asalto y Robo de Vehículos</v>
          </cell>
        </row>
        <row r="1927">
          <cell r="D1927" t="str">
            <v>Unidad Especializada en Investigación de Asalto y Robo de Vehículos</v>
          </cell>
        </row>
        <row r="1928">
          <cell r="D1928" t="str">
            <v>Unidad Especializada en Investigación de Asalto y Robo de Vehículos</v>
          </cell>
        </row>
        <row r="1929">
          <cell r="D1929" t="str">
            <v>Unidad Especializada en Investigación de Asalto y Robo de Vehículos</v>
          </cell>
        </row>
        <row r="1930">
          <cell r="D1930" t="str">
            <v>Dirección General de Control de Procesos Penales y Amparo en materia de Delincuencia Organizada</v>
          </cell>
        </row>
        <row r="1931">
          <cell r="D1931" t="str">
            <v>Dirección General de Control de Procesos Penales y Amparo en materia de Delincuencia Organizada</v>
          </cell>
        </row>
        <row r="1932">
          <cell r="D1932" t="str">
            <v>Dirección General de Control de Procesos Penales y Amparo en materia de Delincuencia Organizada</v>
          </cell>
        </row>
        <row r="1933">
          <cell r="D1933" t="str">
            <v>Dirección General de Apoyo Jurídico y Control Ministerial en Delincuencia Organizada</v>
          </cell>
        </row>
        <row r="1934">
          <cell r="D1934" t="str">
            <v>Dirección General de Apoyo Jurídico y Control Ministerial en Delincuencia Organizada</v>
          </cell>
        </row>
        <row r="1935">
          <cell r="D1935" t="str">
            <v>Dirección General de Apoyo Jurídico y Control Ministerial en Delincuencia Organizada</v>
          </cell>
        </row>
        <row r="1936">
          <cell r="D1936" t="str">
            <v>Dirección General de Cuerpo Técnico de Control</v>
          </cell>
        </row>
        <row r="1937">
          <cell r="D1937" t="str">
            <v>Dirección General de Cuerpo Técnico de Control</v>
          </cell>
        </row>
        <row r="1938">
          <cell r="D1938" t="str">
            <v>Dirección General de Cuerpo Técnico de Control</v>
          </cell>
        </row>
        <row r="1939">
          <cell r="D1939" t="str">
            <v>Dirección General de Tecnología, Seguridad y Apoyo a la Investigación en Delincuencia Organizada</v>
          </cell>
        </row>
        <row r="1940">
          <cell r="D1940" t="str">
            <v>Dirección General de Tecnología, Seguridad y Apoyo a la Investigación en Delincuencia Organizada</v>
          </cell>
        </row>
        <row r="1941">
          <cell r="D1941" t="str">
            <v>Dirección General de Tecnología, Seguridad y Apoyo a la Investigación en Delincuencia Organizada</v>
          </cell>
        </row>
        <row r="1942">
          <cell r="D1942" t="str">
            <v>Subprocuraduría Especializada en Investigación de Delitos Federales</v>
          </cell>
        </row>
        <row r="1943">
          <cell r="D1943" t="str">
            <v>Subprocuraduría Especializada en Investigación de Delitos Federales</v>
          </cell>
        </row>
        <row r="1944">
          <cell r="D1944" t="str">
            <v>Subprocuraduría Especializada en Investigación de Delitos Federales</v>
          </cell>
        </row>
        <row r="1945">
          <cell r="D1945" t="str">
            <v>Unidad Especializada en Investigación de Delitos contra los Derechos de Autor y la Propiedad Industrial</v>
          </cell>
        </row>
        <row r="1946">
          <cell r="D1946" t="str">
            <v>Unidad Especializada en Investigación de Delitos contra los Derechos de Autor y la Propiedad Industrial</v>
          </cell>
        </row>
        <row r="1947">
          <cell r="D1947" t="str">
            <v>Unidad Especializada en Investigación de Delitos contra los Derechos de Autor y la Propiedad Industrial</v>
          </cell>
        </row>
        <row r="1948">
          <cell r="D1948" t="str">
            <v>Unidad Especializada en Investigación de Delitos contra los Derechos de Autor y la Propiedad Industrial</v>
          </cell>
        </row>
        <row r="1949">
          <cell r="D1949" t="str">
            <v>Unidad Especializada en Investigación de Delitos Fiscales y Financieros</v>
          </cell>
        </row>
        <row r="1950">
          <cell r="D1950" t="str">
            <v>Unidad Especializada en Investigación de Delitos Fiscales y Financieros</v>
          </cell>
        </row>
        <row r="1951">
          <cell r="D1951" t="str">
            <v>Unidad Especializada en Investigación de Delitos Fiscales y Financieros</v>
          </cell>
        </row>
        <row r="1952">
          <cell r="D1952" t="str">
            <v>Unidad Especializada en Investigación de Delitos Fiscales y Financieros</v>
          </cell>
        </row>
        <row r="1953">
          <cell r="D1953" t="str">
            <v>Unidad Especializada en Investigación de Delitos contra el Ambiente y Previstos en Leyes Especiales</v>
          </cell>
        </row>
        <row r="1954">
          <cell r="D1954" t="str">
            <v>Unidad Especializada en Investigación de Delitos contra el Ambiente y Previstos en Leyes Especiales</v>
          </cell>
        </row>
        <row r="1955">
          <cell r="D1955" t="str">
            <v>Unidad Especializada en Investigación de Delitos contra el Ambiente y Previstos en Leyes Especiales</v>
          </cell>
        </row>
        <row r="1956">
          <cell r="D1956" t="str">
            <v>Unidad Especializada en Investigación de Delitos contra el Ambiente y Previstos en Leyes Especiales</v>
          </cell>
        </row>
        <row r="1957">
          <cell r="D1957" t="str">
            <v>Unidad Especializada en Investigación de Delitos Cometidos por Servidores Públicos y contra la Administración de Justicia</v>
          </cell>
        </row>
        <row r="1958">
          <cell r="D1958" t="str">
            <v>Unidad Especializada en Investigación de Delitos Cometidos por Servidores Públicos y contra la Administración de Justicia</v>
          </cell>
        </row>
        <row r="1959">
          <cell r="D1959" t="str">
            <v>Unidad Especializada en Investigación de Delitos Cometidos por Servidores Públicos y contra la Administración de Justicia</v>
          </cell>
        </row>
        <row r="1960">
          <cell r="D1960" t="str">
            <v>Unidad Especializada en Investigación de Delitos Cometidos por Servidores Públicos y contra la Administración de Justicia</v>
          </cell>
        </row>
        <row r="1961">
          <cell r="D1961" t="str">
            <v>Coordinación General de Investigación</v>
          </cell>
        </row>
        <row r="1962">
          <cell r="D1962" t="str">
            <v>Coordinación General de Investigación</v>
          </cell>
        </row>
        <row r="1963">
          <cell r="D1963" t="str">
            <v>Coordinación General de Investigación</v>
          </cell>
        </row>
        <row r="1964">
          <cell r="D1964" t="str">
            <v>Unidad Especializada en Investigación de Delitos de Comercio de Narcóticos destinados al Consumo Final</v>
          </cell>
        </row>
        <row r="1965">
          <cell r="D1965" t="str">
            <v>Unidad Especializada en Investigación de Delitos de Comercio de Narcóticos destinados al Consumo Final</v>
          </cell>
        </row>
        <row r="1966">
          <cell r="D1966" t="str">
            <v>Unidad Especializada en Investigación de Delitos de Comercio de Narcóticos destinados al Consumo Final</v>
          </cell>
        </row>
        <row r="1967">
          <cell r="D1967" t="str">
            <v>Dirección General de Control de Procesos Penales y Amparo en Materia de Delitos Federales</v>
          </cell>
        </row>
        <row r="1968">
          <cell r="D1968" t="str">
            <v>Dirección General de Control de Procesos Penales y Amparo en Materia de Delitos Federales</v>
          </cell>
        </row>
        <row r="1969">
          <cell r="D1969" t="str">
            <v>Dirección General de Control de Procesos Penales y Amparo en Materia de Delitos Federales</v>
          </cell>
        </row>
        <row r="1970">
          <cell r="D1970" t="str">
            <v>Subprocuraduría de Derechos Humanos, Prevención del Delito y Servicios a la Comunidad</v>
          </cell>
        </row>
        <row r="1971">
          <cell r="D1971" t="str">
            <v>Subprocuraduría de Derechos Humanos, Prevención del Delito y Servicios a la Comunidad</v>
          </cell>
        </row>
        <row r="1972">
          <cell r="D1972" t="str">
            <v>Subprocuraduría de Derechos Humanos, Prevención del Delito y Servicios a la Comunidad</v>
          </cell>
        </row>
        <row r="1973">
          <cell r="D1973" t="str">
            <v>Fiscalía Especial para los Delitos de Violencia contra las Mujeres y Trata de Personas</v>
          </cell>
        </row>
        <row r="1974">
          <cell r="D1974" t="str">
            <v>Fiscalía Especial para los Delitos de Violencia contra las Mujeres y Trata de Personas</v>
          </cell>
        </row>
        <row r="1975">
          <cell r="D1975" t="str">
            <v>Fiscalía Especial para los Delitos de Violencia contra las Mujeres y Trata de Personas</v>
          </cell>
        </row>
        <row r="1976">
          <cell r="D1976" t="str">
            <v>Fiscalía Especial para la Atención de Delitos cometidos en contra de la Libertad de Expresión</v>
          </cell>
        </row>
        <row r="1977">
          <cell r="D1977" t="str">
            <v>Fiscalía Especial para la Atención de Delitos cometidos en contra de la Libertad de Expresión</v>
          </cell>
        </row>
        <row r="1978">
          <cell r="D1978" t="str">
            <v>Fiscalía Especial para la Atención de Delitos cometidos en contra de la Libertad de Expresión</v>
          </cell>
        </row>
        <row r="1979">
          <cell r="D1979" t="str">
            <v>Dirección General de Promoción de la Cultura en Derechos Humanos, Quejas e Inspección</v>
          </cell>
        </row>
        <row r="1980">
          <cell r="D1980" t="str">
            <v>Dirección General de Promoción de la Cultura en Derechos Humanos, Quejas e Inspección</v>
          </cell>
        </row>
        <row r="1981">
          <cell r="D1981" t="str">
            <v>Dirección General de Promoción de la Cultura en Derechos Humanos, Quejas e Inspección</v>
          </cell>
        </row>
        <row r="1982">
          <cell r="D1982" t="str">
            <v>Dirección General de Atención y Seguimiento a Recomendaciones y Conciliaciones en Materia de Derechos Humanos</v>
          </cell>
        </row>
        <row r="1983">
          <cell r="D1983" t="str">
            <v>Dirección General de Atención y Seguimiento a Recomendaciones y Conciliaciones en Materia de Derechos Humanos</v>
          </cell>
        </row>
        <row r="1984">
          <cell r="D1984" t="str">
            <v>Dirección General de Atención y Seguimiento a Recomendaciones y Conciliaciones en Materia de Derechos Humanos</v>
          </cell>
        </row>
        <row r="1985">
          <cell r="D1985" t="str">
            <v>Dirección General de Atención a Víctimas del Delito</v>
          </cell>
        </row>
        <row r="1986">
          <cell r="D1986" t="str">
            <v>Dirección General de Atención a Víctimas del Delito</v>
          </cell>
        </row>
        <row r="1987">
          <cell r="D1987" t="str">
            <v>Dirección General de Atención a Víctimas del Delito</v>
          </cell>
        </row>
        <row r="1988">
          <cell r="D1988" t="str">
            <v>Dirección General de Prevención del Delito y Servicios a la Comunidad</v>
          </cell>
        </row>
        <row r="1989">
          <cell r="D1989" t="str">
            <v>Dirección General de Prevención del Delito y Servicios a la Comunidad</v>
          </cell>
        </row>
        <row r="1990">
          <cell r="D1990" t="str">
            <v>Dirección General de Prevención del Delito y Servicios a la Comunidad</v>
          </cell>
        </row>
        <row r="1991">
          <cell r="D1991" t="str">
            <v>Fiscalía Especializada para la Atención de Delitos Electorales</v>
          </cell>
        </row>
        <row r="1992">
          <cell r="D1992" t="str">
            <v>Fiscalía Especializada para la Atención de Delitos Electorales</v>
          </cell>
        </row>
        <row r="1993">
          <cell r="D1993" t="str">
            <v>Fiscalía Especializada para la Atención de Delitos Electorales</v>
          </cell>
        </row>
        <row r="1994">
          <cell r="D1994" t="str">
            <v>Oficialía Mayor</v>
          </cell>
        </row>
        <row r="1995">
          <cell r="D1995" t="str">
            <v>Oficialía Mayor</v>
          </cell>
        </row>
        <row r="1996">
          <cell r="D1996" t="str">
            <v>Oficialía Mayor</v>
          </cell>
        </row>
        <row r="1997">
          <cell r="D1997" t="str">
            <v>Dirección General de Programación y Presupuesto</v>
          </cell>
        </row>
        <row r="1998">
          <cell r="D1998" t="str">
            <v>Dirección General de Programación y Presupuesto</v>
          </cell>
        </row>
        <row r="1999">
          <cell r="D1999" t="str">
            <v>Dirección General de Programación y Presupuesto</v>
          </cell>
        </row>
        <row r="2000">
          <cell r="D2000" t="str">
            <v>Dirección General de Recursos Humanos y Organización</v>
          </cell>
        </row>
        <row r="2001">
          <cell r="D2001" t="str">
            <v>Dirección General de Recursos Humanos y Organización</v>
          </cell>
        </row>
        <row r="2002">
          <cell r="D2002" t="str">
            <v>Dirección General de Recursos Humanos y Organización</v>
          </cell>
        </row>
        <row r="2003">
          <cell r="D2003" t="str">
            <v>Dirección General de Recursos Materiales y Servicios Generales</v>
          </cell>
        </row>
        <row r="2004">
          <cell r="D2004" t="str">
            <v>Dirección General de Recursos Materiales y Servicios Generales</v>
          </cell>
        </row>
        <row r="2005">
          <cell r="D2005" t="str">
            <v>Dirección General de Recursos Materiales y Servicios Generales</v>
          </cell>
        </row>
        <row r="2006">
          <cell r="D2006" t="str">
            <v>Dirección General de Recursos Materiales y Servicios Generales</v>
          </cell>
        </row>
        <row r="2007">
          <cell r="D2007" t="str">
            <v>Dirección General de Recursos Materiales y Servicios Generales</v>
          </cell>
        </row>
        <row r="2008">
          <cell r="D2008" t="str">
            <v>Dirección General de Recursos Materiales y Servicios Generales</v>
          </cell>
        </row>
        <row r="2009">
          <cell r="D2009" t="str">
            <v>Dirección General de Recursos Materiales y Servicios Generales</v>
          </cell>
        </row>
        <row r="2010">
          <cell r="D2010" t="str">
            <v>Dirección General de Control y Registro de Aseguramientos Ministeriales</v>
          </cell>
        </row>
        <row r="2011">
          <cell r="D2011" t="str">
            <v>Dirección General de Control y Registro de Aseguramientos Ministeriales</v>
          </cell>
        </row>
        <row r="2012">
          <cell r="D2012" t="str">
            <v>Dirección General de Control y Registro de Aseguramientos Ministeriales</v>
          </cell>
        </row>
        <row r="2013">
          <cell r="D2013" t="str">
            <v>Dirección General de Servicios Aéreos</v>
          </cell>
        </row>
        <row r="2014">
          <cell r="D2014" t="str">
            <v>Dirección General de Servicios Aéreos</v>
          </cell>
        </row>
        <row r="2015">
          <cell r="D2015" t="str">
            <v>Dirección General de Servicios Aéreos</v>
          </cell>
        </row>
        <row r="2016">
          <cell r="D2016" t="str">
            <v>Dirección General de Servicios Aéreos</v>
          </cell>
        </row>
        <row r="2017">
          <cell r="D2017" t="str">
            <v>Dirección General de Seguridad Institucional</v>
          </cell>
        </row>
        <row r="2018">
          <cell r="D2018" t="str">
            <v>Dirección General de Seguridad Institucional</v>
          </cell>
        </row>
        <row r="2019">
          <cell r="D2019" t="str">
            <v>Dirección General de Seguridad Institucional</v>
          </cell>
        </row>
        <row r="2020">
          <cell r="D2020" t="str">
            <v>Visitaduría General</v>
          </cell>
        </row>
        <row r="2021">
          <cell r="D2021" t="str">
            <v>Visitaduría General</v>
          </cell>
        </row>
        <row r="2022">
          <cell r="D2022" t="str">
            <v>Visitaduría General</v>
          </cell>
        </row>
        <row r="2023">
          <cell r="D2023" t="str">
            <v>Dirección General de Evaluación Técnico Jurídica</v>
          </cell>
        </row>
        <row r="2024">
          <cell r="D2024" t="str">
            <v>Dirección General de Evaluación Técnico Jurídica</v>
          </cell>
        </row>
        <row r="2025">
          <cell r="D2025" t="str">
            <v>Dirección General de Evaluación Técnico Jurídica</v>
          </cell>
        </row>
        <row r="2026">
          <cell r="D2026" t="str">
            <v>Dirección General de Asuntos Internos</v>
          </cell>
        </row>
        <row r="2027">
          <cell r="D2027" t="str">
            <v>Dirección General de Asuntos Internos</v>
          </cell>
        </row>
        <row r="2028">
          <cell r="D2028" t="str">
            <v>Dirección General de Asuntos Internos</v>
          </cell>
        </row>
        <row r="2029">
          <cell r="D2029" t="str">
            <v>Dirección General de Supervisión e Inspección Interna para la Agencia Federal de Investigación</v>
          </cell>
        </row>
        <row r="2030">
          <cell r="D2030" t="str">
            <v>Dirección General de Supervisión e Inspección Interna para la Agencia Federal de Investigación</v>
          </cell>
        </row>
        <row r="2031">
          <cell r="D2031" t="str">
            <v>Dirección General de Supervisión e Inspección Interna para la Agencia Federal de Investigación</v>
          </cell>
        </row>
        <row r="2032">
          <cell r="D2032" t="str">
            <v>Dirección General de Delitos Cometidos por Servidores Públicos de la Institución</v>
          </cell>
        </row>
        <row r="2033">
          <cell r="D2033" t="str">
            <v>Dirección General de Delitos Cometidos por Servidores Públicos de la Institución</v>
          </cell>
        </row>
        <row r="2034">
          <cell r="D2034" t="str">
            <v>Dirección General de Delitos Cometidos por Servidores Públicos de la Institución</v>
          </cell>
        </row>
        <row r="2035">
          <cell r="D2035" t="str">
            <v>Dirección General de Procedimientos de Remoción</v>
          </cell>
        </row>
        <row r="2036">
          <cell r="D2036" t="str">
            <v>Dirección General de Procedimientos de Remoción</v>
          </cell>
        </row>
        <row r="2037">
          <cell r="D2037" t="str">
            <v>Dirección General de Procedimientos de Remoción</v>
          </cell>
        </row>
        <row r="2038">
          <cell r="D2038" t="str">
            <v>Centro Nacional de Planeación, Análisis e Información para el Combate a la Delincuencia</v>
          </cell>
        </row>
        <row r="2039">
          <cell r="D2039" t="str">
            <v>Centro Nacional de Planeación, Análisis e Información para el Combate a la Delincuencia</v>
          </cell>
        </row>
        <row r="2040">
          <cell r="D2040" t="str">
            <v>Centro Nacional de Planeación, Análisis e Información para el Combate a la Delincuencia</v>
          </cell>
        </row>
        <row r="2041">
          <cell r="D2041" t="str">
            <v>Instituto de Formación Ministerial, Policial y Pericial</v>
          </cell>
        </row>
        <row r="2042">
          <cell r="D2042" t="str">
            <v>Instituto de Formación Ministerial, Policial y Pericial</v>
          </cell>
        </row>
        <row r="2043">
          <cell r="D2043" t="str">
            <v>Instituto de Formación Ministerial, Policial y Pericial</v>
          </cell>
        </row>
        <row r="2044">
          <cell r="D2044" t="str">
            <v>Centro de Evaluación y Control de Confianza</v>
          </cell>
        </row>
        <row r="2045">
          <cell r="D2045" t="str">
            <v>Centro de Evaluación y Control de Confianza</v>
          </cell>
        </row>
        <row r="2046">
          <cell r="D2046" t="str">
            <v>Centro de Evaluación y Control de Confianza</v>
          </cell>
        </row>
        <row r="2047">
          <cell r="D2047" t="str">
            <v>Centro Federal de Protección a Personas</v>
          </cell>
        </row>
        <row r="2048">
          <cell r="D2048" t="str">
            <v>Centro Federal de Protección a Personas</v>
          </cell>
        </row>
        <row r="2049">
          <cell r="D2049" t="str">
            <v>Centro Federal de Protección a Personas</v>
          </cell>
        </row>
        <row r="2050">
          <cell r="D2050" t="str">
            <v>Instituto Nacional de Ciencias Penales</v>
          </cell>
        </row>
        <row r="2051">
          <cell r="D2051" t="str">
            <v>Instituto Nacional de Ciencias Penales</v>
          </cell>
        </row>
        <row r="2052">
          <cell r="D2052" t="str">
            <v>Instituto Nacional de Ciencias Penales</v>
          </cell>
        </row>
        <row r="2053">
          <cell r="D2053" t="str">
            <v>Instituto Nacional de Ciencias Penales</v>
          </cell>
        </row>
        <row r="2054">
          <cell r="D2054" t="str">
            <v>Secretaría</v>
          </cell>
        </row>
        <row r="2055">
          <cell r="D2055" t="str">
            <v>Unidad de Asuntos Jurídicos</v>
          </cell>
        </row>
        <row r="2056">
          <cell r="D2056" t="str">
            <v>Dirección General de Asuntos Internacionales</v>
          </cell>
        </row>
        <row r="2057">
          <cell r="D2057" t="str">
            <v>Unidad de Comunicación Social</v>
          </cell>
        </row>
        <row r="2058">
          <cell r="D2058" t="str">
            <v>Órgano Interno de Control</v>
          </cell>
        </row>
        <row r="2059">
          <cell r="D2059" t="str">
            <v>Dirección General de Vinculación y Enlace</v>
          </cell>
        </row>
        <row r="2060">
          <cell r="D2060" t="str">
            <v>Subsecretaría de Planeación Energética y Desarrollo Tecnológico</v>
          </cell>
        </row>
        <row r="2061">
          <cell r="D2061" t="str">
            <v>Dirección General de Planeación Energética</v>
          </cell>
        </row>
        <row r="2062">
          <cell r="D2062" t="str">
            <v>Dirección General de Investigación, Desarrollo Tecnológico y Medio Ambiente</v>
          </cell>
        </row>
        <row r="2063">
          <cell r="D2063" t="str">
            <v>Dirección General de Sustentabilidad</v>
          </cell>
        </row>
        <row r="2064">
          <cell r="D2064" t="str">
            <v>Subsecretaría de Electricidad</v>
          </cell>
        </row>
        <row r="2065">
          <cell r="D2065" t="str">
            <v>Dirección General de Generación, Conducción y Transformación de Energía Eléctrica</v>
          </cell>
        </row>
        <row r="2066">
          <cell r="D2066" t="str">
            <v>Dirección General de Distribución y Abastecimiento de Energía Eléctrica, y Recursos Nucleares</v>
          </cell>
        </row>
        <row r="2067">
          <cell r="D2067" t="str">
            <v>Dirección General de Análisis, Seguimiento e Información Eléctrica</v>
          </cell>
        </row>
        <row r="2068">
          <cell r="D2068" t="str">
            <v>Oficialía Mayor</v>
          </cell>
        </row>
        <row r="2069">
          <cell r="D2069" t="str">
            <v>Dirección General de Recursos Humanos, Innovación y Servicios</v>
          </cell>
        </row>
        <row r="2070">
          <cell r="D2070" t="str">
            <v>Dirección General de Programación y Presupuesto</v>
          </cell>
        </row>
        <row r="2071">
          <cell r="D2071" t="str">
            <v>Dirección General de Tecnologías de Información y Comunicaciones</v>
          </cell>
        </row>
        <row r="2072">
          <cell r="D2072" t="str">
            <v>Subsecretaría de Hidrocarburos</v>
          </cell>
        </row>
        <row r="2073">
          <cell r="D2073" t="str">
            <v>Dirección General de Desarrollo Industrial de Hidrocarburos</v>
          </cell>
        </row>
        <row r="2074">
          <cell r="D2074" t="str">
            <v>Dirección General de Exploración y Explotación de Hidrocarburos</v>
          </cell>
        </row>
        <row r="2075">
          <cell r="D2075" t="str">
            <v>Dirección General de Gas L.P.</v>
          </cell>
        </row>
        <row r="2076">
          <cell r="D2076" t="str">
            <v>Comisión Nacional de Seguridad Nuclear y Salvaguardias</v>
          </cell>
        </row>
        <row r="2077">
          <cell r="D2077" t="str">
            <v>Comisión Reguladora de Energía</v>
          </cell>
        </row>
        <row r="2078">
          <cell r="D2078" t="str">
            <v>Comisión Nacional de Hidrocarburos</v>
          </cell>
        </row>
        <row r="2079">
          <cell r="D2079" t="str">
            <v>Comisión Nacional para el Uso Eficiente de la Energía</v>
          </cell>
        </row>
        <row r="2080">
          <cell r="D2080" t="str">
            <v>Instalaciones Inmobiliarias para Industrias, S.A. de C.V.</v>
          </cell>
        </row>
        <row r="2081">
          <cell r="D2081" t="str">
            <v>Instituto de Investigaciones Eléctricas</v>
          </cell>
        </row>
        <row r="2082">
          <cell r="D2082" t="str">
            <v>Instituto Mexicano del Petróleo</v>
          </cell>
        </row>
        <row r="2083">
          <cell r="D2083" t="str">
            <v>Instituto Nacional de Investigaciones Nucleares</v>
          </cell>
        </row>
        <row r="2084">
          <cell r="D2084" t="str">
            <v>Petróleos Mexicanos (Corporativo)</v>
          </cell>
        </row>
        <row r="2085">
          <cell r="D2085" t="str">
            <v>Petróleos Mexicanos (Corporativo)</v>
          </cell>
        </row>
        <row r="2086">
          <cell r="D2086" t="str">
            <v>Petróleos Mexicanos (Corporativo)</v>
          </cell>
        </row>
        <row r="2087">
          <cell r="D2087" t="str">
            <v>Petróleos Mexicanos (Corporativo)</v>
          </cell>
        </row>
        <row r="2088">
          <cell r="D2088" t="str">
            <v>Pemex-Exploración y Producción</v>
          </cell>
        </row>
        <row r="2089">
          <cell r="D2089" t="str">
            <v>Pemex-Exploración y Producción</v>
          </cell>
        </row>
        <row r="2090">
          <cell r="D2090" t="str">
            <v>Pemex-Exploración y Producción</v>
          </cell>
        </row>
        <row r="2091">
          <cell r="D2091" t="str">
            <v>Pemex-Exploración y Producción</v>
          </cell>
        </row>
        <row r="2092">
          <cell r="D2092" t="str">
            <v>Pemex-Exploración y Producción</v>
          </cell>
        </row>
        <row r="2093">
          <cell r="D2093" t="str">
            <v>Pemex-Exploración y Producción</v>
          </cell>
        </row>
        <row r="2094">
          <cell r="D2094" t="str">
            <v>Pemex-Exploración y Producción</v>
          </cell>
        </row>
        <row r="2095">
          <cell r="D2095" t="str">
            <v>Pemex-Exploración y Producción</v>
          </cell>
        </row>
        <row r="2096">
          <cell r="D2096" t="str">
            <v>Pemex-Exploración y Producción</v>
          </cell>
        </row>
        <row r="2097">
          <cell r="D2097" t="str">
            <v>Pemex-Exploración y Producción</v>
          </cell>
        </row>
        <row r="2098">
          <cell r="D2098" t="str">
            <v>Pemex-Exploración y Producción</v>
          </cell>
        </row>
        <row r="2099">
          <cell r="D2099" t="str">
            <v>Pemex-Exploración y Producción</v>
          </cell>
        </row>
        <row r="2100">
          <cell r="D2100" t="str">
            <v>Pemex-Exploración y Producción</v>
          </cell>
        </row>
        <row r="2101">
          <cell r="D2101" t="str">
            <v>Pemex-Refinación</v>
          </cell>
        </row>
        <row r="2102">
          <cell r="D2102" t="str">
            <v>Pemex-Refinación</v>
          </cell>
        </row>
        <row r="2103">
          <cell r="D2103" t="str">
            <v>Pemex-Refinación</v>
          </cell>
        </row>
        <row r="2104">
          <cell r="D2104" t="str">
            <v>Pemex-Refinación</v>
          </cell>
        </row>
        <row r="2105">
          <cell r="D2105" t="str">
            <v>Pemex-Refinación</v>
          </cell>
        </row>
        <row r="2106">
          <cell r="D2106" t="str">
            <v>Pemex-Refinación</v>
          </cell>
        </row>
        <row r="2107">
          <cell r="D2107" t="str">
            <v>Pemex-Refinación</v>
          </cell>
        </row>
        <row r="2108">
          <cell r="D2108" t="str">
            <v>Pemex-Refinación</v>
          </cell>
        </row>
        <row r="2109">
          <cell r="D2109" t="str">
            <v>Pemex-Refinación</v>
          </cell>
        </row>
        <row r="2110">
          <cell r="D2110" t="str">
            <v>Pemex-Refinación</v>
          </cell>
        </row>
        <row r="2111">
          <cell r="D2111" t="str">
            <v>Pemex-Gas y Petroquímica Básica</v>
          </cell>
        </row>
        <row r="2112">
          <cell r="D2112" t="str">
            <v>Pemex-Gas y Petroquímica Básica</v>
          </cell>
        </row>
        <row r="2113">
          <cell r="D2113" t="str">
            <v>Pemex-Gas y Petroquímica Básica</v>
          </cell>
        </row>
        <row r="2114">
          <cell r="D2114" t="str">
            <v>Pemex-Gas y Petroquímica Básica</v>
          </cell>
        </row>
        <row r="2115">
          <cell r="D2115" t="str">
            <v>Pemex-Gas y Petroquímica Básica</v>
          </cell>
        </row>
        <row r="2116">
          <cell r="D2116" t="str">
            <v>Pemex-Gas y Petroquímica Básica</v>
          </cell>
        </row>
        <row r="2117">
          <cell r="D2117" t="str">
            <v>Pemex-Gas y Petroquímica Básica</v>
          </cell>
        </row>
        <row r="2118">
          <cell r="D2118" t="str">
            <v>Pemex-Gas y Petroquímica Básica</v>
          </cell>
        </row>
        <row r="2119">
          <cell r="D2119" t="str">
            <v>Pemex-Gas y Petroquímica Básica</v>
          </cell>
        </row>
        <row r="2120">
          <cell r="D2120" t="str">
            <v>Pemex-Gas y Petroquímica Básica</v>
          </cell>
        </row>
        <row r="2121">
          <cell r="D2121" t="str">
            <v>Pemex-Gas y Petroquímica Básica</v>
          </cell>
        </row>
        <row r="2122">
          <cell r="D2122" t="str">
            <v>Pemex-Petroquímica</v>
          </cell>
        </row>
        <row r="2123">
          <cell r="D2123" t="str">
            <v>Pemex-Petroquímica</v>
          </cell>
        </row>
        <row r="2124">
          <cell r="D2124" t="str">
            <v>Pemex-Petroquímica</v>
          </cell>
        </row>
        <row r="2125">
          <cell r="D2125" t="str">
            <v>Pemex-Petroquímica</v>
          </cell>
        </row>
        <row r="2126">
          <cell r="D2126" t="str">
            <v>Pemex-Petroquímica</v>
          </cell>
        </row>
        <row r="2127">
          <cell r="D2127" t="str">
            <v>Pemex-Petroquímica</v>
          </cell>
        </row>
        <row r="2128">
          <cell r="D2128" t="str">
            <v>Pemex-Petroquímica</v>
          </cell>
        </row>
        <row r="2129">
          <cell r="D2129" t="str">
            <v>Pemex-Petroquímica</v>
          </cell>
        </row>
        <row r="2130">
          <cell r="D2130" t="str">
            <v>P.M.I. Comercio Internacional, S.A. de C.V.</v>
          </cell>
        </row>
        <row r="2131">
          <cell r="D2131" t="str">
            <v>Comisión Federal de Electricidad</v>
          </cell>
        </row>
        <row r="2132">
          <cell r="D2132" t="str">
            <v>Comisión Federal de Electricidad</v>
          </cell>
        </row>
        <row r="2133">
          <cell r="D2133" t="str">
            <v>Comisión Federal de Electricidad</v>
          </cell>
        </row>
        <row r="2134">
          <cell r="D2134" t="str">
            <v>Comisión Federal de Electricidad</v>
          </cell>
        </row>
        <row r="2135">
          <cell r="D2135" t="str">
            <v>Compañía Mexicana de Exploraciones, S.A. de C.V.</v>
          </cell>
        </row>
        <row r="2136">
          <cell r="D2136" t="str">
            <v>I.I.I. Servicios, S.A. de C.V.</v>
          </cell>
        </row>
        <row r="2137">
          <cell r="D2137" t="str">
            <v>Instalaciones Inmobiliarias para Industrias, S.A. de C.V. (Consolidado)</v>
          </cell>
        </row>
        <row r="2138">
          <cell r="D2138" t="str">
            <v>Petróleos Mexicanos (Consolidado)</v>
          </cell>
        </row>
        <row r="2139">
          <cell r="D2139" t="str">
            <v>Secretaría</v>
          </cell>
        </row>
        <row r="2140">
          <cell r="D2140" t="str">
            <v>Unidad de Comunicación Social</v>
          </cell>
        </row>
        <row r="2141">
          <cell r="D2141" t="str">
            <v>Unidad de Coordinación de Delegaciones</v>
          </cell>
        </row>
        <row r="2142">
          <cell r="D2142" t="str">
            <v>Órgano Interno de Control</v>
          </cell>
        </row>
        <row r="2143">
          <cell r="D2143" t="str">
            <v>Dirección General de Vinculación Interinstitucional</v>
          </cell>
        </row>
        <row r="2144">
          <cell r="D2144" t="str">
            <v>Delegación SEDESOL en Aguascalientes</v>
          </cell>
        </row>
        <row r="2145">
          <cell r="D2145" t="str">
            <v>Delegación SEDESOL en Baja California</v>
          </cell>
        </row>
        <row r="2146">
          <cell r="D2146" t="str">
            <v>Delegación SEDESOL en Baja California Sur</v>
          </cell>
        </row>
        <row r="2147">
          <cell r="D2147" t="str">
            <v>Delegación SEDESOL en Campeche</v>
          </cell>
        </row>
        <row r="2148">
          <cell r="D2148" t="str">
            <v>Delegación SEDESOL en Coahuila</v>
          </cell>
        </row>
        <row r="2149">
          <cell r="D2149" t="str">
            <v>Delegación SEDESOL en Colima</v>
          </cell>
        </row>
        <row r="2150">
          <cell r="D2150" t="str">
            <v>Delegación SEDESOL en Chiapas</v>
          </cell>
        </row>
        <row r="2151">
          <cell r="D2151" t="str">
            <v>Delegación SEDESOL en Chihuahua</v>
          </cell>
        </row>
        <row r="2152">
          <cell r="D2152" t="str">
            <v>Delegación SEDESOL en el Distrito Federal</v>
          </cell>
        </row>
        <row r="2153">
          <cell r="D2153" t="str">
            <v>Delegación SEDESOL en Durango</v>
          </cell>
        </row>
        <row r="2154">
          <cell r="D2154" t="str">
            <v>Delegación SEDESOL en Guanajuato</v>
          </cell>
        </row>
        <row r="2155">
          <cell r="D2155" t="str">
            <v>Delegación SEDESOL en Guerrero</v>
          </cell>
        </row>
        <row r="2156">
          <cell r="D2156" t="str">
            <v>Delegación SEDESOL en Hidalgo</v>
          </cell>
        </row>
        <row r="2157">
          <cell r="D2157" t="str">
            <v>Delegación SEDESOL en Jalisco</v>
          </cell>
        </row>
        <row r="2158">
          <cell r="D2158" t="str">
            <v>Delegación SEDESOL en México</v>
          </cell>
        </row>
        <row r="2159">
          <cell r="D2159" t="str">
            <v>Delegación SEDESOL en Michoacán</v>
          </cell>
        </row>
        <row r="2160">
          <cell r="D2160" t="str">
            <v>Delegación SEDESOL en Morelos</v>
          </cell>
        </row>
        <row r="2161">
          <cell r="D2161" t="str">
            <v>Delegación SEDESOL en Nayarit</v>
          </cell>
        </row>
        <row r="2162">
          <cell r="D2162" t="str">
            <v>Delegación SEDESOL en Nuevo León</v>
          </cell>
        </row>
        <row r="2163">
          <cell r="D2163" t="str">
            <v>Delegación SEDESOL en Oaxaca</v>
          </cell>
        </row>
        <row r="2164">
          <cell r="D2164" t="str">
            <v>Delegación SEDESOL en Puebla</v>
          </cell>
        </row>
        <row r="2165">
          <cell r="D2165" t="str">
            <v>Delegación SEDESOL en Querétaro</v>
          </cell>
        </row>
        <row r="2166">
          <cell r="D2166" t="str">
            <v>Delegación SEDESOL en Quintana Roo</v>
          </cell>
        </row>
        <row r="2167">
          <cell r="D2167" t="str">
            <v>Delegación SEDESOL en San Luis Potosí</v>
          </cell>
        </row>
        <row r="2168">
          <cell r="D2168" t="str">
            <v>Delegación SEDESOL en Sinaloa</v>
          </cell>
        </row>
        <row r="2169">
          <cell r="D2169" t="str">
            <v>Delegación SEDESOL en Sonora</v>
          </cell>
        </row>
        <row r="2170">
          <cell r="D2170" t="str">
            <v>Delegación SEDESOL en Tabasco</v>
          </cell>
        </row>
        <row r="2171">
          <cell r="D2171" t="str">
            <v>Delegación SEDESOL en Tamaulipas</v>
          </cell>
        </row>
        <row r="2172">
          <cell r="D2172" t="str">
            <v>Delegación SEDESOL en Tlaxcala</v>
          </cell>
        </row>
        <row r="2173">
          <cell r="D2173" t="str">
            <v>Delegación SEDESOL en Veracruz</v>
          </cell>
        </row>
        <row r="2174">
          <cell r="D2174" t="str">
            <v>Delegación SEDESOL en Yucatán</v>
          </cell>
        </row>
        <row r="2175">
          <cell r="D2175" t="str">
            <v>Delegación SEDESOL en Zacatecas</v>
          </cell>
        </row>
        <row r="2176">
          <cell r="D2176" t="str">
            <v>Subsecretaría de Desarrollo Social y Humano</v>
          </cell>
        </row>
        <row r="2177">
          <cell r="D2177" t="str">
            <v>Subsecretaría de Desarrollo Social y Humano</v>
          </cell>
        </row>
        <row r="2178">
          <cell r="D2178" t="str">
            <v>Dirección General de Opciones Productivas</v>
          </cell>
        </row>
        <row r="2179">
          <cell r="D2179" t="str">
            <v>Dirección General de Opciones Productivas</v>
          </cell>
        </row>
        <row r="2180">
          <cell r="D2180" t="str">
            <v>Dirección General de Políticas Sociales</v>
          </cell>
        </row>
        <row r="2181">
          <cell r="D2181" t="str">
            <v>Unidad de Microrregiones</v>
          </cell>
        </row>
        <row r="2182">
          <cell r="D2182" t="str">
            <v>Unidad de Microrregiones</v>
          </cell>
        </row>
        <row r="2183">
          <cell r="D2183" t="str">
            <v>Dirección General de Atención a Grupos Prioritarios</v>
          </cell>
        </row>
        <row r="2184">
          <cell r="D2184" t="str">
            <v>Dirección General de Seguimiento</v>
          </cell>
        </row>
        <row r="2185">
          <cell r="D2185" t="str">
            <v>Subsecretaría de Desarrollo Urbano y Ordenación del Territorio</v>
          </cell>
        </row>
        <row r="2186">
          <cell r="D2186" t="str">
            <v>Subsecretaría de Desarrollo Urbano y Ordenación del Territorio</v>
          </cell>
        </row>
        <row r="2187">
          <cell r="D2187" t="str">
            <v>Dirección General de Equipamiento e Infraestructura en Zonas Urbano-Marginadas</v>
          </cell>
        </row>
        <row r="2188">
          <cell r="D2188" t="str">
            <v>Dirección General de Equipamiento e Infraestructura en Zonas Urbano-Marginadas</v>
          </cell>
        </row>
        <row r="2189">
          <cell r="D2189" t="str">
            <v>Dirección General de Desarrollo Urbano y Suelo</v>
          </cell>
        </row>
        <row r="2190">
          <cell r="D2190" t="str">
            <v>Dirección General de Desarrollo Urbano y Suelo</v>
          </cell>
        </row>
        <row r="2191">
          <cell r="D2191" t="str">
            <v>Unidad de Programas de Atención de la Pobreza Urbana</v>
          </cell>
        </row>
        <row r="2192">
          <cell r="D2192" t="str">
            <v>Unidad de Programas de Atención de la Pobreza Urbana</v>
          </cell>
        </row>
        <row r="2193">
          <cell r="D2193" t="str">
            <v>Dirección General de Desarrollo Territorial</v>
          </cell>
        </row>
        <row r="2194">
          <cell r="D2194" t="str">
            <v>Dirección General de Desarrollo Territorial</v>
          </cell>
        </row>
        <row r="2195">
          <cell r="D2195" t="str">
            <v>Unidad de Desarrollo Regional</v>
          </cell>
        </row>
        <row r="2196">
          <cell r="D2196" t="str">
            <v>Unidad de Desarrollo Regional</v>
          </cell>
        </row>
        <row r="2197">
          <cell r="D2197" t="str">
            <v>Coordinación General de Modernización y Vinculación de los Registros Públicos de la Propiedad y Catastros</v>
          </cell>
        </row>
        <row r="2198">
          <cell r="D2198" t="str">
            <v>Oficialía Mayor</v>
          </cell>
        </row>
        <row r="2199">
          <cell r="D2199" t="str">
            <v>Dirección General de Programación y Presupuesto</v>
          </cell>
        </row>
        <row r="2200">
          <cell r="D2200" t="str">
            <v>Dirección General de Recursos Materiales</v>
          </cell>
        </row>
        <row r="2201">
          <cell r="D2201" t="str">
            <v>Dirección General de Recursos Humanos</v>
          </cell>
        </row>
        <row r="2202">
          <cell r="D2202" t="str">
            <v>Dirección General de Tecnologías de la Información y Comunicaciones</v>
          </cell>
        </row>
        <row r="2203">
          <cell r="D2203" t="str">
            <v>Dirección General de Procesos y Estructuras Organizacionales</v>
          </cell>
        </row>
        <row r="2204">
          <cell r="D2204" t="str">
            <v>Unidad del Abogado General y Comisionado para la Transparencia</v>
          </cell>
        </row>
        <row r="2205">
          <cell r="D2205" t="str">
            <v>Dirección General de Normatividad y Asuntos Contenciosos</v>
          </cell>
        </row>
        <row r="2206">
          <cell r="D2206" t="str">
            <v>Subsecretaría de Prospectiva, Planeación y Evaluación</v>
          </cell>
        </row>
        <row r="2207">
          <cell r="D2207" t="str">
            <v>Dirección General de Evaluación y Monitoreo de los Programas Sociales</v>
          </cell>
        </row>
        <row r="2208">
          <cell r="D2208" t="str">
            <v>Dirección General de Análisis y Prospectiva</v>
          </cell>
        </row>
        <row r="2209">
          <cell r="D2209" t="str">
            <v>Dirección General de Geoestadística y Padrones de Beneficiarios</v>
          </cell>
        </row>
        <row r="2210">
          <cell r="D2210" t="str">
            <v>Unidad de Planeación y Relaciones Internacionales</v>
          </cell>
        </row>
        <row r="2211">
          <cell r="D2211" t="str">
            <v>Instituto Nacional de Desarrollo Social</v>
          </cell>
        </row>
        <row r="2212">
          <cell r="D2212" t="str">
            <v>Coordinación Nacional del Programa de Desarrollo Humano Oportunidades</v>
          </cell>
        </row>
        <row r="2213">
          <cell r="D2213" t="str">
            <v>Instituto Nacional de las Personas Adultas Mayores</v>
          </cell>
        </row>
        <row r="2214">
          <cell r="D2214" t="str">
            <v>Comisión para la Regularización de la Tenencia de la Tierra</v>
          </cell>
        </row>
        <row r="2215">
          <cell r="D2215" t="str">
            <v>Consejo Nacional de Evaluación de la Política de Desarrollo Social</v>
          </cell>
        </row>
        <row r="2216">
          <cell r="D2216" t="str">
            <v>Diconsa, S.A. de C.V.</v>
          </cell>
        </row>
        <row r="2217">
          <cell r="D2217" t="str">
            <v>Liconsa, S.A. de C.V.</v>
          </cell>
        </row>
        <row r="2218">
          <cell r="D2218" t="str">
            <v>Fideicomiso Fondo Nacional de Habitaciones Populares</v>
          </cell>
        </row>
        <row r="2219">
          <cell r="D2219" t="str">
            <v>Fondo Nacional para el Fomento de las Artesanías</v>
          </cell>
        </row>
        <row r="2220">
          <cell r="D2220" t="str">
            <v>Secretaría</v>
          </cell>
        </row>
        <row r="2221">
          <cell r="D2221" t="str">
            <v>Contraloría Interna</v>
          </cell>
        </row>
        <row r="2222">
          <cell r="D2222" t="str">
            <v>Dirección General de Comunicación Social</v>
          </cell>
        </row>
        <row r="2223">
          <cell r="D2223" t="str">
            <v>Dirección General de Asuntos Jurídicos</v>
          </cell>
        </row>
        <row r="2224">
          <cell r="D2224" t="str">
            <v>Subsecretaría de Operación Turística</v>
          </cell>
        </row>
        <row r="2225">
          <cell r="D2225" t="str">
            <v>Dirección General de Programas Regionales</v>
          </cell>
        </row>
        <row r="2226">
          <cell r="D2226" t="str">
            <v>Dirección General de Desarrollo de Productos Turísticos</v>
          </cell>
        </row>
        <row r="2227">
          <cell r="D2227" t="str">
            <v>Dirección General de Desarrollo de la Cultura Turística</v>
          </cell>
        </row>
        <row r="2228">
          <cell r="D2228" t="str">
            <v>Dirección General de Mejora Regulatoria</v>
          </cell>
        </row>
        <row r="2229">
          <cell r="D2229" t="str">
            <v>Subsecretaría de Innovación y Calidad (Oficialía Mayor)</v>
          </cell>
        </row>
        <row r="2230">
          <cell r="D2230" t="str">
            <v>Dirección General de Administración</v>
          </cell>
        </row>
        <row r="2231">
          <cell r="D2231" t="str">
            <v>Dirección General de Desarrollo Institucional y Coordinación Sectorial</v>
          </cell>
        </row>
        <row r="2232">
          <cell r="D2232" t="str">
            <v>Subsecretaría de Planeación Turística</v>
          </cell>
        </row>
        <row r="2233">
          <cell r="D2233" t="str">
            <v>Dirección General de Información y Análisis</v>
          </cell>
        </row>
        <row r="2234">
          <cell r="D2234" t="str">
            <v>Dirección General de Planeación Estratégica y Política Sectorial</v>
          </cell>
        </row>
        <row r="2235">
          <cell r="D2235" t="str">
            <v>Centro de Estudios Superiores en Turismo</v>
          </cell>
        </row>
        <row r="2236">
          <cell r="D2236" t="str">
            <v>Corporación Ángeles Verdes</v>
          </cell>
        </row>
        <row r="2237">
          <cell r="D2237" t="str">
            <v>FONATUR CONSTRUCTORA, S.A. de C.V.</v>
          </cell>
        </row>
        <row r="2238">
          <cell r="D2238" t="str">
            <v>Consejo de Promoción Turística de México, S.A. de C.V.</v>
          </cell>
        </row>
        <row r="2239">
          <cell r="D2239" t="str">
            <v>Fondo Nacional de Fomento al Turismo</v>
          </cell>
        </row>
        <row r="2240">
          <cell r="D2240" t="str">
            <v>FONATUR MANTENIMIENTO TURÍSTICO, S.A. de C.V.</v>
          </cell>
        </row>
        <row r="2241">
          <cell r="D2241" t="str">
            <v>FONATUR PRESTADORA DE SERVICIOS, S.A. de C.V.</v>
          </cell>
        </row>
        <row r="2242">
          <cell r="D2242" t="str">
            <v>FONATUR OPERADORA PORTUARIA, S.A. de C.V.</v>
          </cell>
        </row>
        <row r="2243">
          <cell r="D2243" t="str">
            <v>Secretaría</v>
          </cell>
        </row>
        <row r="2244">
          <cell r="D2244" t="str">
            <v>Unidad de Asuntos Jurídicos</v>
          </cell>
        </row>
        <row r="2245">
          <cell r="D2245" t="str">
            <v>Contraloría Interna</v>
          </cell>
        </row>
        <row r="2246">
          <cell r="D2246" t="str">
            <v>Coordinación General de Órganos de Vigilancia y Control</v>
          </cell>
        </row>
        <row r="2247">
          <cell r="D2247" t="str">
            <v>Dirección General de Comunicación Social</v>
          </cell>
        </row>
        <row r="2248">
          <cell r="D2248" t="str">
            <v>Unidad de Políticas de Transparencia y Cooperación Internacional</v>
          </cell>
        </row>
        <row r="2249">
          <cell r="D2249" t="str">
            <v>Subsecretaría de Control y Auditoría de la Gestión Pública</v>
          </cell>
        </row>
        <row r="2250">
          <cell r="D2250" t="str">
            <v>Unidad de Control y Auditoría a Obra Pública</v>
          </cell>
        </row>
        <row r="2251">
          <cell r="D2251" t="str">
            <v>Unidad de Control de la Gestión Pública</v>
          </cell>
        </row>
        <row r="2252">
          <cell r="D2252" t="str">
            <v>Unidad de Auditoría Gubernamental</v>
          </cell>
        </row>
        <row r="2253">
          <cell r="D2253" t="str">
            <v>Unidad de Operación Regional y Contraloría Social</v>
          </cell>
        </row>
        <row r="2254">
          <cell r="D2254" t="str">
            <v>Dirección General de Auditorías Externas</v>
          </cell>
        </row>
        <row r="2255">
          <cell r="D2255" t="str">
            <v>Subsecretaría de Responsabilidades Administrativas y Contrataciones Públicas </v>
          </cell>
        </row>
        <row r="2256">
          <cell r="D2256" t="str">
            <v>Unidad de Política de Contrataciones Públicas</v>
          </cell>
        </row>
        <row r="2257">
          <cell r="D2257" t="str">
            <v>Unidad de Normatividad de Contrataciones Públicas</v>
          </cell>
        </row>
        <row r="2258">
          <cell r="D2258" t="str">
            <v>Dirección General de Denuncias e Investigaciones</v>
          </cell>
        </row>
        <row r="2259">
          <cell r="D2259" t="str">
            <v>Dirección General de Responsabilidades y Situación Patrimonial</v>
          </cell>
        </row>
        <row r="2260">
          <cell r="D2260" t="str">
            <v>Dirección General de Controversias y Sanciones en Contrataciones Públicas</v>
          </cell>
        </row>
        <row r="2261">
          <cell r="D2261" t="str">
            <v>Dirección General de Información e Integración</v>
          </cell>
        </row>
        <row r="2262">
          <cell r="D2262" t="str">
            <v>Subsecretaría de la Función Pública</v>
          </cell>
        </row>
        <row r="2263">
          <cell r="D2263" t="str">
            <v>Unidad de Política de Recursos Humanos de la Administración Pública Federal</v>
          </cell>
        </row>
        <row r="2264">
          <cell r="D2264" t="str">
            <v>Unidad de Gobierno Digital</v>
          </cell>
        </row>
        <row r="2265">
          <cell r="D2265" t="str">
            <v>Unidad de Políticas de Mejora de la Gestión Pública</v>
          </cell>
        </row>
        <row r="2266">
          <cell r="D2266" t="str">
            <v>Unidad de Evaluación de la Gestión y el Desempeño Gubernamental</v>
          </cell>
        </row>
        <row r="2267">
          <cell r="D2267" t="str">
            <v>Oficialía Mayor</v>
          </cell>
        </row>
        <row r="2268">
          <cell r="D2268" t="str">
            <v>Dirección General de Recursos Humanos</v>
          </cell>
        </row>
        <row r="2269">
          <cell r="D2269" t="str">
            <v>Dirección General de Tecnologías de Información</v>
          </cell>
        </row>
        <row r="2270">
          <cell r="D2270" t="str">
            <v>Dirección General de Programación y Presupuesto</v>
          </cell>
        </row>
        <row r="2271">
          <cell r="D2271" t="str">
            <v>Dirección General de Modernización Administrativa y Procesos</v>
          </cell>
        </row>
        <row r="2272">
          <cell r="D2272" t="str">
            <v>Dirección General de Recursos Materiales y Servicios Generales</v>
          </cell>
        </row>
        <row r="2273">
          <cell r="D2273" t="str">
            <v>Instituto de Administración y Avalúos de Bienes Nacionales</v>
          </cell>
        </row>
        <row r="2274">
          <cell r="D2274" t="str">
            <v>Instituto Nacional de Administración Pública, A.C.</v>
          </cell>
        </row>
        <row r="2275">
          <cell r="D2275" t="str">
            <v>Tribunal Superior Agrario</v>
          </cell>
        </row>
        <row r="2276">
          <cell r="D2276" t="str">
            <v>Tribunales Unitarios Agrarios</v>
          </cell>
        </row>
        <row r="2277">
          <cell r="D2277" t="str">
            <v>Oficialía Mayor</v>
          </cell>
        </row>
        <row r="2278">
          <cell r="D2278" t="str">
            <v>Tribunal Federal de Justicia Fiscal y Administrativa con sede en el Distrito Federal</v>
          </cell>
        </row>
        <row r="2279">
          <cell r="D2279" t="str">
            <v>Sala Regional del Noroeste II, con sede en Ciudad Obregón, Son.</v>
          </cell>
        </row>
        <row r="2280">
          <cell r="D2280" t="str">
            <v>Primera Sala Regional del Norte Centro II, con sede en Torreón, Coah.</v>
          </cell>
        </row>
        <row r="2281">
          <cell r="D2281" t="str">
            <v>Primera Sala Regional del Noreste, con sede en Garza García, N. L.</v>
          </cell>
        </row>
        <row r="2282">
          <cell r="D2282" t="str">
            <v>Primera Sala Regional de Occidente, con sede en Guadalajara, Jal.</v>
          </cell>
        </row>
        <row r="2283">
          <cell r="D2283" t="str">
            <v>Sala Regional del Centro III, con sede en Celaya, Gto.</v>
          </cell>
        </row>
        <row r="2284">
          <cell r="D2284" t="str">
            <v>Primera Sala Regional de Oriente, con sede en Puebla, Pue.</v>
          </cell>
        </row>
        <row r="2285">
          <cell r="D2285" t="str">
            <v>Primera Sala Regional del Sureste, con sede en Oaxaca, Oax.</v>
          </cell>
        </row>
        <row r="2286">
          <cell r="D2286" t="str">
            <v>Primera Sala Regional Peninsular, con sede en Mérida, Yuc.</v>
          </cell>
        </row>
        <row r="2287">
          <cell r="D2287" t="str">
            <v>Sala Regional del Pacífico, con sede en Acapulco, Gro.</v>
          </cell>
        </row>
        <row r="2288">
          <cell r="D2288" t="str">
            <v>Primera Sala Regional Hidalgo-México, con sede en Tlalnepantla, Méx.</v>
          </cell>
        </row>
        <row r="2289">
          <cell r="D2289" t="str">
            <v>Sala Regional del Pacífico-Centro, con sede en la ciudad de Morelia, Estado de Michoacán</v>
          </cell>
        </row>
        <row r="2290">
          <cell r="D2290" t="str">
            <v>Segunda Sala Regional Hidalgo-México, con sede en Tlalnepantla, Mex.</v>
          </cell>
        </row>
        <row r="2291">
          <cell r="D2291" t="str">
            <v>Sala Regional del Centro II, con sede en Querétaro, Qro.</v>
          </cell>
        </row>
        <row r="2292">
          <cell r="D2292" t="str">
            <v>Segunda Sala Regional del Noreste, con sede en Monterrey, N. L.</v>
          </cell>
        </row>
        <row r="2293">
          <cell r="D2293" t="str">
            <v>Sala Regional del Noroeste I, con sede en Tijuana, B. C.</v>
          </cell>
        </row>
        <row r="2294">
          <cell r="D2294" t="str">
            <v>Segunda Sala Regional de Occidente, con sede en Guadalajara, Jal.</v>
          </cell>
        </row>
        <row r="2295">
          <cell r="D2295" t="str">
            <v>Sala Regional del Norte Centro I, con sede en Chihuahua, Chih.</v>
          </cell>
        </row>
        <row r="2296">
          <cell r="D2296" t="str">
            <v>Segunda Sala Regional de Oriente, con sede en Puebla, Pue.</v>
          </cell>
        </row>
        <row r="2297">
          <cell r="D2297" t="str">
            <v>Segunda Sala Regional del Golfo, con sede en la ciudad de Jalapa, Estado de Veracruz</v>
          </cell>
        </row>
        <row r="2298">
          <cell r="D2298" t="str">
            <v>Segunda Sala Regional del Noroeste I, con sede en la ciudad de Tijuana, Estado de Baja California</v>
          </cell>
        </row>
        <row r="2299">
          <cell r="D2299" t="str">
            <v>Sala Regional del Golfo, con sede en Jalapa, Ver.</v>
          </cell>
        </row>
        <row r="2300">
          <cell r="D2300" t="str">
            <v>Sala Regional del Centro I, con sede en Aguascalientes, Ags.</v>
          </cell>
        </row>
        <row r="2301">
          <cell r="D2301" t="str">
            <v>Sala Regional del Noroeste III, con sede en Culiacán, Sin.</v>
          </cell>
        </row>
        <row r="2302">
          <cell r="D2302" t="str">
            <v>Segunda Sala Regional del Norte Centro II, con sede en Torreón, Coah.</v>
          </cell>
        </row>
        <row r="2303">
          <cell r="D2303" t="str">
            <v>Tercera Sala Regional Hidalgo-México, con sede en Tlalnepantla, Mex.</v>
          </cell>
        </row>
        <row r="2304">
          <cell r="D2304" t="str">
            <v>Sala Regional del Golfo Norte, con sede en Ciudad Victoria, Tamps.</v>
          </cell>
        </row>
        <row r="2305">
          <cell r="D2305" t="str">
            <v>Sala Regional Chiapas-Tabasco, con sede en Tuxtla Gutiérrez, Chiapas</v>
          </cell>
        </row>
        <row r="2306">
          <cell r="D2306" t="str">
            <v>Sala Regional del Caribe, con sede en Cancún, Quintana Roo</v>
          </cell>
        </row>
        <row r="2307">
          <cell r="D2307" t="str">
            <v>Tercera Sala Regional del Norte-Centro II, con sede en la ciudad de Torreón, Estado de Coahuila</v>
          </cell>
        </row>
        <row r="2308">
          <cell r="D2308" t="str">
            <v>Tercera Sala Regional del Occidente, con sede en la ciudad de Guadalajara, Estado de Jalisco</v>
          </cell>
        </row>
        <row r="2309">
          <cell r="D2309" t="str">
            <v>Tercera Sala Regional del Oriente, con sede en la ciudad de Puebla, Estado de Puebla</v>
          </cell>
        </row>
        <row r="2310">
          <cell r="D2310" t="str">
            <v>Oficialía Mayor</v>
          </cell>
        </row>
        <row r="2311">
          <cell r="D2311" t="str">
            <v>Dirección General de Recursos Humanos</v>
          </cell>
        </row>
        <row r="2312">
          <cell r="D2312" t="str">
            <v>Dirección General de Programación, Organización y Presupuesto</v>
          </cell>
        </row>
        <row r="2313">
          <cell r="D2313" t="str">
            <v>Dirección General de Recursos Materiales y Servicios Generales</v>
          </cell>
        </row>
        <row r="2314">
          <cell r="D2314" t="str">
            <v>Consejería Jurídica del Ejecutivo Federal</v>
          </cell>
        </row>
        <row r="2315">
          <cell r="D2315" t="str">
            <v>Dirección General de Administración y de Finanzas</v>
          </cell>
        </row>
        <row r="2316">
          <cell r="D2316" t="str">
            <v>Organo Interno de Control</v>
          </cell>
        </row>
        <row r="2317">
          <cell r="D2317" t="str">
            <v>Coordinación de Asesores</v>
          </cell>
        </row>
        <row r="2318">
          <cell r="D2318" t="str">
            <v>Consejería Adjunta de Consulta y Estudios Constitucionales</v>
          </cell>
        </row>
        <row r="2319">
          <cell r="D2319" t="str">
            <v>Consejería Adjunta de Legislación y Estudios Normativos</v>
          </cell>
        </row>
        <row r="2320">
          <cell r="D2320" t="str">
            <v>Consejería Adjunta de Control Constitucional y de lo Contencioso</v>
          </cell>
        </row>
        <row r="2321">
          <cell r="D2321" t="str">
            <v>Centro de Investigación en Geografía y Geomática, "Ing. Jorge L. Tamayo", A.C.</v>
          </cell>
        </row>
        <row r="2322">
          <cell r="D2322" t="str">
            <v>Centro de Investigación en Matemáticas, A.C.</v>
          </cell>
        </row>
        <row r="2323">
          <cell r="D2323" t="str">
            <v>Centro de Investigación en Materiales Avanzados, S.C.</v>
          </cell>
        </row>
        <row r="2324">
          <cell r="D2324" t="str">
            <v>CIATEC, A.C. "Centro de Innovación Aplicada en Tecnologías Competitivas"</v>
          </cell>
        </row>
        <row r="2325">
          <cell r="D2325" t="str">
            <v>Centro de Investigación y Asistencia en Tecnología y Diseño del Estado de Jalisco, A.C.</v>
          </cell>
        </row>
        <row r="2326">
          <cell r="D2326" t="str">
            <v>Centro de Investigación y Desarrollo Tecnológico en Electroquímica, S.C.</v>
          </cell>
        </row>
        <row r="2327">
          <cell r="D2327" t="str">
            <v>Centro de Investigación y Docencia Económicas, A.C.</v>
          </cell>
        </row>
        <row r="2328">
          <cell r="D2328" t="str">
            <v>Centro de Investigaciones Biológicas del Noroeste, S.C.</v>
          </cell>
        </row>
        <row r="2329">
          <cell r="D2329" t="str">
            <v>Centro de Investigación Científica de Yucatán, A.C.</v>
          </cell>
        </row>
        <row r="2330">
          <cell r="D2330" t="str">
            <v>Centro de Investigaciones en Optica, A.C.</v>
          </cell>
        </row>
        <row r="2331">
          <cell r="D2331" t="str">
            <v>Centro de Investigación en Química Aplicada</v>
          </cell>
        </row>
        <row r="2332">
          <cell r="D2332" t="str">
            <v>Centro de Investigaciones y Estudios Superiores en Antropología Social</v>
          </cell>
        </row>
        <row r="2333">
          <cell r="D2333" t="str">
            <v>Consejo Nacional de Ciencia y Tecnología</v>
          </cell>
        </row>
        <row r="2334">
          <cell r="D2334" t="str">
            <v>CIATEQ, A.C. Centro de Tecnología Avanzada</v>
          </cell>
        </row>
        <row r="2335">
          <cell r="D2335" t="str">
            <v>Corporación Mexicana de Investigación en Materiales, S.A. de C.V.</v>
          </cell>
        </row>
        <row r="2336">
          <cell r="D2336" t="str">
            <v>El Colegio de la Frontera Norte, A.C.</v>
          </cell>
        </row>
        <row r="2337">
          <cell r="D2337" t="str">
            <v>El Colegio de la Frontera Sur</v>
          </cell>
        </row>
        <row r="2338">
          <cell r="D2338" t="str">
            <v>El Colegio de Michoacán, A.C.</v>
          </cell>
        </row>
        <row r="2339">
          <cell r="D2339" t="str">
            <v>El Colegio de San Luis, A.C.</v>
          </cell>
        </row>
        <row r="2340">
          <cell r="D2340" t="str">
            <v>Fondo de Información y Documentación para la Industria</v>
          </cell>
        </row>
        <row r="2341">
          <cell r="D2341" t="str">
            <v>Fondo para el Desarrollo de Recursos Humanos</v>
          </cell>
        </row>
        <row r="2342">
          <cell r="D2342" t="str">
            <v>Instituto de Ecología, A.C.</v>
          </cell>
        </row>
        <row r="2343">
          <cell r="D2343" t="str">
            <v>Instituto de Investigaciones "Dr. José María Luis Mora"</v>
          </cell>
        </row>
        <row r="2344">
          <cell r="D2344" t="str">
            <v>Instituto Nacional de Astrofísica, Optica y Electrónica</v>
          </cell>
        </row>
        <row r="2345">
          <cell r="D2345" t="str">
            <v>Instituto Potosino de Investigación Científica y Tecnológica, A.C.</v>
          </cell>
        </row>
        <row r="2346">
          <cell r="D2346" t="str">
            <v>Centro de Ingeniería y Desarrollo Industrial</v>
          </cell>
        </row>
        <row r="2347">
          <cell r="D2347" t="str">
            <v>Centro de Investigación Científica y de Educación Superior de Ensenada, Baja California</v>
          </cell>
        </row>
        <row r="2348">
          <cell r="D2348" t="str">
            <v>Centro de Investigación en Alimentación y Desarrollo, A.C.</v>
          </cell>
        </row>
        <row r="2349">
          <cell r="D2349" t="str">
            <v>Instituto Mexicano del Seguro Social</v>
          </cell>
        </row>
        <row r="2350">
          <cell r="D2350" t="str">
            <v>Instituto Mexicano del Seguro Social</v>
          </cell>
        </row>
        <row r="2351">
          <cell r="D2351" t="str">
            <v>Instituto Mexicano del Seguro Social</v>
          </cell>
        </row>
        <row r="2352">
          <cell r="D2352" t="str">
            <v>Instituto Mexicano del Seguro Social</v>
          </cell>
        </row>
        <row r="2353">
          <cell r="D2353" t="str">
            <v>Instituto Mexicano del Seguro Social</v>
          </cell>
        </row>
        <row r="2354">
          <cell r="D2354" t="str">
            <v>Instituto Mexicano del Seguro Social</v>
          </cell>
        </row>
        <row r="2355">
          <cell r="D2355" t="str">
            <v>Instituto de Seguridad y Servicios Sociales de los Trabajadores del Estado</v>
          </cell>
        </row>
        <row r="2356">
          <cell r="D2356" t="str">
            <v>Instituto de Seguridad y Servicios Sociales de los Trabajadores del Estado</v>
          </cell>
        </row>
        <row r="2357">
          <cell r="D2357" t="str">
            <v>Instituto de Seguridad y Servicios Sociales de los Trabajadores del Estado</v>
          </cell>
        </row>
        <row r="2358">
          <cell r="D2358" t="str">
            <v>Instituto de Seguridad y Servicios Sociales de los Trabajadores del Estado</v>
          </cell>
        </row>
        <row r="2359">
          <cell r="D2359" t="str">
            <v>Instituto de Seguridad y Servicios Sociales de los Trabajadores del Estado</v>
          </cell>
        </row>
        <row r="2360">
          <cell r="D2360" t="str">
            <v>Instituto de Seguridad y Servicios Sociales de los Trabajadores del Estado</v>
          </cell>
        </row>
      </sheetData>
      <sheetData sheetId="7">
        <row r="1">
          <cell r="A1" t="str">
            <v>Tipo de Programa y Proyecto</v>
          </cell>
        </row>
      </sheetData>
      <sheetData sheetId="8">
        <row r="2">
          <cell r="B2">
            <v>1</v>
          </cell>
        </row>
        <row r="3">
          <cell r="B3">
            <v>2</v>
          </cell>
        </row>
        <row r="4">
          <cell r="B4">
            <v>3</v>
          </cell>
        </row>
      </sheetData>
      <sheetData sheetId="9"/>
      <sheetData sheetId="10"/>
      <sheetData sheetId="11"/>
      <sheetData sheetId="12">
        <row r="120">
          <cell r="A120" t="str">
            <v>Estrategia I. Democratizar la Productividad.</v>
          </cell>
        </row>
      </sheetData>
      <sheetData sheetId="13">
        <row r="1">
          <cell r="A1" t="str">
            <v>EJE</v>
          </cell>
        </row>
      </sheetData>
      <sheetData sheetId="14">
        <row r="1">
          <cell r="A1" t="str">
            <v>OBJETIVOS</v>
          </cell>
        </row>
      </sheetData>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sivo 2009 2501"/>
      <sheetName val="Desglose GASTOS por CTA"/>
      <sheetName val="Integ Ppto Ej"/>
      <sheetName val="Análisis Ppto Asig"/>
      <sheetName val="Avance Gasto en Contratos"/>
      <sheetName val="Av Gto Cont 2010 (VIAT)"/>
      <sheetName val="Ord Serv"/>
      <sheetName val="Relac Contratos"/>
      <sheetName val="Avance Gasto en Contratos 2 (2)"/>
      <sheetName val="Contratos Avance Gasto por cta"/>
      <sheetName val="Integración 1402"/>
      <sheetName val="Revista Veih"/>
      <sheetName val="Emplacamiento"/>
      <sheetName val="Licencias"/>
      <sheetName val="Reportes Gasto"/>
      <sheetName val="Hoja1"/>
      <sheetName val="Tips"/>
    </sheetNames>
    <sheetDataSet>
      <sheetData sheetId="0" refreshError="1"/>
      <sheetData sheetId="1">
        <row r="1071">
          <cell r="A1071" t="str">
            <v>PARTIDA</v>
          </cell>
          <cell r="B1071" t="str">
            <v>CONCEPTO</v>
          </cell>
          <cell r="C1071" t="str">
            <v>MES / FECHA</v>
          </cell>
          <cell r="D1071" t="str">
            <v>Consecutivo – Archivo</v>
          </cell>
          <cell r="E1071" t="str">
            <v>DICTAMEN</v>
          </cell>
          <cell r="F1071" t="str">
            <v>CONTRATO</v>
          </cell>
          <cell r="G1071" t="str">
            <v>DATOS DEL GASTO</v>
          </cell>
          <cell r="M1071" t="str">
            <v>Presupuesto Asignado</v>
          </cell>
          <cell r="N1071" t="str">
            <v>Presupuesto Disponible</v>
          </cell>
        </row>
        <row r="1072">
          <cell r="G1072" t="str">
            <v>Oficio</v>
          </cell>
          <cell r="H1072" t="str">
            <v>Factura</v>
          </cell>
          <cell r="I1072" t="str">
            <v>Proveedor</v>
          </cell>
          <cell r="J1072" t="str">
            <v>No. De Proveedor</v>
          </cell>
          <cell r="K1072" t="str">
            <v>Concepto del Gasto</v>
          </cell>
          <cell r="L1072" t="str">
            <v>Importe</v>
          </cell>
        </row>
        <row r="1073">
          <cell r="A1073">
            <v>42061803</v>
          </cell>
          <cell r="B1073" t="str">
            <v>Gsts autoseguro</v>
          </cell>
          <cell r="C1073" t="str">
            <v>enero</v>
          </cell>
          <cell r="M1073">
            <v>60000</v>
          </cell>
          <cell r="N1073">
            <v>60000</v>
          </cell>
        </row>
        <row r="1074">
          <cell r="A1074">
            <v>42061803</v>
          </cell>
          <cell r="B1074" t="str">
            <v>Gsts autoseguro</v>
          </cell>
          <cell r="C1074">
            <v>40199</v>
          </cell>
          <cell r="D1074">
            <v>3</v>
          </cell>
          <cell r="E1074" t="str">
            <v>N/A</v>
          </cell>
          <cell r="F1074" t="str">
            <v>N/A</v>
          </cell>
          <cell r="H1074">
            <v>82792</v>
          </cell>
          <cell r="I1074" t="str">
            <v>Mapfre Tepeyac, S.A. De C.V.</v>
          </cell>
          <cell r="K1074" t="str">
            <v>Deducible Eco 1125</v>
          </cell>
          <cell r="L1074">
            <v>18372</v>
          </cell>
          <cell r="N1074">
            <v>41628</v>
          </cell>
        </row>
        <row r="1075">
          <cell r="A1075">
            <v>42061803</v>
          </cell>
          <cell r="B1075" t="str">
            <v>Gsts autoseguro</v>
          </cell>
          <cell r="C1075" t="str">
            <v>febrero</v>
          </cell>
          <cell r="M1075">
            <v>0</v>
          </cell>
          <cell r="N1075">
            <v>41628</v>
          </cell>
        </row>
        <row r="1076">
          <cell r="A1076">
            <v>42061803</v>
          </cell>
          <cell r="B1076" t="str">
            <v>Gsts autoseguro</v>
          </cell>
          <cell r="C1076" t="str">
            <v>marzo</v>
          </cell>
          <cell r="M1076">
            <v>0</v>
          </cell>
          <cell r="N1076">
            <v>41628</v>
          </cell>
        </row>
        <row r="1077">
          <cell r="A1077">
            <v>42061803</v>
          </cell>
          <cell r="B1077" t="str">
            <v>Gsts autoseguro</v>
          </cell>
          <cell r="C1077" t="str">
            <v>abril</v>
          </cell>
          <cell r="M1077">
            <v>0</v>
          </cell>
          <cell r="N1077">
            <v>41628</v>
          </cell>
        </row>
        <row r="1078">
          <cell r="A1078">
            <v>42061803</v>
          </cell>
          <cell r="B1078" t="str">
            <v>Gsts autoseguro</v>
          </cell>
          <cell r="C1078" t="str">
            <v>mayo</v>
          </cell>
          <cell r="M1078">
            <v>0</v>
          </cell>
          <cell r="N1078">
            <v>41628</v>
          </cell>
        </row>
        <row r="1079">
          <cell r="A1079">
            <v>42061803</v>
          </cell>
          <cell r="B1079" t="str">
            <v>Gsts autoseguro</v>
          </cell>
          <cell r="C1079">
            <v>40316</v>
          </cell>
          <cell r="D1079">
            <v>32</v>
          </cell>
          <cell r="E1079" t="str">
            <v>N/A</v>
          </cell>
          <cell r="F1079" t="str">
            <v>N/A</v>
          </cell>
          <cell r="G1079">
            <v>3659</v>
          </cell>
          <cell r="H1079">
            <v>81447</v>
          </cell>
          <cell r="I1079" t="str">
            <v>Mapfre Tepeyac, S.A. De C.V.</v>
          </cell>
          <cell r="K1079" t="str">
            <v>Deducible Eco 1628</v>
          </cell>
          <cell r="L1079">
            <v>6970</v>
          </cell>
          <cell r="N1079">
            <v>34658</v>
          </cell>
        </row>
        <row r="1080">
          <cell r="A1080">
            <v>42061803</v>
          </cell>
          <cell r="B1080" t="str">
            <v>Gsts autoseguro</v>
          </cell>
          <cell r="C1080" t="str">
            <v>junio</v>
          </cell>
          <cell r="M1080">
            <v>0</v>
          </cell>
          <cell r="N1080">
            <v>34658</v>
          </cell>
        </row>
        <row r="1081">
          <cell r="A1081">
            <v>42061803</v>
          </cell>
          <cell r="B1081" t="str">
            <v>Gsts autoseguro</v>
          </cell>
          <cell r="C1081" t="str">
            <v>julio</v>
          </cell>
          <cell r="M1081">
            <v>0</v>
          </cell>
          <cell r="N1081">
            <v>34658</v>
          </cell>
        </row>
        <row r="1082">
          <cell r="A1082">
            <v>42061803</v>
          </cell>
          <cell r="B1082" t="str">
            <v>Gsts autoseguro</v>
          </cell>
          <cell r="C1082" t="str">
            <v>agosto</v>
          </cell>
          <cell r="M1082">
            <v>0</v>
          </cell>
          <cell r="N1082">
            <v>34658</v>
          </cell>
        </row>
        <row r="1083">
          <cell r="A1083">
            <v>42061803</v>
          </cell>
          <cell r="B1083" t="str">
            <v>Gsts autoseguro</v>
          </cell>
          <cell r="C1083" t="str">
            <v>septiembre</v>
          </cell>
          <cell r="M1083">
            <v>0</v>
          </cell>
          <cell r="N1083">
            <v>34658</v>
          </cell>
        </row>
        <row r="1084">
          <cell r="A1084">
            <v>42061803</v>
          </cell>
          <cell r="B1084" t="str">
            <v>Gsts autoseguro</v>
          </cell>
          <cell r="C1084">
            <v>40431</v>
          </cell>
          <cell r="D1084">
            <v>10</v>
          </cell>
          <cell r="E1084" t="str">
            <v>N/A</v>
          </cell>
          <cell r="F1084" t="str">
            <v>N/A</v>
          </cell>
          <cell r="G1084">
            <v>7737</v>
          </cell>
          <cell r="H1084">
            <v>30120</v>
          </cell>
          <cell r="I1084" t="str">
            <v>Zurich Compañía de Seguros, S.A.</v>
          </cell>
          <cell r="J1084">
            <v>36223</v>
          </cell>
          <cell r="K1084" t="str">
            <v>Deducible Eco 0692 / Póliza 534287</v>
          </cell>
          <cell r="L1084">
            <v>12591.3</v>
          </cell>
          <cell r="N1084">
            <v>22066.7</v>
          </cell>
        </row>
        <row r="1085">
          <cell r="A1085">
            <v>42061803</v>
          </cell>
          <cell r="B1085" t="str">
            <v>Gsts autoseguro</v>
          </cell>
          <cell r="C1085" t="str">
            <v>octubre</v>
          </cell>
          <cell r="M1085">
            <v>0</v>
          </cell>
          <cell r="N1085">
            <v>22066.7</v>
          </cell>
        </row>
        <row r="1086">
          <cell r="A1086">
            <v>42061803</v>
          </cell>
          <cell r="B1086" t="str">
            <v>Gsts autoseguro</v>
          </cell>
          <cell r="C1086" t="str">
            <v>noviembre</v>
          </cell>
          <cell r="M1086">
            <v>0</v>
          </cell>
          <cell r="N1086">
            <v>22066.7</v>
          </cell>
        </row>
        <row r="1087">
          <cell r="A1087">
            <v>42061803</v>
          </cell>
          <cell r="B1087" t="str">
            <v>Gsts autoseguro</v>
          </cell>
          <cell r="C1087" t="str">
            <v>diciembre</v>
          </cell>
          <cell r="M1087">
            <v>0</v>
          </cell>
          <cell r="N1087">
            <v>22066.7</v>
          </cell>
        </row>
        <row r="1088">
          <cell r="A1088" t="str">
            <v>TOTALES</v>
          </cell>
          <cell r="L1088">
            <v>37933.300000000003</v>
          </cell>
          <cell r="M1088">
            <v>60000</v>
          </cell>
          <cell r="N1088">
            <v>22066.7</v>
          </cell>
        </row>
      </sheetData>
      <sheetData sheetId="2" refreshError="1"/>
      <sheetData sheetId="3" refreshError="1"/>
      <sheetData sheetId="4">
        <row r="1">
          <cell r="A1" t="str">
            <v>INSTITUTO MEXICANO DEL SEGURO SOCIAL</v>
          </cell>
        </row>
        <row r="2">
          <cell r="A2" t="str">
            <v>DIRECCIÓN DE ADMINISTRACIÓN Y EVALUACIÓN DE DELEGACIONES</v>
          </cell>
        </row>
        <row r="3">
          <cell r="A3" t="str">
            <v>COORDINACIÓN DE CONSERVACIÓN Y SERVICIOS GENERALES</v>
          </cell>
        </row>
        <row r="4">
          <cell r="A4" t="str">
            <v>DIVISIÓN DE SERVICIOS GENERALES</v>
          </cell>
        </row>
        <row r="5">
          <cell r="A5" t="str">
            <v>INTEGRACIÓN DEL PRESUPUESTO EJERCIDO 2010 A TRAVÉS DE CONTRATOS</v>
          </cell>
        </row>
        <row r="6">
          <cell r="U6">
            <v>40749.59037662037</v>
          </cell>
        </row>
        <row r="7">
          <cell r="A7" t="str">
            <v>PARTIDA</v>
          </cell>
          <cell r="B7" t="str">
            <v>DESCRIPCIÓN DEL GASTO</v>
          </cell>
          <cell r="C7" t="str">
            <v xml:space="preserve">ÁREA RESPONSABLE </v>
          </cell>
          <cell r="D7" t="str">
            <v>DICTAMEN DEFINITIVO</v>
          </cell>
          <cell r="E7" t="str">
            <v>CONTRATO</v>
          </cell>
          <cell r="F7" t="str">
            <v>PROVEEDOR</v>
          </cell>
          <cell r="G7" t="str">
            <v>IMPORTE MÁXIMO DEL CONTRATO CON IVA</v>
          </cell>
          <cell r="H7" t="str">
            <v>PRESUPUESTO EJERCIDO</v>
          </cell>
          <cell r="T7" t="str">
            <v>TOTAL PRESUPUESTO EJERCIDO</v>
          </cell>
          <cell r="U7" t="str">
            <v>PRESUPUESTO DISPONIBLE</v>
          </cell>
          <cell r="X7" t="str">
            <v>IMPORTE CONTRATOS QUE AFECTAN CC 140000</v>
          </cell>
          <cell r="Y7" t="str">
            <v>IMPORTE CONTRATOS QUE AFECTAN  OTROS CC</v>
          </cell>
        </row>
        <row r="8">
          <cell r="H8" t="str">
            <v>ENERO</v>
          </cell>
          <cell r="I8" t="str">
            <v>FEBRERO</v>
          </cell>
          <cell r="J8" t="str">
            <v>MARZO</v>
          </cell>
          <cell r="K8" t="str">
            <v>ABRIL</v>
          </cell>
          <cell r="L8" t="str">
            <v>MAYO</v>
          </cell>
          <cell r="M8" t="str">
            <v>JUNIO</v>
          </cell>
          <cell r="N8" t="str">
            <v>JULIO</v>
          </cell>
          <cell r="O8" t="str">
            <v>AGOSTO</v>
          </cell>
          <cell r="P8" t="str">
            <v>SEPTIEMBRE</v>
          </cell>
          <cell r="Q8" t="str">
            <v>OCTUBRE</v>
          </cell>
          <cell r="R8" t="str">
            <v>NOVIEMBRE</v>
          </cell>
          <cell r="S8" t="str">
            <v>DICIEMBRE</v>
          </cell>
        </row>
        <row r="9">
          <cell r="A9" t="str">
            <v>42060502</v>
          </cell>
          <cell r="B9" t="str">
            <v>Uniformes</v>
          </cell>
          <cell r="C9" t="str">
            <v>Seguridad</v>
          </cell>
          <cell r="D9" t="str">
            <v>715353 - 2010</v>
          </cell>
          <cell r="E9" t="str">
            <v>P051264</v>
          </cell>
          <cell r="F9" t="str">
            <v>Uniformes el Centurión, S.A. De C.V.</v>
          </cell>
          <cell r="G9">
            <v>52014.400000000001</v>
          </cell>
          <cell r="S9">
            <v>52014.400000000001</v>
          </cell>
          <cell r="T9">
            <v>52014.400000000001</v>
          </cell>
          <cell r="U9">
            <v>0</v>
          </cell>
        </row>
        <row r="10">
          <cell r="A10" t="str">
            <v>42060502</v>
          </cell>
          <cell r="B10" t="str">
            <v>Uniformes</v>
          </cell>
          <cell r="C10" t="str">
            <v>Seguridad</v>
          </cell>
          <cell r="D10" t="str">
            <v>715353 - 2010</v>
          </cell>
          <cell r="E10" t="str">
            <v>P051232</v>
          </cell>
          <cell r="F10" t="str">
            <v>Surtidora Karomi, S.A. De C.V.</v>
          </cell>
          <cell r="G10">
            <v>8383.32</v>
          </cell>
          <cell r="T10">
            <v>0</v>
          </cell>
          <cell r="U10">
            <v>8383.32</v>
          </cell>
        </row>
        <row r="11">
          <cell r="A11">
            <v>42061101</v>
          </cell>
          <cell r="B11" t="str">
            <v>Combustibles y lubricantes para vehículos</v>
          </cell>
          <cell r="C11" t="str">
            <v>Servicios Generales</v>
          </cell>
          <cell r="D11" t="str">
            <v>106231 – 2010</v>
          </cell>
          <cell r="E11" t="str">
            <v>S951018</v>
          </cell>
          <cell r="F11" t="str">
            <v>Consorcio Gasolinero Plus, S.A. De C.V.</v>
          </cell>
          <cell r="G11">
            <v>14030434.789999999</v>
          </cell>
          <cell r="H11">
            <v>1034059.72</v>
          </cell>
          <cell r="I11">
            <v>1004267.06</v>
          </cell>
          <cell r="J11">
            <v>1135296.74</v>
          </cell>
          <cell r="K11">
            <v>1085545.24</v>
          </cell>
          <cell r="L11">
            <v>1112983.33</v>
          </cell>
          <cell r="M11">
            <v>1205584.3900000001</v>
          </cell>
          <cell r="N11">
            <v>1214401.45</v>
          </cell>
          <cell r="O11">
            <v>1225596.03</v>
          </cell>
          <cell r="P11">
            <v>1194381.46</v>
          </cell>
          <cell r="Q11">
            <v>1268308.46</v>
          </cell>
          <cell r="R11">
            <v>1222673.71</v>
          </cell>
          <cell r="S11">
            <v>1304351.24</v>
          </cell>
          <cell r="T11">
            <v>14007448.830000004</v>
          </cell>
          <cell r="U11">
            <v>22985.959999995306</v>
          </cell>
          <cell r="X11">
            <v>11569230.789999999</v>
          </cell>
          <cell r="Y11">
            <v>2061204</v>
          </cell>
        </row>
        <row r="12">
          <cell r="A12">
            <v>42061302</v>
          </cell>
          <cell r="B12" t="str">
            <v>Arrendamiento de inmuebles y cajones de estacionamiento</v>
          </cell>
          <cell r="C12" t="str">
            <v>Servicios Generales</v>
          </cell>
          <cell r="D12" t="str">
            <v>94646 – 2010</v>
          </cell>
          <cell r="E12" t="str">
            <v>S951022</v>
          </cell>
          <cell r="F12" t="str">
            <v>Estacionamiento Corsa, S.A. De C.V.</v>
          </cell>
          <cell r="G12">
            <v>5059200</v>
          </cell>
          <cell r="H12">
            <v>414160</v>
          </cell>
          <cell r="I12">
            <v>416880</v>
          </cell>
          <cell r="J12">
            <v>418740</v>
          </cell>
          <cell r="K12">
            <v>416020</v>
          </cell>
          <cell r="L12">
            <v>418020</v>
          </cell>
          <cell r="M12">
            <v>412160</v>
          </cell>
          <cell r="N12">
            <v>418160</v>
          </cell>
          <cell r="O12">
            <v>417740</v>
          </cell>
          <cell r="P12">
            <v>393300</v>
          </cell>
          <cell r="Q12">
            <v>393440</v>
          </cell>
          <cell r="R12">
            <v>400580</v>
          </cell>
          <cell r="S12">
            <v>404580</v>
          </cell>
          <cell r="T12">
            <v>4923780</v>
          </cell>
          <cell r="U12">
            <v>135420</v>
          </cell>
          <cell r="X12">
            <v>5059200</v>
          </cell>
          <cell r="Y12">
            <v>0</v>
          </cell>
        </row>
        <row r="13">
          <cell r="A13">
            <v>42061302</v>
          </cell>
          <cell r="B13" t="str">
            <v>Arrendamiento de inmuebles y cajones de estacionamiento</v>
          </cell>
          <cell r="C13" t="str">
            <v>Servicios Generales</v>
          </cell>
          <cell r="D13" t="str">
            <v>640824 - 2010</v>
          </cell>
          <cell r="E13" t="str">
            <v>S051116</v>
          </cell>
          <cell r="F13" t="str">
            <v>Estacionamiento Corsa, S.A. De C.V.</v>
          </cell>
          <cell r="G13">
            <v>266207.76</v>
          </cell>
          <cell r="P13">
            <v>38400</v>
          </cell>
          <cell r="Q13">
            <v>39200</v>
          </cell>
          <cell r="R13">
            <v>42200</v>
          </cell>
          <cell r="S13">
            <v>45000</v>
          </cell>
          <cell r="T13">
            <v>164800</v>
          </cell>
          <cell r="U13">
            <v>101407.76000000001</v>
          </cell>
        </row>
        <row r="14">
          <cell r="A14">
            <v>42061302</v>
          </cell>
          <cell r="B14" t="str">
            <v>Arrendamiento de inmuebles y cajones de estacionamiento</v>
          </cell>
          <cell r="C14" t="str">
            <v>Servicios Generales</v>
          </cell>
          <cell r="D14" t="str">
            <v>94646 – 2010</v>
          </cell>
          <cell r="E14" t="str">
            <v>S951023</v>
          </cell>
          <cell r="F14" t="str">
            <v>José Navarrete Ávila</v>
          </cell>
          <cell r="G14">
            <v>1296000</v>
          </cell>
          <cell r="H14">
            <v>96300</v>
          </cell>
          <cell r="I14">
            <v>98100</v>
          </cell>
          <cell r="J14">
            <v>99900</v>
          </cell>
          <cell r="K14">
            <v>104400</v>
          </cell>
          <cell r="L14">
            <v>100800</v>
          </cell>
          <cell r="M14">
            <v>102600</v>
          </cell>
          <cell r="N14">
            <v>107100</v>
          </cell>
          <cell r="O14">
            <v>108000</v>
          </cell>
          <cell r="P14">
            <v>106200</v>
          </cell>
          <cell r="Q14">
            <v>106200</v>
          </cell>
          <cell r="R14">
            <v>107100</v>
          </cell>
          <cell r="S14">
            <v>108000</v>
          </cell>
          <cell r="T14">
            <v>1244700</v>
          </cell>
          <cell r="U14">
            <v>51300</v>
          </cell>
          <cell r="X14">
            <v>1296000</v>
          </cell>
          <cell r="Y14">
            <v>0</v>
          </cell>
        </row>
        <row r="15">
          <cell r="A15" t="str">
            <v>42061303</v>
          </cell>
          <cell r="B15" t="str">
            <v>Arrendamiento de equipo de transporte</v>
          </cell>
          <cell r="C15" t="str">
            <v>Transportes Aéreos</v>
          </cell>
          <cell r="D15" t="str">
            <v>617 – 2010</v>
          </cell>
          <cell r="E15" t="str">
            <v>S051022</v>
          </cell>
          <cell r="F15" t="str">
            <v>Critical 911, S.A. De C.V.</v>
          </cell>
          <cell r="G15">
            <v>3360712</v>
          </cell>
          <cell r="H15">
            <v>771496.67999999993</v>
          </cell>
          <cell r="I15">
            <v>452980</v>
          </cell>
          <cell r="J15">
            <v>0</v>
          </cell>
          <cell r="K15">
            <v>173709.99</v>
          </cell>
          <cell r="L15">
            <v>87483.33</v>
          </cell>
          <cell r="M15">
            <v>383911.16000000003</v>
          </cell>
          <cell r="N15">
            <v>255876.28</v>
          </cell>
          <cell r="O15">
            <v>301696.66000000003</v>
          </cell>
          <cell r="P15">
            <v>160080</v>
          </cell>
          <cell r="Q15">
            <v>573358.27</v>
          </cell>
          <cell r="R15">
            <v>187572</v>
          </cell>
          <cell r="T15">
            <v>3348164.37</v>
          </cell>
          <cell r="U15">
            <v>12547.629999999888</v>
          </cell>
          <cell r="X15">
            <v>3360712</v>
          </cell>
          <cell r="Y15">
            <v>0</v>
          </cell>
        </row>
        <row r="16">
          <cell r="A16" t="str">
            <v>42061303</v>
          </cell>
          <cell r="B16" t="str">
            <v>Arrendamiento de equipo de transporte</v>
          </cell>
          <cell r="C16" t="str">
            <v>Transportes Aéreos</v>
          </cell>
          <cell r="D16" t="str">
            <v>617 – 2010</v>
          </cell>
          <cell r="E16" t="str">
            <v>CONVENIO 20%</v>
          </cell>
          <cell r="F16" t="str">
            <v>Critical 911, S.A. De C.V.</v>
          </cell>
          <cell r="G16">
            <v>672142.4</v>
          </cell>
          <cell r="Q16">
            <v>437145.22</v>
          </cell>
          <cell r="R16">
            <v>243194</v>
          </cell>
          <cell r="T16">
            <v>680339.22</v>
          </cell>
          <cell r="U16">
            <v>-8196.8199999999488</v>
          </cell>
        </row>
        <row r="17">
          <cell r="A17" t="str">
            <v>42061303</v>
          </cell>
          <cell r="B17" t="str">
            <v>Arrendamiento de equipo de transporte</v>
          </cell>
          <cell r="C17" t="str">
            <v>Transportes Aéreos</v>
          </cell>
          <cell r="D17" t="str">
            <v>320630 – 2010</v>
          </cell>
          <cell r="E17" t="str">
            <v>SG0310</v>
          </cell>
          <cell r="F17" t="str">
            <v>Servicios Aéreos Estrella, S.A. De C.V.</v>
          </cell>
          <cell r="G17">
            <v>228490.59399999998</v>
          </cell>
          <cell r="L17">
            <v>228490.59</v>
          </cell>
          <cell r="T17">
            <v>228490.59</v>
          </cell>
          <cell r="U17">
            <v>3.999999986262992E-3</v>
          </cell>
        </row>
        <row r="18">
          <cell r="A18" t="str">
            <v>42061303</v>
          </cell>
          <cell r="B18" t="str">
            <v>Arrendamiento de equipo de transporte</v>
          </cell>
          <cell r="C18" t="str">
            <v>Transportes Aéreos</v>
          </cell>
          <cell r="D18" t="str">
            <v>600921 - 2010</v>
          </cell>
          <cell r="E18" t="str">
            <v>S051118</v>
          </cell>
          <cell r="F18" t="str">
            <v>Servicios Aéreos Estrella, S.A. De C.V.</v>
          </cell>
          <cell r="G18">
            <v>773140</v>
          </cell>
          <cell r="P18">
            <v>772420.8</v>
          </cell>
          <cell r="T18">
            <v>772420.8</v>
          </cell>
          <cell r="U18">
            <v>719.19999999995343</v>
          </cell>
        </row>
        <row r="19">
          <cell r="A19" t="str">
            <v>42061501</v>
          </cell>
          <cell r="B19" t="str">
            <v>Servicio Postal</v>
          </cell>
          <cell r="C19" t="str">
            <v>Correspondencia y Archivo</v>
          </cell>
          <cell r="D19" t="str">
            <v>182412 – 2010</v>
          </cell>
          <cell r="E19" t="str">
            <v>S051101</v>
          </cell>
          <cell r="F19" t="str">
            <v>Servicio Postal Mexicano</v>
          </cell>
          <cell r="G19">
            <v>70000</v>
          </cell>
          <cell r="N19">
            <v>21249.69</v>
          </cell>
          <cell r="O19">
            <v>8971.5400000000009</v>
          </cell>
          <cell r="P19">
            <v>6091.8200000000006</v>
          </cell>
          <cell r="Q19">
            <v>3782.75</v>
          </cell>
          <cell r="R19">
            <v>5264.07</v>
          </cell>
          <cell r="S19">
            <v>5392.22</v>
          </cell>
          <cell r="T19">
            <v>50752.090000000004</v>
          </cell>
          <cell r="U19">
            <v>19247.909999999996</v>
          </cell>
        </row>
        <row r="20">
          <cell r="A20" t="str">
            <v>42061502</v>
          </cell>
          <cell r="B20" t="str">
            <v>Servicio de radio, telex y telegrafía</v>
          </cell>
          <cell r="C20" t="str">
            <v>Servicios Generales</v>
          </cell>
          <cell r="D20" t="str">
            <v>618 – 2010</v>
          </cell>
          <cell r="E20" t="str">
            <v>S951024</v>
          </cell>
          <cell r="F20" t="str">
            <v>Comunicaciones Nextel de México, S.A. De C.V.</v>
          </cell>
          <cell r="G20">
            <v>1877000</v>
          </cell>
          <cell r="H20">
            <v>85133.25</v>
          </cell>
          <cell r="I20">
            <v>92251.02</v>
          </cell>
          <cell r="J20">
            <v>100069.79</v>
          </cell>
          <cell r="K20">
            <v>102038.16</v>
          </cell>
          <cell r="L20">
            <v>99780.49</v>
          </cell>
          <cell r="M20">
            <v>100966.41</v>
          </cell>
          <cell r="N20">
            <v>105310.6</v>
          </cell>
          <cell r="O20">
            <v>105590.45</v>
          </cell>
          <cell r="P20">
            <v>114813.45</v>
          </cell>
          <cell r="Q20">
            <v>109247.16</v>
          </cell>
          <cell r="R20">
            <v>103534.94</v>
          </cell>
          <cell r="S20">
            <v>109299.24</v>
          </cell>
          <cell r="T20">
            <v>1228034.96</v>
          </cell>
          <cell r="U20">
            <v>648965.04</v>
          </cell>
          <cell r="X20">
            <v>1877000</v>
          </cell>
          <cell r="Y20">
            <v>0</v>
          </cell>
        </row>
        <row r="21">
          <cell r="A21" t="str">
            <v>42061503</v>
          </cell>
          <cell r="B21" t="str">
            <v>Servicio telefónico local</v>
          </cell>
          <cell r="C21" t="str">
            <v>Servicios Generales</v>
          </cell>
          <cell r="D21" t="str">
            <v>417273 - 2010</v>
          </cell>
          <cell r="E21" t="str">
            <v>S951113</v>
          </cell>
          <cell r="F21" t="str">
            <v>Radiomóvil Dipsa, S.A. De C.V.</v>
          </cell>
          <cell r="G21">
            <v>976708.35</v>
          </cell>
          <cell r="H21">
            <v>110135.82</v>
          </cell>
          <cell r="I21">
            <v>104667.18</v>
          </cell>
          <cell r="J21">
            <v>101608.94</v>
          </cell>
          <cell r="K21">
            <v>95532.479999999996</v>
          </cell>
          <cell r="L21">
            <v>118304.95</v>
          </cell>
          <cell r="M21">
            <v>100471.08</v>
          </cell>
          <cell r="N21">
            <v>133347.71</v>
          </cell>
          <cell r="O21">
            <v>151153.24</v>
          </cell>
          <cell r="P21">
            <v>0</v>
          </cell>
          <cell r="Q21">
            <v>157173.54999999999</v>
          </cell>
          <cell r="R21" t="str">
            <v>PAGADO EN 2011</v>
          </cell>
          <cell r="T21">
            <v>1072394.95</v>
          </cell>
          <cell r="U21">
            <v>-95686.599999999977</v>
          </cell>
          <cell r="X21">
            <v>970000</v>
          </cell>
          <cell r="Y21">
            <v>113300</v>
          </cell>
        </row>
        <row r="22">
          <cell r="A22" t="str">
            <v>42061503</v>
          </cell>
          <cell r="B22" t="str">
            <v>Servicio telefónico local</v>
          </cell>
          <cell r="C22" t="str">
            <v>Servicios Generales</v>
          </cell>
          <cell r="D22" t="str">
            <v>417273 - 2010</v>
          </cell>
          <cell r="E22" t="str">
            <v>CONVENIO 2</v>
          </cell>
          <cell r="F22" t="str">
            <v>Radiomóvil Dipsa, S.A. De C.V.</v>
          </cell>
          <cell r="G22">
            <v>195341.67</v>
          </cell>
          <cell r="Q22">
            <v>99202.16</v>
          </cell>
          <cell r="S22" t="str">
            <v>PAGADO EN 2011</v>
          </cell>
          <cell r="T22">
            <v>99202.16</v>
          </cell>
          <cell r="U22">
            <v>96139.510000000009</v>
          </cell>
        </row>
        <row r="23">
          <cell r="A23">
            <v>42061602</v>
          </cell>
          <cell r="B23" t="str">
            <v>Mensajería (VALIJA)</v>
          </cell>
          <cell r="C23" t="str">
            <v>Correspondencia y Archivo</v>
          </cell>
          <cell r="D23" t="str">
            <v>129989 - 2010</v>
          </cell>
          <cell r="E23" t="str">
            <v>S051004</v>
          </cell>
          <cell r="F23" t="str">
            <v>Redpack, S.A. De C.V.</v>
          </cell>
          <cell r="G23">
            <v>247732.85</v>
          </cell>
          <cell r="H23">
            <v>17492.8</v>
          </cell>
          <cell r="I23">
            <v>16499.259999999998</v>
          </cell>
          <cell r="J23">
            <v>19696.8</v>
          </cell>
          <cell r="K23">
            <v>18020.599999999999</v>
          </cell>
          <cell r="L23">
            <v>17685.240000000002</v>
          </cell>
          <cell r="M23">
            <v>19489.740000000002</v>
          </cell>
          <cell r="N23">
            <v>19331.52</v>
          </cell>
          <cell r="O23">
            <v>19314.93</v>
          </cell>
          <cell r="P23">
            <v>17616.57</v>
          </cell>
          <cell r="Q23">
            <v>18595.03</v>
          </cell>
          <cell r="R23">
            <v>18546.43</v>
          </cell>
          <cell r="S23">
            <v>20289.68</v>
          </cell>
          <cell r="T23">
            <v>222578.6</v>
          </cell>
          <cell r="U23">
            <v>25154.25</v>
          </cell>
          <cell r="X23">
            <v>1146022.99</v>
          </cell>
          <cell r="Y23">
            <v>538450</v>
          </cell>
        </row>
        <row r="24">
          <cell r="A24">
            <v>42061602</v>
          </cell>
          <cell r="B24" t="str">
            <v>Mensajería (PAQUETERÍA)</v>
          </cell>
          <cell r="C24" t="str">
            <v>Correspondencia y Archivo</v>
          </cell>
          <cell r="D24" t="str">
            <v>129989 - 2010</v>
          </cell>
          <cell r="E24" t="str">
            <v>S051010</v>
          </cell>
          <cell r="F24" t="str">
            <v>Redpack, S.A. De C.V.</v>
          </cell>
          <cell r="G24">
            <v>829459.39</v>
          </cell>
          <cell r="H24">
            <v>6346.36</v>
          </cell>
          <cell r="I24">
            <v>7601.48</v>
          </cell>
          <cell r="J24">
            <v>10060.56</v>
          </cell>
          <cell r="K24">
            <v>10202.549999999999</v>
          </cell>
          <cell r="L24">
            <v>11047.38</v>
          </cell>
          <cell r="M24">
            <v>9210.75</v>
          </cell>
          <cell r="N24">
            <v>4243.16</v>
          </cell>
          <cell r="O24">
            <v>2699.67</v>
          </cell>
          <cell r="P24">
            <v>27035.77</v>
          </cell>
          <cell r="Q24">
            <v>26349.63</v>
          </cell>
          <cell r="R24">
            <v>19789.48</v>
          </cell>
          <cell r="T24">
            <v>134586.79</v>
          </cell>
          <cell r="U24">
            <v>694872.6</v>
          </cell>
        </row>
        <row r="25">
          <cell r="A25">
            <v>42061602</v>
          </cell>
          <cell r="B25" t="str">
            <v>Mensajería (VALIJA)</v>
          </cell>
          <cell r="C25" t="str">
            <v>Correspondencia y Archivo</v>
          </cell>
          <cell r="D25" t="str">
            <v>129989 - 2010</v>
          </cell>
          <cell r="E25" t="str">
            <v>S051008</v>
          </cell>
          <cell r="F25" t="str">
            <v>Servicio Pan Americano de Protección, S.A. De C.V.</v>
          </cell>
          <cell r="G25">
            <v>278889.71000000002</v>
          </cell>
          <cell r="H25">
            <v>18887.39</v>
          </cell>
          <cell r="I25">
            <v>17974.419999999998</v>
          </cell>
          <cell r="J25">
            <v>21002.03</v>
          </cell>
          <cell r="K25">
            <v>19244.25</v>
          </cell>
          <cell r="L25">
            <v>18959.47</v>
          </cell>
          <cell r="M25">
            <v>21146.74</v>
          </cell>
          <cell r="N25">
            <v>20827</v>
          </cell>
          <cell r="O25">
            <v>20722.12</v>
          </cell>
          <cell r="P25">
            <v>18834.62</v>
          </cell>
          <cell r="Q25">
            <v>19939.12</v>
          </cell>
          <cell r="R25">
            <v>18998.580000000002</v>
          </cell>
          <cell r="S25">
            <v>21913.24</v>
          </cell>
          <cell r="T25">
            <v>238448.97999999998</v>
          </cell>
          <cell r="U25">
            <v>40440.73000000004</v>
          </cell>
        </row>
        <row r="26">
          <cell r="A26">
            <v>42061602</v>
          </cell>
          <cell r="B26" t="str">
            <v>Mensajería (PAQUETERÍA)</v>
          </cell>
          <cell r="C26" t="str">
            <v>Correspondencia y Archivo</v>
          </cell>
          <cell r="D26" t="str">
            <v>129989 - 2010</v>
          </cell>
          <cell r="E26" t="str">
            <v>S051009</v>
          </cell>
          <cell r="F26" t="str">
            <v>Servicio Pan Americano de Protección, S.A. De C.V.</v>
          </cell>
          <cell r="G26">
            <v>328391.03999999998</v>
          </cell>
          <cell r="H26">
            <v>1764.48</v>
          </cell>
          <cell r="I26">
            <v>1729.07</v>
          </cell>
          <cell r="J26">
            <v>2057.14</v>
          </cell>
          <cell r="K26">
            <v>2399.0100000000002</v>
          </cell>
          <cell r="L26">
            <v>4725.9399999999996</v>
          </cell>
          <cell r="M26">
            <v>2240.91</v>
          </cell>
          <cell r="N26">
            <v>1051.19</v>
          </cell>
          <cell r="O26">
            <v>851.29</v>
          </cell>
          <cell r="P26">
            <v>11641.1</v>
          </cell>
          <cell r="Q26">
            <v>7381.78</v>
          </cell>
          <cell r="R26">
            <v>5218.6499999999996</v>
          </cell>
          <cell r="T26">
            <v>41060.559999999998</v>
          </cell>
          <cell r="U26">
            <v>287330.48</v>
          </cell>
        </row>
        <row r="27">
          <cell r="A27">
            <v>42062401</v>
          </cell>
          <cell r="B27" t="str">
            <v>Maniobras y acarreos (VALIJA)</v>
          </cell>
          <cell r="C27" t="str">
            <v>Correspondencia y Archivo</v>
          </cell>
          <cell r="D27" t="str">
            <v>2263 – 2010</v>
          </cell>
          <cell r="E27" t="str">
            <v>S051007</v>
          </cell>
          <cell r="F27" t="str">
            <v>Autobuses Estrella Blanca, S.A. De C.V.</v>
          </cell>
          <cell r="G27">
            <v>18374.400000000001</v>
          </cell>
          <cell r="H27">
            <v>1276</v>
          </cell>
          <cell r="I27">
            <v>1212.2</v>
          </cell>
          <cell r="J27">
            <v>1403.6</v>
          </cell>
          <cell r="K27">
            <v>1276</v>
          </cell>
          <cell r="L27">
            <v>1276</v>
          </cell>
          <cell r="M27">
            <v>1403.6</v>
          </cell>
          <cell r="N27">
            <v>1403.6</v>
          </cell>
          <cell r="O27">
            <v>1403.6</v>
          </cell>
          <cell r="P27">
            <v>1276</v>
          </cell>
          <cell r="Q27">
            <v>1339.8</v>
          </cell>
          <cell r="R27">
            <v>1339.8</v>
          </cell>
          <cell r="S27">
            <v>1467.4</v>
          </cell>
          <cell r="T27">
            <v>16077.599999999999</v>
          </cell>
          <cell r="U27">
            <v>2296.8000000000029</v>
          </cell>
          <cell r="X27">
            <v>18374.400000000001</v>
          </cell>
          <cell r="Y27">
            <v>0</v>
          </cell>
        </row>
        <row r="28">
          <cell r="A28">
            <v>42062401</v>
          </cell>
          <cell r="B28" t="str">
            <v>Maniobras y acarreos</v>
          </cell>
          <cell r="C28" t="str">
            <v>Correspondencia y Archivo</v>
          </cell>
          <cell r="D28" t="str">
            <v>33039 – 2010</v>
          </cell>
          <cell r="E28" t="str">
            <v>SG1009</v>
          </cell>
          <cell r="F28" t="str">
            <v>Autobuses Estrella Blanca, S.A. De C.V.</v>
          </cell>
          <cell r="G28">
            <v>32700.720000000001</v>
          </cell>
          <cell r="H28" t="str">
            <v>Corresponde a servicios proporcionados en Diciembre 2009</v>
          </cell>
          <cell r="M28">
            <v>32700.720000000001</v>
          </cell>
          <cell r="T28">
            <v>32700.720000000001</v>
          </cell>
          <cell r="U28">
            <v>0</v>
          </cell>
          <cell r="X28">
            <v>32700.720000000001</v>
          </cell>
          <cell r="Y28">
            <v>0</v>
          </cell>
        </row>
        <row r="29">
          <cell r="A29">
            <v>42062401</v>
          </cell>
          <cell r="B29" t="str">
            <v>Maniobras y acarreos (Pasivo 2009)</v>
          </cell>
          <cell r="C29" t="str">
            <v>Correspondencia y Archivo</v>
          </cell>
          <cell r="D29" t="str">
            <v>33039 – 2010</v>
          </cell>
          <cell r="E29" t="str">
            <v>9S9020</v>
          </cell>
          <cell r="F29" t="str">
            <v>Autobuses Estrella Blanca, S.A. De C.V.</v>
          </cell>
          <cell r="G29">
            <v>16747.16</v>
          </cell>
          <cell r="H29" t="str">
            <v>Corresponde a servicios proporcionados en Diciembre 2009</v>
          </cell>
          <cell r="M29">
            <v>16747.16</v>
          </cell>
          <cell r="T29">
            <v>16747.16</v>
          </cell>
          <cell r="U29">
            <v>0</v>
          </cell>
          <cell r="X29">
            <v>16747.16</v>
          </cell>
          <cell r="Y29">
            <v>0</v>
          </cell>
        </row>
        <row r="30">
          <cell r="A30">
            <v>42062414</v>
          </cell>
          <cell r="B30" t="str">
            <v>Servicio de vigilancia (1ra. Ene – 2da. Feb)</v>
          </cell>
          <cell r="C30" t="str">
            <v>Seguridad</v>
          </cell>
          <cell r="D30" t="str">
            <v>622 – 2010</v>
          </cell>
          <cell r="E30" t="str">
            <v>S051017</v>
          </cell>
          <cell r="F30" t="str">
            <v>Policía Auxiliar del Distrito Federal</v>
          </cell>
          <cell r="G30">
            <v>4996802.08</v>
          </cell>
          <cell r="H30">
            <v>2566720</v>
          </cell>
          <cell r="I30">
            <v>2329975</v>
          </cell>
          <cell r="T30">
            <v>4896695</v>
          </cell>
          <cell r="U30">
            <v>100107.08000000007</v>
          </cell>
          <cell r="X30">
            <v>0</v>
          </cell>
          <cell r="Y30">
            <v>4996802.08</v>
          </cell>
        </row>
        <row r="31">
          <cell r="A31">
            <v>42062414</v>
          </cell>
          <cell r="B31" t="str">
            <v>Servicio de vigilancia (1ra. Mzo – 1ra Jul)</v>
          </cell>
          <cell r="C31" t="str">
            <v>Seguridad</v>
          </cell>
          <cell r="D31" t="str">
            <v>65409 – 2010</v>
          </cell>
          <cell r="E31" t="str">
            <v>S051024</v>
          </cell>
          <cell r="F31" t="str">
            <v>Cuerpo de Vigilancia Auxiliar y Urbana del Edo. De México</v>
          </cell>
          <cell r="G31">
            <v>10780750.4</v>
          </cell>
          <cell r="J31">
            <v>2441538.4</v>
          </cell>
          <cell r="K31">
            <v>2362410.4000000004</v>
          </cell>
          <cell r="L31">
            <v>2427910.7999999998</v>
          </cell>
          <cell r="M31">
            <v>2361970.7999999998</v>
          </cell>
          <cell r="N31">
            <v>1181644.8</v>
          </cell>
          <cell r="T31">
            <v>10775475.200000001</v>
          </cell>
          <cell r="U31">
            <v>5275.1999999992549</v>
          </cell>
          <cell r="X31">
            <v>0</v>
          </cell>
          <cell r="Y31">
            <v>10780750.4</v>
          </cell>
        </row>
        <row r="32">
          <cell r="A32">
            <v>42062414</v>
          </cell>
          <cell r="B32" t="str">
            <v>Servicio de vigilancia (2da. Jul – 2da Dic)</v>
          </cell>
          <cell r="C32" t="str">
            <v>Seguridad</v>
          </cell>
          <cell r="D32" t="str">
            <v>300949 – 2010</v>
          </cell>
          <cell r="E32" t="str">
            <v>S051106</v>
          </cell>
          <cell r="F32" t="str">
            <v>Cuerpo de Vigilancia Auxiliar y Urbana del Edo. De México</v>
          </cell>
          <cell r="G32">
            <v>12999760</v>
          </cell>
          <cell r="N32">
            <v>1225930</v>
          </cell>
          <cell r="O32">
            <v>2383060</v>
          </cell>
          <cell r="P32">
            <v>2308670</v>
          </cell>
          <cell r="Q32">
            <v>2375320</v>
          </cell>
          <cell r="R32">
            <v>2311680</v>
          </cell>
          <cell r="S32">
            <v>2390800</v>
          </cell>
          <cell r="T32">
            <v>12995460</v>
          </cell>
          <cell r="U32">
            <v>4300</v>
          </cell>
          <cell r="X32">
            <v>0</v>
          </cell>
          <cell r="Y32">
            <v>12995460</v>
          </cell>
        </row>
        <row r="33">
          <cell r="A33">
            <v>42062414</v>
          </cell>
          <cell r="B33" t="str">
            <v>Servicio de vigilancia (Vigilancia Teatros)</v>
          </cell>
          <cell r="C33" t="str">
            <v>Seguridad</v>
          </cell>
          <cell r="D33" t="str">
            <v>300949 – 2010</v>
          </cell>
          <cell r="E33" t="str">
            <v>CONVENIO 1</v>
          </cell>
          <cell r="F33" t="str">
            <v>Cuerpo de Vigilancia Auxiliar y Urbana del Edo. De México</v>
          </cell>
          <cell r="G33">
            <v>712080</v>
          </cell>
          <cell r="R33">
            <v>232200</v>
          </cell>
          <cell r="S33">
            <v>479880</v>
          </cell>
          <cell r="T33">
            <v>712080</v>
          </cell>
          <cell r="U33">
            <v>0</v>
          </cell>
        </row>
        <row r="34">
          <cell r="A34" t="str">
            <v>42062421</v>
          </cell>
          <cell r="B34" t="str">
            <v>Servicio de fotocopiado</v>
          </cell>
          <cell r="C34" t="str">
            <v>Servicios Generales</v>
          </cell>
          <cell r="D34" t="str">
            <v>95640 – 2010</v>
          </cell>
          <cell r="E34" t="str">
            <v>S951103</v>
          </cell>
          <cell r="F34" t="str">
            <v>Organización Mitamex, S.A. De C.V. - Fotocopiado y Escaneo</v>
          </cell>
          <cell r="G34">
            <v>5185701.12</v>
          </cell>
          <cell r="H34">
            <v>304134.5</v>
          </cell>
          <cell r="I34">
            <v>452737.62</v>
          </cell>
          <cell r="J34">
            <v>403349.13</v>
          </cell>
          <cell r="K34">
            <v>426576.82</v>
          </cell>
          <cell r="L34">
            <v>433276.7</v>
          </cell>
          <cell r="M34">
            <v>465107.48</v>
          </cell>
          <cell r="N34">
            <v>441748.67</v>
          </cell>
          <cell r="O34">
            <v>421809.8</v>
          </cell>
          <cell r="P34">
            <v>427346.69</v>
          </cell>
          <cell r="Q34">
            <v>482163.62</v>
          </cell>
          <cell r="R34">
            <v>545934.31000000006</v>
          </cell>
          <cell r="S34">
            <v>379204.74</v>
          </cell>
          <cell r="T34">
            <v>5183390.08</v>
          </cell>
          <cell r="U34">
            <v>2311.0400000000373</v>
          </cell>
          <cell r="X34">
            <v>2021511.12</v>
          </cell>
          <cell r="Y34">
            <v>3540030</v>
          </cell>
        </row>
        <row r="35">
          <cell r="A35" t="str">
            <v>42062421</v>
          </cell>
          <cell r="B35" t="str">
            <v xml:space="preserve">Duplicado de documentos </v>
          </cell>
          <cell r="C35" t="str">
            <v>Servicios Generales</v>
          </cell>
          <cell r="D35" t="str">
            <v>2242 – 2010</v>
          </cell>
          <cell r="E35" t="str">
            <v>9S9450</v>
          </cell>
          <cell r="F35" t="str">
            <v>Concepto Risográfico, S.A. De C.V.</v>
          </cell>
          <cell r="G35">
            <v>375840</v>
          </cell>
          <cell r="H35">
            <v>85209.27</v>
          </cell>
          <cell r="I35">
            <v>24257.63</v>
          </cell>
          <cell r="J35">
            <v>36247.839999999997</v>
          </cell>
          <cell r="K35">
            <v>29670.9</v>
          </cell>
          <cell r="L35">
            <v>18458.18</v>
          </cell>
          <cell r="M35">
            <v>26311.64</v>
          </cell>
          <cell r="N35">
            <v>33896.589999999997</v>
          </cell>
          <cell r="O35">
            <v>19271.240000000002</v>
          </cell>
          <cell r="P35">
            <v>9438.43</v>
          </cell>
          <cell r="Q35">
            <v>13049.92</v>
          </cell>
          <cell r="R35">
            <v>13755.91</v>
          </cell>
          <cell r="S35">
            <v>50083.519999999997</v>
          </cell>
          <cell r="T35">
            <v>359651.06999999995</v>
          </cell>
          <cell r="U35">
            <v>16188.930000000051</v>
          </cell>
        </row>
        <row r="36">
          <cell r="A36" t="str">
            <v>42062421</v>
          </cell>
          <cell r="B36" t="str">
            <v>Duplicado de documentos (Pasivo 2009)</v>
          </cell>
          <cell r="C36" t="str">
            <v>Servicios Generales</v>
          </cell>
          <cell r="D36" t="str">
            <v>35541 – 2010</v>
          </cell>
          <cell r="E36" t="str">
            <v>SG1109</v>
          </cell>
          <cell r="F36" t="str">
            <v>Concepto Risográfico, S.A. De C.V.</v>
          </cell>
          <cell r="G36">
            <v>220000</v>
          </cell>
          <cell r="H36">
            <v>219895.55</v>
          </cell>
          <cell r="I36" t="str">
            <v>Corresponde a servicios proporcionados en Noviembre y Diciembre 2009</v>
          </cell>
          <cell r="T36">
            <v>219895.55</v>
          </cell>
          <cell r="U36">
            <v>104.45000000001164</v>
          </cell>
          <cell r="X36">
            <v>220000</v>
          </cell>
          <cell r="Y36">
            <v>0</v>
          </cell>
        </row>
        <row r="37">
          <cell r="A37">
            <v>42062423</v>
          </cell>
          <cell r="B37" t="str">
            <v>Suministro de Oxígeno</v>
          </cell>
          <cell r="C37" t="str">
            <v>Transportes Aéreos</v>
          </cell>
          <cell r="D37" t="str">
            <v>620 – 2010</v>
          </cell>
          <cell r="E37" t="str">
            <v>S051016</v>
          </cell>
          <cell r="F37" t="str">
            <v>Infra, S.A. De C.V.</v>
          </cell>
          <cell r="G37">
            <v>219088.446</v>
          </cell>
          <cell r="H37">
            <v>42915.73</v>
          </cell>
          <cell r="I37">
            <v>23845.62</v>
          </cell>
          <cell r="J37">
            <v>27737.87</v>
          </cell>
          <cell r="K37">
            <v>24888.670000000002</v>
          </cell>
          <cell r="L37">
            <v>18941.72</v>
          </cell>
          <cell r="M37">
            <v>29784.309999999998</v>
          </cell>
          <cell r="N37">
            <v>17058.96</v>
          </cell>
          <cell r="O37">
            <v>20370.47</v>
          </cell>
          <cell r="P37">
            <v>12436.070000000002</v>
          </cell>
          <cell r="T37">
            <v>217979.41999999998</v>
          </cell>
          <cell r="U37">
            <v>1109.0260000000126</v>
          </cell>
          <cell r="X37">
            <v>219088.446</v>
          </cell>
          <cell r="Y37">
            <v>0</v>
          </cell>
        </row>
        <row r="38">
          <cell r="A38">
            <v>42062423</v>
          </cell>
          <cell r="B38" t="str">
            <v>Suministro de Oxígeno</v>
          </cell>
          <cell r="C38" t="str">
            <v>Transportes Aéreos</v>
          </cell>
          <cell r="D38" t="str">
            <v>620 – 2010</v>
          </cell>
          <cell r="E38" t="str">
            <v>CONVENIO 1</v>
          </cell>
          <cell r="F38" t="str">
            <v>Infra, S.A. De C.V.</v>
          </cell>
          <cell r="G38">
            <v>43817.689200000001</v>
          </cell>
          <cell r="H38" t="str">
            <v>EL SISTEMA NO REFLEJO EL ENLACE</v>
          </cell>
          <cell r="S38" t="str">
            <v>PAGADO EN 2011</v>
          </cell>
          <cell r="T38">
            <v>0</v>
          </cell>
          <cell r="U38">
            <v>43817.689200000001</v>
          </cell>
        </row>
        <row r="39">
          <cell r="A39">
            <v>42062501</v>
          </cell>
          <cell r="B39" t="str">
            <v>Mat p/conserv de eqpo de transp.</v>
          </cell>
          <cell r="C39" t="str">
            <v>Transportes Terrestres</v>
          </cell>
          <cell r="D39" t="str">
            <v>289440 – 2010</v>
          </cell>
          <cell r="E39" t="str">
            <v>C951033</v>
          </cell>
          <cell r="F39" t="str">
            <v>Servicio Automotriz Lemarc, S.A. De C.V.</v>
          </cell>
          <cell r="G39">
            <v>1300000</v>
          </cell>
          <cell r="M39">
            <v>428540.91</v>
          </cell>
          <cell r="N39">
            <v>304445.59000000003</v>
          </cell>
          <cell r="O39">
            <v>220896.79</v>
          </cell>
          <cell r="P39">
            <v>163939.93000000002</v>
          </cell>
          <cell r="Q39">
            <v>82793.13</v>
          </cell>
          <cell r="T39">
            <v>1200616.3500000001</v>
          </cell>
          <cell r="U39">
            <v>99383.649999999907</v>
          </cell>
          <cell r="X39">
            <v>6291683.1200000001</v>
          </cell>
          <cell r="Y39">
            <v>1857670</v>
          </cell>
        </row>
        <row r="40">
          <cell r="A40">
            <v>42062501</v>
          </cell>
          <cell r="B40" t="str">
            <v>Mat p/conserv de eqpo de transp.</v>
          </cell>
          <cell r="C40" t="str">
            <v>Transportes Terrestres</v>
          </cell>
          <cell r="D40" t="str">
            <v>289440 – 2010</v>
          </cell>
          <cell r="E40" t="str">
            <v>C951101</v>
          </cell>
          <cell r="F40" t="str">
            <v>Servicio Automotriz Rodríguez, S.A. De C.V.</v>
          </cell>
          <cell r="G40">
            <v>3800000</v>
          </cell>
          <cell r="M40">
            <v>493621.94999999995</v>
          </cell>
          <cell r="N40">
            <v>530864.48</v>
          </cell>
          <cell r="O40">
            <v>570303.84</v>
          </cell>
          <cell r="P40">
            <v>204427.55</v>
          </cell>
          <cell r="Q40">
            <v>622856.64999999991</v>
          </cell>
          <cell r="R40">
            <v>984108.93</v>
          </cell>
          <cell r="S40">
            <v>408306.95999999996</v>
          </cell>
          <cell r="T40">
            <v>3814490.36</v>
          </cell>
          <cell r="U40">
            <v>-14490.35999999987</v>
          </cell>
        </row>
        <row r="41">
          <cell r="A41">
            <v>42062501</v>
          </cell>
          <cell r="B41" t="str">
            <v>Mat p/conserv de eqpo de transp.</v>
          </cell>
          <cell r="C41" t="str">
            <v>Transportes Terrestres</v>
          </cell>
          <cell r="D41" t="str">
            <v>289440 – 2010</v>
          </cell>
          <cell r="E41" t="str">
            <v>CONVENIO 1</v>
          </cell>
          <cell r="F41" t="str">
            <v>Servicio Automotriz Rodríguez, S.A. De C.V.</v>
          </cell>
          <cell r="G41">
            <v>760000</v>
          </cell>
          <cell r="T41">
            <v>519503.13999999996</v>
          </cell>
          <cell r="U41">
            <v>240496.86000000004</v>
          </cell>
        </row>
        <row r="42">
          <cell r="A42">
            <v>42062501</v>
          </cell>
          <cell r="B42" t="str">
            <v>Mat p/conserv de eqpo de transp.</v>
          </cell>
          <cell r="C42" t="str">
            <v>Transportes Terrestres</v>
          </cell>
          <cell r="D42" t="str">
            <v>838724 - 2010</v>
          </cell>
          <cell r="E42" t="str">
            <v>C051518</v>
          </cell>
          <cell r="F42" t="str">
            <v>Servicio Automotriz Rodríguez, S.A. De C.V.</v>
          </cell>
          <cell r="G42">
            <v>1000000</v>
          </cell>
          <cell r="S42">
            <v>469094.25</v>
          </cell>
          <cell r="T42">
            <v>469094.25</v>
          </cell>
          <cell r="U42">
            <v>530905.75</v>
          </cell>
        </row>
        <row r="43">
          <cell r="A43" t="str">
            <v>42062501</v>
          </cell>
          <cell r="B43" t="str">
            <v xml:space="preserve">Mat p/conserv de eqpo de transp. </v>
          </cell>
          <cell r="C43" t="str">
            <v>Transportes Terrestres</v>
          </cell>
          <cell r="D43" t="str">
            <v>289440 – 2010</v>
          </cell>
          <cell r="E43" t="str">
            <v>C951020</v>
          </cell>
          <cell r="F43" t="str">
            <v>Bodega de Llantas La Viga, S.A. De C.V.</v>
          </cell>
          <cell r="G43">
            <v>500000.00000000012</v>
          </cell>
          <cell r="M43">
            <v>150353.4</v>
          </cell>
          <cell r="N43">
            <v>0</v>
          </cell>
          <cell r="O43">
            <v>0</v>
          </cell>
          <cell r="P43">
            <v>123901.92</v>
          </cell>
          <cell r="Q43">
            <v>0</v>
          </cell>
          <cell r="R43">
            <v>151913.60000000001</v>
          </cell>
          <cell r="S43">
            <v>73480.2</v>
          </cell>
          <cell r="T43">
            <v>499649.12000000005</v>
          </cell>
          <cell r="U43">
            <v>350.88000000006286</v>
          </cell>
        </row>
        <row r="44">
          <cell r="A44" t="str">
            <v>42062501</v>
          </cell>
          <cell r="B44" t="str">
            <v>Mat p/conserv de eqpo de transp.</v>
          </cell>
          <cell r="C44" t="str">
            <v>Transportes Terrestres</v>
          </cell>
          <cell r="D44" t="str">
            <v>289440 – 2010</v>
          </cell>
          <cell r="E44" t="str">
            <v>C051047</v>
          </cell>
          <cell r="F44" t="str">
            <v>Consultores en Servicios Automotrices, S.A. De C.V.</v>
          </cell>
          <cell r="G44">
            <v>649600</v>
          </cell>
          <cell r="M44">
            <v>29584.55</v>
          </cell>
          <cell r="N44">
            <v>39101.040000000001</v>
          </cell>
          <cell r="O44">
            <v>12369.34</v>
          </cell>
          <cell r="P44">
            <v>103322.1</v>
          </cell>
          <cell r="Q44">
            <v>100943.98000000001</v>
          </cell>
          <cell r="R44">
            <v>6422.79</v>
          </cell>
          <cell r="T44">
            <v>291743.8</v>
          </cell>
          <cell r="U44">
            <v>357856.2</v>
          </cell>
        </row>
        <row r="45">
          <cell r="A45" t="str">
            <v>42062501</v>
          </cell>
          <cell r="B45" t="str">
            <v>Mat p/conserv de eqpo de transp.</v>
          </cell>
          <cell r="C45" t="str">
            <v>Transportes Terrestres</v>
          </cell>
          <cell r="D45" t="str">
            <v>764369 - 2010</v>
          </cell>
          <cell r="E45" t="str">
            <v>C051275</v>
          </cell>
          <cell r="F45" t="str">
            <v>Centro Automotríz Galo, S.A. De C.V.</v>
          </cell>
          <cell r="G45">
            <v>616000</v>
          </cell>
          <cell r="S45">
            <v>204069.52</v>
          </cell>
          <cell r="T45">
            <v>204069.52</v>
          </cell>
          <cell r="U45">
            <v>411930.48</v>
          </cell>
        </row>
        <row r="46">
          <cell r="A46" t="str">
            <v>42062501</v>
          </cell>
          <cell r="B46" t="str">
            <v>Mat p/conserv de eqpo de transp.</v>
          </cell>
          <cell r="C46" t="str">
            <v>Transportes Terrestres</v>
          </cell>
          <cell r="D46" t="str">
            <v>764369 - 2010</v>
          </cell>
          <cell r="E46" t="str">
            <v>C051276</v>
          </cell>
          <cell r="F46" t="str">
            <v>Centro Automotríz Galo, S.A. De C.V.</v>
          </cell>
          <cell r="G46">
            <v>470000</v>
          </cell>
          <cell r="S46">
            <v>337783.87999999995</v>
          </cell>
          <cell r="T46">
            <v>337783.87999999995</v>
          </cell>
          <cell r="U46">
            <v>132216.12000000005</v>
          </cell>
        </row>
        <row r="47">
          <cell r="A47">
            <v>42062501</v>
          </cell>
          <cell r="B47" t="str">
            <v>Mat p/conserv de eqpo de transp. (Pasivo 2009)</v>
          </cell>
          <cell r="C47" t="str">
            <v>Transportes Terrestres</v>
          </cell>
          <cell r="D47" t="str">
            <v>19001 – 2010</v>
          </cell>
          <cell r="E47" t="str">
            <v>9S9070</v>
          </cell>
          <cell r="F47" t="str">
            <v>Servicio Automotriz Lemarc, S.A. De C.V.</v>
          </cell>
          <cell r="G47">
            <v>99998.95</v>
          </cell>
          <cell r="H47">
            <v>99998.95</v>
          </cell>
          <cell r="I47" t="str">
            <v>Corresponde a servicios proporcionados en Diciembre 2009</v>
          </cell>
          <cell r="T47">
            <v>99998.95</v>
          </cell>
          <cell r="U47">
            <v>0</v>
          </cell>
          <cell r="X47">
            <v>99998.95</v>
          </cell>
          <cell r="Y47">
            <v>0</v>
          </cell>
        </row>
        <row r="48">
          <cell r="A48">
            <v>42062501</v>
          </cell>
          <cell r="B48" t="str">
            <v>Mat p/conserv de eqpo de transp. (Pasivo 2009)</v>
          </cell>
          <cell r="C48" t="str">
            <v>Transportes Terrestres</v>
          </cell>
          <cell r="D48" t="str">
            <v>182503 – 2010</v>
          </cell>
          <cell r="E48" t="str">
            <v>9S9071</v>
          </cell>
          <cell r="F48" t="str">
            <v>Servicio Automotriz Rodríguez, S.A. De C.V.</v>
          </cell>
          <cell r="G48">
            <v>249429.47</v>
          </cell>
          <cell r="H48">
            <v>249429.47</v>
          </cell>
          <cell r="I48" t="str">
            <v>Corresponde a servicios proporcionados en Diciembre 2009</v>
          </cell>
          <cell r="T48">
            <v>249429.47</v>
          </cell>
          <cell r="U48">
            <v>0</v>
          </cell>
          <cell r="X48">
            <v>249429.47</v>
          </cell>
          <cell r="Y48">
            <v>0</v>
          </cell>
        </row>
        <row r="49">
          <cell r="A49">
            <v>42062501</v>
          </cell>
          <cell r="B49" t="str">
            <v>Mat p/conserv de eqpo de transp. (Pasivo 2009)</v>
          </cell>
          <cell r="C49" t="str">
            <v>Transportes Terrestres</v>
          </cell>
          <cell r="D49" t="str">
            <v>182503 – 2010</v>
          </cell>
          <cell r="E49" t="str">
            <v>9S9126</v>
          </cell>
          <cell r="F49" t="str">
            <v>Servicios Corporativos Kemper, S.A. De C.V.</v>
          </cell>
          <cell r="G49">
            <v>171249.64</v>
          </cell>
          <cell r="H49">
            <v>171249.64</v>
          </cell>
          <cell r="I49" t="str">
            <v>Corresponde a servicios proporcionados en Diciembre 2009</v>
          </cell>
          <cell r="T49">
            <v>171249.64</v>
          </cell>
          <cell r="U49">
            <v>0</v>
          </cell>
          <cell r="X49">
            <v>171249.64</v>
          </cell>
          <cell r="Y49">
            <v>0</v>
          </cell>
        </row>
        <row r="50">
          <cell r="A50" t="str">
            <v>42062501</v>
          </cell>
          <cell r="B50" t="str">
            <v>Mat p/conserv de eqpo de transp. (Pasivo 2009)</v>
          </cell>
          <cell r="C50" t="str">
            <v>Transportes Terrestres</v>
          </cell>
          <cell r="D50" t="str">
            <v>182503 – 2010</v>
          </cell>
          <cell r="E50" t="str">
            <v>9BC030</v>
          </cell>
          <cell r="F50" t="str">
            <v>Bodega de Llantas La Viga, S.A. De C.V.</v>
          </cell>
          <cell r="G50">
            <v>7233.76</v>
          </cell>
          <cell r="H50">
            <v>7233.76</v>
          </cell>
          <cell r="I50" t="str">
            <v>Corresponde a servicios proporcionados en Diciembre 2009</v>
          </cell>
          <cell r="T50">
            <v>7233.76</v>
          </cell>
          <cell r="U50">
            <v>0</v>
          </cell>
          <cell r="X50">
            <v>7233.76</v>
          </cell>
          <cell r="Y50">
            <v>0</v>
          </cell>
        </row>
        <row r="51">
          <cell r="A51">
            <v>42062601</v>
          </cell>
          <cell r="B51" t="str">
            <v>Equipo aéreo</v>
          </cell>
          <cell r="C51" t="str">
            <v>Transportes Aéreos</v>
          </cell>
          <cell r="D51" t="str">
            <v>8080 – 2010</v>
          </cell>
          <cell r="E51" t="str">
            <v>SG0110</v>
          </cell>
          <cell r="F51" t="str">
            <v>Corporación Aeronáutica Industrial, S.A. De C.V.</v>
          </cell>
          <cell r="G51">
            <v>200000</v>
          </cell>
          <cell r="H51">
            <v>89552</v>
          </cell>
          <cell r="I51">
            <v>89552</v>
          </cell>
          <cell r="T51">
            <v>179104</v>
          </cell>
          <cell r="U51">
            <v>20896</v>
          </cell>
        </row>
        <row r="52">
          <cell r="A52">
            <v>42062601</v>
          </cell>
          <cell r="B52" t="str">
            <v>Equipo aéreo</v>
          </cell>
          <cell r="C52" t="str">
            <v>Transporrtes Aéreos</v>
          </cell>
          <cell r="D52" t="str">
            <v>906429 - 2010</v>
          </cell>
          <cell r="E52" t="str">
            <v>C051587</v>
          </cell>
          <cell r="F52" t="str">
            <v>Corporación Aeronáutica Industrial, S.A. De C.V.</v>
          </cell>
          <cell r="G52">
            <v>371200</v>
          </cell>
          <cell r="H52" t="str">
            <v>EL SISTEMA NO REFLEJO EL ENLACE</v>
          </cell>
          <cell r="S52" t="str">
            <v>PAGADO EN 2011</v>
          </cell>
          <cell r="T52">
            <v>0</v>
          </cell>
          <cell r="U52">
            <v>371200</v>
          </cell>
          <cell r="X52">
            <v>200000</v>
          </cell>
          <cell r="Y52">
            <v>0</v>
          </cell>
        </row>
        <row r="53">
          <cell r="A53" t="str">
            <v>TOTALES</v>
          </cell>
          <cell r="G53">
            <v>76346622.109200016</v>
          </cell>
          <cell r="H53">
            <v>6393391.3699999992</v>
          </cell>
          <cell r="I53">
            <v>5134529.5599999996</v>
          </cell>
          <cell r="J53">
            <v>4818708.84</v>
          </cell>
          <cell r="K53">
            <v>4871935.0700000012</v>
          </cell>
          <cell r="L53">
            <v>5118144.12</v>
          </cell>
          <cell r="M53">
            <v>6393907.7000000011</v>
          </cell>
          <cell r="N53">
            <v>6076992.3299999991</v>
          </cell>
          <cell r="O53">
            <v>6011821.0099999998</v>
          </cell>
          <cell r="P53">
            <v>6215574.2799999993</v>
          </cell>
          <cell r="Q53">
            <v>6937790.2300000004</v>
          </cell>
          <cell r="R53">
            <v>6622027.2000000002</v>
          </cell>
          <cell r="S53">
            <v>6865010.4899999993</v>
          </cell>
          <cell r="T53">
            <v>71979335.340000004</v>
          </cell>
          <cell r="U53">
            <v>4367286.7691999953</v>
          </cell>
          <cell r="X53">
            <v>34826182.565999992</v>
          </cell>
          <cell r="Y53">
            <v>36883666.480000004</v>
          </cell>
        </row>
        <row r="54">
          <cell r="C54" t="str">
            <v xml:space="preserve">     CONTRATO TOPADO</v>
          </cell>
          <cell r="F54" t="str">
            <v xml:space="preserve">      CONTRATO CONCLUIDO</v>
          </cell>
          <cell r="I54" t="str">
            <v>SIN SERVICIO DEVENGADO</v>
          </cell>
          <cell r="N54" t="str">
            <v>TERMINACIÓN ANTICIPADA</v>
          </cell>
        </row>
      </sheetData>
      <sheetData sheetId="5">
        <row r="1">
          <cell r="A1" t="str">
            <v>INSTITUTO MEXICANO DEL SEGURO SOCIAL</v>
          </cell>
        </row>
        <row r="2">
          <cell r="A2" t="str">
            <v>DIRECCIÓN DE ADMINISTRACIÓN Y EVALUACIÓN DE DELEGACIONES</v>
          </cell>
        </row>
        <row r="3">
          <cell r="A3" t="str">
            <v>COORDINACIÓN DE CONSERVACIÓN Y SERVICIOS GENERALES</v>
          </cell>
        </row>
        <row r="4">
          <cell r="A4" t="str">
            <v>DIVISIÓN DE SERVICIOS GENERALES</v>
          </cell>
        </row>
        <row r="5">
          <cell r="A5" t="str">
            <v>INTEGRACIÓN DEL PRESUPUESTO EJERCIDO 2010 A TRAVÉS DE CONTRATOS</v>
          </cell>
        </row>
        <row r="6">
          <cell r="W6">
            <v>40749.59037662037</v>
          </cell>
        </row>
        <row r="7">
          <cell r="A7" t="str">
            <v>PARTIDA</v>
          </cell>
          <cell r="B7" t="str">
            <v>DESCRIPCIÓN DEL GASTO</v>
          </cell>
          <cell r="C7" t="str">
            <v xml:space="preserve">ÁREA RESPONSABLE </v>
          </cell>
          <cell r="D7" t="str">
            <v>DICTAMEN PREVIO</v>
          </cell>
          <cell r="E7" t="str">
            <v>DICTAMEN DEFINITIVO</v>
          </cell>
          <cell r="F7" t="str">
            <v>LICITACIÓN O ADJUDICACIÓN</v>
          </cell>
          <cell r="G7" t="str">
            <v>CONTRATO</v>
          </cell>
          <cell r="H7" t="str">
            <v>PROVEEDOR</v>
          </cell>
          <cell r="I7" t="str">
            <v>IMPORTE MÁXIMO DEL CONTRATO CON IVA</v>
          </cell>
          <cell r="J7" t="str">
            <v>PRESUPUESTO EJERCIDO</v>
          </cell>
          <cell r="V7" t="str">
            <v>TOTAL PRESUPUESTO EJERCIDO</v>
          </cell>
          <cell r="W7" t="str">
            <v>PRESUPUESTO DISPONIBLE</v>
          </cell>
          <cell r="Z7" t="str">
            <v>IMPORTE CONTRATOS QUE AFECTAN CC 140000</v>
          </cell>
          <cell r="AA7" t="str">
            <v>IMPORTE CONTRATOS QUE AFECTAN  OTROS CC</v>
          </cell>
        </row>
        <row r="8">
          <cell r="J8" t="str">
            <v>ENERO</v>
          </cell>
          <cell r="K8" t="str">
            <v>FEBRERO</v>
          </cell>
          <cell r="L8" t="str">
            <v>MARZO</v>
          </cell>
          <cell r="M8" t="str">
            <v>ABRIL</v>
          </cell>
          <cell r="N8" t="str">
            <v>MAYO</v>
          </cell>
          <cell r="O8" t="str">
            <v>JUNIO</v>
          </cell>
          <cell r="P8" t="str">
            <v>JULIO</v>
          </cell>
          <cell r="Q8" t="str">
            <v>AGOSTO</v>
          </cell>
          <cell r="R8" t="str">
            <v>SEPTIEMBRE</v>
          </cell>
          <cell r="S8" t="str">
            <v>OCTUBRE</v>
          </cell>
          <cell r="T8" t="str">
            <v>NOVIEMBRE</v>
          </cell>
          <cell r="U8" t="str">
            <v>DICIEMBRE</v>
          </cell>
        </row>
        <row r="9">
          <cell r="A9" t="str">
            <v>42060502</v>
          </cell>
          <cell r="B9" t="str">
            <v>Uniformes</v>
          </cell>
          <cell r="C9" t="str">
            <v>Seguridad</v>
          </cell>
          <cell r="D9">
            <v>13177211</v>
          </cell>
          <cell r="E9" t="str">
            <v>715353 - 2010</v>
          </cell>
          <cell r="G9" t="str">
            <v>P051264</v>
          </cell>
          <cell r="H9" t="str">
            <v>Uniformes el Centurión, S.A. De C.V.</v>
          </cell>
          <cell r="I9">
            <v>52014.400000000001</v>
          </cell>
          <cell r="U9">
            <v>52014.400000000001</v>
          </cell>
          <cell r="V9">
            <v>52014.400000000001</v>
          </cell>
          <cell r="W9">
            <v>0</v>
          </cell>
        </row>
        <row r="10">
          <cell r="A10" t="str">
            <v>42060502</v>
          </cell>
          <cell r="B10" t="str">
            <v>Uniformes</v>
          </cell>
          <cell r="C10" t="str">
            <v>Seguridad</v>
          </cell>
          <cell r="D10">
            <v>13177211</v>
          </cell>
          <cell r="E10" t="str">
            <v>715353 - 2010</v>
          </cell>
          <cell r="G10" t="str">
            <v>P051232</v>
          </cell>
          <cell r="H10" t="str">
            <v>Surtidora Karomi, S.A. De C.V.</v>
          </cell>
          <cell r="I10">
            <v>8383.32</v>
          </cell>
          <cell r="V10">
            <v>0</v>
          </cell>
          <cell r="W10">
            <v>8383.32</v>
          </cell>
        </row>
        <row r="11">
          <cell r="A11">
            <v>42061101</v>
          </cell>
          <cell r="B11" t="str">
            <v>Combustibles y lubricantes para vehículos</v>
          </cell>
          <cell r="C11" t="str">
            <v>Servicios Generales</v>
          </cell>
          <cell r="D11">
            <v>13177211</v>
          </cell>
          <cell r="E11" t="str">
            <v>106231 – 2010</v>
          </cell>
          <cell r="G11" t="str">
            <v>S951018</v>
          </cell>
          <cell r="H11" t="str">
            <v>Consorcio Gasolinero Plus, S.A. De C.V.</v>
          </cell>
          <cell r="I11">
            <v>14030434.789999999</v>
          </cell>
          <cell r="J11">
            <v>1034059.72</v>
          </cell>
          <cell r="K11">
            <v>1004267.06</v>
          </cell>
          <cell r="L11">
            <v>1135296.74</v>
          </cell>
          <cell r="M11">
            <v>1085545.24</v>
          </cell>
          <cell r="N11">
            <v>1112983.33</v>
          </cell>
          <cell r="O11">
            <v>1205584.3900000001</v>
          </cell>
          <cell r="P11">
            <v>1214401.45</v>
          </cell>
          <cell r="Q11">
            <v>1225596.03</v>
          </cell>
          <cell r="R11">
            <v>1194381.46</v>
          </cell>
          <cell r="S11">
            <v>1268308.46</v>
          </cell>
          <cell r="T11">
            <v>1222673.71</v>
          </cell>
          <cell r="V11">
            <v>12703097.590000004</v>
          </cell>
          <cell r="W11">
            <v>1327337.1999999955</v>
          </cell>
          <cell r="Z11">
            <v>11569230.789999999</v>
          </cell>
          <cell r="AA11">
            <v>2061204</v>
          </cell>
        </row>
        <row r="12">
          <cell r="A12">
            <v>42061302</v>
          </cell>
          <cell r="B12" t="str">
            <v>Arrendamiento de inmuebles y cajones de estacionamiento</v>
          </cell>
          <cell r="C12" t="str">
            <v>Servicios Generales</v>
          </cell>
          <cell r="E12" t="str">
            <v>94646 – 2010</v>
          </cell>
          <cell r="G12" t="str">
            <v>S951022</v>
          </cell>
          <cell r="H12" t="str">
            <v>Estacionamiento Corsa, S.A. De C.V.</v>
          </cell>
          <cell r="I12">
            <v>5059200</v>
          </cell>
          <cell r="J12">
            <v>414160</v>
          </cell>
          <cell r="K12">
            <v>416880</v>
          </cell>
          <cell r="L12">
            <v>418740</v>
          </cell>
          <cell r="M12">
            <v>416020</v>
          </cell>
          <cell r="N12">
            <v>418020</v>
          </cell>
          <cell r="O12">
            <v>412160</v>
          </cell>
          <cell r="P12">
            <v>418160</v>
          </cell>
          <cell r="Q12">
            <v>417740</v>
          </cell>
          <cell r="R12">
            <v>393300</v>
          </cell>
          <cell r="S12">
            <v>393440</v>
          </cell>
          <cell r="T12">
            <v>400580</v>
          </cell>
          <cell r="U12">
            <v>404580</v>
          </cell>
          <cell r="V12">
            <v>4923780</v>
          </cell>
          <cell r="W12">
            <v>135420</v>
          </cell>
          <cell r="Z12">
            <v>5059200</v>
          </cell>
          <cell r="AA12">
            <v>0</v>
          </cell>
        </row>
        <row r="13">
          <cell r="A13">
            <v>42061302</v>
          </cell>
          <cell r="B13" t="str">
            <v>Arrendamiento de inmuebles y cajones de estacionamiento</v>
          </cell>
          <cell r="C13" t="str">
            <v>Servicios Generales</v>
          </cell>
          <cell r="E13" t="str">
            <v>640824 - 2010</v>
          </cell>
          <cell r="G13" t="str">
            <v>S051116</v>
          </cell>
          <cell r="H13" t="str">
            <v>Estacionamiento Corsa, S.A. De C.V.</v>
          </cell>
          <cell r="I13">
            <v>266207.76</v>
          </cell>
          <cell r="R13">
            <v>38400</v>
          </cell>
          <cell r="S13">
            <v>39200</v>
          </cell>
          <cell r="T13">
            <v>42200</v>
          </cell>
          <cell r="U13">
            <v>45000</v>
          </cell>
          <cell r="V13">
            <v>164800</v>
          </cell>
          <cell r="W13">
            <v>101407.76000000001</v>
          </cell>
        </row>
        <row r="14">
          <cell r="A14">
            <v>42061302</v>
          </cell>
          <cell r="B14" t="str">
            <v>Arrendamiento de inmuebles y cajones de estacionamiento</v>
          </cell>
          <cell r="C14" t="str">
            <v>Servicios Generales</v>
          </cell>
          <cell r="E14" t="str">
            <v>94646 – 2010</v>
          </cell>
          <cell r="G14" t="str">
            <v>S951023</v>
          </cell>
          <cell r="H14" t="str">
            <v>José Navarrete Ávila</v>
          </cell>
          <cell r="I14">
            <v>1296000</v>
          </cell>
          <cell r="J14">
            <v>96300</v>
          </cell>
          <cell r="K14">
            <v>98100</v>
          </cell>
          <cell r="L14">
            <v>99900</v>
          </cell>
          <cell r="M14">
            <v>104400</v>
          </cell>
          <cell r="N14">
            <v>100800</v>
          </cell>
          <cell r="O14">
            <v>102600</v>
          </cell>
          <cell r="P14">
            <v>107100</v>
          </cell>
          <cell r="Q14">
            <v>108000</v>
          </cell>
          <cell r="R14">
            <v>106200</v>
          </cell>
          <cell r="S14">
            <v>106200</v>
          </cell>
          <cell r="T14">
            <v>107100</v>
          </cell>
          <cell r="U14">
            <v>108000</v>
          </cell>
          <cell r="V14">
            <v>1244700</v>
          </cell>
          <cell r="W14">
            <v>51300</v>
          </cell>
          <cell r="Z14">
            <v>1296000</v>
          </cell>
          <cell r="AA14">
            <v>0</v>
          </cell>
        </row>
        <row r="15">
          <cell r="A15" t="str">
            <v>42061303</v>
          </cell>
          <cell r="B15" t="str">
            <v>Arrendamiento de equipo de transporte</v>
          </cell>
          <cell r="C15" t="str">
            <v>Transportes Aéreos</v>
          </cell>
          <cell r="D15">
            <v>3360712</v>
          </cell>
          <cell r="E15" t="str">
            <v>617 – 2010</v>
          </cell>
          <cell r="G15" t="str">
            <v>S051022</v>
          </cell>
          <cell r="H15" t="str">
            <v>Critical 911, S.A. De C.V.</v>
          </cell>
          <cell r="I15">
            <v>3360712</v>
          </cell>
          <cell r="J15">
            <v>771496.67999999993</v>
          </cell>
          <cell r="K15">
            <v>452980</v>
          </cell>
          <cell r="L15">
            <v>0</v>
          </cell>
          <cell r="M15">
            <v>173709.99</v>
          </cell>
          <cell r="N15">
            <v>87483.33</v>
          </cell>
          <cell r="O15">
            <v>383911.16000000003</v>
          </cell>
          <cell r="P15">
            <v>255876.28</v>
          </cell>
          <cell r="Q15">
            <v>301696.66000000003</v>
          </cell>
          <cell r="R15">
            <v>160080</v>
          </cell>
          <cell r="S15">
            <v>1010503.4900000001</v>
          </cell>
          <cell r="T15">
            <v>187572</v>
          </cell>
          <cell r="V15">
            <v>3785309.5900000003</v>
          </cell>
          <cell r="W15">
            <v>-424597.59000000032</v>
          </cell>
          <cell r="Z15">
            <v>3360712</v>
          </cell>
          <cell r="AA15">
            <v>0</v>
          </cell>
        </row>
        <row r="16">
          <cell r="A16" t="str">
            <v>42061303</v>
          </cell>
          <cell r="B16" t="str">
            <v>Arrendamiento de equipo de transporte</v>
          </cell>
          <cell r="C16" t="str">
            <v>Transportes Aéreos</v>
          </cell>
          <cell r="D16">
            <v>3360712</v>
          </cell>
          <cell r="E16" t="str">
            <v>617 – 2010</v>
          </cell>
          <cell r="G16" t="str">
            <v>CONVENIO 20%</v>
          </cell>
          <cell r="H16" t="str">
            <v>Critical 911, S.A. De C.V.</v>
          </cell>
          <cell r="I16">
            <v>672142.4</v>
          </cell>
          <cell r="V16">
            <v>0</v>
          </cell>
          <cell r="W16">
            <v>672142.4</v>
          </cell>
        </row>
        <row r="17">
          <cell r="A17" t="str">
            <v>42061303</v>
          </cell>
          <cell r="B17" t="str">
            <v>Arrendamiento de equipo de transporte</v>
          </cell>
          <cell r="C17" t="str">
            <v>Transportes Aéreos</v>
          </cell>
          <cell r="E17" t="str">
            <v>320630 – 2010</v>
          </cell>
          <cell r="G17" t="str">
            <v>SG0310</v>
          </cell>
          <cell r="H17" t="str">
            <v>Servicios Aéreos Estrella, S.A. De C.V.</v>
          </cell>
          <cell r="I17">
            <v>228490.59399999998</v>
          </cell>
          <cell r="N17">
            <v>228490.59</v>
          </cell>
          <cell r="V17">
            <v>228490.59</v>
          </cell>
          <cell r="W17">
            <v>3.999999986262992E-3</v>
          </cell>
        </row>
        <row r="18">
          <cell r="A18" t="str">
            <v>42061303</v>
          </cell>
          <cell r="B18" t="str">
            <v>Arrendamiento de equipo de transporte</v>
          </cell>
          <cell r="C18" t="str">
            <v>Transportes Aéreos</v>
          </cell>
          <cell r="E18" t="str">
            <v>600921 - 2010</v>
          </cell>
          <cell r="G18" t="str">
            <v>S051118</v>
          </cell>
          <cell r="H18" t="str">
            <v>Servicios Aéreos Estrella, S.A. De C.V.</v>
          </cell>
          <cell r="I18">
            <v>773140</v>
          </cell>
          <cell r="R18">
            <v>772420.8</v>
          </cell>
          <cell r="V18">
            <v>772420.8</v>
          </cell>
          <cell r="W18">
            <v>719.19999999995343</v>
          </cell>
        </row>
        <row r="19">
          <cell r="A19" t="str">
            <v>42061501</v>
          </cell>
          <cell r="B19" t="str">
            <v>Servicio Postal</v>
          </cell>
          <cell r="C19" t="str">
            <v>Correspondencia y Archivo</v>
          </cell>
          <cell r="E19" t="str">
            <v>182412 – 2010</v>
          </cell>
          <cell r="F19" t="str">
            <v>S-ADD-047-10</v>
          </cell>
          <cell r="G19" t="str">
            <v>S051101</v>
          </cell>
          <cell r="H19" t="str">
            <v>Servicio Postal Mexicano</v>
          </cell>
          <cell r="I19">
            <v>70000</v>
          </cell>
          <cell r="P19">
            <v>21249.69</v>
          </cell>
          <cell r="Q19">
            <v>8971.5400000000009</v>
          </cell>
          <cell r="R19">
            <v>6091.8200000000006</v>
          </cell>
          <cell r="S19">
            <v>3782.75</v>
          </cell>
          <cell r="T19">
            <v>5264.07</v>
          </cell>
          <cell r="V19">
            <v>45359.87</v>
          </cell>
          <cell r="W19">
            <v>24640.129999999997</v>
          </cell>
        </row>
        <row r="20">
          <cell r="A20" t="str">
            <v>42061502</v>
          </cell>
          <cell r="B20" t="str">
            <v>Servicio de radio, telex y telegrafía</v>
          </cell>
          <cell r="C20" t="str">
            <v>Servicios Generales</v>
          </cell>
          <cell r="E20" t="str">
            <v>618 – 2010</v>
          </cell>
          <cell r="G20" t="str">
            <v>S951024</v>
          </cell>
          <cell r="H20" t="str">
            <v>Comunicaciones Nextel de México, S.A. De C.V.</v>
          </cell>
          <cell r="I20">
            <v>1877000</v>
          </cell>
          <cell r="J20">
            <v>85133.25</v>
          </cell>
          <cell r="K20">
            <v>92251.02</v>
          </cell>
          <cell r="L20">
            <v>100069.79</v>
          </cell>
          <cell r="M20">
            <v>102038.16</v>
          </cell>
          <cell r="N20">
            <v>99780.49</v>
          </cell>
          <cell r="O20">
            <v>100966.41</v>
          </cell>
          <cell r="P20">
            <v>105310.6</v>
          </cell>
          <cell r="Q20">
            <v>105590.45</v>
          </cell>
          <cell r="R20">
            <v>114813.45</v>
          </cell>
          <cell r="S20">
            <v>109247.16</v>
          </cell>
          <cell r="T20">
            <v>103534.94</v>
          </cell>
          <cell r="U20">
            <v>109299.24</v>
          </cell>
          <cell r="V20">
            <v>1228034.96</v>
          </cell>
          <cell r="W20">
            <v>648965.04</v>
          </cell>
          <cell r="Z20">
            <v>1877000</v>
          </cell>
          <cell r="AA20">
            <v>0</v>
          </cell>
        </row>
        <row r="21">
          <cell r="A21" t="str">
            <v>42061503</v>
          </cell>
          <cell r="B21" t="str">
            <v>Servicio telefónico local</v>
          </cell>
          <cell r="C21" t="str">
            <v>Servicios Generales</v>
          </cell>
          <cell r="E21" t="str">
            <v>417273 - 2010</v>
          </cell>
          <cell r="G21" t="str">
            <v>S951113</v>
          </cell>
          <cell r="H21" t="str">
            <v>Radiomovil Dipsa, S.A. De C.V.</v>
          </cell>
          <cell r="I21">
            <v>1083300</v>
          </cell>
          <cell r="J21">
            <v>110135.82</v>
          </cell>
          <cell r="K21">
            <v>104667.18</v>
          </cell>
          <cell r="L21">
            <v>101608.94</v>
          </cell>
          <cell r="M21">
            <v>95532.479999999996</v>
          </cell>
          <cell r="N21">
            <v>118304.95</v>
          </cell>
          <cell r="O21">
            <v>100471.08</v>
          </cell>
          <cell r="P21">
            <v>133347.71</v>
          </cell>
          <cell r="Q21">
            <v>151153.24</v>
          </cell>
          <cell r="V21">
            <v>915221.39999999991</v>
          </cell>
          <cell r="W21">
            <v>168078.60000000009</v>
          </cell>
          <cell r="Z21">
            <v>970000</v>
          </cell>
          <cell r="AA21">
            <v>113300</v>
          </cell>
        </row>
        <row r="22">
          <cell r="A22">
            <v>42061602</v>
          </cell>
          <cell r="B22" t="str">
            <v>Mensajería (VALIJA)</v>
          </cell>
          <cell r="C22" t="str">
            <v>Correspondencia y Archivo</v>
          </cell>
          <cell r="D22">
            <v>799050</v>
          </cell>
          <cell r="E22" t="str">
            <v>129989 - 2010</v>
          </cell>
          <cell r="G22" t="str">
            <v>S051004</v>
          </cell>
          <cell r="H22" t="str">
            <v>Redpack, S.A. De C.V.</v>
          </cell>
          <cell r="I22">
            <v>247732.85</v>
          </cell>
          <cell r="J22">
            <v>17492.8</v>
          </cell>
          <cell r="K22">
            <v>16499.259999999998</v>
          </cell>
          <cell r="L22">
            <v>19696.8</v>
          </cell>
          <cell r="M22">
            <v>18020.599999999999</v>
          </cell>
          <cell r="N22">
            <v>17685.240000000002</v>
          </cell>
          <cell r="O22">
            <v>19489.740000000002</v>
          </cell>
          <cell r="P22">
            <v>19331.52</v>
          </cell>
          <cell r="Q22">
            <v>19314.93</v>
          </cell>
          <cell r="R22">
            <v>17616.57</v>
          </cell>
          <cell r="S22">
            <v>18595.03</v>
          </cell>
          <cell r="T22">
            <v>18546.43</v>
          </cell>
          <cell r="U22">
            <v>20289.68</v>
          </cell>
          <cell r="V22">
            <v>222578.6</v>
          </cell>
          <cell r="W22">
            <v>25154.25</v>
          </cell>
          <cell r="Z22">
            <v>1146022.99</v>
          </cell>
          <cell r="AA22">
            <v>538450</v>
          </cell>
        </row>
        <row r="23">
          <cell r="A23">
            <v>42061602</v>
          </cell>
          <cell r="B23" t="str">
            <v>Mensajería (PAQUETERÍA)</v>
          </cell>
          <cell r="C23" t="str">
            <v>Correspondencia y Archivo</v>
          </cell>
          <cell r="E23" t="str">
            <v>129989 - 2010</v>
          </cell>
          <cell r="G23" t="str">
            <v>S051010</v>
          </cell>
          <cell r="H23" t="str">
            <v>Redpack, S.A. De C.V.</v>
          </cell>
          <cell r="I23">
            <v>829459.39</v>
          </cell>
          <cell r="J23">
            <v>6346.36</v>
          </cell>
          <cell r="K23">
            <v>7601.48</v>
          </cell>
          <cell r="L23">
            <v>10060.56</v>
          </cell>
          <cell r="M23">
            <v>10202.549999999999</v>
          </cell>
          <cell r="N23">
            <v>11047.38</v>
          </cell>
          <cell r="O23">
            <v>9210.75</v>
          </cell>
          <cell r="P23">
            <v>4243.16</v>
          </cell>
          <cell r="Q23">
            <v>2699.67</v>
          </cell>
          <cell r="R23">
            <v>27035.77</v>
          </cell>
          <cell r="S23">
            <v>26349.63</v>
          </cell>
          <cell r="T23">
            <v>19789.48</v>
          </cell>
          <cell r="V23">
            <v>134586.79</v>
          </cell>
          <cell r="W23">
            <v>694872.6</v>
          </cell>
        </row>
        <row r="24">
          <cell r="A24">
            <v>42061602</v>
          </cell>
          <cell r="B24" t="str">
            <v>Mensajería (VALIJA)</v>
          </cell>
          <cell r="C24" t="str">
            <v>Correspondencia y Archivo</v>
          </cell>
          <cell r="D24">
            <v>799050</v>
          </cell>
          <cell r="E24" t="str">
            <v>129989 - 2010</v>
          </cell>
          <cell r="G24" t="str">
            <v>S051008</v>
          </cell>
          <cell r="H24" t="str">
            <v>Servicio Pan Americano de Protección, S.A. De C.V.</v>
          </cell>
          <cell r="I24">
            <v>278889.71000000002</v>
          </cell>
          <cell r="J24">
            <v>18887.39</v>
          </cell>
          <cell r="K24">
            <v>17974.419999999998</v>
          </cell>
          <cell r="L24">
            <v>21002.03</v>
          </cell>
          <cell r="M24">
            <v>19244.25</v>
          </cell>
          <cell r="N24">
            <v>18959.47</v>
          </cell>
          <cell r="O24">
            <v>21146.74</v>
          </cell>
          <cell r="P24">
            <v>20827</v>
          </cell>
          <cell r="Q24">
            <v>20722.12</v>
          </cell>
          <cell r="R24">
            <v>18834.62</v>
          </cell>
          <cell r="S24">
            <v>19939.12</v>
          </cell>
          <cell r="T24">
            <v>18998.580000000002</v>
          </cell>
          <cell r="V24">
            <v>216535.74</v>
          </cell>
          <cell r="W24">
            <v>62353.97000000003</v>
          </cell>
        </row>
        <row r="25">
          <cell r="A25">
            <v>42061602</v>
          </cell>
          <cell r="B25" t="str">
            <v>Mensajería (PAQUETERÍA)</v>
          </cell>
          <cell r="C25" t="str">
            <v>Correspondencia y Archivo</v>
          </cell>
          <cell r="E25" t="str">
            <v>129989 - 2010</v>
          </cell>
          <cell r="G25" t="str">
            <v>S051009</v>
          </cell>
          <cell r="H25" t="str">
            <v>Servicio Pan Americano de Protección, S.A. De C.V.</v>
          </cell>
          <cell r="I25">
            <v>328391.03999999998</v>
          </cell>
          <cell r="J25">
            <v>1764.48</v>
          </cell>
          <cell r="K25">
            <v>1729.07</v>
          </cell>
          <cell r="L25">
            <v>2057.14</v>
          </cell>
          <cell r="M25">
            <v>2399.0100000000002</v>
          </cell>
          <cell r="N25">
            <v>4725.9399999999996</v>
          </cell>
          <cell r="O25">
            <v>2240.91</v>
          </cell>
          <cell r="P25">
            <v>1051.19</v>
          </cell>
          <cell r="Q25">
            <v>851.29</v>
          </cell>
          <cell r="R25">
            <v>11641.1</v>
          </cell>
          <cell r="S25">
            <v>7381.78</v>
          </cell>
          <cell r="T25">
            <v>5218.6499999999996</v>
          </cell>
          <cell r="V25">
            <v>41060.559999999998</v>
          </cell>
          <cell r="W25">
            <v>287330.48</v>
          </cell>
        </row>
        <row r="26">
          <cell r="A26" t="str">
            <v>42061603</v>
          </cell>
          <cell r="B26" t="str">
            <v>Viáticos (Pasivo 2009)</v>
          </cell>
          <cell r="C26" t="str">
            <v>Viáticos</v>
          </cell>
          <cell r="E26" t="str">
            <v>320815 - 2010</v>
          </cell>
          <cell r="G26" t="str">
            <v>9S9265</v>
          </cell>
          <cell r="H26" t="str">
            <v>Aerovías de México, S.A. de C.V.</v>
          </cell>
          <cell r="I26">
            <v>695409.8</v>
          </cell>
          <cell r="V26">
            <v>0</v>
          </cell>
          <cell r="W26">
            <v>695409.8</v>
          </cell>
        </row>
        <row r="27">
          <cell r="A27" t="str">
            <v>42061603</v>
          </cell>
          <cell r="B27" t="str">
            <v>Viáticos (Pasivo 2009)</v>
          </cell>
          <cell r="C27" t="str">
            <v>Viáticos</v>
          </cell>
          <cell r="E27" t="str">
            <v>320815 - 2010</v>
          </cell>
          <cell r="G27" t="str">
            <v>9S6269</v>
          </cell>
          <cell r="H27" t="str">
            <v>Mexicana de Aviación, S.A. de C.V.</v>
          </cell>
          <cell r="I27">
            <v>382066.1</v>
          </cell>
          <cell r="V27">
            <v>0</v>
          </cell>
          <cell r="W27">
            <v>382066.1</v>
          </cell>
        </row>
        <row r="28">
          <cell r="A28" t="str">
            <v>42061603</v>
          </cell>
          <cell r="B28" t="str">
            <v>Viáticos (Pasivo 2009)</v>
          </cell>
          <cell r="C28" t="str">
            <v>Viáticos</v>
          </cell>
          <cell r="E28" t="str">
            <v>320815 - 2010</v>
          </cell>
          <cell r="G28" t="str">
            <v>9S9262</v>
          </cell>
          <cell r="H28" t="str">
            <v>ABC Aerolíneas, S.A. de C.V.</v>
          </cell>
          <cell r="I28">
            <v>158202.45000000001</v>
          </cell>
          <cell r="V28">
            <v>0</v>
          </cell>
          <cell r="W28">
            <v>158202.45000000001</v>
          </cell>
        </row>
        <row r="29">
          <cell r="A29" t="str">
            <v>42061603</v>
          </cell>
          <cell r="B29" t="str">
            <v>Viáticos</v>
          </cell>
          <cell r="C29" t="str">
            <v>Viáticos</v>
          </cell>
          <cell r="E29" t="str">
            <v>320815 - 2010</v>
          </cell>
          <cell r="G29" t="str">
            <v>P051036</v>
          </cell>
          <cell r="H29" t="str">
            <v>Aerovías de México, S.A. de C.V.</v>
          </cell>
          <cell r="I29">
            <v>10322453.76</v>
          </cell>
          <cell r="V29">
            <v>0</v>
          </cell>
          <cell r="W29">
            <v>10322453.76</v>
          </cell>
        </row>
        <row r="30">
          <cell r="A30" t="str">
            <v>42061603</v>
          </cell>
          <cell r="B30" t="str">
            <v>Viáticos</v>
          </cell>
          <cell r="C30" t="str">
            <v>Viáticos</v>
          </cell>
          <cell r="E30" t="str">
            <v>320815 - 2010</v>
          </cell>
          <cell r="G30" t="str">
            <v>P051039</v>
          </cell>
          <cell r="H30" t="str">
            <v>Mexicana de Aviación, S.A. de C.V.</v>
          </cell>
          <cell r="I30">
            <v>4700000</v>
          </cell>
          <cell r="V30">
            <v>0</v>
          </cell>
          <cell r="W30">
            <v>4700000</v>
          </cell>
        </row>
        <row r="31">
          <cell r="A31">
            <v>42062401</v>
          </cell>
          <cell r="B31" t="str">
            <v>Maniobras y acarreos (VALIJA)</v>
          </cell>
          <cell r="C31" t="str">
            <v>Correspondencia y Archivo</v>
          </cell>
          <cell r="E31" t="str">
            <v>2263 – 2010</v>
          </cell>
          <cell r="G31" t="str">
            <v>S051007</v>
          </cell>
          <cell r="H31" t="str">
            <v>Autobuses Estrella Blanca, S.A. De C.V.</v>
          </cell>
          <cell r="I31">
            <v>18374.400000000001</v>
          </cell>
          <cell r="J31">
            <v>1276</v>
          </cell>
          <cell r="K31">
            <v>1212.2</v>
          </cell>
          <cell r="L31">
            <v>1403.6</v>
          </cell>
          <cell r="M31">
            <v>1276</v>
          </cell>
          <cell r="N31">
            <v>1276</v>
          </cell>
          <cell r="O31">
            <v>1403.6</v>
          </cell>
          <cell r="P31">
            <v>1403.6</v>
          </cell>
          <cell r="Q31">
            <v>1403.6</v>
          </cell>
          <cell r="R31">
            <v>1276</v>
          </cell>
          <cell r="S31">
            <v>1339.8</v>
          </cell>
          <cell r="T31">
            <v>1339.8</v>
          </cell>
          <cell r="V31">
            <v>14610.199999999999</v>
          </cell>
          <cell r="W31">
            <v>3764.2000000000025</v>
          </cell>
          <cell r="Z31">
            <v>18374.400000000001</v>
          </cell>
          <cell r="AA31">
            <v>0</v>
          </cell>
        </row>
        <row r="32">
          <cell r="A32">
            <v>42062401</v>
          </cell>
          <cell r="B32" t="str">
            <v>Maniobras y acarreos</v>
          </cell>
          <cell r="C32" t="str">
            <v>Correspondencia y Archivo</v>
          </cell>
          <cell r="D32">
            <v>183604</v>
          </cell>
          <cell r="E32" t="str">
            <v>33039 – 2010</v>
          </cell>
          <cell r="G32" t="str">
            <v>SG1009</v>
          </cell>
          <cell r="H32" t="str">
            <v>Autobuses Estrella Blanca, S.A. De C.V.</v>
          </cell>
          <cell r="I32">
            <v>32700.720000000001</v>
          </cell>
          <cell r="J32" t="str">
            <v>Corresponde a servicios proporcionados en Diciembre 2009</v>
          </cell>
          <cell r="O32">
            <v>32700.720000000001</v>
          </cell>
          <cell r="V32">
            <v>32700.720000000001</v>
          </cell>
          <cell r="W32">
            <v>0</v>
          </cell>
          <cell r="Z32">
            <v>32700.720000000001</v>
          </cell>
          <cell r="AA32">
            <v>0</v>
          </cell>
        </row>
        <row r="33">
          <cell r="A33">
            <v>42062401</v>
          </cell>
          <cell r="B33" t="str">
            <v>Maniobras y acarreos (Pasivo 2009)</v>
          </cell>
          <cell r="C33" t="str">
            <v>Correspondencia y Archivo</v>
          </cell>
          <cell r="D33">
            <v>183604</v>
          </cell>
          <cell r="E33" t="str">
            <v>33039 – 2010</v>
          </cell>
          <cell r="G33" t="str">
            <v>9S9020</v>
          </cell>
          <cell r="H33" t="str">
            <v>Autobuses Estrella Blanca, S.A. De C.V.</v>
          </cell>
          <cell r="I33">
            <v>16747.16</v>
          </cell>
          <cell r="J33" t="str">
            <v>Corresponde a servicios proporcionados en Diciembre 2009</v>
          </cell>
          <cell r="O33">
            <v>16747.16</v>
          </cell>
          <cell r="V33">
            <v>16747.16</v>
          </cell>
          <cell r="W33">
            <v>0</v>
          </cell>
          <cell r="Z33">
            <v>16747.16</v>
          </cell>
          <cell r="AA33">
            <v>0</v>
          </cell>
        </row>
        <row r="34">
          <cell r="A34">
            <v>42062414</v>
          </cell>
          <cell r="B34" t="str">
            <v>Servicio de vigilancia (1ra. Ene – 2da. Feb)</v>
          </cell>
          <cell r="C34" t="str">
            <v>Seguridad</v>
          </cell>
          <cell r="D34">
            <v>17010000</v>
          </cell>
          <cell r="E34" t="str">
            <v>622 – 2010</v>
          </cell>
          <cell r="G34" t="str">
            <v>S051017</v>
          </cell>
          <cell r="H34" t="str">
            <v>Policía Auxiliar del Distrito Federal</v>
          </cell>
          <cell r="I34">
            <v>4996802.08</v>
          </cell>
          <cell r="J34">
            <v>2566720</v>
          </cell>
          <cell r="K34">
            <v>2329975</v>
          </cell>
          <cell r="V34">
            <v>4896695</v>
          </cell>
          <cell r="W34">
            <v>100107.08000000007</v>
          </cell>
          <cell r="Z34">
            <v>0</v>
          </cell>
          <cell r="AA34">
            <v>4996802.08</v>
          </cell>
        </row>
        <row r="35">
          <cell r="A35">
            <v>42062414</v>
          </cell>
          <cell r="B35" t="str">
            <v>Servicio de vigilancia (1ra. Mzo – 1ra Jul)</v>
          </cell>
          <cell r="C35" t="str">
            <v>Seguridad</v>
          </cell>
          <cell r="E35" t="str">
            <v>65409 – 2010</v>
          </cell>
          <cell r="G35" t="str">
            <v>S051024</v>
          </cell>
          <cell r="H35" t="str">
            <v>Cuerpo de Vigilancia Auxiliar y Urbana del Edo. De México</v>
          </cell>
          <cell r="I35">
            <v>10780750.4</v>
          </cell>
          <cell r="L35">
            <v>2441538.4</v>
          </cell>
          <cell r="M35">
            <v>2362410.4000000004</v>
          </cell>
          <cell r="N35">
            <v>2427910.7999999998</v>
          </cell>
          <cell r="O35">
            <v>2361970.7999999998</v>
          </cell>
          <cell r="P35">
            <v>1181644.8</v>
          </cell>
          <cell r="V35">
            <v>10775475.200000001</v>
          </cell>
          <cell r="W35">
            <v>5275.1999999992549</v>
          </cell>
          <cell r="Z35">
            <v>0</v>
          </cell>
          <cell r="AA35">
            <v>10780750.4</v>
          </cell>
        </row>
        <row r="36">
          <cell r="A36">
            <v>42062414</v>
          </cell>
          <cell r="B36" t="str">
            <v>Servicio de vigilancia (2da. Jul – 2da Dic)</v>
          </cell>
          <cell r="C36" t="str">
            <v>Seguridad</v>
          </cell>
          <cell r="E36" t="str">
            <v>300949 – 2010</v>
          </cell>
          <cell r="G36" t="str">
            <v>S051106</v>
          </cell>
          <cell r="H36" t="str">
            <v>Cuerpo de Vigilancia Auxiliar y Urbana del Edo. De México</v>
          </cell>
          <cell r="I36">
            <v>12999760</v>
          </cell>
          <cell r="P36">
            <v>1225930</v>
          </cell>
          <cell r="Q36">
            <v>2383060</v>
          </cell>
          <cell r="R36">
            <v>2308670</v>
          </cell>
          <cell r="S36">
            <v>2375320</v>
          </cell>
          <cell r="T36">
            <v>2311680</v>
          </cell>
          <cell r="U36">
            <v>2390800</v>
          </cell>
          <cell r="V36">
            <v>12995460</v>
          </cell>
          <cell r="W36">
            <v>4300</v>
          </cell>
          <cell r="Z36">
            <v>0</v>
          </cell>
          <cell r="AA36">
            <v>12995460</v>
          </cell>
        </row>
        <row r="37">
          <cell r="A37">
            <v>42062414</v>
          </cell>
          <cell r="B37" t="str">
            <v>Servicio de vigilancia (Vigilancia Teatros)</v>
          </cell>
          <cell r="C37" t="str">
            <v>Seguridad</v>
          </cell>
          <cell r="E37" t="str">
            <v>300949 – 2010</v>
          </cell>
          <cell r="F37" t="str">
            <v>PENDIENTE</v>
          </cell>
          <cell r="G37" t="str">
            <v>ADJUDICACIÓN</v>
          </cell>
          <cell r="H37" t="str">
            <v>Cuerpo de Vigilancia Auxiliar y Urbana del Edo. De México</v>
          </cell>
          <cell r="I37">
            <v>712080</v>
          </cell>
          <cell r="T37">
            <v>232200</v>
          </cell>
          <cell r="U37">
            <v>479880</v>
          </cell>
          <cell r="V37">
            <v>712080</v>
          </cell>
          <cell r="W37">
            <v>0</v>
          </cell>
        </row>
        <row r="38">
          <cell r="A38" t="str">
            <v>42062421</v>
          </cell>
          <cell r="B38" t="str">
            <v>Servicio de fotocopiado</v>
          </cell>
          <cell r="C38" t="str">
            <v>Servicios Generales</v>
          </cell>
          <cell r="D38">
            <v>4317507</v>
          </cell>
          <cell r="E38" t="str">
            <v>95640 – 2010</v>
          </cell>
          <cell r="F38" t="str">
            <v>LPN 00641322-062-09</v>
          </cell>
          <cell r="G38" t="str">
            <v>S951103</v>
          </cell>
          <cell r="H38" t="str">
            <v>Organización Mitamex, S.A. De C.V. - Fotocopiado y Escaneo</v>
          </cell>
          <cell r="I38">
            <v>5185701.12</v>
          </cell>
          <cell r="J38">
            <v>304134.5</v>
          </cell>
          <cell r="K38">
            <v>452737.62</v>
          </cell>
          <cell r="L38">
            <v>403349.13</v>
          </cell>
          <cell r="M38">
            <v>426576.82</v>
          </cell>
          <cell r="N38">
            <v>433276.7</v>
          </cell>
          <cell r="O38">
            <v>465107.48</v>
          </cell>
          <cell r="P38">
            <v>441748.67</v>
          </cell>
          <cell r="Q38">
            <v>421809.8</v>
          </cell>
          <cell r="R38">
            <v>427346.69</v>
          </cell>
          <cell r="S38">
            <v>482163.62</v>
          </cell>
          <cell r="T38">
            <v>545934.31000000006</v>
          </cell>
          <cell r="U38">
            <v>379204.74</v>
          </cell>
          <cell r="V38">
            <v>5183390.08</v>
          </cell>
          <cell r="W38">
            <v>2311.0400000000373</v>
          </cell>
          <cell r="Z38">
            <v>2021511.12</v>
          </cell>
          <cell r="AA38">
            <v>3540030</v>
          </cell>
        </row>
        <row r="39">
          <cell r="A39" t="str">
            <v>42062421</v>
          </cell>
          <cell r="B39" t="str">
            <v xml:space="preserve">Duplicado de documentos </v>
          </cell>
          <cell r="C39" t="str">
            <v>Servicios Generales</v>
          </cell>
          <cell r="D39">
            <v>375840</v>
          </cell>
          <cell r="E39" t="str">
            <v>2242 – 2010</v>
          </cell>
          <cell r="G39" t="str">
            <v>9S9450</v>
          </cell>
          <cell r="H39" t="str">
            <v>Concepto Risográfico, S.A. De C.V.</v>
          </cell>
          <cell r="I39">
            <v>375840</v>
          </cell>
          <cell r="J39">
            <v>85209.27</v>
          </cell>
          <cell r="K39">
            <v>24257.63</v>
          </cell>
          <cell r="L39">
            <v>36247.839999999997</v>
          </cell>
          <cell r="M39">
            <v>29670.9</v>
          </cell>
          <cell r="N39">
            <v>18458.18</v>
          </cell>
          <cell r="O39">
            <v>26311.64</v>
          </cell>
          <cell r="P39">
            <v>33896.589999999997</v>
          </cell>
          <cell r="Q39">
            <v>19271.240000000002</v>
          </cell>
          <cell r="R39">
            <v>9438.43</v>
          </cell>
          <cell r="S39">
            <v>13049.92</v>
          </cell>
          <cell r="T39">
            <v>13755.91</v>
          </cell>
          <cell r="U39">
            <v>50083.519999999997</v>
          </cell>
          <cell r="V39">
            <v>359651.06999999995</v>
          </cell>
          <cell r="W39">
            <v>16188.930000000051</v>
          </cell>
        </row>
        <row r="40">
          <cell r="A40" t="str">
            <v>42062421</v>
          </cell>
          <cell r="B40" t="str">
            <v>Duplicado de documentos (Pasivo 2009)</v>
          </cell>
          <cell r="C40" t="str">
            <v>Servicios Generales</v>
          </cell>
          <cell r="D40">
            <v>220000</v>
          </cell>
          <cell r="E40" t="str">
            <v>35541 – 2010</v>
          </cell>
          <cell r="G40" t="str">
            <v>SG1109</v>
          </cell>
          <cell r="H40" t="str">
            <v>Concepto Risográfico, S.A. De C.V.</v>
          </cell>
          <cell r="I40">
            <v>220000</v>
          </cell>
          <cell r="J40">
            <v>219895.55</v>
          </cell>
          <cell r="K40" t="str">
            <v>Corresponde a servicios proporcionados en Noviembre y Diciembre 2009</v>
          </cell>
          <cell r="V40">
            <v>219895.55</v>
          </cell>
          <cell r="W40">
            <v>104.45000000001164</v>
          </cell>
          <cell r="Z40">
            <v>220000</v>
          </cell>
          <cell r="AA40">
            <v>0</v>
          </cell>
        </row>
        <row r="41">
          <cell r="A41">
            <v>42062423</v>
          </cell>
          <cell r="B41" t="str">
            <v>Suministro de Oxígeno</v>
          </cell>
          <cell r="C41" t="str">
            <v>Transportes Aéreos</v>
          </cell>
          <cell r="D41">
            <v>219105</v>
          </cell>
          <cell r="E41" t="str">
            <v>620 – 2010</v>
          </cell>
          <cell r="F41" t="str">
            <v>AD SADD-133-09</v>
          </cell>
          <cell r="G41" t="str">
            <v>S051016</v>
          </cell>
          <cell r="H41" t="str">
            <v>Infra, S.A. De C.V.</v>
          </cell>
          <cell r="I41">
            <v>219088.446</v>
          </cell>
          <cell r="J41">
            <v>42915.73</v>
          </cell>
          <cell r="K41">
            <v>23845.62</v>
          </cell>
          <cell r="L41">
            <v>27737.87</v>
          </cell>
          <cell r="M41">
            <v>24888.670000000002</v>
          </cell>
          <cell r="N41">
            <v>18941.72</v>
          </cell>
          <cell r="O41">
            <v>29784.309999999998</v>
          </cell>
          <cell r="P41">
            <v>17058.96</v>
          </cell>
          <cell r="Q41">
            <v>20370.47</v>
          </cell>
          <cell r="R41">
            <v>12436.070000000002</v>
          </cell>
          <cell r="V41">
            <v>217979.41999999998</v>
          </cell>
          <cell r="W41">
            <v>1109.0260000000126</v>
          </cell>
          <cell r="Z41">
            <v>219088.446</v>
          </cell>
          <cell r="AA41">
            <v>0</v>
          </cell>
        </row>
        <row r="42">
          <cell r="A42">
            <v>42062423</v>
          </cell>
          <cell r="B42" t="str">
            <v>Suministro de Oxígeno</v>
          </cell>
          <cell r="C42" t="str">
            <v>Transportes Aéreos</v>
          </cell>
          <cell r="E42" t="str">
            <v>PENDIENTE</v>
          </cell>
          <cell r="G42" t="str">
            <v>CONVENIO 20%</v>
          </cell>
          <cell r="H42" t="str">
            <v>Infra, S.A. De C.V.</v>
          </cell>
          <cell r="I42">
            <v>43817.689200000001</v>
          </cell>
          <cell r="J42" t="str">
            <v>PASIVO 2010</v>
          </cell>
          <cell r="V42">
            <v>0</v>
          </cell>
          <cell r="W42">
            <v>43817.689200000001</v>
          </cell>
        </row>
        <row r="43">
          <cell r="A43">
            <v>42062423</v>
          </cell>
          <cell r="B43" t="str">
            <v>Suministro de Oxígeno</v>
          </cell>
          <cell r="C43" t="str">
            <v>Transportes Aéreos</v>
          </cell>
          <cell r="E43" t="str">
            <v>PENDIENTE</v>
          </cell>
          <cell r="G43" t="str">
            <v>ADJUDICACIÓN</v>
          </cell>
          <cell r="H43" t="str">
            <v>Infra, S.A. De C.V.</v>
          </cell>
          <cell r="I43">
            <v>50000</v>
          </cell>
          <cell r="J43" t="str">
            <v>NO PROCEDIO</v>
          </cell>
          <cell r="V43">
            <v>0</v>
          </cell>
          <cell r="W43">
            <v>50000</v>
          </cell>
        </row>
        <row r="44">
          <cell r="A44">
            <v>42062501</v>
          </cell>
          <cell r="B44" t="str">
            <v>Mat p/conserv de eqpo de transp.</v>
          </cell>
          <cell r="C44" t="str">
            <v>Transportes Terrestres</v>
          </cell>
          <cell r="D44">
            <v>7952356</v>
          </cell>
          <cell r="E44" t="str">
            <v>289440 – 2010</v>
          </cell>
          <cell r="G44" t="str">
            <v>C951033</v>
          </cell>
          <cell r="H44" t="str">
            <v>Servicio Automotriz Lemarc, S.A. De C.V.</v>
          </cell>
          <cell r="I44">
            <v>1300000</v>
          </cell>
          <cell r="O44">
            <v>428540.91</v>
          </cell>
          <cell r="P44">
            <v>304445.59000000003</v>
          </cell>
          <cell r="Q44">
            <v>220896.79</v>
          </cell>
          <cell r="R44">
            <v>163939.93000000002</v>
          </cell>
          <cell r="S44">
            <v>82793.13</v>
          </cell>
          <cell r="V44">
            <v>1200616.3500000001</v>
          </cell>
          <cell r="W44">
            <v>99383.649999999907</v>
          </cell>
          <cell r="Z44">
            <v>6291683.1200000001</v>
          </cell>
          <cell r="AA44">
            <v>1857670</v>
          </cell>
        </row>
        <row r="45">
          <cell r="A45">
            <v>42062501</v>
          </cell>
          <cell r="B45" t="str">
            <v>Mat p/conserv de eqpo de transp.</v>
          </cell>
          <cell r="C45" t="str">
            <v>Transportes Terrestres</v>
          </cell>
          <cell r="E45" t="str">
            <v>289440 – 2010</v>
          </cell>
          <cell r="G45" t="str">
            <v>C951101</v>
          </cell>
          <cell r="H45" t="str">
            <v>Servicio Automotriz Rodríguez, S.A. De C.V.</v>
          </cell>
          <cell r="I45">
            <v>3800000</v>
          </cell>
          <cell r="O45">
            <v>493621.94999999995</v>
          </cell>
          <cell r="P45">
            <v>530864.48</v>
          </cell>
          <cell r="Q45">
            <v>570303.84</v>
          </cell>
          <cell r="R45">
            <v>204427.55</v>
          </cell>
          <cell r="S45">
            <v>622856.64999999991</v>
          </cell>
          <cell r="T45">
            <v>984108.93</v>
          </cell>
          <cell r="V45">
            <v>3406183.4</v>
          </cell>
          <cell r="W45">
            <v>393816.60000000009</v>
          </cell>
        </row>
        <row r="46">
          <cell r="A46">
            <v>42062501</v>
          </cell>
          <cell r="B46" t="str">
            <v>Mat p/conserv de eqpo de transp.</v>
          </cell>
          <cell r="C46" t="str">
            <v>Transportes Terrestres</v>
          </cell>
          <cell r="E46" t="str">
            <v>PENDIENTE</v>
          </cell>
          <cell r="G46" t="str">
            <v>CONVENIO 20%</v>
          </cell>
          <cell r="H46" t="str">
            <v>Servicio Automotriz Rodríguez, S.A. De C.V.</v>
          </cell>
          <cell r="I46">
            <v>760000</v>
          </cell>
          <cell r="V46">
            <v>0</v>
          </cell>
          <cell r="W46">
            <v>760000</v>
          </cell>
        </row>
        <row r="47">
          <cell r="A47" t="str">
            <v>42062501</v>
          </cell>
          <cell r="B47" t="str">
            <v xml:space="preserve">Mat p/conserv de eqpo de transp. </v>
          </cell>
          <cell r="C47" t="str">
            <v>Transportes Terrestres</v>
          </cell>
          <cell r="E47" t="str">
            <v>289440 – 2010</v>
          </cell>
          <cell r="G47" t="str">
            <v>C951020</v>
          </cell>
          <cell r="H47" t="str">
            <v>Bodega de Llantas La Viga, S.A. De C.V.</v>
          </cell>
          <cell r="I47">
            <v>500000.00000000012</v>
          </cell>
          <cell r="O47">
            <v>150353.4</v>
          </cell>
          <cell r="P47">
            <v>0</v>
          </cell>
          <cell r="Q47">
            <v>0</v>
          </cell>
          <cell r="R47">
            <v>123901.92</v>
          </cell>
          <cell r="S47">
            <v>0</v>
          </cell>
          <cell r="T47">
            <v>151913.60000000001</v>
          </cell>
          <cell r="V47">
            <v>426168.92000000004</v>
          </cell>
          <cell r="W47">
            <v>73831.080000000075</v>
          </cell>
        </row>
        <row r="48">
          <cell r="A48" t="str">
            <v>42062501</v>
          </cell>
          <cell r="B48" t="str">
            <v>Mat p/conserv de eqpo de transp.</v>
          </cell>
          <cell r="C48" t="str">
            <v>Transportes Terrestres</v>
          </cell>
          <cell r="E48" t="str">
            <v>289440 – 2010</v>
          </cell>
          <cell r="G48" t="str">
            <v>C051047</v>
          </cell>
          <cell r="H48" t="str">
            <v>Consultores en Servicios Automotrices, S.A. De C.V.</v>
          </cell>
          <cell r="I48">
            <v>649600</v>
          </cell>
          <cell r="O48">
            <v>29584.55</v>
          </cell>
          <cell r="P48">
            <v>39101.040000000001</v>
          </cell>
          <cell r="Q48">
            <v>12369.34</v>
          </cell>
          <cell r="R48">
            <v>103322.1</v>
          </cell>
          <cell r="S48">
            <v>100943.98000000001</v>
          </cell>
          <cell r="T48">
            <v>6422.79</v>
          </cell>
          <cell r="V48">
            <v>291743.8</v>
          </cell>
          <cell r="W48">
            <v>357856.2</v>
          </cell>
        </row>
        <row r="49">
          <cell r="A49" t="str">
            <v>42062501</v>
          </cell>
          <cell r="B49" t="str">
            <v>Mat p/conserv de eqpo de transp.</v>
          </cell>
          <cell r="C49" t="str">
            <v>Transportes Terrestres</v>
          </cell>
          <cell r="E49" t="str">
            <v>764369 - 2010</v>
          </cell>
          <cell r="G49" t="str">
            <v>C051275</v>
          </cell>
          <cell r="H49" t="str">
            <v>Centro Automotríz Galo, S.A. De C.V.</v>
          </cell>
          <cell r="I49">
            <v>616000</v>
          </cell>
          <cell r="V49">
            <v>0</v>
          </cell>
          <cell r="W49">
            <v>616000</v>
          </cell>
        </row>
        <row r="50">
          <cell r="A50" t="str">
            <v>42062501</v>
          </cell>
          <cell r="B50" t="str">
            <v>Mat p/conserv de eqpo de transp.</v>
          </cell>
          <cell r="C50" t="str">
            <v>Transportes Terrestres</v>
          </cell>
          <cell r="E50" t="str">
            <v>764369 - 2010</v>
          </cell>
          <cell r="G50" t="str">
            <v>C051276</v>
          </cell>
          <cell r="H50" t="str">
            <v>Centro Automotríz Galo, S.A. De C.V.</v>
          </cell>
          <cell r="I50">
            <v>470000</v>
          </cell>
          <cell r="V50">
            <v>0</v>
          </cell>
          <cell r="W50">
            <v>470000</v>
          </cell>
        </row>
        <row r="51">
          <cell r="A51">
            <v>42062501</v>
          </cell>
          <cell r="B51" t="str">
            <v>Mat p/conserv de eqpo de transp. (Pasivo 2009)</v>
          </cell>
          <cell r="C51" t="str">
            <v>Transportes Terrestres</v>
          </cell>
          <cell r="D51">
            <v>7952356</v>
          </cell>
          <cell r="E51" t="str">
            <v>19001 – 2010</v>
          </cell>
          <cell r="G51" t="str">
            <v>9S9070</v>
          </cell>
          <cell r="H51" t="str">
            <v>Servicio Automotriz Lemarc, S.A. De C.V.</v>
          </cell>
          <cell r="I51">
            <v>99998.95</v>
          </cell>
          <cell r="J51">
            <v>99998.95</v>
          </cell>
          <cell r="K51" t="str">
            <v>Corresponde a servicios proporcionados en Diciembre 2009</v>
          </cell>
          <cell r="V51">
            <v>99998.95</v>
          </cell>
          <cell r="W51">
            <v>0</v>
          </cell>
          <cell r="Z51">
            <v>99998.95</v>
          </cell>
          <cell r="AA51">
            <v>0</v>
          </cell>
        </row>
        <row r="52">
          <cell r="A52">
            <v>42062501</v>
          </cell>
          <cell r="B52" t="str">
            <v>Mat p/conserv de eqpo de transp. (Pasivo 2009)</v>
          </cell>
          <cell r="C52" t="str">
            <v>Transportes Terrestres</v>
          </cell>
          <cell r="E52" t="str">
            <v>182503 – 2010</v>
          </cell>
          <cell r="G52" t="str">
            <v>9S9071</v>
          </cell>
          <cell r="H52" t="str">
            <v>Servicio Automotriz Rodríguez, S.A. De C.V.</v>
          </cell>
          <cell r="I52">
            <v>249429.47</v>
          </cell>
          <cell r="J52">
            <v>249429.47</v>
          </cell>
          <cell r="K52" t="str">
            <v>Corresponde a servicios proporcionados en Diciembre 2009</v>
          </cell>
          <cell r="V52">
            <v>249429.47</v>
          </cell>
          <cell r="W52">
            <v>0</v>
          </cell>
          <cell r="Z52">
            <v>249429.47</v>
          </cell>
          <cell r="AA52">
            <v>0</v>
          </cell>
        </row>
        <row r="53">
          <cell r="A53">
            <v>42062501</v>
          </cell>
          <cell r="B53" t="str">
            <v>Mat p/conserv de eqpo de transp. (Pasivo 2009)</v>
          </cell>
          <cell r="C53" t="str">
            <v>Transportes Terrestres</v>
          </cell>
          <cell r="E53" t="str">
            <v>182503 – 2010</v>
          </cell>
          <cell r="G53" t="str">
            <v>9S9126</v>
          </cell>
          <cell r="H53" t="str">
            <v>Servicios Corporativos Kemper, S.A. De C.V.</v>
          </cell>
          <cell r="I53">
            <v>171249.64</v>
          </cell>
          <cell r="J53">
            <v>171249.64</v>
          </cell>
          <cell r="K53" t="str">
            <v>Corresponde a servicios proporcionados en Diciembre 2009</v>
          </cell>
          <cell r="V53">
            <v>171249.64</v>
          </cell>
          <cell r="W53">
            <v>0</v>
          </cell>
          <cell r="Z53">
            <v>171249.64</v>
          </cell>
          <cell r="AA53">
            <v>0</v>
          </cell>
        </row>
        <row r="54">
          <cell r="A54" t="str">
            <v>42062501</v>
          </cell>
          <cell r="B54" t="str">
            <v>Mat p/conserv de eqpo de transp. (Pasivo 2009)</v>
          </cell>
          <cell r="C54" t="str">
            <v>Transportes Terrestres</v>
          </cell>
          <cell r="E54" t="str">
            <v>182503 – 2010</v>
          </cell>
          <cell r="G54" t="str">
            <v>9BC030</v>
          </cell>
          <cell r="H54" t="str">
            <v>Bodega de Llantas La Viga, S.A. De C.V.</v>
          </cell>
          <cell r="I54">
            <v>7233.76</v>
          </cell>
          <cell r="J54">
            <v>7233.76</v>
          </cell>
          <cell r="K54" t="str">
            <v>Corresponde a servicios proporcionados en Diciembre 2009</v>
          </cell>
          <cell r="V54">
            <v>7233.76</v>
          </cell>
          <cell r="W54">
            <v>0</v>
          </cell>
          <cell r="Z54">
            <v>7233.76</v>
          </cell>
          <cell r="AA54">
            <v>0</v>
          </cell>
        </row>
        <row r="55">
          <cell r="A55">
            <v>42062601</v>
          </cell>
          <cell r="B55" t="str">
            <v>Equipo aéreo</v>
          </cell>
          <cell r="C55" t="str">
            <v>Transporrtes Aéreos</v>
          </cell>
          <cell r="D55">
            <v>200000</v>
          </cell>
          <cell r="E55" t="str">
            <v>8080 – 2010</v>
          </cell>
          <cell r="G55" t="str">
            <v>SG0110</v>
          </cell>
          <cell r="H55" t="str">
            <v>Corporación Aeronáutica Industrial, S.A. De C.V.</v>
          </cell>
          <cell r="I55">
            <v>200000</v>
          </cell>
          <cell r="J55">
            <v>89552</v>
          </cell>
          <cell r="K55">
            <v>89552</v>
          </cell>
          <cell r="V55">
            <v>179104</v>
          </cell>
          <cell r="W55">
            <v>20896</v>
          </cell>
          <cell r="Z55">
            <v>200000</v>
          </cell>
          <cell r="AA55">
            <v>0</v>
          </cell>
        </row>
        <row r="56">
          <cell r="A56" t="str">
            <v>TOTALES</v>
          </cell>
          <cell r="D56">
            <v>86465529</v>
          </cell>
          <cell r="I56">
            <v>91194804.199199989</v>
          </cell>
          <cell r="J56">
            <v>6393391.3699999992</v>
          </cell>
          <cell r="K56">
            <v>5134529.5599999996</v>
          </cell>
          <cell r="L56">
            <v>4818708.84</v>
          </cell>
          <cell r="M56">
            <v>4871935.0700000012</v>
          </cell>
          <cell r="N56">
            <v>5118144.12</v>
          </cell>
          <cell r="O56">
            <v>6393907.7000000011</v>
          </cell>
          <cell r="P56">
            <v>6076992.3299999991</v>
          </cell>
          <cell r="Q56">
            <v>6011821.0099999998</v>
          </cell>
          <cell r="R56">
            <v>6215574.2799999993</v>
          </cell>
          <cell r="S56">
            <v>6681414.5199999996</v>
          </cell>
          <cell r="T56">
            <v>6378833.2000000002</v>
          </cell>
          <cell r="U56">
            <v>4039151.5800000005</v>
          </cell>
          <cell r="V56">
            <v>68134403.579999998</v>
          </cell>
          <cell r="W56">
            <v>23060400.619199988</v>
          </cell>
          <cell r="Z56">
            <v>34826182.565999992</v>
          </cell>
          <cell r="AA56">
            <v>36883666.480000004</v>
          </cell>
        </row>
        <row r="57">
          <cell r="C57" t="str">
            <v xml:space="preserve">     CONTRATO TOPADO</v>
          </cell>
          <cell r="H57" t="str">
            <v xml:space="preserve">      CONTRATO CONCLUIDO</v>
          </cell>
          <cell r="K57" t="str">
            <v>SIN SERVICIO DEVENGADO</v>
          </cell>
          <cell r="P57" t="str">
            <v>TERMINACIÓN ANTICIPADA</v>
          </cell>
        </row>
      </sheetData>
      <sheetData sheetId="6" refreshError="1"/>
      <sheetData sheetId="7" refreshError="1"/>
      <sheetData sheetId="8">
        <row r="1">
          <cell r="A1" t="str">
            <v>INSTITUTO MEXICANO DEL SEGURO SOCIAL</v>
          </cell>
        </row>
        <row r="2">
          <cell r="A2" t="str">
            <v>DIRECCIÓN DE ADMINISTRACIÓN Y EVALUACIÓN DE DELEGACIONES</v>
          </cell>
        </row>
        <row r="3">
          <cell r="A3" t="str">
            <v>COORDINACIÓN DE CONSERVACIÓN Y SERVICIOS GENERALES</v>
          </cell>
        </row>
        <row r="4">
          <cell r="A4" t="str">
            <v>DIVISIÓN DE SERVICIOS GENERALES</v>
          </cell>
        </row>
        <row r="5">
          <cell r="A5" t="str">
            <v>INTEGRACIÓN DEL PRESUPUESTO EJERCIDO 2010 A TRAVÉS DE CONTRATOS</v>
          </cell>
        </row>
        <row r="6">
          <cell r="U6">
            <v>40749.590376736109</v>
          </cell>
        </row>
        <row r="7">
          <cell r="A7" t="str">
            <v>PARTIDA</v>
          </cell>
          <cell r="B7" t="str">
            <v>DESCRIPCIÓN DEL GASTO</v>
          </cell>
          <cell r="C7" t="str">
            <v xml:space="preserve">ÁREA RESPONSABLE </v>
          </cell>
          <cell r="D7" t="str">
            <v>DICTAMEN DEFINITIVO</v>
          </cell>
          <cell r="E7" t="str">
            <v>CONTRATO</v>
          </cell>
          <cell r="F7" t="str">
            <v>PROVEEDOR</v>
          </cell>
          <cell r="G7" t="str">
            <v>IMPORTE MÁXIMO DEL CONTRATO CON IVA</v>
          </cell>
          <cell r="H7" t="str">
            <v>PRESUPUESTO EJERCIDO</v>
          </cell>
          <cell r="T7" t="str">
            <v>TOTAL PRESUPUESTO EJERCIDO</v>
          </cell>
          <cell r="U7" t="str">
            <v>PRESUPUESTO DISPONIBLE</v>
          </cell>
          <cell r="X7" t="str">
            <v>IMPORTE CONTRATOS QUE AFECTAN CC 140000</v>
          </cell>
          <cell r="Y7" t="str">
            <v>IMPORTE CONTRATOS QUE AFECTAN  OTROS CC</v>
          </cell>
        </row>
        <row r="8">
          <cell r="H8" t="str">
            <v>ENERO</v>
          </cell>
          <cell r="I8" t="str">
            <v>FEBRERO</v>
          </cell>
          <cell r="J8" t="str">
            <v>MARZO</v>
          </cell>
          <cell r="K8" t="str">
            <v>ABRIL</v>
          </cell>
          <cell r="L8" t="str">
            <v>MAYO</v>
          </cell>
          <cell r="M8" t="str">
            <v>JUNIO</v>
          </cell>
          <cell r="N8" t="str">
            <v>JULIO</v>
          </cell>
          <cell r="O8" t="str">
            <v>AGOSTO</v>
          </cell>
          <cell r="P8" t="str">
            <v>SEPTIEMBRE</v>
          </cell>
          <cell r="Q8" t="str">
            <v>OCTUBRE</v>
          </cell>
          <cell r="R8" t="str">
            <v>NOVIEMBRE</v>
          </cell>
          <cell r="S8" t="str">
            <v>DICIEMBRE</v>
          </cell>
        </row>
        <row r="9">
          <cell r="A9" t="str">
            <v>42060502</v>
          </cell>
          <cell r="B9" t="str">
            <v>Uniformes</v>
          </cell>
          <cell r="C9" t="str">
            <v>Servicios Generales</v>
          </cell>
          <cell r="D9" t="str">
            <v>715353 - 2010</v>
          </cell>
          <cell r="E9" t="str">
            <v>P051264</v>
          </cell>
          <cell r="F9" t="str">
            <v>Uniformes el Centurión, S.A. De C.V.</v>
          </cell>
          <cell r="G9">
            <v>52014.400000000001</v>
          </cell>
          <cell r="T9">
            <v>0</v>
          </cell>
          <cell r="U9">
            <v>52014.400000000001</v>
          </cell>
        </row>
        <row r="10">
          <cell r="A10" t="str">
            <v>42060502</v>
          </cell>
          <cell r="B10" t="str">
            <v>Uniformes</v>
          </cell>
          <cell r="C10" t="str">
            <v>Servicios Generales</v>
          </cell>
          <cell r="D10" t="str">
            <v>715353 - 2010</v>
          </cell>
          <cell r="E10" t="str">
            <v>P051232</v>
          </cell>
          <cell r="F10" t="str">
            <v>Surtidora Karomi, S.A. De C.V.</v>
          </cell>
          <cell r="G10">
            <v>8383.32</v>
          </cell>
          <cell r="T10">
            <v>0</v>
          </cell>
          <cell r="U10">
            <v>8383.32</v>
          </cell>
        </row>
        <row r="11">
          <cell r="A11">
            <v>42061101</v>
          </cell>
          <cell r="B11" t="str">
            <v>Combustibles y lubricantes para vehículos</v>
          </cell>
          <cell r="C11" t="str">
            <v>Servicios Generales</v>
          </cell>
          <cell r="D11" t="str">
            <v>106231 – 2010</v>
          </cell>
          <cell r="E11" t="str">
            <v>S951018</v>
          </cell>
          <cell r="F11" t="str">
            <v>Consorcio Gasolinero Plus, S.A. De C.V.</v>
          </cell>
          <cell r="G11">
            <v>14030434.789999999</v>
          </cell>
          <cell r="H11">
            <v>1034059.72</v>
          </cell>
          <cell r="I11">
            <v>1004267.06</v>
          </cell>
          <cell r="J11">
            <v>1135296.74</v>
          </cell>
          <cell r="K11">
            <v>1085545.24</v>
          </cell>
          <cell r="L11">
            <v>1112983.33</v>
          </cell>
          <cell r="M11">
            <v>1205584.3900000001</v>
          </cell>
          <cell r="N11">
            <v>1214401.45</v>
          </cell>
          <cell r="O11">
            <v>1225596.03</v>
          </cell>
          <cell r="P11">
            <v>1194381.46</v>
          </cell>
          <cell r="Q11">
            <v>1268308.46</v>
          </cell>
          <cell r="T11">
            <v>11480423.880000003</v>
          </cell>
          <cell r="U11">
            <v>2550010.9099999964</v>
          </cell>
          <cell r="X11">
            <v>11569230.789999999</v>
          </cell>
          <cell r="Y11">
            <v>2061204</v>
          </cell>
        </row>
        <row r="12">
          <cell r="A12">
            <v>42061302</v>
          </cell>
          <cell r="B12" t="str">
            <v>Arrendamiento de inmuebles y cajones de estacionamiento</v>
          </cell>
          <cell r="C12" t="str">
            <v>Servicios Generales</v>
          </cell>
          <cell r="D12" t="str">
            <v>94646 – 2010</v>
          </cell>
          <cell r="E12" t="str">
            <v>S951022</v>
          </cell>
          <cell r="F12" t="str">
            <v>Estacionamiento Corsa, S.A. De C.V.</v>
          </cell>
          <cell r="G12">
            <v>5059200</v>
          </cell>
          <cell r="H12">
            <v>414160</v>
          </cell>
          <cell r="I12">
            <v>416880</v>
          </cell>
          <cell r="J12">
            <v>418740</v>
          </cell>
          <cell r="K12">
            <v>416020</v>
          </cell>
          <cell r="L12">
            <v>418020</v>
          </cell>
          <cell r="M12">
            <v>412160</v>
          </cell>
          <cell r="N12">
            <v>418160</v>
          </cell>
          <cell r="O12">
            <v>417740</v>
          </cell>
          <cell r="P12">
            <v>393300</v>
          </cell>
          <cell r="Q12">
            <v>393440</v>
          </cell>
          <cell r="T12">
            <v>4118620</v>
          </cell>
          <cell r="U12">
            <v>940580</v>
          </cell>
          <cell r="X12">
            <v>5059200</v>
          </cell>
          <cell r="Y12">
            <v>0</v>
          </cell>
        </row>
        <row r="13">
          <cell r="A13">
            <v>42061302</v>
          </cell>
          <cell r="B13" t="str">
            <v>Arrendamiento de inmuebles y cajones de estacionamiento</v>
          </cell>
          <cell r="C13" t="str">
            <v>Servicios Generales</v>
          </cell>
          <cell r="D13" t="str">
            <v>640824 - 2010</v>
          </cell>
          <cell r="E13" t="str">
            <v>S051116</v>
          </cell>
          <cell r="F13" t="str">
            <v>Estacionamiento Corsa, S.A. De C.V.</v>
          </cell>
          <cell r="G13">
            <v>266207.76</v>
          </cell>
          <cell r="P13">
            <v>38400</v>
          </cell>
          <cell r="Q13">
            <v>39200</v>
          </cell>
          <cell r="T13">
            <v>77600</v>
          </cell>
          <cell r="U13">
            <v>188607.76</v>
          </cell>
        </row>
        <row r="14">
          <cell r="A14">
            <v>42061302</v>
          </cell>
          <cell r="B14" t="str">
            <v>Arrendamiento de inmuebles y cajones de estacionamiento</v>
          </cell>
          <cell r="C14" t="str">
            <v>Servicios Generales</v>
          </cell>
          <cell r="D14" t="str">
            <v>94646 – 2010</v>
          </cell>
          <cell r="E14" t="str">
            <v>S951023</v>
          </cell>
          <cell r="F14" t="str">
            <v>José Navarrete Ávila</v>
          </cell>
          <cell r="G14">
            <v>1296000</v>
          </cell>
          <cell r="H14">
            <v>96300</v>
          </cell>
          <cell r="I14">
            <v>98100</v>
          </cell>
          <cell r="J14">
            <v>99900</v>
          </cell>
          <cell r="K14">
            <v>104400</v>
          </cell>
          <cell r="L14">
            <v>100800</v>
          </cell>
          <cell r="M14">
            <v>102600</v>
          </cell>
          <cell r="N14">
            <v>107100</v>
          </cell>
          <cell r="O14">
            <v>108000</v>
          </cell>
          <cell r="P14">
            <v>106200</v>
          </cell>
          <cell r="Q14">
            <v>106200</v>
          </cell>
          <cell r="T14">
            <v>1029600</v>
          </cell>
          <cell r="U14">
            <v>266400</v>
          </cell>
          <cell r="X14">
            <v>1296000</v>
          </cell>
          <cell r="Y14">
            <v>0</v>
          </cell>
        </row>
        <row r="15">
          <cell r="A15" t="str">
            <v>42061303</v>
          </cell>
          <cell r="B15" t="str">
            <v>Arrendamiento de equipo de transporte</v>
          </cell>
          <cell r="C15" t="str">
            <v>Transportes Aéreos</v>
          </cell>
          <cell r="D15" t="str">
            <v>617 – 2010</v>
          </cell>
          <cell r="E15" t="str">
            <v>S051022</v>
          </cell>
          <cell r="F15" t="str">
            <v>Critical 911, S.A. De C.V.</v>
          </cell>
          <cell r="G15">
            <v>3360712</v>
          </cell>
          <cell r="H15">
            <v>771496.67999999993</v>
          </cell>
          <cell r="I15">
            <v>452980</v>
          </cell>
          <cell r="J15">
            <v>0</v>
          </cell>
          <cell r="K15">
            <v>173709.99</v>
          </cell>
          <cell r="L15">
            <v>87483.33</v>
          </cell>
          <cell r="M15">
            <v>383911.16000000003</v>
          </cell>
          <cell r="N15">
            <v>255876.28</v>
          </cell>
          <cell r="O15">
            <v>301696.66000000003</v>
          </cell>
          <cell r="P15">
            <v>160080</v>
          </cell>
          <cell r="Q15">
            <v>303098.77</v>
          </cell>
          <cell r="T15">
            <v>2890332.87</v>
          </cell>
          <cell r="U15">
            <v>470379.12999999989</v>
          </cell>
          <cell r="X15">
            <v>3360712</v>
          </cell>
          <cell r="Y15">
            <v>0</v>
          </cell>
        </row>
        <row r="16">
          <cell r="A16" t="str">
            <v>42061303</v>
          </cell>
          <cell r="B16" t="str">
            <v>Arrendamiento de equipo de transporte</v>
          </cell>
          <cell r="C16" t="str">
            <v>Transportes Aéreos</v>
          </cell>
          <cell r="D16" t="str">
            <v>PENDIENTE</v>
          </cell>
          <cell r="E16" t="str">
            <v>CONVENIO 20%</v>
          </cell>
          <cell r="F16" t="str">
            <v>Critical 911, S.A. De C.V.</v>
          </cell>
          <cell r="G16">
            <v>672142.4</v>
          </cell>
          <cell r="T16">
            <v>0</v>
          </cell>
          <cell r="U16">
            <v>672142.4</v>
          </cell>
        </row>
        <row r="17">
          <cell r="A17" t="str">
            <v>42061303</v>
          </cell>
          <cell r="B17" t="str">
            <v>Arrendamiento de equipo de transporte</v>
          </cell>
          <cell r="D17" t="str">
            <v>320630 – 2010</v>
          </cell>
          <cell r="E17" t="str">
            <v>SG0310</v>
          </cell>
          <cell r="F17" t="str">
            <v>Servicios Aéreos Estrella, S.A. De C.V.</v>
          </cell>
          <cell r="G17">
            <v>228490.59399999998</v>
          </cell>
          <cell r="L17">
            <v>228490.59</v>
          </cell>
          <cell r="T17">
            <v>228490.59</v>
          </cell>
          <cell r="U17">
            <v>3.999999986262992E-3</v>
          </cell>
        </row>
        <row r="18">
          <cell r="A18" t="str">
            <v>42061303</v>
          </cell>
          <cell r="B18" t="str">
            <v>Arrendamiento de equipo de transporte</v>
          </cell>
          <cell r="D18" t="str">
            <v>600921 - 2010</v>
          </cell>
          <cell r="E18" t="str">
            <v>S051118</v>
          </cell>
          <cell r="F18" t="str">
            <v>Servicios Aéreos Estrella, S.A. De C.V.</v>
          </cell>
          <cell r="G18">
            <v>773140</v>
          </cell>
          <cell r="P18">
            <v>772420.8</v>
          </cell>
          <cell r="T18">
            <v>772420.8</v>
          </cell>
          <cell r="U18">
            <v>719.19999999995343</v>
          </cell>
        </row>
        <row r="19">
          <cell r="A19" t="str">
            <v>42061501</v>
          </cell>
          <cell r="B19" t="str">
            <v>Servicio Postal</v>
          </cell>
          <cell r="D19" t="str">
            <v>182412 – 2010</v>
          </cell>
          <cell r="E19" t="str">
            <v>S051101</v>
          </cell>
          <cell r="F19" t="str">
            <v>Servicio Postal Mexicano</v>
          </cell>
          <cell r="G19">
            <v>70000</v>
          </cell>
          <cell r="N19">
            <v>21249.69</v>
          </cell>
          <cell r="O19">
            <v>8971.5400000000009</v>
          </cell>
          <cell r="P19">
            <v>6091.8200000000006</v>
          </cell>
          <cell r="Q19">
            <v>3782.75</v>
          </cell>
          <cell r="T19">
            <v>40095.800000000003</v>
          </cell>
          <cell r="U19">
            <v>29904.199999999997</v>
          </cell>
        </row>
        <row r="20">
          <cell r="A20" t="str">
            <v>42061502</v>
          </cell>
          <cell r="B20" t="str">
            <v>Servicio de radio, telex y telegrafía</v>
          </cell>
          <cell r="D20" t="str">
            <v>618 – 2010</v>
          </cell>
          <cell r="E20" t="str">
            <v>S951024</v>
          </cell>
          <cell r="F20" t="str">
            <v>Comunicaciones Nextel de México, S.A. De C.V.</v>
          </cell>
          <cell r="G20">
            <v>1877000</v>
          </cell>
          <cell r="H20">
            <v>85133.25</v>
          </cell>
          <cell r="I20">
            <v>92251.02</v>
          </cell>
          <cell r="J20">
            <v>100069.79</v>
          </cell>
          <cell r="K20">
            <v>102038.16</v>
          </cell>
          <cell r="L20">
            <v>99780.49</v>
          </cell>
          <cell r="M20">
            <v>100966.41</v>
          </cell>
          <cell r="N20">
            <v>105310.6</v>
          </cell>
          <cell r="T20">
            <v>685549.72</v>
          </cell>
          <cell r="U20">
            <v>1191450.28</v>
          </cell>
          <cell r="X20">
            <v>1877000</v>
          </cell>
          <cell r="Y20">
            <v>0</v>
          </cell>
        </row>
        <row r="21">
          <cell r="A21" t="str">
            <v>42061503</v>
          </cell>
          <cell r="B21" t="str">
            <v>Servicio telefónico local</v>
          </cell>
          <cell r="D21" t="str">
            <v>417273 - 2010</v>
          </cell>
          <cell r="E21" t="str">
            <v>S951113</v>
          </cell>
          <cell r="F21" t="str">
            <v>Radiomovil Dipsa, S.A. De C.V.</v>
          </cell>
          <cell r="G21">
            <v>1083300</v>
          </cell>
          <cell r="H21">
            <v>110135.82</v>
          </cell>
          <cell r="I21">
            <v>104667.18</v>
          </cell>
          <cell r="J21">
            <v>101608.94</v>
          </cell>
          <cell r="K21">
            <v>95532.479999999996</v>
          </cell>
          <cell r="L21">
            <v>118304.95</v>
          </cell>
          <cell r="M21">
            <v>100471.08</v>
          </cell>
          <cell r="N21">
            <v>133347.71</v>
          </cell>
          <cell r="O21">
            <v>151153.24</v>
          </cell>
          <cell r="T21">
            <v>915221.39999999991</v>
          </cell>
          <cell r="U21">
            <v>168078.60000000009</v>
          </cell>
          <cell r="X21">
            <v>970000</v>
          </cell>
          <cell r="Y21">
            <v>113300</v>
          </cell>
        </row>
        <row r="22">
          <cell r="A22">
            <v>42061602</v>
          </cell>
          <cell r="B22" t="str">
            <v>Mensajería (VALIJA)</v>
          </cell>
          <cell r="C22" t="str">
            <v>Correspondencia y Archivo</v>
          </cell>
          <cell r="D22" t="str">
            <v>129989 - 2010</v>
          </cell>
          <cell r="E22" t="str">
            <v>S051004</v>
          </cell>
          <cell r="F22" t="str">
            <v>Redpack, S.A. De C.V.</v>
          </cell>
          <cell r="G22">
            <v>247732.85</v>
          </cell>
          <cell r="H22">
            <v>17492.8</v>
          </cell>
          <cell r="I22">
            <v>16499.259999999998</v>
          </cell>
          <cell r="J22">
            <v>19696.8</v>
          </cell>
          <cell r="K22">
            <v>18020.599999999999</v>
          </cell>
          <cell r="L22">
            <v>17685.240000000002</v>
          </cell>
          <cell r="M22">
            <v>19489.740000000002</v>
          </cell>
          <cell r="N22">
            <v>19331.52</v>
          </cell>
          <cell r="O22">
            <v>19314.93</v>
          </cell>
          <cell r="P22">
            <v>17616.57</v>
          </cell>
          <cell r="Q22">
            <v>18595.03</v>
          </cell>
          <cell r="R22">
            <v>18546.43</v>
          </cell>
          <cell r="T22">
            <v>202288.92</v>
          </cell>
          <cell r="U22">
            <v>45443.929999999993</v>
          </cell>
          <cell r="X22">
            <v>1146022.99</v>
          </cell>
          <cell r="Y22">
            <v>538450</v>
          </cell>
        </row>
        <row r="23">
          <cell r="A23">
            <v>42061602</v>
          </cell>
          <cell r="B23" t="str">
            <v>Mensajería (PAQUETERÍA)</v>
          </cell>
          <cell r="C23" t="str">
            <v>Correspondencia y Archivo</v>
          </cell>
          <cell r="D23" t="str">
            <v>129989 - 2010</v>
          </cell>
          <cell r="E23" t="str">
            <v>S051010</v>
          </cell>
          <cell r="F23" t="str">
            <v>Redpack, S.A. De C.V.</v>
          </cell>
          <cell r="G23">
            <v>829459.39</v>
          </cell>
          <cell r="H23">
            <v>6346.36</v>
          </cell>
          <cell r="I23">
            <v>7601.48</v>
          </cell>
          <cell r="J23">
            <v>10060.56</v>
          </cell>
          <cell r="K23">
            <v>10202.549999999999</v>
          </cell>
          <cell r="L23">
            <v>11047.38</v>
          </cell>
          <cell r="M23">
            <v>9210.75</v>
          </cell>
          <cell r="N23">
            <v>4243.16</v>
          </cell>
          <cell r="O23">
            <v>2699.67</v>
          </cell>
          <cell r="P23">
            <v>27035.77</v>
          </cell>
          <cell r="Q23">
            <v>26349.63</v>
          </cell>
          <cell r="R23">
            <v>19789.48</v>
          </cell>
          <cell r="T23">
            <v>134586.79</v>
          </cell>
          <cell r="U23">
            <v>694872.6</v>
          </cell>
        </row>
        <row r="24">
          <cell r="A24">
            <v>42061602</v>
          </cell>
          <cell r="B24" t="str">
            <v>Mensajería (VALIJA)</v>
          </cell>
          <cell r="C24" t="str">
            <v>Correspondencia y Archivo</v>
          </cell>
          <cell r="D24" t="str">
            <v>129989 - 2010</v>
          </cell>
          <cell r="E24" t="str">
            <v>S051008</v>
          </cell>
          <cell r="F24" t="str">
            <v>Servicio Pan Americano de Protección, S.A. De C.V.</v>
          </cell>
          <cell r="G24">
            <v>278889.71000000002</v>
          </cell>
          <cell r="H24">
            <v>18887.39</v>
          </cell>
          <cell r="I24">
            <v>17974.419999999998</v>
          </cell>
          <cell r="J24">
            <v>21002.03</v>
          </cell>
          <cell r="K24">
            <v>19244.25</v>
          </cell>
          <cell r="L24">
            <v>18959.47</v>
          </cell>
          <cell r="M24">
            <v>21146.74</v>
          </cell>
          <cell r="N24">
            <v>20827</v>
          </cell>
          <cell r="O24">
            <v>20722.12</v>
          </cell>
          <cell r="P24">
            <v>18834.62</v>
          </cell>
          <cell r="Q24">
            <v>19939.12</v>
          </cell>
          <cell r="T24">
            <v>197537.15999999997</v>
          </cell>
          <cell r="U24">
            <v>81352.550000000047</v>
          </cell>
        </row>
        <row r="25">
          <cell r="A25">
            <v>42061602</v>
          </cell>
          <cell r="B25" t="str">
            <v>Mensajería (PAQUETERÍA)</v>
          </cell>
          <cell r="C25" t="str">
            <v>Correspondencia y Archivo</v>
          </cell>
          <cell r="D25" t="str">
            <v>129989 - 2010</v>
          </cell>
          <cell r="E25" t="str">
            <v>S051009</v>
          </cell>
          <cell r="F25" t="str">
            <v>Servicio Pan Americano de Protección, S.A. De C.V.</v>
          </cell>
          <cell r="G25">
            <v>328391.03999999998</v>
          </cell>
          <cell r="H25">
            <v>1764.48</v>
          </cell>
          <cell r="I25">
            <v>1729.07</v>
          </cell>
          <cell r="J25">
            <v>2057.14</v>
          </cell>
          <cell r="K25">
            <v>2399.0100000000002</v>
          </cell>
          <cell r="L25">
            <v>4725.9399999999996</v>
          </cell>
          <cell r="M25">
            <v>2240.91</v>
          </cell>
          <cell r="N25">
            <v>1051.19</v>
          </cell>
          <cell r="O25">
            <v>851.29</v>
          </cell>
          <cell r="P25">
            <v>11641.1</v>
          </cell>
          <cell r="Q25">
            <v>7381.78</v>
          </cell>
          <cell r="T25">
            <v>35841.909999999996</v>
          </cell>
          <cell r="U25">
            <v>292549.13</v>
          </cell>
        </row>
        <row r="26">
          <cell r="A26">
            <v>42062401</v>
          </cell>
          <cell r="B26" t="str">
            <v>Maniobras y acarreos (VALIJA)</v>
          </cell>
          <cell r="C26" t="str">
            <v>Correspondencia y Archivo</v>
          </cell>
          <cell r="D26" t="str">
            <v>2263 – 2010</v>
          </cell>
          <cell r="E26" t="str">
            <v>S051007</v>
          </cell>
          <cell r="F26" t="str">
            <v>Autobuses Estrella Blanca, S.A. De C.V.</v>
          </cell>
          <cell r="G26">
            <v>18374.400000000001</v>
          </cell>
          <cell r="H26">
            <v>1276</v>
          </cell>
          <cell r="I26">
            <v>1212.2</v>
          </cell>
          <cell r="J26">
            <v>1403.6</v>
          </cell>
          <cell r="K26">
            <v>1276</v>
          </cell>
          <cell r="L26">
            <v>1276</v>
          </cell>
          <cell r="M26">
            <v>1403.6</v>
          </cell>
          <cell r="N26">
            <v>1403.6</v>
          </cell>
          <cell r="O26">
            <v>1403.6</v>
          </cell>
          <cell r="P26">
            <v>1276</v>
          </cell>
          <cell r="Q26">
            <v>1339.8</v>
          </cell>
          <cell r="R26">
            <v>1339.8</v>
          </cell>
          <cell r="T26">
            <v>14610.199999999999</v>
          </cell>
          <cell r="U26">
            <v>3764.2000000000025</v>
          </cell>
          <cell r="X26">
            <v>18374.400000000001</v>
          </cell>
          <cell r="Y26">
            <v>0</v>
          </cell>
        </row>
        <row r="27">
          <cell r="A27">
            <v>42062401</v>
          </cell>
          <cell r="B27" t="str">
            <v>Maniobras y acarreos</v>
          </cell>
          <cell r="C27" t="str">
            <v>Correspondencia y Archivo</v>
          </cell>
          <cell r="D27" t="str">
            <v>33039 – 2010</v>
          </cell>
          <cell r="E27" t="str">
            <v>SG1009</v>
          </cell>
          <cell r="F27" t="str">
            <v>Autobuses Estrella Blanca, S.A. De C.V.</v>
          </cell>
          <cell r="G27">
            <v>32700.720000000001</v>
          </cell>
          <cell r="H27" t="str">
            <v>Corresponde a servicios proporcionados en Diciembre 2009</v>
          </cell>
          <cell r="M27">
            <v>32700.720000000001</v>
          </cell>
          <cell r="T27">
            <v>32700.720000000001</v>
          </cell>
          <cell r="U27">
            <v>0</v>
          </cell>
          <cell r="X27">
            <v>32700.720000000001</v>
          </cell>
          <cell r="Y27">
            <v>0</v>
          </cell>
        </row>
        <row r="28">
          <cell r="A28">
            <v>42062401</v>
          </cell>
          <cell r="B28" t="str">
            <v>Maniobras y acarreos</v>
          </cell>
          <cell r="C28" t="str">
            <v>Correspondencia y Archivo</v>
          </cell>
          <cell r="D28" t="str">
            <v>33039 – 2010</v>
          </cell>
          <cell r="E28" t="str">
            <v>9S9020</v>
          </cell>
          <cell r="F28" t="str">
            <v>Autobuses Estrella Blanca, S.A. De C.V.</v>
          </cell>
          <cell r="G28">
            <v>16747.16</v>
          </cell>
          <cell r="H28" t="str">
            <v>Corresponde a servicios proporcionados en Diciembre 2009</v>
          </cell>
          <cell r="M28">
            <v>16747.16</v>
          </cell>
          <cell r="T28">
            <v>16747.16</v>
          </cell>
          <cell r="U28">
            <v>0</v>
          </cell>
          <cell r="X28">
            <v>16747.16</v>
          </cell>
          <cell r="Y28">
            <v>0</v>
          </cell>
        </row>
        <row r="29">
          <cell r="A29">
            <v>42062414</v>
          </cell>
          <cell r="B29" t="str">
            <v>Servicio de vigilancia</v>
          </cell>
          <cell r="C29" t="str">
            <v>Seguridad</v>
          </cell>
          <cell r="D29" t="str">
            <v>622 – 2010</v>
          </cell>
          <cell r="E29" t="str">
            <v>S051017</v>
          </cell>
          <cell r="F29" t="str">
            <v>Policía Auxiliar del Distrito Federal</v>
          </cell>
          <cell r="G29">
            <v>4996802.08</v>
          </cell>
          <cell r="H29">
            <v>2566720</v>
          </cell>
          <cell r="I29">
            <v>2329975</v>
          </cell>
          <cell r="T29">
            <v>4896695</v>
          </cell>
          <cell r="U29">
            <v>100107.08000000007</v>
          </cell>
          <cell r="X29">
            <v>0</v>
          </cell>
          <cell r="Y29">
            <v>4996802.08</v>
          </cell>
        </row>
        <row r="30">
          <cell r="A30">
            <v>42062414</v>
          </cell>
          <cell r="B30" t="str">
            <v>Servicio de vigilancia</v>
          </cell>
          <cell r="C30" t="str">
            <v>Seguridad</v>
          </cell>
          <cell r="D30" t="str">
            <v>65409 – 2010</v>
          </cell>
          <cell r="E30" t="str">
            <v>S051024</v>
          </cell>
          <cell r="F30" t="str">
            <v>Cuerpo de Vigilancia Auxiliar y Urbana del Edo. De México</v>
          </cell>
          <cell r="G30">
            <v>10780750.4</v>
          </cell>
          <cell r="J30">
            <v>2441538.4</v>
          </cell>
          <cell r="K30">
            <v>2362410.4000000004</v>
          </cell>
          <cell r="L30">
            <v>2427910.7999999998</v>
          </cell>
          <cell r="M30">
            <v>2361970.7999999998</v>
          </cell>
          <cell r="N30">
            <v>1181644.8</v>
          </cell>
          <cell r="T30">
            <v>10775475.200000001</v>
          </cell>
          <cell r="U30">
            <v>5275.1999999992549</v>
          </cell>
          <cell r="X30">
            <v>0</v>
          </cell>
          <cell r="Y30">
            <v>10780750.4</v>
          </cell>
        </row>
        <row r="31">
          <cell r="A31">
            <v>42062414</v>
          </cell>
          <cell r="B31" t="str">
            <v>Servicio de vigilancia</v>
          </cell>
          <cell r="C31" t="str">
            <v>Seguridad</v>
          </cell>
          <cell r="D31" t="str">
            <v>300949 – 2010</v>
          </cell>
          <cell r="E31" t="str">
            <v>S051106</v>
          </cell>
          <cell r="F31" t="str">
            <v>Cuerpo de Vigilancia Auxiliar y Urbana del Edo. De México</v>
          </cell>
          <cell r="G31">
            <v>12999760</v>
          </cell>
          <cell r="N31">
            <v>1225930</v>
          </cell>
          <cell r="O31">
            <v>2383060</v>
          </cell>
          <cell r="P31">
            <v>2308670</v>
          </cell>
          <cell r="Q31">
            <v>2375320</v>
          </cell>
          <cell r="R31">
            <v>2311680</v>
          </cell>
          <cell r="S31">
            <v>2390800</v>
          </cell>
          <cell r="T31">
            <v>12995460</v>
          </cell>
          <cell r="U31">
            <v>4300</v>
          </cell>
          <cell r="X31">
            <v>0</v>
          </cell>
          <cell r="Y31">
            <v>12995460</v>
          </cell>
        </row>
        <row r="32">
          <cell r="A32" t="str">
            <v>42062421</v>
          </cell>
          <cell r="B32" t="str">
            <v>Servicio de fotocopiado</v>
          </cell>
          <cell r="C32" t="str">
            <v>Servicios Generales</v>
          </cell>
          <cell r="D32" t="str">
            <v>95640 – 2010</v>
          </cell>
          <cell r="E32" t="str">
            <v>S951103</v>
          </cell>
          <cell r="F32" t="str">
            <v>Organización Mitamex, S.A. De C.V. - Fotocopiado y Escaneo</v>
          </cell>
          <cell r="G32">
            <v>5185701.12</v>
          </cell>
          <cell r="H32">
            <v>304134.5</v>
          </cell>
          <cell r="I32">
            <v>452737.62</v>
          </cell>
          <cell r="J32">
            <v>403349.13</v>
          </cell>
          <cell r="K32">
            <v>426576.82</v>
          </cell>
          <cell r="L32">
            <v>433276.7</v>
          </cell>
          <cell r="M32">
            <v>465107.48</v>
          </cell>
          <cell r="N32">
            <v>441748.67</v>
          </cell>
          <cell r="O32">
            <v>421809.8</v>
          </cell>
          <cell r="P32">
            <v>427346.69</v>
          </cell>
          <cell r="Q32">
            <v>482163.62</v>
          </cell>
          <cell r="T32">
            <v>4258251.0299999993</v>
          </cell>
          <cell r="U32">
            <v>927450.09000000078</v>
          </cell>
          <cell r="X32">
            <v>2021511.12</v>
          </cell>
          <cell r="Y32">
            <v>3540030</v>
          </cell>
        </row>
        <row r="33">
          <cell r="A33" t="str">
            <v>42062421</v>
          </cell>
          <cell r="B33" t="str">
            <v>Duplicado de documentos</v>
          </cell>
          <cell r="C33" t="str">
            <v>Servicios Generales</v>
          </cell>
          <cell r="D33" t="str">
            <v>2242 – 2010</v>
          </cell>
          <cell r="E33" t="str">
            <v>9S9450</v>
          </cell>
          <cell r="F33" t="str">
            <v>Concepto Risográfico, S.A. De C.V.</v>
          </cell>
          <cell r="G33">
            <v>375840</v>
          </cell>
          <cell r="H33">
            <v>85209.27</v>
          </cell>
          <cell r="I33">
            <v>24257.63</v>
          </cell>
          <cell r="J33">
            <v>36247.839999999997</v>
          </cell>
          <cell r="K33">
            <v>29670.9</v>
          </cell>
          <cell r="L33">
            <v>18458.18</v>
          </cell>
          <cell r="M33">
            <v>26311.64</v>
          </cell>
          <cell r="N33">
            <v>33896.589999999997</v>
          </cell>
          <cell r="O33">
            <v>19271.240000000002</v>
          </cell>
          <cell r="P33">
            <v>9438.43</v>
          </cell>
          <cell r="Q33">
            <v>13049.92</v>
          </cell>
          <cell r="T33">
            <v>295811.63999999996</v>
          </cell>
          <cell r="U33">
            <v>80028.360000000044</v>
          </cell>
        </row>
        <row r="34">
          <cell r="A34" t="str">
            <v>42062421</v>
          </cell>
          <cell r="B34" t="str">
            <v>Duplicado de documentos</v>
          </cell>
          <cell r="C34" t="str">
            <v>Servicios Generales</v>
          </cell>
          <cell r="D34" t="str">
            <v>35541 – 2010</v>
          </cell>
          <cell r="E34" t="str">
            <v>SG1109</v>
          </cell>
          <cell r="F34" t="str">
            <v>Concepto Risográfico, S.A. De C.V.</v>
          </cell>
          <cell r="G34">
            <v>220000</v>
          </cell>
          <cell r="H34">
            <v>219895.55</v>
          </cell>
          <cell r="I34" t="str">
            <v>Corresponde a servicios proporcionados en Noviembre y Diciembre 2009</v>
          </cell>
          <cell r="T34">
            <v>219895.55</v>
          </cell>
          <cell r="U34">
            <v>104.45000000001164</v>
          </cell>
          <cell r="X34">
            <v>220000</v>
          </cell>
          <cell r="Y34">
            <v>0</v>
          </cell>
        </row>
        <row r="35">
          <cell r="A35">
            <v>42062423</v>
          </cell>
          <cell r="B35" t="str">
            <v>Suministro de Oxígeno</v>
          </cell>
          <cell r="C35" t="str">
            <v>Transportes Aéreos</v>
          </cell>
          <cell r="D35" t="str">
            <v>620 – 2010</v>
          </cell>
          <cell r="E35" t="str">
            <v>S051016</v>
          </cell>
          <cell r="F35" t="str">
            <v>Infra, S.A. De C.V.</v>
          </cell>
          <cell r="G35">
            <v>219088.446</v>
          </cell>
          <cell r="H35">
            <v>42915.73</v>
          </cell>
          <cell r="I35">
            <v>23845.62</v>
          </cell>
          <cell r="J35">
            <v>27737.87</v>
          </cell>
          <cell r="K35">
            <v>24888.670000000002</v>
          </cell>
          <cell r="L35">
            <v>18941.72</v>
          </cell>
          <cell r="M35">
            <v>29784.309999999998</v>
          </cell>
          <cell r="N35">
            <v>17058.96</v>
          </cell>
          <cell r="O35">
            <v>20370.47</v>
          </cell>
          <cell r="P35">
            <v>12436.070000000002</v>
          </cell>
          <cell r="T35">
            <v>217979.41999999998</v>
          </cell>
          <cell r="U35">
            <v>1109.0260000000126</v>
          </cell>
          <cell r="X35">
            <v>219088.446</v>
          </cell>
          <cell r="Y35">
            <v>0</v>
          </cell>
        </row>
        <row r="36">
          <cell r="A36">
            <v>42062423</v>
          </cell>
          <cell r="B36" t="str">
            <v>Suministro de Oxígeno</v>
          </cell>
          <cell r="D36" t="str">
            <v>PENDIENTE</v>
          </cell>
          <cell r="E36" t="str">
            <v>CONVENIO 20%</v>
          </cell>
          <cell r="F36" t="str">
            <v>Infra, S.A. De C.V.</v>
          </cell>
          <cell r="G36">
            <v>43817.689200000001</v>
          </cell>
          <cell r="T36">
            <v>0</v>
          </cell>
          <cell r="U36">
            <v>43817.689200000001</v>
          </cell>
        </row>
        <row r="37">
          <cell r="A37">
            <v>42062423</v>
          </cell>
          <cell r="B37" t="str">
            <v>Suministro de Oxígeno</v>
          </cell>
          <cell r="D37" t="str">
            <v>PENDIENTE</v>
          </cell>
          <cell r="E37" t="str">
            <v>ADJUDICACIÓN</v>
          </cell>
          <cell r="F37" t="str">
            <v>Infra, S.A. De C.V.</v>
          </cell>
          <cell r="G37">
            <v>50000</v>
          </cell>
          <cell r="T37">
            <v>0</v>
          </cell>
          <cell r="U37">
            <v>50000</v>
          </cell>
        </row>
        <row r="38">
          <cell r="A38">
            <v>42062501</v>
          </cell>
          <cell r="B38" t="str">
            <v>Mat p/conserv de eqpo de transp.</v>
          </cell>
          <cell r="C38" t="str">
            <v>Transportes Terrestres</v>
          </cell>
          <cell r="D38" t="str">
            <v>289440 – 2010</v>
          </cell>
          <cell r="E38" t="str">
            <v>C951033</v>
          </cell>
          <cell r="F38" t="str">
            <v>Servicio Automotriz Lemarc, S.A. De C.V.</v>
          </cell>
          <cell r="G38">
            <v>1300000</v>
          </cell>
          <cell r="H38">
            <v>153077.42000000001</v>
          </cell>
          <cell r="I38">
            <v>198441.28</v>
          </cell>
          <cell r="J38">
            <v>126542.84</v>
          </cell>
          <cell r="K38">
            <v>147734.46</v>
          </cell>
          <cell r="L38">
            <v>174735.28</v>
          </cell>
          <cell r="M38">
            <v>136166.9</v>
          </cell>
          <cell r="N38">
            <v>155205.5</v>
          </cell>
          <cell r="O38">
            <v>98532.82</v>
          </cell>
          <cell r="T38">
            <v>1190436.5000000002</v>
          </cell>
          <cell r="U38">
            <v>109563.49999999977</v>
          </cell>
          <cell r="X38">
            <v>6291683.1200000001</v>
          </cell>
          <cell r="Y38">
            <v>1857670</v>
          </cell>
        </row>
        <row r="39">
          <cell r="A39">
            <v>42062501</v>
          </cell>
          <cell r="B39" t="str">
            <v>Mat p/conserv de eqpo de transp.</v>
          </cell>
          <cell r="C39" t="str">
            <v>Transportes Terrestres</v>
          </cell>
          <cell r="D39" t="str">
            <v>289440 – 2010</v>
          </cell>
          <cell r="E39" t="str">
            <v>C951101</v>
          </cell>
          <cell r="F39" t="str">
            <v>Servicio Automotriz Rodríguez, S.A. De C.V.</v>
          </cell>
          <cell r="G39">
            <v>3800000</v>
          </cell>
          <cell r="H39">
            <v>503870.63</v>
          </cell>
          <cell r="I39">
            <v>436604.42</v>
          </cell>
          <cell r="J39">
            <v>432140.34</v>
          </cell>
          <cell r="K39">
            <v>282990.81</v>
          </cell>
          <cell r="L39">
            <v>245782.04</v>
          </cell>
          <cell r="M39">
            <v>467759.69</v>
          </cell>
          <cell r="N39">
            <v>624032.59</v>
          </cell>
          <cell r="O39">
            <v>324209.31</v>
          </cell>
          <cell r="P39">
            <v>30919.91</v>
          </cell>
          <cell r="T39">
            <v>3348309.74</v>
          </cell>
          <cell r="U39">
            <v>451690.25999999978</v>
          </cell>
        </row>
        <row r="40">
          <cell r="A40">
            <v>42062501</v>
          </cell>
          <cell r="B40" t="str">
            <v>Mat p/conserv de eqpo de transp.</v>
          </cell>
          <cell r="D40" t="str">
            <v>PENDIENTE</v>
          </cell>
          <cell r="E40" t="str">
            <v>CONVENIO 20%</v>
          </cell>
          <cell r="F40" t="str">
            <v>Servicio Automotriz Rodríguez, S.A. De C.V.</v>
          </cell>
          <cell r="G40">
            <v>760000</v>
          </cell>
          <cell r="T40">
            <v>0</v>
          </cell>
          <cell r="U40">
            <v>760000</v>
          </cell>
        </row>
        <row r="41">
          <cell r="A41" t="str">
            <v>42062501</v>
          </cell>
          <cell r="B41" t="str">
            <v>Mat p/conserv de eqpo de transp.</v>
          </cell>
          <cell r="C41" t="str">
            <v>Transportes Terrestres</v>
          </cell>
          <cell r="D41" t="str">
            <v>289440 – 2010</v>
          </cell>
          <cell r="E41" t="str">
            <v>C951020</v>
          </cell>
          <cell r="F41" t="str">
            <v>Bodega de Llantas La Viga, S.A. De C.V.</v>
          </cell>
          <cell r="G41">
            <v>500000.00000000012</v>
          </cell>
          <cell r="H41">
            <v>28483.8</v>
          </cell>
          <cell r="I41">
            <v>89720.2</v>
          </cell>
          <cell r="J41">
            <v>20102.8</v>
          </cell>
          <cell r="K41">
            <v>31038.12</v>
          </cell>
          <cell r="L41">
            <v>17579.8</v>
          </cell>
          <cell r="M41">
            <v>50697.8</v>
          </cell>
          <cell r="N41">
            <v>75324.600000000006</v>
          </cell>
          <cell r="O41">
            <v>47096</v>
          </cell>
          <cell r="Q41">
            <v>6971.6</v>
          </cell>
          <cell r="T41">
            <v>367014.72</v>
          </cell>
          <cell r="U41">
            <v>132985.28000000014</v>
          </cell>
        </row>
        <row r="42">
          <cell r="A42" t="str">
            <v>42062501</v>
          </cell>
          <cell r="B42" t="str">
            <v>Mat p/conserv de eqpo de transp.</v>
          </cell>
          <cell r="C42" t="str">
            <v>Transportes Terrestres</v>
          </cell>
          <cell r="D42" t="str">
            <v>289440 – 2010</v>
          </cell>
          <cell r="E42" t="str">
            <v>C051047</v>
          </cell>
          <cell r="F42" t="str">
            <v>Consultores en Servicios Automotrices, S.A. De C.V.</v>
          </cell>
          <cell r="G42">
            <v>649600</v>
          </cell>
          <cell r="K42">
            <v>101571.95</v>
          </cell>
          <cell r="L42">
            <v>74290.3</v>
          </cell>
          <cell r="M42">
            <v>26041.25</v>
          </cell>
          <cell r="N42">
            <v>64181.599999999999</v>
          </cell>
          <cell r="O42">
            <v>25658.7</v>
          </cell>
          <cell r="P42">
            <v>59154.2</v>
          </cell>
          <cell r="T42">
            <v>350898</v>
          </cell>
          <cell r="U42">
            <v>298702</v>
          </cell>
        </row>
        <row r="43">
          <cell r="A43" t="str">
            <v>42062501</v>
          </cell>
          <cell r="B43" t="str">
            <v>Mat p/conserv de eqpo de transp.</v>
          </cell>
          <cell r="D43" t="str">
            <v>764369 - 2010</v>
          </cell>
          <cell r="E43" t="str">
            <v>C051275</v>
          </cell>
          <cell r="F43" t="str">
            <v>Centro Automotríz Galo, S.A. De C.V.</v>
          </cell>
          <cell r="G43">
            <v>616000</v>
          </cell>
          <cell r="T43">
            <v>0</v>
          </cell>
          <cell r="U43">
            <v>616000</v>
          </cell>
        </row>
        <row r="44">
          <cell r="A44" t="str">
            <v>42062501</v>
          </cell>
          <cell r="B44" t="str">
            <v>Mat p/conserv de eqpo de transp.</v>
          </cell>
          <cell r="D44" t="str">
            <v>764369 - 2010</v>
          </cell>
          <cell r="E44" t="str">
            <v>C051276</v>
          </cell>
          <cell r="F44" t="str">
            <v>Centro Automotríz Galo, S.A. De C.V.</v>
          </cell>
          <cell r="G44">
            <v>470000</v>
          </cell>
          <cell r="T44">
            <v>0</v>
          </cell>
          <cell r="U44">
            <v>470000</v>
          </cell>
        </row>
        <row r="45">
          <cell r="A45">
            <v>42062501</v>
          </cell>
          <cell r="B45" t="str">
            <v>Mat p/conserv de eqpo de transp.</v>
          </cell>
          <cell r="C45" t="str">
            <v>Transportes Terrestres</v>
          </cell>
          <cell r="D45" t="str">
            <v>19001 – 2010</v>
          </cell>
          <cell r="E45" t="str">
            <v>9S9070</v>
          </cell>
          <cell r="F45" t="str">
            <v>Servicio Automotriz Lemarc, S.A. De C.V.</v>
          </cell>
          <cell r="G45">
            <v>99998.95</v>
          </cell>
          <cell r="H45">
            <v>99998.95</v>
          </cell>
          <cell r="I45" t="str">
            <v>Corresponde a servicios proporcionados en Diciembre 2009</v>
          </cell>
          <cell r="T45">
            <v>99998.95</v>
          </cell>
          <cell r="U45">
            <v>0</v>
          </cell>
          <cell r="X45">
            <v>99998.95</v>
          </cell>
          <cell r="Y45">
            <v>0</v>
          </cell>
        </row>
        <row r="46">
          <cell r="A46">
            <v>42062501</v>
          </cell>
          <cell r="B46" t="str">
            <v>Mat p/conserv de eqpo de transp.</v>
          </cell>
          <cell r="C46" t="str">
            <v>Transportes Terrestres</v>
          </cell>
          <cell r="D46" t="str">
            <v>182503 – 2010</v>
          </cell>
          <cell r="E46" t="str">
            <v>9S9071</v>
          </cell>
          <cell r="F46" t="str">
            <v>Servicio Automotriz Rodríguez, S.A. De C.V.</v>
          </cell>
          <cell r="G46">
            <v>249429.47</v>
          </cell>
          <cell r="H46">
            <v>249429.47</v>
          </cell>
          <cell r="I46" t="str">
            <v>Corresponde a servicios proporcionados en Diciembre 2009</v>
          </cell>
          <cell r="T46">
            <v>249429.47</v>
          </cell>
          <cell r="U46">
            <v>0</v>
          </cell>
          <cell r="X46">
            <v>249429.47</v>
          </cell>
          <cell r="Y46">
            <v>0</v>
          </cell>
        </row>
        <row r="47">
          <cell r="A47">
            <v>42062501</v>
          </cell>
          <cell r="B47" t="str">
            <v>Mat p/conserv de eqpo de transp.</v>
          </cell>
          <cell r="C47" t="str">
            <v>Transportes Terrestres</v>
          </cell>
          <cell r="D47" t="str">
            <v>182503 – 2010</v>
          </cell>
          <cell r="E47" t="str">
            <v>9S9126</v>
          </cell>
          <cell r="F47" t="str">
            <v>Servicios Corporativos Kemper, S.A. De C.V.</v>
          </cell>
          <cell r="G47">
            <v>171249.64</v>
          </cell>
          <cell r="H47">
            <v>171249.64</v>
          </cell>
          <cell r="I47" t="str">
            <v>Corresponde a servicios proporcionados en Diciembre 2009</v>
          </cell>
          <cell r="T47">
            <v>171249.64</v>
          </cell>
          <cell r="U47">
            <v>0</v>
          </cell>
          <cell r="X47">
            <v>171249.64</v>
          </cell>
          <cell r="Y47">
            <v>0</v>
          </cell>
        </row>
        <row r="48">
          <cell r="A48" t="str">
            <v>42062501</v>
          </cell>
          <cell r="B48" t="str">
            <v>Mat p/conserv de eqpo de transp.</v>
          </cell>
          <cell r="C48" t="str">
            <v>Transportes Terrestres</v>
          </cell>
          <cell r="D48" t="str">
            <v>182503 – 2010</v>
          </cell>
          <cell r="E48" t="str">
            <v>9BC030</v>
          </cell>
          <cell r="F48" t="str">
            <v>Bodega de Llantas La Viga, S.A. De C.V.</v>
          </cell>
          <cell r="G48">
            <v>7233.76</v>
          </cell>
          <cell r="H48">
            <v>7233.76</v>
          </cell>
          <cell r="I48" t="str">
            <v>Corresponde a servicios proporcionados en Diciembre 2009</v>
          </cell>
          <cell r="T48">
            <v>7233.76</v>
          </cell>
          <cell r="U48">
            <v>0</v>
          </cell>
          <cell r="X48">
            <v>7233.76</v>
          </cell>
          <cell r="Y48">
            <v>0</v>
          </cell>
        </row>
        <row r="49">
          <cell r="A49">
            <v>42062601</v>
          </cell>
          <cell r="B49" t="str">
            <v>Equipo aéreo</v>
          </cell>
          <cell r="C49" t="str">
            <v>Transporrtes Aéreos</v>
          </cell>
          <cell r="D49" t="str">
            <v>8080 – 2010</v>
          </cell>
          <cell r="E49" t="str">
            <v>SG0110</v>
          </cell>
          <cell r="F49" t="str">
            <v>Corporación Aeronáutica Industrial, S.A. De C.V.</v>
          </cell>
          <cell r="G49">
            <v>200000</v>
          </cell>
          <cell r="H49">
            <v>89552</v>
          </cell>
          <cell r="I49">
            <v>89552</v>
          </cell>
          <cell r="T49">
            <v>179104</v>
          </cell>
          <cell r="U49">
            <v>20896</v>
          </cell>
          <cell r="X49">
            <v>200000</v>
          </cell>
          <cell r="Y49">
            <v>0</v>
          </cell>
        </row>
        <row r="50">
          <cell r="A50" t="str">
            <v>TOTALES</v>
          </cell>
          <cell r="G50">
            <v>74224592.089200005</v>
          </cell>
          <cell r="H50">
            <v>7078823.2199999988</v>
          </cell>
          <cell r="I50">
            <v>5859295.46</v>
          </cell>
          <cell r="J50">
            <v>5397494.8199999994</v>
          </cell>
          <cell r="K50">
            <v>5435270.4100000011</v>
          </cell>
          <cell r="L50">
            <v>5630531.54</v>
          </cell>
          <cell r="M50">
            <v>5972472.5300000012</v>
          </cell>
          <cell r="N50">
            <v>6121325.5099999988</v>
          </cell>
          <cell r="O50">
            <v>5598157.4199999999</v>
          </cell>
          <cell r="P50">
            <v>5595243.4400000004</v>
          </cell>
          <cell r="Q50">
            <v>5065140.4799999995</v>
          </cell>
          <cell r="R50">
            <v>2351355.71</v>
          </cell>
          <cell r="S50">
            <v>2390800</v>
          </cell>
          <cell r="T50">
            <v>62495910.540000007</v>
          </cell>
          <cell r="U50">
            <v>11728681.549199997</v>
          </cell>
          <cell r="X50">
            <v>34826182.565999992</v>
          </cell>
          <cell r="Y50">
            <v>36883666.480000004</v>
          </cell>
        </row>
        <row r="51">
          <cell r="G51" t="str">
            <v>CONTRATO CONCLUIDO</v>
          </cell>
          <cell r="J51" t="str">
            <v xml:space="preserve">   CONTRATO TOPADO</v>
          </cell>
          <cell r="N51" t="str">
            <v>SIN SERVICIO DEVENGADO</v>
          </cell>
        </row>
      </sheetData>
      <sheetData sheetId="9" refreshError="1"/>
      <sheetData sheetId="10" refreshError="1"/>
      <sheetData sheetId="11"/>
      <sheetData sheetId="12"/>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IFICADO"/>
      <sheetName val="IMPRESIÓN"/>
      <sheetName val="GASTO DE OPERACIÓN"/>
      <sheetName val="BASE"/>
      <sheetName val="CUENTAS"/>
      <sheetName val="PROYECTO ACTA 2024"/>
    </sheetNames>
    <sheetDataSet>
      <sheetData sheetId="0"/>
      <sheetData sheetId="1"/>
      <sheetData sheetId="2"/>
      <sheetData sheetId="3"/>
      <sheetData sheetId="4"/>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Mauricio Flores Ronquillo" refreshedDate="46211.520740277774" createdVersion="8" refreshedVersion="8" minRefreshableVersion="3" recordCount="101">
  <cacheSource type="worksheet">
    <worksheetSource ref="B1:L102" sheet="Hoja1"/>
  </cacheSource>
  <cacheFields count="11">
    <cacheField name="Cuenta" numFmtId="0">
      <sharedItems containsSemiMixedTypes="0" containsString="0" containsNumber="1" containsInteger="1" minValue="51211001" maxValue="51391001" count="15">
        <n v="51211001"/>
        <n v="51221003"/>
        <n v="51261002"/>
        <n v="51311004"/>
        <n v="51311013"/>
        <n v="51321001"/>
        <n v="51332001"/>
        <n v="51332007"/>
        <n v="51341005"/>
        <n v="51371001"/>
        <n v="51371002"/>
        <n v="51371004"/>
        <n v="51371005"/>
        <n v="51371007"/>
        <n v="51391001"/>
      </sharedItems>
    </cacheField>
    <cacheField name="Uni.Explot" numFmtId="0">
      <sharedItems containsSemiMixedTypes="0" containsString="0" containsNumber="1" containsInteger="1" minValue="9" maxValue="9"/>
    </cacheField>
    <cacheField name="Centro Costo" numFmtId="0">
      <sharedItems/>
    </cacheField>
    <cacheField name="Uni.Información" numFmtId="0">
      <sharedItems containsSemiMixedTypes="0" containsString="0" containsNumber="1" containsInteger="1" minValue="93801" maxValue="99001"/>
    </cacheField>
    <cacheField name="Proyecto" numFmtId="0">
      <sharedItems/>
    </cacheField>
    <cacheField name="Periodo" numFmtId="0">
      <sharedItems count="12">
        <s v="2026M07"/>
        <s v="2026M08"/>
        <s v="2026M09"/>
        <s v="2026M10"/>
        <s v="2026M11"/>
        <s v="2026M12"/>
        <s v="2026M02"/>
        <s v="2026M03"/>
        <s v="2026M04"/>
        <s v="2026M05"/>
        <s v="2026M06"/>
        <s v="2026M01"/>
      </sharedItems>
    </cacheField>
    <cacheField name="Presupuesto" numFmtId="43">
      <sharedItems containsSemiMixedTypes="0" containsString="0" containsNumber="1" minValue="185.81" maxValue="33750319.649999999"/>
    </cacheField>
    <cacheField name="Gasto" numFmtId="43">
      <sharedItems containsSemiMixedTypes="0" containsString="0" containsNumber="1" minValue="0" maxValue="11825399.890000001"/>
    </cacheField>
    <cacheField name="Comprometido" numFmtId="43">
      <sharedItems containsSemiMixedTypes="0" containsString="0" containsNumber="1" minValue="0" maxValue="19074216.539999999"/>
    </cacheField>
    <cacheField name="Precomprometido" numFmtId="43">
      <sharedItems containsSemiMixedTypes="0" containsString="0" containsNumber="1" minValue="0" maxValue="902125.48"/>
    </cacheField>
    <cacheField name="Disponible" numFmtId="43">
      <sharedItems containsSemiMixedTypes="0" containsString="0" containsNumber="1" minValue="0" maxValue="14676103.1099999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auricio Flores Ronquillo" refreshedDate="46211.521660648148" createdVersion="8" refreshedVersion="8" minRefreshableVersion="3" recordCount="45">
  <cacheSource type="worksheet">
    <worksheetSource ref="A1:K46" sheet="Hoja3"/>
  </cacheSource>
  <cacheFields count="11">
    <cacheField name="Cuenta" numFmtId="0">
      <sharedItems containsSemiMixedTypes="0" containsString="0" containsNumber="1" containsInteger="1" minValue="51211001" maxValue="51391001" count="15">
        <n v="51211001"/>
        <n v="51221003"/>
        <n v="51261002"/>
        <n v="51311004"/>
        <n v="51311013"/>
        <n v="51321001"/>
        <n v="51332001"/>
        <n v="51332007"/>
        <n v="51341005"/>
        <n v="51371001"/>
        <n v="51371002"/>
        <n v="51371004"/>
        <n v="51371005"/>
        <n v="51371007"/>
        <n v="51391001"/>
      </sharedItems>
    </cacheField>
    <cacheField name="Uni.Explot" numFmtId="0">
      <sharedItems containsSemiMixedTypes="0" containsString="0" containsNumber="1" containsInteger="1" minValue="9" maxValue="9"/>
    </cacheField>
    <cacheField name="Centro Costo" numFmtId="0">
      <sharedItems/>
    </cacheField>
    <cacheField name="Uni.Información" numFmtId="0">
      <sharedItems containsSemiMixedTypes="0" containsString="0" containsNumber="1" containsInteger="1" minValue="93801" maxValue="99001"/>
    </cacheField>
    <cacheField name="Proyecto" numFmtId="0">
      <sharedItems/>
    </cacheField>
    <cacheField name="Periodo" numFmtId="0">
      <sharedItems/>
    </cacheField>
    <cacheField name="Presupuesto" numFmtId="43">
      <sharedItems containsSemiMixedTypes="0" containsString="0" containsNumber="1" minValue="185.81" maxValue="20423911.84"/>
    </cacheField>
    <cacheField name="Gasto" numFmtId="43">
      <sharedItems containsSemiMixedTypes="0" containsString="0" containsNumber="1" minValue="0" maxValue="11825399.890000001"/>
    </cacheField>
    <cacheField name="Comprometido" numFmtId="43">
      <sharedItems containsSemiMixedTypes="0" containsString="0" containsNumber="1" minValue="0" maxValue="2346297.5299999998"/>
    </cacheField>
    <cacheField name="Precomprometido" numFmtId="43">
      <sharedItems containsSemiMixedTypes="0" containsString="0" containsNumber="1" minValue="0" maxValue="902125.48"/>
    </cacheField>
    <cacheField name="Disponible" numFmtId="43">
      <sharedItems containsSemiMixedTypes="0" containsString="0" containsNumber="1" minValue="0" maxValue="10944800.56000000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1">
  <r>
    <x v="0"/>
    <n v="9"/>
    <s v="14D000"/>
    <n v="99001"/>
    <s v="N/A"/>
    <x v="0"/>
    <n v="25970"/>
    <n v="0"/>
    <n v="0"/>
    <n v="0"/>
    <n v="25970"/>
  </r>
  <r>
    <x v="0"/>
    <n v="9"/>
    <s v="14D000"/>
    <n v="99001"/>
    <s v="N/A"/>
    <x v="1"/>
    <n v="3710"/>
    <n v="0"/>
    <n v="0"/>
    <n v="0"/>
    <n v="3710"/>
  </r>
  <r>
    <x v="0"/>
    <n v="9"/>
    <s v="14D000"/>
    <n v="99001"/>
    <s v="N/A"/>
    <x v="2"/>
    <n v="3710"/>
    <n v="0"/>
    <n v="0"/>
    <n v="0"/>
    <n v="3710"/>
  </r>
  <r>
    <x v="0"/>
    <n v="9"/>
    <s v="14D000"/>
    <n v="99001"/>
    <s v="N/A"/>
    <x v="3"/>
    <n v="3710"/>
    <n v="0"/>
    <n v="0"/>
    <n v="0"/>
    <n v="3710"/>
  </r>
  <r>
    <x v="0"/>
    <n v="9"/>
    <s v="14D000"/>
    <n v="99001"/>
    <s v="N/A"/>
    <x v="4"/>
    <n v="3710"/>
    <n v="0"/>
    <n v="0"/>
    <n v="0"/>
    <n v="3710"/>
  </r>
  <r>
    <x v="0"/>
    <n v="9"/>
    <s v="14D000"/>
    <n v="99001"/>
    <s v="N/A"/>
    <x v="5"/>
    <n v="3710"/>
    <n v="0"/>
    <n v="0"/>
    <n v="0"/>
    <n v="3710"/>
  </r>
  <r>
    <x v="1"/>
    <n v="9"/>
    <s v="14D000"/>
    <n v="99001"/>
    <s v="N/A"/>
    <x v="6"/>
    <n v="1043"/>
    <n v="1043"/>
    <n v="0"/>
    <n v="0"/>
    <n v="0"/>
  </r>
  <r>
    <x v="1"/>
    <n v="9"/>
    <s v="14D000"/>
    <n v="99001"/>
    <s v="N/A"/>
    <x v="0"/>
    <n v="15722"/>
    <n v="0"/>
    <n v="0"/>
    <n v="0"/>
    <n v="15722"/>
  </r>
  <r>
    <x v="1"/>
    <n v="9"/>
    <s v="14D000"/>
    <n v="99001"/>
    <s v="N/A"/>
    <x v="1"/>
    <n v="2395"/>
    <n v="0"/>
    <n v="0"/>
    <n v="0"/>
    <n v="2395"/>
  </r>
  <r>
    <x v="1"/>
    <n v="9"/>
    <s v="14D000"/>
    <n v="99001"/>
    <s v="N/A"/>
    <x v="2"/>
    <n v="2395"/>
    <n v="0"/>
    <n v="0"/>
    <n v="0"/>
    <n v="2395"/>
  </r>
  <r>
    <x v="1"/>
    <n v="9"/>
    <s v="14D000"/>
    <n v="99001"/>
    <s v="N/A"/>
    <x v="3"/>
    <n v="2395"/>
    <n v="0"/>
    <n v="0"/>
    <n v="0"/>
    <n v="2395"/>
  </r>
  <r>
    <x v="1"/>
    <n v="9"/>
    <s v="14D000"/>
    <n v="99001"/>
    <s v="N/A"/>
    <x v="4"/>
    <n v="2395"/>
    <n v="0"/>
    <n v="0"/>
    <n v="0"/>
    <n v="2395"/>
  </r>
  <r>
    <x v="1"/>
    <n v="9"/>
    <s v="14D000"/>
    <n v="99001"/>
    <s v="N/A"/>
    <x v="5"/>
    <n v="2395"/>
    <n v="0"/>
    <n v="0"/>
    <n v="0"/>
    <n v="2395"/>
  </r>
  <r>
    <x v="2"/>
    <n v="9"/>
    <s v="14D000"/>
    <n v="99001"/>
    <s v="N/A"/>
    <x v="6"/>
    <n v="185.81"/>
    <n v="185.81"/>
    <n v="0"/>
    <n v="0"/>
    <n v="0"/>
  </r>
  <r>
    <x v="2"/>
    <n v="9"/>
    <s v="14D000"/>
    <n v="99001"/>
    <s v="N/A"/>
    <x v="0"/>
    <n v="44399.19"/>
    <n v="0"/>
    <n v="0"/>
    <n v="0"/>
    <n v="44399.19"/>
  </r>
  <r>
    <x v="2"/>
    <n v="9"/>
    <s v="14D000"/>
    <n v="99001"/>
    <s v="N/A"/>
    <x v="1"/>
    <n v="6369"/>
    <n v="0"/>
    <n v="0"/>
    <n v="0"/>
    <n v="6369"/>
  </r>
  <r>
    <x v="2"/>
    <n v="9"/>
    <s v="14D000"/>
    <n v="99001"/>
    <s v="N/A"/>
    <x v="2"/>
    <n v="6370"/>
    <n v="0"/>
    <n v="0"/>
    <n v="0"/>
    <n v="6370"/>
  </r>
  <r>
    <x v="2"/>
    <n v="9"/>
    <s v="14D000"/>
    <n v="99001"/>
    <s v="N/A"/>
    <x v="3"/>
    <n v="6369"/>
    <n v="0"/>
    <n v="0"/>
    <n v="0"/>
    <n v="6369"/>
  </r>
  <r>
    <x v="2"/>
    <n v="9"/>
    <s v="14D000"/>
    <n v="99001"/>
    <s v="N/A"/>
    <x v="4"/>
    <n v="6370"/>
    <n v="0"/>
    <n v="0"/>
    <n v="0"/>
    <n v="6370"/>
  </r>
  <r>
    <x v="2"/>
    <n v="9"/>
    <s v="14D000"/>
    <n v="99001"/>
    <s v="N/A"/>
    <x v="5"/>
    <n v="6369"/>
    <n v="0"/>
    <n v="0"/>
    <n v="0"/>
    <n v="6369"/>
  </r>
  <r>
    <x v="3"/>
    <n v="9"/>
    <s v="14D000"/>
    <n v="99001"/>
    <s v="N/A"/>
    <x v="6"/>
    <n v="1076.3399999999999"/>
    <n v="1076.3399999999999"/>
    <n v="0"/>
    <n v="0"/>
    <n v="0"/>
  </r>
  <r>
    <x v="3"/>
    <n v="9"/>
    <s v="14D000"/>
    <n v="99001"/>
    <s v="N/A"/>
    <x v="7"/>
    <n v="1076.3399999999999"/>
    <n v="1076.3399999999999"/>
    <n v="0"/>
    <n v="0"/>
    <n v="0"/>
  </r>
  <r>
    <x v="3"/>
    <n v="9"/>
    <s v="14D000"/>
    <n v="99001"/>
    <s v="N/A"/>
    <x v="8"/>
    <n v="967.31"/>
    <n v="967.31"/>
    <n v="0"/>
    <n v="0"/>
    <n v="0"/>
  </r>
  <r>
    <x v="3"/>
    <n v="9"/>
    <s v="14D000"/>
    <n v="99001"/>
    <s v="N/A"/>
    <x v="0"/>
    <n v="4160.01"/>
    <n v="0"/>
    <n v="0"/>
    <n v="0"/>
    <n v="4160.01"/>
  </r>
  <r>
    <x v="3"/>
    <n v="9"/>
    <s v="14D000"/>
    <n v="99001"/>
    <s v="N/A"/>
    <x v="1"/>
    <n v="1040"/>
    <n v="0"/>
    <n v="0"/>
    <n v="0"/>
    <n v="1040"/>
  </r>
  <r>
    <x v="3"/>
    <n v="9"/>
    <s v="14D000"/>
    <n v="99001"/>
    <s v="N/A"/>
    <x v="2"/>
    <n v="1040"/>
    <n v="0"/>
    <n v="0"/>
    <n v="0"/>
    <n v="1040"/>
  </r>
  <r>
    <x v="3"/>
    <n v="9"/>
    <s v="14D000"/>
    <n v="99001"/>
    <s v="N/A"/>
    <x v="3"/>
    <n v="1040"/>
    <n v="0"/>
    <n v="0"/>
    <n v="0"/>
    <n v="1040"/>
  </r>
  <r>
    <x v="3"/>
    <n v="9"/>
    <s v="14D000"/>
    <n v="99001"/>
    <s v="N/A"/>
    <x v="4"/>
    <n v="1040"/>
    <n v="0"/>
    <n v="0"/>
    <n v="0"/>
    <n v="1040"/>
  </r>
  <r>
    <x v="3"/>
    <n v="9"/>
    <s v="14D000"/>
    <n v="99001"/>
    <s v="N/A"/>
    <x v="5"/>
    <n v="1040"/>
    <n v="0"/>
    <n v="0"/>
    <n v="0"/>
    <n v="1040"/>
  </r>
  <r>
    <x v="4"/>
    <n v="9"/>
    <s v="14D000"/>
    <n v="99001"/>
    <s v="N/A"/>
    <x v="0"/>
    <n v="7812"/>
    <n v="0"/>
    <n v="0"/>
    <n v="0"/>
    <n v="7812"/>
  </r>
  <r>
    <x v="4"/>
    <n v="9"/>
    <s v="14D000"/>
    <n v="99001"/>
    <s v="N/A"/>
    <x v="1"/>
    <n v="1116"/>
    <n v="0"/>
    <n v="0"/>
    <n v="0"/>
    <n v="1116"/>
  </r>
  <r>
    <x v="4"/>
    <n v="9"/>
    <s v="14D000"/>
    <n v="99001"/>
    <s v="N/A"/>
    <x v="2"/>
    <n v="1116"/>
    <n v="0"/>
    <n v="0"/>
    <n v="0"/>
    <n v="1116"/>
  </r>
  <r>
    <x v="4"/>
    <n v="9"/>
    <s v="14D000"/>
    <n v="99001"/>
    <s v="N/A"/>
    <x v="3"/>
    <n v="1116"/>
    <n v="0"/>
    <n v="0"/>
    <n v="0"/>
    <n v="1116"/>
  </r>
  <r>
    <x v="4"/>
    <n v="9"/>
    <s v="14D000"/>
    <n v="99001"/>
    <s v="N/A"/>
    <x v="4"/>
    <n v="1115"/>
    <n v="0"/>
    <n v="0"/>
    <n v="0"/>
    <n v="1115"/>
  </r>
  <r>
    <x v="4"/>
    <n v="9"/>
    <s v="14D000"/>
    <n v="99001"/>
    <s v="N/A"/>
    <x v="5"/>
    <n v="1115"/>
    <n v="0"/>
    <n v="0"/>
    <n v="0"/>
    <n v="1115"/>
  </r>
  <r>
    <x v="5"/>
    <n v="9"/>
    <s v="14D000"/>
    <n v="99001"/>
    <s v="N/A"/>
    <x v="6"/>
    <n v="7132815.3399999999"/>
    <n v="7132815.3399999999"/>
    <n v="0"/>
    <n v="0"/>
    <n v="0"/>
  </r>
  <r>
    <x v="5"/>
    <n v="9"/>
    <s v="14D000"/>
    <n v="99001"/>
    <s v="N/A"/>
    <x v="7"/>
    <n v="11825399.890000001"/>
    <n v="11825399.890000001"/>
    <n v="0"/>
    <n v="0"/>
    <n v="0"/>
  </r>
  <r>
    <x v="5"/>
    <n v="9"/>
    <s v="14D000"/>
    <n v="99001"/>
    <s v="N/A"/>
    <x v="8"/>
    <n v="9479107.3499999996"/>
    <n v="9479107.3499999996"/>
    <n v="0"/>
    <n v="0"/>
    <n v="0"/>
  </r>
  <r>
    <x v="5"/>
    <n v="9"/>
    <s v="14D000"/>
    <n v="99001"/>
    <s v="N/A"/>
    <x v="9"/>
    <n v="9479107.8800000008"/>
    <n v="9479107.8800000008"/>
    <n v="0"/>
    <n v="0"/>
    <n v="0"/>
  </r>
  <r>
    <x v="5"/>
    <n v="9"/>
    <s v="14D000"/>
    <n v="99001"/>
    <s v="N/A"/>
    <x v="10"/>
    <n v="9479107.8800000008"/>
    <n v="9479107.8800000008"/>
    <n v="0"/>
    <n v="0"/>
    <n v="0"/>
  </r>
  <r>
    <x v="5"/>
    <n v="9"/>
    <s v="14D000"/>
    <n v="99001"/>
    <s v="N/A"/>
    <x v="0"/>
    <n v="20423911.84"/>
    <n v="7132813.75"/>
    <n v="2346297.5299999998"/>
    <n v="0"/>
    <n v="10944800.560000001"/>
  </r>
  <r>
    <x v="5"/>
    <n v="9"/>
    <s v="14D000"/>
    <n v="99001"/>
    <s v="N/A"/>
    <x v="1"/>
    <n v="11950237.300000001"/>
    <n v="0"/>
    <n v="9479108.2699999996"/>
    <n v="0"/>
    <n v="2471129.0299999998"/>
  </r>
  <r>
    <x v="5"/>
    <n v="9"/>
    <s v="14D000"/>
    <n v="99001"/>
    <s v="N/A"/>
    <x v="2"/>
    <n v="16650237.300000001"/>
    <n v="0"/>
    <n v="9537108.2699999996"/>
    <n v="0"/>
    <n v="7113129.0300000003"/>
  </r>
  <r>
    <x v="5"/>
    <n v="9"/>
    <s v="14D000"/>
    <n v="99001"/>
    <s v="N/A"/>
    <x v="3"/>
    <n v="17950237.300000001"/>
    <n v="0"/>
    <n v="9537108.2699999996"/>
    <n v="0"/>
    <n v="8413129.0299999993"/>
  </r>
  <r>
    <x v="5"/>
    <n v="9"/>
    <s v="14D000"/>
    <n v="99001"/>
    <s v="N/A"/>
    <x v="4"/>
    <n v="17951477.300000001"/>
    <n v="0"/>
    <n v="9537108.2699999996"/>
    <n v="0"/>
    <n v="8414369.0299999993"/>
  </r>
  <r>
    <x v="5"/>
    <n v="9"/>
    <s v="14D000"/>
    <n v="99001"/>
    <s v="N/A"/>
    <x v="5"/>
    <n v="33750319.649999999"/>
    <n v="0"/>
    <n v="19074216.539999999"/>
    <n v="0"/>
    <n v="14676103.109999999"/>
  </r>
  <r>
    <x v="6"/>
    <n v="9"/>
    <s v="14D000"/>
    <n v="99001"/>
    <s v="N/A"/>
    <x v="0"/>
    <n v="2241926"/>
    <n v="0"/>
    <n v="0"/>
    <n v="0"/>
    <n v="2241926"/>
  </r>
  <r>
    <x v="6"/>
    <n v="9"/>
    <s v="14D000"/>
    <n v="99001"/>
    <s v="N/A"/>
    <x v="1"/>
    <n v="1120961"/>
    <n v="0"/>
    <n v="0"/>
    <n v="0"/>
    <n v="1120961"/>
  </r>
  <r>
    <x v="6"/>
    <n v="9"/>
    <s v="14D000"/>
    <n v="99001"/>
    <s v="N/A"/>
    <x v="2"/>
    <n v="1120961"/>
    <n v="0"/>
    <n v="0"/>
    <n v="0"/>
    <n v="1120961"/>
  </r>
  <r>
    <x v="6"/>
    <n v="9"/>
    <s v="14D000"/>
    <n v="99001"/>
    <s v="N/A"/>
    <x v="3"/>
    <n v="1120961"/>
    <n v="0"/>
    <n v="0"/>
    <n v="0"/>
    <n v="1120961"/>
  </r>
  <r>
    <x v="6"/>
    <n v="9"/>
    <s v="14D000"/>
    <n v="99001"/>
    <s v="N/A"/>
    <x v="4"/>
    <n v="899092.74"/>
    <n v="0"/>
    <n v="0"/>
    <n v="0"/>
    <n v="899092.74"/>
  </r>
  <r>
    <x v="7"/>
    <n v="9"/>
    <s v="14D000"/>
    <n v="93801"/>
    <s v="N/A"/>
    <x v="0"/>
    <n v="45900"/>
    <n v="0"/>
    <n v="0"/>
    <n v="0"/>
    <n v="45900"/>
  </r>
  <r>
    <x v="7"/>
    <n v="9"/>
    <s v="14D000"/>
    <n v="93801"/>
    <s v="N/A"/>
    <x v="1"/>
    <n v="45900"/>
    <n v="0"/>
    <n v="0"/>
    <n v="0"/>
    <n v="45900"/>
  </r>
  <r>
    <x v="7"/>
    <n v="9"/>
    <s v="14D000"/>
    <n v="93801"/>
    <s v="N/A"/>
    <x v="2"/>
    <n v="22950"/>
    <n v="0"/>
    <n v="0"/>
    <n v="0"/>
    <n v="22950"/>
  </r>
  <r>
    <x v="8"/>
    <n v="9"/>
    <s v="14D000"/>
    <n v="99001"/>
    <s v="N/A"/>
    <x v="11"/>
    <n v="653542"/>
    <n v="653542"/>
    <n v="0"/>
    <n v="0"/>
    <n v="0"/>
  </r>
  <r>
    <x v="8"/>
    <n v="9"/>
    <s v="14D000"/>
    <n v="99001"/>
    <s v="N/A"/>
    <x v="6"/>
    <n v="902191"/>
    <n v="902191"/>
    <n v="0"/>
    <n v="0"/>
    <n v="0"/>
  </r>
  <r>
    <x v="8"/>
    <n v="9"/>
    <s v="14D000"/>
    <n v="99001"/>
    <s v="N/A"/>
    <x v="7"/>
    <n v="785047"/>
    <n v="785047"/>
    <n v="0"/>
    <n v="0"/>
    <n v="0"/>
  </r>
  <r>
    <x v="8"/>
    <n v="9"/>
    <s v="14D000"/>
    <n v="99001"/>
    <s v="N/A"/>
    <x v="8"/>
    <n v="1743197"/>
    <n v="1743197"/>
    <n v="0"/>
    <n v="0"/>
    <n v="0"/>
  </r>
  <r>
    <x v="8"/>
    <n v="9"/>
    <s v="14D000"/>
    <n v="99001"/>
    <s v="N/A"/>
    <x v="9"/>
    <n v="1518652"/>
    <n v="1518652"/>
    <n v="0"/>
    <n v="0"/>
    <n v="0"/>
  </r>
  <r>
    <x v="8"/>
    <n v="9"/>
    <s v="14D000"/>
    <n v="99001"/>
    <s v="N/A"/>
    <x v="10"/>
    <n v="1221139"/>
    <n v="1221139"/>
    <n v="0"/>
    <n v="0"/>
    <n v="0"/>
  </r>
  <r>
    <x v="8"/>
    <n v="9"/>
    <s v="14D000"/>
    <n v="99001"/>
    <s v="N/A"/>
    <x v="0"/>
    <n v="4894639"/>
    <n v="29075"/>
    <n v="0"/>
    <n v="0"/>
    <n v="4865564"/>
  </r>
  <r>
    <x v="8"/>
    <n v="9"/>
    <s v="14D000"/>
    <n v="99001"/>
    <s v="N/A"/>
    <x v="1"/>
    <n v="2367295"/>
    <n v="0"/>
    <n v="0"/>
    <n v="0"/>
    <n v="2367295"/>
  </r>
  <r>
    <x v="8"/>
    <n v="9"/>
    <s v="14D000"/>
    <n v="99001"/>
    <s v="N/A"/>
    <x v="2"/>
    <n v="2367589"/>
    <n v="0"/>
    <n v="0"/>
    <n v="0"/>
    <n v="2367589"/>
  </r>
  <r>
    <x v="8"/>
    <n v="9"/>
    <s v="14D000"/>
    <n v="99001"/>
    <s v="N/A"/>
    <x v="3"/>
    <n v="2318986"/>
    <n v="0"/>
    <n v="0"/>
    <n v="0"/>
    <n v="2318986"/>
  </r>
  <r>
    <x v="8"/>
    <n v="9"/>
    <s v="14D000"/>
    <n v="99001"/>
    <s v="N/A"/>
    <x v="4"/>
    <n v="2567386"/>
    <n v="0"/>
    <n v="0"/>
    <n v="0"/>
    <n v="2567386"/>
  </r>
  <r>
    <x v="8"/>
    <n v="9"/>
    <s v="14D000"/>
    <n v="99001"/>
    <s v="N/A"/>
    <x v="5"/>
    <n v="903292"/>
    <n v="0"/>
    <n v="0"/>
    <n v="0"/>
    <n v="903292"/>
  </r>
  <r>
    <x v="9"/>
    <n v="9"/>
    <s v="14D000"/>
    <n v="99001"/>
    <s v="N/A"/>
    <x v="8"/>
    <n v="21784.52"/>
    <n v="21784.52"/>
    <n v="0"/>
    <n v="0"/>
    <n v="0"/>
  </r>
  <r>
    <x v="9"/>
    <n v="9"/>
    <s v="14D000"/>
    <n v="99001"/>
    <s v="N/A"/>
    <x v="0"/>
    <n v="902125.48"/>
    <n v="0"/>
    <n v="0"/>
    <n v="902125.48"/>
    <n v="0"/>
  </r>
  <r>
    <x v="10"/>
    <n v="9"/>
    <s v="14D000"/>
    <n v="99001"/>
    <s v="N/A"/>
    <x v="8"/>
    <n v="37256.720000000001"/>
    <n v="37256.720000000001"/>
    <n v="0"/>
    <n v="0"/>
    <n v="0"/>
  </r>
  <r>
    <x v="10"/>
    <n v="9"/>
    <s v="14D000"/>
    <n v="99001"/>
    <s v="N/A"/>
    <x v="9"/>
    <n v="30589.599999999999"/>
    <n v="30589.599999999999"/>
    <n v="0"/>
    <n v="0"/>
    <n v="0"/>
  </r>
  <r>
    <x v="10"/>
    <n v="9"/>
    <s v="14D000"/>
    <n v="99001"/>
    <s v="N/A"/>
    <x v="10"/>
    <n v="46043.44"/>
    <n v="46043.44"/>
    <n v="0"/>
    <n v="0"/>
    <n v="0"/>
  </r>
  <r>
    <x v="10"/>
    <n v="9"/>
    <s v="14D000"/>
    <n v="99001"/>
    <s v="N/A"/>
    <x v="0"/>
    <n v="430980.24"/>
    <n v="0"/>
    <n v="0"/>
    <n v="430980.24"/>
    <n v="0"/>
  </r>
  <r>
    <x v="11"/>
    <n v="9"/>
    <s v="14D000"/>
    <n v="99001"/>
    <s v="N/A"/>
    <x v="6"/>
    <n v="734"/>
    <n v="734"/>
    <n v="0"/>
    <n v="0"/>
    <n v="0"/>
  </r>
  <r>
    <x v="11"/>
    <n v="9"/>
    <s v="14D000"/>
    <n v="99001"/>
    <s v="N/A"/>
    <x v="8"/>
    <n v="776"/>
    <n v="776"/>
    <n v="0"/>
    <n v="0"/>
    <n v="0"/>
  </r>
  <r>
    <x v="11"/>
    <n v="9"/>
    <s v="14D000"/>
    <n v="99001"/>
    <s v="N/A"/>
    <x v="10"/>
    <n v="914"/>
    <n v="914"/>
    <n v="0"/>
    <n v="0"/>
    <n v="0"/>
  </r>
  <r>
    <x v="11"/>
    <n v="9"/>
    <s v="14D000"/>
    <n v="99001"/>
    <s v="N/A"/>
    <x v="0"/>
    <n v="3605"/>
    <n v="0"/>
    <n v="0"/>
    <n v="0"/>
    <n v="3605"/>
  </r>
  <r>
    <x v="11"/>
    <n v="9"/>
    <s v="14D000"/>
    <n v="99001"/>
    <s v="N/A"/>
    <x v="1"/>
    <n v="862"/>
    <n v="0"/>
    <n v="0"/>
    <n v="0"/>
    <n v="862"/>
  </r>
  <r>
    <x v="11"/>
    <n v="9"/>
    <s v="14D000"/>
    <n v="99001"/>
    <s v="N/A"/>
    <x v="2"/>
    <n v="861"/>
    <n v="0"/>
    <n v="0"/>
    <n v="0"/>
    <n v="861"/>
  </r>
  <r>
    <x v="11"/>
    <n v="9"/>
    <s v="14D000"/>
    <n v="99001"/>
    <s v="N/A"/>
    <x v="3"/>
    <n v="862"/>
    <n v="0"/>
    <n v="0"/>
    <n v="0"/>
    <n v="862"/>
  </r>
  <r>
    <x v="11"/>
    <n v="9"/>
    <s v="14D000"/>
    <n v="99001"/>
    <s v="N/A"/>
    <x v="4"/>
    <n v="861"/>
    <n v="0"/>
    <n v="0"/>
    <n v="0"/>
    <n v="861"/>
  </r>
  <r>
    <x v="11"/>
    <n v="9"/>
    <s v="14D000"/>
    <n v="99001"/>
    <s v="N/A"/>
    <x v="5"/>
    <n v="862"/>
    <n v="0"/>
    <n v="0"/>
    <n v="0"/>
    <n v="862"/>
  </r>
  <r>
    <x v="12"/>
    <n v="9"/>
    <s v="14D000"/>
    <n v="99001"/>
    <s v="N/A"/>
    <x v="10"/>
    <n v="4090.6"/>
    <n v="4090.6"/>
    <n v="0"/>
    <n v="0"/>
    <n v="0"/>
  </r>
  <r>
    <x v="12"/>
    <n v="9"/>
    <s v="14D000"/>
    <n v="99001"/>
    <s v="N/A"/>
    <x v="0"/>
    <n v="68909.399999999994"/>
    <n v="565"/>
    <n v="0"/>
    <n v="0"/>
    <n v="68344.399999999994"/>
  </r>
  <r>
    <x v="12"/>
    <n v="9"/>
    <s v="14D000"/>
    <n v="99001"/>
    <s v="N/A"/>
    <x v="1"/>
    <n v="7500"/>
    <n v="0"/>
    <n v="0"/>
    <n v="0"/>
    <n v="7500"/>
  </r>
  <r>
    <x v="12"/>
    <n v="9"/>
    <s v="14D000"/>
    <n v="99001"/>
    <s v="N/A"/>
    <x v="2"/>
    <n v="6500"/>
    <n v="0"/>
    <n v="0"/>
    <n v="0"/>
    <n v="6500"/>
  </r>
  <r>
    <x v="12"/>
    <n v="9"/>
    <s v="14D000"/>
    <n v="99001"/>
    <s v="N/A"/>
    <x v="3"/>
    <n v="5000"/>
    <n v="0"/>
    <n v="0"/>
    <n v="0"/>
    <n v="5000"/>
  </r>
  <r>
    <x v="12"/>
    <n v="9"/>
    <s v="14D000"/>
    <n v="99001"/>
    <s v="N/A"/>
    <x v="4"/>
    <n v="5000"/>
    <n v="0"/>
    <n v="0"/>
    <n v="0"/>
    <n v="5000"/>
  </r>
  <r>
    <x v="12"/>
    <n v="9"/>
    <s v="14D000"/>
    <n v="99001"/>
    <s v="N/A"/>
    <x v="5"/>
    <n v="6000"/>
    <n v="0"/>
    <n v="0"/>
    <n v="0"/>
    <n v="6000"/>
  </r>
  <r>
    <x v="13"/>
    <n v="9"/>
    <s v="14D000"/>
    <n v="99001"/>
    <s v="N/A"/>
    <x v="11"/>
    <n v="850"/>
    <n v="850"/>
    <n v="0"/>
    <n v="0"/>
    <n v="0"/>
  </r>
  <r>
    <x v="13"/>
    <n v="9"/>
    <s v="14D000"/>
    <n v="99001"/>
    <s v="N/A"/>
    <x v="6"/>
    <n v="1915.1"/>
    <n v="1915.1"/>
    <n v="0"/>
    <n v="0"/>
    <n v="0"/>
  </r>
  <r>
    <x v="13"/>
    <n v="9"/>
    <s v="14D000"/>
    <n v="99001"/>
    <s v="N/A"/>
    <x v="7"/>
    <n v="3776.46"/>
    <n v="3776.46"/>
    <n v="0"/>
    <n v="0"/>
    <n v="0"/>
  </r>
  <r>
    <x v="13"/>
    <n v="9"/>
    <s v="14D000"/>
    <n v="99001"/>
    <s v="N/A"/>
    <x v="8"/>
    <n v="3887"/>
    <n v="3887"/>
    <n v="0"/>
    <n v="0"/>
    <n v="0"/>
  </r>
  <r>
    <x v="13"/>
    <n v="9"/>
    <s v="14D000"/>
    <n v="99001"/>
    <s v="N/A"/>
    <x v="9"/>
    <n v="12173.78"/>
    <n v="12173.78"/>
    <n v="0"/>
    <n v="0"/>
    <n v="0"/>
  </r>
  <r>
    <x v="13"/>
    <n v="9"/>
    <s v="14D000"/>
    <n v="99001"/>
    <s v="N/A"/>
    <x v="10"/>
    <n v="14304.01"/>
    <n v="14304.01"/>
    <n v="0"/>
    <n v="0"/>
    <n v="0"/>
  </r>
  <r>
    <x v="13"/>
    <n v="9"/>
    <s v="14D000"/>
    <n v="99001"/>
    <s v="N/A"/>
    <x v="0"/>
    <n v="142093.65"/>
    <n v="0"/>
    <n v="0"/>
    <n v="0"/>
    <n v="142093.65"/>
  </r>
  <r>
    <x v="13"/>
    <n v="9"/>
    <s v="14D000"/>
    <n v="99001"/>
    <s v="N/A"/>
    <x v="1"/>
    <n v="25000"/>
    <n v="0"/>
    <n v="0"/>
    <n v="0"/>
    <n v="25000"/>
  </r>
  <r>
    <x v="13"/>
    <n v="9"/>
    <s v="14D000"/>
    <n v="99001"/>
    <s v="N/A"/>
    <x v="2"/>
    <n v="26500"/>
    <n v="0"/>
    <n v="0"/>
    <n v="0"/>
    <n v="26500"/>
  </r>
  <r>
    <x v="13"/>
    <n v="9"/>
    <s v="14D000"/>
    <n v="99001"/>
    <s v="N/A"/>
    <x v="3"/>
    <n v="18000"/>
    <n v="0"/>
    <n v="0"/>
    <n v="0"/>
    <n v="18000"/>
  </r>
  <r>
    <x v="13"/>
    <n v="9"/>
    <s v="14D000"/>
    <n v="99001"/>
    <s v="N/A"/>
    <x v="4"/>
    <n v="14000"/>
    <n v="0"/>
    <n v="0"/>
    <n v="0"/>
    <n v="14000"/>
  </r>
  <r>
    <x v="13"/>
    <n v="9"/>
    <s v="14D000"/>
    <n v="99001"/>
    <s v="N/A"/>
    <x v="5"/>
    <n v="11321"/>
    <n v="0"/>
    <n v="0"/>
    <n v="0"/>
    <n v="11321"/>
  </r>
  <r>
    <x v="14"/>
    <n v="9"/>
    <s v="14D000"/>
    <n v="99001"/>
    <s v="N/A"/>
    <x v="0"/>
    <n v="35768"/>
    <n v="35768"/>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
  <r>
    <x v="0"/>
    <n v="9"/>
    <s v="14D000"/>
    <n v="99001"/>
    <s v="N/A"/>
    <s v="2026M07"/>
    <n v="25970"/>
    <n v="0"/>
    <n v="0"/>
    <n v="0"/>
    <n v="25970"/>
  </r>
  <r>
    <x v="1"/>
    <n v="9"/>
    <s v="14D000"/>
    <n v="99001"/>
    <s v="N/A"/>
    <s v="2026M02"/>
    <n v="1043"/>
    <n v="1043"/>
    <n v="0"/>
    <n v="0"/>
    <n v="0"/>
  </r>
  <r>
    <x v="1"/>
    <n v="9"/>
    <s v="14D000"/>
    <n v="99001"/>
    <s v="N/A"/>
    <s v="2026M07"/>
    <n v="15722"/>
    <n v="0"/>
    <n v="0"/>
    <n v="0"/>
    <n v="15722"/>
  </r>
  <r>
    <x v="2"/>
    <n v="9"/>
    <s v="14D000"/>
    <n v="99001"/>
    <s v="N/A"/>
    <s v="2026M02"/>
    <n v="185.81"/>
    <n v="185.81"/>
    <n v="0"/>
    <n v="0"/>
    <n v="0"/>
  </r>
  <r>
    <x v="2"/>
    <n v="9"/>
    <s v="14D000"/>
    <n v="99001"/>
    <s v="N/A"/>
    <s v="2026M07"/>
    <n v="44399.19"/>
    <n v="0"/>
    <n v="0"/>
    <n v="0"/>
    <n v="44399.19"/>
  </r>
  <r>
    <x v="3"/>
    <n v="9"/>
    <s v="14D000"/>
    <n v="99001"/>
    <s v="N/A"/>
    <s v="2026M02"/>
    <n v="1076.3399999999999"/>
    <n v="1076.3399999999999"/>
    <n v="0"/>
    <n v="0"/>
    <n v="0"/>
  </r>
  <r>
    <x v="3"/>
    <n v="9"/>
    <s v="14D000"/>
    <n v="99001"/>
    <s v="N/A"/>
    <s v="2026M03"/>
    <n v="1076.3399999999999"/>
    <n v="1076.3399999999999"/>
    <n v="0"/>
    <n v="0"/>
    <n v="0"/>
  </r>
  <r>
    <x v="3"/>
    <n v="9"/>
    <s v="14D000"/>
    <n v="99001"/>
    <s v="N/A"/>
    <s v="2026M04"/>
    <n v="967.31"/>
    <n v="967.31"/>
    <n v="0"/>
    <n v="0"/>
    <n v="0"/>
  </r>
  <r>
    <x v="3"/>
    <n v="9"/>
    <s v="14D000"/>
    <n v="99001"/>
    <s v="N/A"/>
    <s v="2026M07"/>
    <n v="4160.01"/>
    <n v="0"/>
    <n v="0"/>
    <n v="0"/>
    <n v="4160.01"/>
  </r>
  <r>
    <x v="4"/>
    <n v="9"/>
    <s v="14D000"/>
    <n v="99001"/>
    <s v="N/A"/>
    <s v="2026M07"/>
    <n v="7812"/>
    <n v="0"/>
    <n v="0"/>
    <n v="0"/>
    <n v="7812"/>
  </r>
  <r>
    <x v="5"/>
    <n v="9"/>
    <s v="14D000"/>
    <n v="99001"/>
    <s v="N/A"/>
    <s v="2026M02"/>
    <n v="7132815.3399999999"/>
    <n v="7132815.3399999999"/>
    <n v="0"/>
    <n v="0"/>
    <n v="0"/>
  </r>
  <r>
    <x v="5"/>
    <n v="9"/>
    <s v="14D000"/>
    <n v="99001"/>
    <s v="N/A"/>
    <s v="2026M03"/>
    <n v="11825399.890000001"/>
    <n v="11825399.890000001"/>
    <n v="0"/>
    <n v="0"/>
    <n v="0"/>
  </r>
  <r>
    <x v="5"/>
    <n v="9"/>
    <s v="14D000"/>
    <n v="99001"/>
    <s v="N/A"/>
    <s v="2026M04"/>
    <n v="9479107.3499999996"/>
    <n v="9479107.3499999996"/>
    <n v="0"/>
    <n v="0"/>
    <n v="0"/>
  </r>
  <r>
    <x v="5"/>
    <n v="9"/>
    <s v="14D000"/>
    <n v="99001"/>
    <s v="N/A"/>
    <s v="2026M05"/>
    <n v="9479107.8800000008"/>
    <n v="9479107.8800000008"/>
    <n v="0"/>
    <n v="0"/>
    <n v="0"/>
  </r>
  <r>
    <x v="5"/>
    <n v="9"/>
    <s v="14D000"/>
    <n v="99001"/>
    <s v="N/A"/>
    <s v="2026M06"/>
    <n v="9479107.8800000008"/>
    <n v="9479107.8800000008"/>
    <n v="0"/>
    <n v="0"/>
    <n v="0"/>
  </r>
  <r>
    <x v="5"/>
    <n v="9"/>
    <s v="14D000"/>
    <n v="99001"/>
    <s v="N/A"/>
    <s v="2026M07"/>
    <n v="20423911.84"/>
    <n v="7132813.75"/>
    <n v="2346297.5299999998"/>
    <n v="0"/>
    <n v="10944800.560000001"/>
  </r>
  <r>
    <x v="6"/>
    <n v="9"/>
    <s v="14D000"/>
    <n v="99001"/>
    <s v="N/A"/>
    <s v="2026M07"/>
    <n v="2241926"/>
    <n v="0"/>
    <n v="0"/>
    <n v="0"/>
    <n v="2241926"/>
  </r>
  <r>
    <x v="7"/>
    <n v="9"/>
    <s v="14D000"/>
    <n v="93801"/>
    <s v="N/A"/>
    <s v="2026M07"/>
    <n v="45900"/>
    <n v="0"/>
    <n v="0"/>
    <n v="0"/>
    <n v="45900"/>
  </r>
  <r>
    <x v="8"/>
    <n v="9"/>
    <s v="14D000"/>
    <n v="99001"/>
    <s v="N/A"/>
    <s v="2026M01"/>
    <n v="653542"/>
    <n v="653542"/>
    <n v="0"/>
    <n v="0"/>
    <n v="0"/>
  </r>
  <r>
    <x v="8"/>
    <n v="9"/>
    <s v="14D000"/>
    <n v="99001"/>
    <s v="N/A"/>
    <s v="2026M02"/>
    <n v="902191"/>
    <n v="902191"/>
    <n v="0"/>
    <n v="0"/>
    <n v="0"/>
  </r>
  <r>
    <x v="8"/>
    <n v="9"/>
    <s v="14D000"/>
    <n v="99001"/>
    <s v="N/A"/>
    <s v="2026M03"/>
    <n v="785047"/>
    <n v="785047"/>
    <n v="0"/>
    <n v="0"/>
    <n v="0"/>
  </r>
  <r>
    <x v="8"/>
    <n v="9"/>
    <s v="14D000"/>
    <n v="99001"/>
    <s v="N/A"/>
    <s v="2026M04"/>
    <n v="1743197"/>
    <n v="1743197"/>
    <n v="0"/>
    <n v="0"/>
    <n v="0"/>
  </r>
  <r>
    <x v="8"/>
    <n v="9"/>
    <s v="14D000"/>
    <n v="99001"/>
    <s v="N/A"/>
    <s v="2026M05"/>
    <n v="1518652"/>
    <n v="1518652"/>
    <n v="0"/>
    <n v="0"/>
    <n v="0"/>
  </r>
  <r>
    <x v="8"/>
    <n v="9"/>
    <s v="14D000"/>
    <n v="99001"/>
    <s v="N/A"/>
    <s v="2026M06"/>
    <n v="1221139"/>
    <n v="1221139"/>
    <n v="0"/>
    <n v="0"/>
    <n v="0"/>
  </r>
  <r>
    <x v="8"/>
    <n v="9"/>
    <s v="14D000"/>
    <n v="99001"/>
    <s v="N/A"/>
    <s v="2026M07"/>
    <n v="4894639"/>
    <n v="29075"/>
    <n v="0"/>
    <n v="0"/>
    <n v="4865564"/>
  </r>
  <r>
    <x v="9"/>
    <n v="9"/>
    <s v="14D000"/>
    <n v="99001"/>
    <s v="N/A"/>
    <s v="2026M04"/>
    <n v="21784.52"/>
    <n v="21784.52"/>
    <n v="0"/>
    <n v="0"/>
    <n v="0"/>
  </r>
  <r>
    <x v="9"/>
    <n v="9"/>
    <s v="14D000"/>
    <n v="99001"/>
    <s v="N/A"/>
    <s v="2026M07"/>
    <n v="902125.48"/>
    <n v="0"/>
    <n v="0"/>
    <n v="902125.48"/>
    <n v="0"/>
  </r>
  <r>
    <x v="10"/>
    <n v="9"/>
    <s v="14D000"/>
    <n v="99001"/>
    <s v="N/A"/>
    <s v="2026M04"/>
    <n v="37256.720000000001"/>
    <n v="37256.720000000001"/>
    <n v="0"/>
    <n v="0"/>
    <n v="0"/>
  </r>
  <r>
    <x v="10"/>
    <n v="9"/>
    <s v="14D000"/>
    <n v="99001"/>
    <s v="N/A"/>
    <s v="2026M05"/>
    <n v="30589.599999999999"/>
    <n v="30589.599999999999"/>
    <n v="0"/>
    <n v="0"/>
    <n v="0"/>
  </r>
  <r>
    <x v="10"/>
    <n v="9"/>
    <s v="14D000"/>
    <n v="99001"/>
    <s v="N/A"/>
    <s v="2026M06"/>
    <n v="46043.44"/>
    <n v="46043.44"/>
    <n v="0"/>
    <n v="0"/>
    <n v="0"/>
  </r>
  <r>
    <x v="10"/>
    <n v="9"/>
    <s v="14D000"/>
    <n v="99001"/>
    <s v="N/A"/>
    <s v="2026M07"/>
    <n v="430980.24"/>
    <n v="0"/>
    <n v="0"/>
    <n v="430980.24"/>
    <n v="0"/>
  </r>
  <r>
    <x v="11"/>
    <n v="9"/>
    <s v="14D000"/>
    <n v="99001"/>
    <s v="N/A"/>
    <s v="2026M02"/>
    <n v="734"/>
    <n v="734"/>
    <n v="0"/>
    <n v="0"/>
    <n v="0"/>
  </r>
  <r>
    <x v="11"/>
    <n v="9"/>
    <s v="14D000"/>
    <n v="99001"/>
    <s v="N/A"/>
    <s v="2026M04"/>
    <n v="776"/>
    <n v="776"/>
    <n v="0"/>
    <n v="0"/>
    <n v="0"/>
  </r>
  <r>
    <x v="11"/>
    <n v="9"/>
    <s v="14D000"/>
    <n v="99001"/>
    <s v="N/A"/>
    <s v="2026M06"/>
    <n v="914"/>
    <n v="914"/>
    <n v="0"/>
    <n v="0"/>
    <n v="0"/>
  </r>
  <r>
    <x v="11"/>
    <n v="9"/>
    <s v="14D000"/>
    <n v="99001"/>
    <s v="N/A"/>
    <s v="2026M07"/>
    <n v="3605"/>
    <n v="0"/>
    <n v="0"/>
    <n v="0"/>
    <n v="3605"/>
  </r>
  <r>
    <x v="12"/>
    <n v="9"/>
    <s v="14D000"/>
    <n v="99001"/>
    <s v="N/A"/>
    <s v="2026M06"/>
    <n v="4090.6"/>
    <n v="4090.6"/>
    <n v="0"/>
    <n v="0"/>
    <n v="0"/>
  </r>
  <r>
    <x v="12"/>
    <n v="9"/>
    <s v="14D000"/>
    <n v="99001"/>
    <s v="N/A"/>
    <s v="2026M07"/>
    <n v="68909.399999999994"/>
    <n v="565"/>
    <n v="0"/>
    <n v="0"/>
    <n v="68344.399999999994"/>
  </r>
  <r>
    <x v="13"/>
    <n v="9"/>
    <s v="14D000"/>
    <n v="99001"/>
    <s v="N/A"/>
    <s v="2026M01"/>
    <n v="850"/>
    <n v="850"/>
    <n v="0"/>
    <n v="0"/>
    <n v="0"/>
  </r>
  <r>
    <x v="13"/>
    <n v="9"/>
    <s v="14D000"/>
    <n v="99001"/>
    <s v="N/A"/>
    <s v="2026M02"/>
    <n v="1915.1"/>
    <n v="1915.1"/>
    <n v="0"/>
    <n v="0"/>
    <n v="0"/>
  </r>
  <r>
    <x v="13"/>
    <n v="9"/>
    <s v="14D000"/>
    <n v="99001"/>
    <s v="N/A"/>
    <s v="2026M03"/>
    <n v="3776.46"/>
    <n v="3776.46"/>
    <n v="0"/>
    <n v="0"/>
    <n v="0"/>
  </r>
  <r>
    <x v="13"/>
    <n v="9"/>
    <s v="14D000"/>
    <n v="99001"/>
    <s v="N/A"/>
    <s v="2026M04"/>
    <n v="3887"/>
    <n v="3887"/>
    <n v="0"/>
    <n v="0"/>
    <n v="0"/>
  </r>
  <r>
    <x v="13"/>
    <n v="9"/>
    <s v="14D000"/>
    <n v="99001"/>
    <s v="N/A"/>
    <s v="2026M05"/>
    <n v="12173.78"/>
    <n v="12173.78"/>
    <n v="0"/>
    <n v="0"/>
    <n v="0"/>
  </r>
  <r>
    <x v="13"/>
    <n v="9"/>
    <s v="14D000"/>
    <n v="99001"/>
    <s v="N/A"/>
    <s v="2026M06"/>
    <n v="14304.01"/>
    <n v="14304.01"/>
    <n v="0"/>
    <n v="0"/>
    <n v="0"/>
  </r>
  <r>
    <x v="13"/>
    <n v="9"/>
    <s v="14D000"/>
    <n v="99001"/>
    <s v="N/A"/>
    <s v="2026M07"/>
    <n v="142093.65"/>
    <n v="0"/>
    <n v="0"/>
    <n v="0"/>
    <n v="142093.65"/>
  </r>
  <r>
    <x v="14"/>
    <n v="9"/>
    <s v="14D000"/>
    <n v="99001"/>
    <s v="N/A"/>
    <s v="2026M07"/>
    <n v="35768"/>
    <n v="35768"/>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Dinámica3" cacheId="2" dataPosition="0" applyNumberFormats="0" applyBorderFormats="0" applyFontFormats="0" applyPatternFormats="0" applyAlignmentFormats="0" applyWidthHeightFormats="1" dataCaption="Valores" updatedVersion="4" minRefreshableVersion="3" useAutoFormatting="1" itemPrintTitles="1" createdVersion="8" indent="0" outline="1" outlineData="1" multipleFieldFilters="0">
  <location ref="A3:F19" firstHeaderRow="0" firstDataRow="1" firstDataCol="1"/>
  <pivotFields count="11">
    <pivotField axis="axisRow" showAll="0">
      <items count="16">
        <item x="0"/>
        <item x="1"/>
        <item x="2"/>
        <item x="3"/>
        <item x="4"/>
        <item x="5"/>
        <item x="6"/>
        <item x="7"/>
        <item x="8"/>
        <item x="9"/>
        <item x="10"/>
        <item x="11"/>
        <item x="12"/>
        <item x="13"/>
        <item x="14"/>
        <item t="default"/>
      </items>
    </pivotField>
    <pivotField showAll="0"/>
    <pivotField showAll="0"/>
    <pivotField showAll="0"/>
    <pivotField showAll="0"/>
    <pivotField showAll="0">
      <items count="13">
        <item x="11"/>
        <item x="6"/>
        <item x="7"/>
        <item x="8"/>
        <item x="9"/>
        <item x="10"/>
        <item x="0"/>
        <item x="1"/>
        <item x="2"/>
        <item x="3"/>
        <item x="4"/>
        <item x="5"/>
        <item t="default"/>
      </items>
    </pivotField>
    <pivotField dataField="1" numFmtId="43" showAll="0"/>
    <pivotField dataField="1" numFmtId="43" showAll="0"/>
    <pivotField dataField="1" numFmtId="43" showAll="0"/>
    <pivotField dataField="1" numFmtId="43" showAll="0"/>
    <pivotField dataField="1" numFmtId="43" showAll="0"/>
  </pivotFields>
  <rowFields count="1">
    <field x="0"/>
  </rowFields>
  <rowItems count="16">
    <i>
      <x/>
    </i>
    <i>
      <x v="1"/>
    </i>
    <i>
      <x v="2"/>
    </i>
    <i>
      <x v="3"/>
    </i>
    <i>
      <x v="4"/>
    </i>
    <i>
      <x v="5"/>
    </i>
    <i>
      <x v="6"/>
    </i>
    <i>
      <x v="7"/>
    </i>
    <i>
      <x v="8"/>
    </i>
    <i>
      <x v="9"/>
    </i>
    <i>
      <x v="10"/>
    </i>
    <i>
      <x v="11"/>
    </i>
    <i>
      <x v="12"/>
    </i>
    <i>
      <x v="13"/>
    </i>
    <i>
      <x v="14"/>
    </i>
    <i t="grand">
      <x/>
    </i>
  </rowItems>
  <colFields count="1">
    <field x="-2"/>
  </colFields>
  <colItems count="5">
    <i>
      <x/>
    </i>
    <i i="1">
      <x v="1"/>
    </i>
    <i i="2">
      <x v="2"/>
    </i>
    <i i="3">
      <x v="3"/>
    </i>
    <i i="4">
      <x v="4"/>
    </i>
  </colItems>
  <dataFields count="5">
    <dataField name="Suma de Presupuesto" fld="6" baseField="0" baseItem="0"/>
    <dataField name="Suma de Gasto" fld="7" baseField="0" baseItem="0"/>
    <dataField name="Suma de Comprometido" fld="8" baseField="0" baseItem="0"/>
    <dataField name="Suma de Precomprometido" fld="9" baseField="0" baseItem="0"/>
    <dataField name="Suma de Disponible" fld="1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4"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G19" firstHeaderRow="0" firstDataRow="1" firstDataCol="1"/>
  <pivotFields count="11">
    <pivotField axis="axisRow" dataField="1" showAll="0">
      <items count="16">
        <item x="0"/>
        <item x="1"/>
        <item x="2"/>
        <item x="3"/>
        <item x="4"/>
        <item x="5"/>
        <item x="6"/>
        <item x="7"/>
        <item x="8"/>
        <item x="9"/>
        <item x="10"/>
        <item x="11"/>
        <item x="12"/>
        <item x="13"/>
        <item x="14"/>
        <item t="default"/>
      </items>
    </pivotField>
    <pivotField showAll="0"/>
    <pivotField showAll="0"/>
    <pivotField showAll="0"/>
    <pivotField showAll="0"/>
    <pivotField showAll="0"/>
    <pivotField dataField="1" numFmtId="43" showAll="0"/>
    <pivotField dataField="1" numFmtId="43" showAll="0"/>
    <pivotField dataField="1" numFmtId="43" showAll="0"/>
    <pivotField dataField="1" numFmtId="43" showAll="0"/>
    <pivotField dataField="1" numFmtId="43" showAll="0"/>
  </pivotFields>
  <rowFields count="1">
    <field x="0"/>
  </rowFields>
  <rowItems count="16">
    <i>
      <x/>
    </i>
    <i>
      <x v="1"/>
    </i>
    <i>
      <x v="2"/>
    </i>
    <i>
      <x v="3"/>
    </i>
    <i>
      <x v="4"/>
    </i>
    <i>
      <x v="5"/>
    </i>
    <i>
      <x v="6"/>
    </i>
    <i>
      <x v="7"/>
    </i>
    <i>
      <x v="8"/>
    </i>
    <i>
      <x v="9"/>
    </i>
    <i>
      <x v="10"/>
    </i>
    <i>
      <x v="11"/>
    </i>
    <i>
      <x v="12"/>
    </i>
    <i>
      <x v="13"/>
    </i>
    <i>
      <x v="14"/>
    </i>
    <i t="grand">
      <x/>
    </i>
  </rowItems>
  <colFields count="1">
    <field x="-2"/>
  </colFields>
  <colItems count="6">
    <i>
      <x/>
    </i>
    <i i="1">
      <x v="1"/>
    </i>
    <i i="2">
      <x v="2"/>
    </i>
    <i i="3">
      <x v="3"/>
    </i>
    <i i="4">
      <x v="4"/>
    </i>
    <i i="5">
      <x v="5"/>
    </i>
  </colItems>
  <dataFields count="6">
    <dataField name="Suma de Cuenta" fld="0" baseField="0" baseItem="0"/>
    <dataField name="Suma de Presupuesto" fld="6" baseField="0" baseItem="0" numFmtId="43"/>
    <dataField name="Suma de Gasto" fld="7" baseField="0" baseItem="0" numFmtId="43"/>
    <dataField name="Suma de Comprometido" fld="8" baseField="0" baseItem="0" numFmtId="43"/>
    <dataField name="Suma de Precomprometido" fld="9" baseField="0" baseItem="0" numFmtId="43"/>
    <dataField name="Suma de Disponible" fld="10" baseField="0" baseItem="0" numFmtId="4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
  <sheetViews>
    <sheetView tabSelected="1" topLeftCell="A4" zoomScaleNormal="100" workbookViewId="0">
      <pane xSplit="2" ySplit="8" topLeftCell="C21" activePane="bottomRight" state="frozen"/>
      <selection activeCell="A4" sqref="A4"/>
      <selection pane="topRight" activeCell="C4" sqref="C4"/>
      <selection pane="bottomLeft" activeCell="A14" sqref="A14"/>
      <selection pane="bottomRight" activeCell="D12" sqref="D12"/>
    </sheetView>
  </sheetViews>
  <sheetFormatPr baseColWidth="10" defaultRowHeight="14.25"/>
  <cols>
    <col min="1" max="1" width="14.25" customWidth="1"/>
    <col min="2" max="2" width="33" customWidth="1"/>
    <col min="3" max="4" width="13.75" bestFit="1" customWidth="1"/>
    <col min="5" max="5" width="13.75" customWidth="1"/>
    <col min="6" max="6" width="18.375" customWidth="1"/>
    <col min="7" max="11" width="13.75" customWidth="1"/>
    <col min="12" max="12" width="13.875" customWidth="1"/>
    <col min="13" max="13" width="16.625" customWidth="1"/>
    <col min="14" max="15" width="13.875" bestFit="1" customWidth="1"/>
    <col min="16" max="16" width="14.25" customWidth="1"/>
    <col min="17" max="17" width="14.75" customWidth="1"/>
    <col min="18" max="18" width="14.375" customWidth="1"/>
    <col min="19" max="19" width="13.875" customWidth="1"/>
    <col min="20" max="20" width="13.875" bestFit="1" customWidth="1"/>
    <col min="21" max="21" width="17.125" bestFit="1" customWidth="1"/>
    <col min="22" max="22" width="17.875" bestFit="1" customWidth="1"/>
    <col min="23" max="23" width="11.75" bestFit="1" customWidth="1"/>
    <col min="24" max="24" width="14.625" customWidth="1"/>
    <col min="27" max="27" width="14" customWidth="1"/>
    <col min="28" max="28" width="16.25" customWidth="1"/>
    <col min="30" max="30" width="13.625" customWidth="1"/>
    <col min="33" max="34" width="14.125" customWidth="1"/>
    <col min="35" max="35" width="13.375" customWidth="1"/>
    <col min="36" max="36" width="14" customWidth="1"/>
    <col min="37" max="37" width="14.375" customWidth="1"/>
    <col min="39" max="39" width="14.125" customWidth="1"/>
  </cols>
  <sheetData>
    <row r="1" spans="1:22">
      <c r="B1" s="4"/>
      <c r="R1" s="5" t="s">
        <v>33</v>
      </c>
    </row>
    <row r="2" spans="1:22">
      <c r="B2" s="2"/>
      <c r="R2" s="5" t="s">
        <v>34</v>
      </c>
    </row>
    <row r="3" spans="1:22">
      <c r="B3" s="2"/>
      <c r="R3" s="5" t="s">
        <v>35</v>
      </c>
    </row>
    <row r="4" spans="1:22">
      <c r="B4" s="2"/>
      <c r="L4" s="3"/>
      <c r="M4" s="3"/>
      <c r="R4" s="5" t="s">
        <v>36</v>
      </c>
    </row>
    <row r="5" spans="1:22">
      <c r="B5" s="2"/>
      <c r="R5" s="5" t="s">
        <v>37</v>
      </c>
    </row>
    <row r="6" spans="1:22" ht="27.75" customHeight="1">
      <c r="A6" s="215" t="s">
        <v>73</v>
      </c>
      <c r="B6" s="215"/>
      <c r="C6" s="215"/>
      <c r="D6" s="215"/>
      <c r="E6" s="215"/>
      <c r="F6" s="215"/>
      <c r="G6" s="215"/>
      <c r="H6" s="215"/>
      <c r="I6" s="215"/>
      <c r="J6" s="215"/>
      <c r="K6" s="215"/>
      <c r="L6" s="215"/>
      <c r="M6" s="215"/>
      <c r="N6" s="215"/>
      <c r="O6" s="215"/>
      <c r="P6" s="215"/>
      <c r="Q6" s="215"/>
      <c r="R6" s="215"/>
      <c r="S6" s="215"/>
      <c r="T6" s="215"/>
      <c r="U6" s="215"/>
    </row>
    <row r="7" spans="1:22" ht="18.75" customHeight="1" thickBot="1">
      <c r="A7" s="114"/>
      <c r="B7" s="114"/>
      <c r="C7" s="114"/>
      <c r="D7" s="114"/>
      <c r="E7" s="114"/>
      <c r="F7" s="114"/>
      <c r="G7" s="114"/>
      <c r="H7" s="114"/>
      <c r="I7" s="114"/>
      <c r="J7" s="114"/>
      <c r="K7" s="114"/>
      <c r="L7" s="114"/>
      <c r="M7" s="114"/>
      <c r="N7" s="114"/>
      <c r="O7" s="114"/>
      <c r="P7" s="114"/>
      <c r="Q7" s="114"/>
      <c r="R7" s="114"/>
      <c r="S7" s="114"/>
      <c r="T7" s="114"/>
      <c r="U7" s="114"/>
    </row>
    <row r="8" spans="1:22" ht="15" hidden="1" thickBot="1">
      <c r="D8" s="3"/>
      <c r="E8" s="3"/>
      <c r="F8" s="3"/>
      <c r="G8" s="3"/>
      <c r="H8" s="3" t="s">
        <v>0</v>
      </c>
      <c r="I8" s="3" t="s">
        <v>15</v>
      </c>
      <c r="J8" s="3" t="s">
        <v>16</v>
      </c>
      <c r="K8" s="3" t="s">
        <v>17</v>
      </c>
      <c r="L8" t="s">
        <v>14</v>
      </c>
      <c r="M8" t="s">
        <v>18</v>
      </c>
      <c r="N8" s="3" t="s">
        <v>19</v>
      </c>
      <c r="O8" t="s">
        <v>20</v>
      </c>
      <c r="P8" t="s">
        <v>22</v>
      </c>
      <c r="Q8" t="s">
        <v>23</v>
      </c>
      <c r="R8" t="s">
        <v>21</v>
      </c>
      <c r="S8" t="s">
        <v>1</v>
      </c>
      <c r="T8" s="5" t="s">
        <v>38</v>
      </c>
      <c r="U8" s="6">
        <f ca="1">NOW()</f>
        <v>46283.468453935187</v>
      </c>
    </row>
    <row r="9" spans="1:22" ht="15" thickBot="1">
      <c r="A9" s="216" t="s">
        <v>39</v>
      </c>
      <c r="B9" s="218" t="s">
        <v>40</v>
      </c>
      <c r="C9" s="220" t="s">
        <v>41</v>
      </c>
      <c r="D9" s="221"/>
      <c r="E9" s="222"/>
      <c r="F9" s="222"/>
      <c r="G9" s="222"/>
      <c r="H9" s="221"/>
      <c r="I9" s="221"/>
      <c r="J9" s="221"/>
      <c r="K9" s="221"/>
      <c r="L9" s="221"/>
      <c r="M9" s="221"/>
      <c r="N9" s="221"/>
      <c r="O9" s="221"/>
      <c r="P9" s="221"/>
      <c r="Q9" s="221"/>
      <c r="R9" s="221"/>
      <c r="S9" s="221"/>
      <c r="T9" s="221"/>
      <c r="U9" s="223"/>
    </row>
    <row r="10" spans="1:22">
      <c r="A10" s="217"/>
      <c r="B10" s="219"/>
      <c r="C10" s="110"/>
      <c r="D10" s="128"/>
      <c r="E10" s="135"/>
      <c r="F10" s="115" t="s">
        <v>44</v>
      </c>
      <c r="G10" s="116"/>
      <c r="H10" s="128"/>
      <c r="I10" s="128"/>
      <c r="J10" s="128"/>
      <c r="K10" s="128"/>
      <c r="L10" s="128"/>
      <c r="M10" s="128"/>
      <c r="N10" s="128"/>
      <c r="O10" s="128"/>
      <c r="P10" s="128"/>
      <c r="Q10" s="128"/>
      <c r="R10" s="128"/>
      <c r="S10" s="128"/>
      <c r="T10" s="129"/>
      <c r="U10" s="130"/>
    </row>
    <row r="11" spans="1:22" ht="35.25" customHeight="1">
      <c r="A11" s="217"/>
      <c r="B11" s="219"/>
      <c r="C11" s="109" t="s">
        <v>42</v>
      </c>
      <c r="D11" s="117" t="s">
        <v>43</v>
      </c>
      <c r="E11" s="136" t="s">
        <v>52</v>
      </c>
      <c r="F11" s="111" t="s">
        <v>53</v>
      </c>
      <c r="G11" s="137" t="s">
        <v>54</v>
      </c>
      <c r="H11" s="118" t="s">
        <v>78</v>
      </c>
      <c r="I11" s="111" t="s">
        <v>79</v>
      </c>
      <c r="J11" s="111" t="s">
        <v>80</v>
      </c>
      <c r="K11" s="111" t="s">
        <v>81</v>
      </c>
      <c r="L11" s="111" t="s">
        <v>82</v>
      </c>
      <c r="M11" s="111" t="s">
        <v>77</v>
      </c>
      <c r="N11" s="111" t="s">
        <v>44</v>
      </c>
      <c r="O11" s="111" t="s">
        <v>45</v>
      </c>
      <c r="P11" s="111" t="s">
        <v>46</v>
      </c>
      <c r="Q11" s="111" t="s">
        <v>47</v>
      </c>
      <c r="R11" s="111" t="s">
        <v>48</v>
      </c>
      <c r="S11" s="111" t="s">
        <v>49</v>
      </c>
      <c r="T11" s="112" t="s">
        <v>50</v>
      </c>
      <c r="U11" s="113" t="s">
        <v>51</v>
      </c>
    </row>
    <row r="12" spans="1:22" ht="19.5" customHeight="1" thickBot="1">
      <c r="A12" s="119">
        <v>51332007</v>
      </c>
      <c r="B12" s="8" t="s">
        <v>55</v>
      </c>
      <c r="C12" s="169"/>
      <c r="D12" s="170">
        <f>Hoja6!N21</f>
        <v>114750</v>
      </c>
      <c r="E12" s="171">
        <f>SUM(Hoja6!O21:Z21)</f>
        <v>0</v>
      </c>
      <c r="F12" s="169">
        <f>Hoja6!AB42</f>
        <v>0</v>
      </c>
      <c r="G12" s="172">
        <f ca="1">Hoja6!AO21</f>
        <v>45900</v>
      </c>
      <c r="H12" s="173">
        <f t="shared" ref="H12:S14" si="0">IFERROR((VLOOKUP($A12&amp;H$8,Llave,12,FALSE)),0)</f>
        <v>0</v>
      </c>
      <c r="I12" s="169">
        <f t="shared" si="0"/>
        <v>0</v>
      </c>
      <c r="J12" s="169">
        <f t="shared" si="0"/>
        <v>0</v>
      </c>
      <c r="K12" s="169">
        <f t="shared" si="0"/>
        <v>0</v>
      </c>
      <c r="L12" s="169">
        <f t="shared" si="0"/>
        <v>0</v>
      </c>
      <c r="M12" s="169">
        <f t="shared" si="0"/>
        <v>0</v>
      </c>
      <c r="N12" s="169">
        <f t="shared" si="0"/>
        <v>45900</v>
      </c>
      <c r="O12" s="169">
        <f t="shared" si="0"/>
        <v>45900</v>
      </c>
      <c r="P12" s="169">
        <f t="shared" si="0"/>
        <v>22950</v>
      </c>
      <c r="Q12" s="169">
        <f t="shared" si="0"/>
        <v>0</v>
      </c>
      <c r="R12" s="169">
        <f t="shared" si="0"/>
        <v>0</v>
      </c>
      <c r="S12" s="169">
        <f t="shared" si="0"/>
        <v>0</v>
      </c>
      <c r="T12" s="11">
        <f>SUM(H12:S12)</f>
        <v>114750</v>
      </c>
      <c r="U12" s="12" t="s">
        <v>12</v>
      </c>
      <c r="V12" s="3"/>
    </row>
    <row r="13" spans="1:22" ht="15" thickBot="1">
      <c r="A13" s="120">
        <v>51211001</v>
      </c>
      <c r="B13" s="14" t="s">
        <v>56</v>
      </c>
      <c r="C13" s="174">
        <v>44520</v>
      </c>
      <c r="D13" s="175">
        <f>Hoja6!N22</f>
        <v>44520</v>
      </c>
      <c r="E13" s="171">
        <f>SUM(Hoja6!O22:Z22)</f>
        <v>0</v>
      </c>
      <c r="F13" s="169">
        <f>Hoja6!AB43</f>
        <v>0</v>
      </c>
      <c r="G13" s="172">
        <f ca="1">Hoja6!AO22</f>
        <v>25970</v>
      </c>
      <c r="H13" s="173">
        <f t="shared" si="0"/>
        <v>0</v>
      </c>
      <c r="I13" s="169">
        <f t="shared" si="0"/>
        <v>0</v>
      </c>
      <c r="J13" s="169">
        <f t="shared" si="0"/>
        <v>0</v>
      </c>
      <c r="K13" s="169">
        <f t="shared" si="0"/>
        <v>0</v>
      </c>
      <c r="L13" s="169">
        <f t="shared" si="0"/>
        <v>0</v>
      </c>
      <c r="M13" s="169">
        <f t="shared" si="0"/>
        <v>0</v>
      </c>
      <c r="N13" s="169">
        <f t="shared" si="0"/>
        <v>25970</v>
      </c>
      <c r="O13" s="169">
        <f t="shared" si="0"/>
        <v>3710</v>
      </c>
      <c r="P13" s="169">
        <f t="shared" si="0"/>
        <v>3710</v>
      </c>
      <c r="Q13" s="169">
        <f t="shared" si="0"/>
        <v>3710</v>
      </c>
      <c r="R13" s="169">
        <f t="shared" si="0"/>
        <v>3710</v>
      </c>
      <c r="S13" s="169">
        <f t="shared" si="0"/>
        <v>3710</v>
      </c>
      <c r="T13" s="11">
        <f>SUM(M13:S13)</f>
        <v>44520</v>
      </c>
      <c r="U13" s="17" t="s">
        <v>12</v>
      </c>
    </row>
    <row r="14" spans="1:22">
      <c r="A14" s="224">
        <v>51221003</v>
      </c>
      <c r="B14" s="227" t="s">
        <v>57</v>
      </c>
      <c r="C14" s="230">
        <v>28740</v>
      </c>
      <c r="D14" s="233">
        <f>Hoja6!N23</f>
        <v>28740</v>
      </c>
      <c r="E14" s="236">
        <f>SUM(Hoja6!O23:Z23)</f>
        <v>1043</v>
      </c>
      <c r="F14" s="239">
        <f>Hoja6!AB44</f>
        <v>0</v>
      </c>
      <c r="G14" s="240">
        <f ca="1">Hoja6!AO23</f>
        <v>15722</v>
      </c>
      <c r="H14" s="178">
        <f t="shared" si="0"/>
        <v>0</v>
      </c>
      <c r="I14" s="179">
        <f t="shared" si="0"/>
        <v>0</v>
      </c>
      <c r="J14" s="179">
        <f t="shared" si="0"/>
        <v>0</v>
      </c>
      <c r="K14" s="179">
        <f t="shared" si="0"/>
        <v>0</v>
      </c>
      <c r="L14" s="179">
        <f t="shared" si="0"/>
        <v>0</v>
      </c>
      <c r="M14" s="179">
        <f t="shared" si="0"/>
        <v>0</v>
      </c>
      <c r="N14" s="179">
        <f t="shared" si="0"/>
        <v>15722</v>
      </c>
      <c r="O14" s="179">
        <f t="shared" si="0"/>
        <v>2395</v>
      </c>
      <c r="P14" s="179">
        <f t="shared" si="0"/>
        <v>2395</v>
      </c>
      <c r="Q14" s="179">
        <f t="shared" si="0"/>
        <v>2395</v>
      </c>
      <c r="R14" s="179">
        <f t="shared" si="0"/>
        <v>2395</v>
      </c>
      <c r="S14" s="179">
        <f t="shared" si="0"/>
        <v>2395</v>
      </c>
      <c r="T14" s="140">
        <f>SUM(M14:S14)</f>
        <v>27697</v>
      </c>
      <c r="U14" s="141" t="s">
        <v>12</v>
      </c>
    </row>
    <row r="15" spans="1:22">
      <c r="A15" s="225"/>
      <c r="B15" s="228"/>
      <c r="C15" s="231"/>
      <c r="D15" s="234">
        <f>Hoja6!N24</f>
        <v>76432</v>
      </c>
      <c r="E15" s="237"/>
      <c r="F15" s="231">
        <f>Hoja6!AB45</f>
        <v>0</v>
      </c>
      <c r="G15" s="241">
        <f ca="1">Hoja6!AO24</f>
        <v>44399.19</v>
      </c>
      <c r="H15" s="181">
        <f t="shared" ref="H15:S15" si="1">IFERROR((VLOOKUP($A15&amp;H$8,Llave,10,FALSE)),0)</f>
        <v>0</v>
      </c>
      <c r="I15" s="182">
        <f t="shared" si="1"/>
        <v>0</v>
      </c>
      <c r="J15" s="182">
        <f t="shared" si="1"/>
        <v>0</v>
      </c>
      <c r="K15" s="182">
        <f t="shared" si="1"/>
        <v>0</v>
      </c>
      <c r="L15" s="182">
        <f t="shared" si="1"/>
        <v>0</v>
      </c>
      <c r="M15" s="182">
        <f t="shared" si="1"/>
        <v>0</v>
      </c>
      <c r="N15" s="182">
        <f t="shared" si="1"/>
        <v>0</v>
      </c>
      <c r="O15" s="182">
        <f t="shared" si="1"/>
        <v>0</v>
      </c>
      <c r="P15" s="182">
        <f t="shared" si="1"/>
        <v>0</v>
      </c>
      <c r="Q15" s="182">
        <f t="shared" si="1"/>
        <v>0</v>
      </c>
      <c r="R15" s="182">
        <f t="shared" si="1"/>
        <v>0</v>
      </c>
      <c r="S15" s="182">
        <f t="shared" si="1"/>
        <v>0</v>
      </c>
      <c r="T15" s="142">
        <f>SUM(M15:S15)</f>
        <v>0</v>
      </c>
      <c r="U15" s="143" t="s">
        <v>10</v>
      </c>
    </row>
    <row r="16" spans="1:22" ht="15" thickBot="1">
      <c r="A16" s="226"/>
      <c r="B16" s="229"/>
      <c r="C16" s="232"/>
      <c r="D16" s="235">
        <f>Hoja6!N25</f>
        <v>166071959.03</v>
      </c>
      <c r="E16" s="238"/>
      <c r="F16" s="232">
        <f>Hoja6!AB46</f>
        <v>2346297.5299999998</v>
      </c>
      <c r="G16" s="242">
        <f ca="1">Hoja6!AO25</f>
        <v>10944800.560000001</v>
      </c>
      <c r="H16" s="133">
        <f t="shared" ref="H16:N16" si="2">+H14+H15</f>
        <v>0</v>
      </c>
      <c r="I16" s="28">
        <f t="shared" si="2"/>
        <v>0</v>
      </c>
      <c r="J16" s="28">
        <f t="shared" si="2"/>
        <v>0</v>
      </c>
      <c r="K16" s="28">
        <f t="shared" si="2"/>
        <v>0</v>
      </c>
      <c r="L16" s="28">
        <f t="shared" si="2"/>
        <v>0</v>
      </c>
      <c r="M16" s="28">
        <f t="shared" si="2"/>
        <v>0</v>
      </c>
      <c r="N16" s="28">
        <f t="shared" si="2"/>
        <v>15722</v>
      </c>
      <c r="O16" s="28">
        <f t="shared" ref="O16:S16" si="3">+O14+O15</f>
        <v>2395</v>
      </c>
      <c r="P16" s="28">
        <f t="shared" si="3"/>
        <v>2395</v>
      </c>
      <c r="Q16" s="28">
        <f t="shared" si="3"/>
        <v>2395</v>
      </c>
      <c r="R16" s="28">
        <f t="shared" si="3"/>
        <v>2395</v>
      </c>
      <c r="S16" s="28">
        <f t="shared" si="3"/>
        <v>2395</v>
      </c>
      <c r="T16" s="11">
        <f>SUM(M16:S16)</f>
        <v>27697</v>
      </c>
      <c r="U16" s="30" t="s">
        <v>58</v>
      </c>
    </row>
    <row r="17" spans="1:23" ht="45.75" customHeight="1" thickBot="1">
      <c r="A17" s="120">
        <v>51261002</v>
      </c>
      <c r="B17" s="14" t="s">
        <v>59</v>
      </c>
      <c r="C17" s="174">
        <v>126982</v>
      </c>
      <c r="D17" s="175">
        <f>Hoja6!N24</f>
        <v>76432</v>
      </c>
      <c r="E17" s="171">
        <f>SUM(Hoja6!O24:Z24)</f>
        <v>185.81</v>
      </c>
      <c r="F17" s="169">
        <f>Hoja6!AB45</f>
        <v>0</v>
      </c>
      <c r="G17" s="180">
        <f ca="1">Hoja6!AO24</f>
        <v>44399.19</v>
      </c>
      <c r="H17" s="173">
        <f t="shared" ref="H17:S17" si="4">IFERROR((VLOOKUP($A17&amp;H$8,Llave,12,FALSE)),0)</f>
        <v>0</v>
      </c>
      <c r="I17" s="169">
        <f t="shared" si="4"/>
        <v>0</v>
      </c>
      <c r="J17" s="169">
        <f t="shared" si="4"/>
        <v>0</v>
      </c>
      <c r="K17" s="169">
        <f t="shared" si="4"/>
        <v>0</v>
      </c>
      <c r="L17" s="169">
        <f t="shared" si="4"/>
        <v>0</v>
      </c>
      <c r="M17" s="169">
        <f t="shared" si="4"/>
        <v>0</v>
      </c>
      <c r="N17" s="169">
        <f t="shared" si="4"/>
        <v>44399.19</v>
      </c>
      <c r="O17" s="169">
        <f t="shared" si="4"/>
        <v>6369</v>
      </c>
      <c r="P17" s="169">
        <f t="shared" si="4"/>
        <v>6370</v>
      </c>
      <c r="Q17" s="169">
        <f t="shared" si="4"/>
        <v>6369</v>
      </c>
      <c r="R17" s="169">
        <f t="shared" si="4"/>
        <v>6370</v>
      </c>
      <c r="S17" s="169">
        <f t="shared" si="4"/>
        <v>6369</v>
      </c>
      <c r="T17" s="32">
        <f t="shared" ref="T17:T25" si="5">SUM(M17:S17)</f>
        <v>76246.19</v>
      </c>
      <c r="U17" s="17" t="s">
        <v>12</v>
      </c>
    </row>
    <row r="18" spans="1:23">
      <c r="A18" s="224">
        <v>51321001</v>
      </c>
      <c r="B18" s="249" t="s">
        <v>60</v>
      </c>
      <c r="C18" s="246">
        <v>117092565</v>
      </c>
      <c r="D18" s="252">
        <f>Hoja6!N25</f>
        <v>166071959.03</v>
      </c>
      <c r="E18" s="260">
        <f>SUM(Hoja6!O25:Z25)</f>
        <v>54528352.090000004</v>
      </c>
      <c r="F18" s="246">
        <f>Hoja6!AB46</f>
        <v>2346297.5299999998</v>
      </c>
      <c r="G18" s="243">
        <f ca="1">Hoja6!AO25</f>
        <v>10944800.560000001</v>
      </c>
      <c r="H18" s="183">
        <f t="shared" ref="H18:S18" si="6">IFERROR((VLOOKUP($A18&amp;H$8,Llave,12,FALSE)),0)</f>
        <v>0</v>
      </c>
      <c r="I18" s="184">
        <f t="shared" si="6"/>
        <v>0</v>
      </c>
      <c r="J18" s="184">
        <f t="shared" si="6"/>
        <v>0</v>
      </c>
      <c r="K18" s="184">
        <f t="shared" si="6"/>
        <v>0</v>
      </c>
      <c r="L18" s="184">
        <f t="shared" si="6"/>
        <v>0</v>
      </c>
      <c r="M18" s="144">
        <f t="shared" si="6"/>
        <v>0</v>
      </c>
      <c r="N18" s="144">
        <f t="shared" si="6"/>
        <v>10944800.560000001</v>
      </c>
      <c r="O18" s="144">
        <f t="shared" si="6"/>
        <v>2471129.0299999998</v>
      </c>
      <c r="P18" s="144">
        <f t="shared" si="6"/>
        <v>7113129.0300000003</v>
      </c>
      <c r="Q18" s="144">
        <f t="shared" si="6"/>
        <v>8413129.0299999993</v>
      </c>
      <c r="R18" s="144">
        <f t="shared" si="6"/>
        <v>8414369.0299999993</v>
      </c>
      <c r="S18" s="144">
        <f t="shared" si="6"/>
        <v>14676103.109999999</v>
      </c>
      <c r="T18" s="145">
        <f t="shared" si="5"/>
        <v>52032659.789999999</v>
      </c>
      <c r="U18" s="38" t="s">
        <v>12</v>
      </c>
      <c r="V18" s="3"/>
    </row>
    <row r="19" spans="1:23">
      <c r="A19" s="225"/>
      <c r="B19" s="250"/>
      <c r="C19" s="247"/>
      <c r="D19" s="253">
        <f>Hoja6!N26</f>
        <v>12480</v>
      </c>
      <c r="E19" s="261"/>
      <c r="F19" s="247"/>
      <c r="G19" s="244">
        <f ca="1">Hoja6!AO26</f>
        <v>4160.01</v>
      </c>
      <c r="H19" s="185">
        <f>IFERROR((VLOOKUP(#REF!&amp;H$8,Llave,10,FALSE)),0)</f>
        <v>0</v>
      </c>
      <c r="I19" s="186">
        <f>IFERROR((VLOOKUP(#REF!&amp;I$8,Llave,10,FALSE)),0)</f>
        <v>0</v>
      </c>
      <c r="J19" s="186">
        <f>IFERROR((VLOOKUP(#REF!&amp;J$8,Llave,10,FALSE)),0)</f>
        <v>0</v>
      </c>
      <c r="K19" s="186">
        <f>IFERROR((VLOOKUP(#REF!&amp;K$8,Llave,10,FALSE)),0)</f>
        <v>0</v>
      </c>
      <c r="L19" s="186">
        <f>IFERROR((VLOOKUP(#REF!&amp;L$8,Llave,10,FALSE)),0)</f>
        <v>0</v>
      </c>
      <c r="M19" s="186">
        <f>IFERROR((VLOOKUP(#REF!&amp;M$8,Llave,10,FALSE)),0)</f>
        <v>0</v>
      </c>
      <c r="N19" s="146">
        <f t="shared" ref="N19:S19" si="7">IFERROR((VLOOKUP($A18&amp;N$8,Llave,10,FALSE)),0)</f>
        <v>2346297.5299999998</v>
      </c>
      <c r="O19" s="146">
        <f t="shared" si="7"/>
        <v>9479108.2699999996</v>
      </c>
      <c r="P19" s="146">
        <f t="shared" si="7"/>
        <v>9537108.2699999996</v>
      </c>
      <c r="Q19" s="146">
        <f t="shared" si="7"/>
        <v>9537108.2699999996</v>
      </c>
      <c r="R19" s="146">
        <f t="shared" si="7"/>
        <v>9537108.2699999996</v>
      </c>
      <c r="S19" s="146">
        <f t="shared" si="7"/>
        <v>19074216.539999999</v>
      </c>
      <c r="T19" s="147">
        <f t="shared" si="5"/>
        <v>59510947.149999999</v>
      </c>
      <c r="U19" s="41" t="s">
        <v>10</v>
      </c>
      <c r="V19" s="42"/>
      <c r="W19" s="3"/>
    </row>
    <row r="20" spans="1:23" ht="15" thickBot="1">
      <c r="A20" s="226"/>
      <c r="B20" s="251"/>
      <c r="C20" s="248"/>
      <c r="D20" s="254">
        <f>Hoja6!N27</f>
        <v>10337</v>
      </c>
      <c r="E20" s="262"/>
      <c r="F20" s="248"/>
      <c r="G20" s="245">
        <f ca="1">Hoja6!AO27</f>
        <v>3605</v>
      </c>
      <c r="H20" s="148">
        <f t="shared" ref="H20:N20" si="8">+H18+H19</f>
        <v>0</v>
      </c>
      <c r="I20" s="149">
        <f t="shared" si="8"/>
        <v>0</v>
      </c>
      <c r="J20" s="149">
        <f t="shared" si="8"/>
        <v>0</v>
      </c>
      <c r="K20" s="149">
        <f t="shared" si="8"/>
        <v>0</v>
      </c>
      <c r="L20" s="149">
        <f t="shared" si="8"/>
        <v>0</v>
      </c>
      <c r="M20" s="149">
        <f t="shared" si="8"/>
        <v>0</v>
      </c>
      <c r="N20" s="149">
        <f t="shared" si="8"/>
        <v>13291098.09</v>
      </c>
      <c r="O20" s="149">
        <f t="shared" ref="O20:S20" si="9">+O18+O19</f>
        <v>11950237.299999999</v>
      </c>
      <c r="P20" s="149">
        <f t="shared" si="9"/>
        <v>16650237.300000001</v>
      </c>
      <c r="Q20" s="149">
        <f t="shared" si="9"/>
        <v>17950237.299999997</v>
      </c>
      <c r="R20" s="149">
        <f t="shared" si="9"/>
        <v>17951477.299999997</v>
      </c>
      <c r="S20" s="149">
        <f t="shared" si="9"/>
        <v>33750319.649999999</v>
      </c>
      <c r="T20" s="150">
        <f ca="1">SUM((OFFSET($H20,0,(VLOOKUP('Calendario completo'!$F$10,Hoja6!$AG$3:$AI$14,3,FALSE)))):S20)</f>
        <v>98252508.849999994</v>
      </c>
      <c r="U20" s="47" t="s">
        <v>58</v>
      </c>
      <c r="V20" s="3"/>
    </row>
    <row r="21" spans="1:23">
      <c r="A21" s="121">
        <v>51311004</v>
      </c>
      <c r="B21" s="49" t="s">
        <v>61</v>
      </c>
      <c r="C21" s="187">
        <v>12480</v>
      </c>
      <c r="D21" s="188">
        <f>Hoja6!N26</f>
        <v>12480</v>
      </c>
      <c r="E21" s="189">
        <f>SUM(Hoja6!O26:Z26)</f>
        <v>3119.99</v>
      </c>
      <c r="F21" s="190">
        <f>Hoja6!AB47</f>
        <v>0</v>
      </c>
      <c r="G21" s="191">
        <f ca="1">Hoja6!AO26</f>
        <v>4160.01</v>
      </c>
      <c r="H21" s="192">
        <f t="shared" ref="H21:S24" si="10">IFERROR((VLOOKUP($A21&amp;H$8,Llave,12,FALSE)),0)</f>
        <v>0</v>
      </c>
      <c r="I21" s="160">
        <f t="shared" si="10"/>
        <v>0</v>
      </c>
      <c r="J21" s="160">
        <f t="shared" si="10"/>
        <v>0</v>
      </c>
      <c r="K21" s="160">
        <f t="shared" si="10"/>
        <v>0</v>
      </c>
      <c r="L21" s="160">
        <f t="shared" si="10"/>
        <v>0</v>
      </c>
      <c r="M21" s="160">
        <f t="shared" si="10"/>
        <v>0</v>
      </c>
      <c r="N21" s="160">
        <f t="shared" si="10"/>
        <v>4160.01</v>
      </c>
      <c r="O21" s="160">
        <f t="shared" si="10"/>
        <v>1040</v>
      </c>
      <c r="P21" s="160">
        <f t="shared" si="10"/>
        <v>1040</v>
      </c>
      <c r="Q21" s="160">
        <f t="shared" si="10"/>
        <v>1040</v>
      </c>
      <c r="R21" s="160">
        <f t="shared" si="10"/>
        <v>1040</v>
      </c>
      <c r="S21" s="160">
        <f t="shared" si="10"/>
        <v>1040</v>
      </c>
      <c r="T21" s="151">
        <f t="shared" si="5"/>
        <v>9360.01</v>
      </c>
      <c r="U21" s="152" t="s">
        <v>12</v>
      </c>
    </row>
    <row r="22" spans="1:23">
      <c r="A22" s="122">
        <v>51371004</v>
      </c>
      <c r="B22" s="55" t="s">
        <v>62</v>
      </c>
      <c r="C22" s="193">
        <v>10337</v>
      </c>
      <c r="D22" s="194">
        <f>Hoja6!N27</f>
        <v>10337</v>
      </c>
      <c r="E22" s="195">
        <f>SUM(Hoja6!O27:Z27)</f>
        <v>2424</v>
      </c>
      <c r="F22" s="193">
        <f>Hoja6!AB48</f>
        <v>0</v>
      </c>
      <c r="G22" s="196">
        <f ca="1">Hoja6!AO27</f>
        <v>3605</v>
      </c>
      <c r="H22" s="181">
        <f t="shared" si="10"/>
        <v>0</v>
      </c>
      <c r="I22" s="182">
        <f t="shared" si="10"/>
        <v>0</v>
      </c>
      <c r="J22" s="182">
        <f t="shared" si="10"/>
        <v>0</v>
      </c>
      <c r="K22" s="182">
        <f t="shared" si="10"/>
        <v>0</v>
      </c>
      <c r="L22" s="182">
        <f t="shared" si="10"/>
        <v>0</v>
      </c>
      <c r="M22" s="182">
        <f t="shared" si="10"/>
        <v>0</v>
      </c>
      <c r="N22" s="182">
        <f t="shared" si="10"/>
        <v>3605</v>
      </c>
      <c r="O22" s="182">
        <f t="shared" si="10"/>
        <v>862</v>
      </c>
      <c r="P22" s="182">
        <f t="shared" si="10"/>
        <v>861</v>
      </c>
      <c r="Q22" s="182">
        <f t="shared" si="10"/>
        <v>862</v>
      </c>
      <c r="R22" s="182">
        <f t="shared" si="10"/>
        <v>861</v>
      </c>
      <c r="S22" s="182">
        <f t="shared" si="10"/>
        <v>862</v>
      </c>
      <c r="T22" s="153">
        <f t="shared" si="5"/>
        <v>7913</v>
      </c>
      <c r="U22" s="154" t="s">
        <v>12</v>
      </c>
    </row>
    <row r="23" spans="1:23" ht="15" thickBot="1">
      <c r="A23" s="123">
        <v>51371007</v>
      </c>
      <c r="B23" s="62" t="s">
        <v>63</v>
      </c>
      <c r="C23" s="176">
        <v>273821</v>
      </c>
      <c r="D23" s="197">
        <f>Hoja6!N28</f>
        <v>273821</v>
      </c>
      <c r="E23" s="198">
        <f>SUM(Hoja6!O28:Z28)</f>
        <v>36906.35</v>
      </c>
      <c r="F23" s="199">
        <f>Hoja6!AB49</f>
        <v>0</v>
      </c>
      <c r="G23" s="177">
        <f ca="1">Hoja6!AO28</f>
        <v>142093.65</v>
      </c>
      <c r="H23" s="200">
        <f t="shared" si="10"/>
        <v>0</v>
      </c>
      <c r="I23" s="201">
        <f t="shared" si="10"/>
        <v>0</v>
      </c>
      <c r="J23" s="201">
        <f t="shared" si="10"/>
        <v>0</v>
      </c>
      <c r="K23" s="201">
        <f t="shared" si="10"/>
        <v>0</v>
      </c>
      <c r="L23" s="201">
        <f t="shared" si="10"/>
        <v>0</v>
      </c>
      <c r="M23" s="163">
        <f t="shared" si="10"/>
        <v>0</v>
      </c>
      <c r="N23" s="163">
        <f t="shared" si="10"/>
        <v>142093.65</v>
      </c>
      <c r="O23" s="163">
        <f t="shared" si="10"/>
        <v>25000</v>
      </c>
      <c r="P23" s="163">
        <f t="shared" si="10"/>
        <v>26500</v>
      </c>
      <c r="Q23" s="163">
        <f t="shared" si="10"/>
        <v>18000</v>
      </c>
      <c r="R23" s="163">
        <f t="shared" si="10"/>
        <v>14000</v>
      </c>
      <c r="S23" s="163">
        <f t="shared" si="10"/>
        <v>11321</v>
      </c>
      <c r="T23" s="155">
        <f t="shared" si="5"/>
        <v>236914.65</v>
      </c>
      <c r="U23" s="156" t="s">
        <v>12</v>
      </c>
    </row>
    <row r="24" spans="1:23">
      <c r="A24" s="224">
        <v>51371001</v>
      </c>
      <c r="B24" s="227" t="s">
        <v>64</v>
      </c>
      <c r="C24" s="230">
        <v>923910</v>
      </c>
      <c r="D24" s="233">
        <f>Hoja6!N29</f>
        <v>923910</v>
      </c>
      <c r="E24" s="236">
        <f>SUM(Hoja6!O29:Z29)</f>
        <v>21784.52</v>
      </c>
      <c r="F24" s="230">
        <f>Hoja6!AB50</f>
        <v>902125.48</v>
      </c>
      <c r="G24" s="256">
        <f ca="1">Hoja6!AO29</f>
        <v>0</v>
      </c>
      <c r="H24" s="178">
        <f t="shared" si="10"/>
        <v>0</v>
      </c>
      <c r="I24" s="179">
        <f t="shared" si="10"/>
        <v>0</v>
      </c>
      <c r="J24" s="179">
        <f t="shared" si="10"/>
        <v>0</v>
      </c>
      <c r="K24" s="179">
        <f t="shared" si="10"/>
        <v>0</v>
      </c>
      <c r="L24" s="179">
        <f t="shared" si="10"/>
        <v>0</v>
      </c>
      <c r="M24" s="160">
        <f t="shared" si="10"/>
        <v>0</v>
      </c>
      <c r="N24" s="160">
        <f t="shared" si="10"/>
        <v>0</v>
      </c>
      <c r="O24" s="160">
        <f t="shared" si="10"/>
        <v>0</v>
      </c>
      <c r="P24" s="160">
        <f t="shared" si="10"/>
        <v>0</v>
      </c>
      <c r="Q24" s="160">
        <f t="shared" si="10"/>
        <v>0</v>
      </c>
      <c r="R24" s="160">
        <f t="shared" si="10"/>
        <v>0</v>
      </c>
      <c r="S24" s="161">
        <f t="shared" si="10"/>
        <v>0</v>
      </c>
      <c r="T24" s="157">
        <f t="shared" si="5"/>
        <v>0</v>
      </c>
      <c r="U24" s="67" t="s">
        <v>12</v>
      </c>
    </row>
    <row r="25" spans="1:23">
      <c r="A25" s="225"/>
      <c r="B25" s="228"/>
      <c r="C25" s="231"/>
      <c r="D25" s="234">
        <f>Hoja6!N32</f>
        <v>13390</v>
      </c>
      <c r="E25" s="237"/>
      <c r="F25" s="231">
        <f>Hoja6!AB51</f>
        <v>430980.24</v>
      </c>
      <c r="G25" s="241">
        <f ca="1">Hoja6!AO30</f>
        <v>0</v>
      </c>
      <c r="H25" s="181"/>
      <c r="I25" s="182"/>
      <c r="J25" s="182"/>
      <c r="K25" s="182"/>
      <c r="L25" s="182"/>
      <c r="M25" s="162">
        <v>902125.48</v>
      </c>
      <c r="N25" s="162"/>
      <c r="O25" s="162"/>
      <c r="P25" s="162"/>
      <c r="Q25" s="162"/>
      <c r="R25" s="162"/>
      <c r="S25" s="168"/>
      <c r="T25" s="158">
        <f t="shared" si="5"/>
        <v>902125.48</v>
      </c>
      <c r="U25" s="17" t="s">
        <v>10</v>
      </c>
      <c r="V25" s="3"/>
    </row>
    <row r="26" spans="1:23" ht="15" thickBot="1">
      <c r="A26" s="226"/>
      <c r="B26" s="229"/>
      <c r="C26" s="232"/>
      <c r="D26" s="235">
        <f>Hoja6!N33</f>
        <v>22242955</v>
      </c>
      <c r="E26" s="238"/>
      <c r="F26" s="232">
        <f>Hoja6!AB52</f>
        <v>0</v>
      </c>
      <c r="G26" s="242" t="e">
        <f>Hoja6!#REF!</f>
        <v>#REF!</v>
      </c>
      <c r="H26" s="200"/>
      <c r="I26" s="201"/>
      <c r="J26" s="201"/>
      <c r="K26" s="201"/>
      <c r="L26" s="201"/>
      <c r="M26" s="163"/>
      <c r="N26" s="163"/>
      <c r="O26" s="163"/>
      <c r="P26" s="163"/>
      <c r="Q26" s="163"/>
      <c r="R26" s="163"/>
      <c r="S26" s="164"/>
      <c r="T26" s="159">
        <f>+T24+T25+E24</f>
        <v>923910</v>
      </c>
      <c r="U26" s="70" t="s">
        <v>58</v>
      </c>
    </row>
    <row r="27" spans="1:23">
      <c r="A27" s="224">
        <v>51371002</v>
      </c>
      <c r="B27" s="227" t="s">
        <v>65</v>
      </c>
      <c r="C27" s="230">
        <v>544870</v>
      </c>
      <c r="D27" s="233">
        <f>Hoja6!N30</f>
        <v>544870</v>
      </c>
      <c r="E27" s="236">
        <f>SUM(Hoja6!O30:Z30)</f>
        <v>113889.76000000001</v>
      </c>
      <c r="F27" s="230">
        <f>Hoja6!AB51</f>
        <v>430980.24</v>
      </c>
      <c r="G27" s="256">
        <f ca="1">Hoja6!AO30</f>
        <v>0</v>
      </c>
      <c r="H27" s="178">
        <f t="shared" ref="H27:S27" si="11">IFERROR((VLOOKUP($A27&amp;H$8,Llave,12,FALSE)),0)</f>
        <v>0</v>
      </c>
      <c r="I27" s="179">
        <f t="shared" si="11"/>
        <v>0</v>
      </c>
      <c r="J27" s="179">
        <f t="shared" si="11"/>
        <v>0</v>
      </c>
      <c r="K27" s="179">
        <f t="shared" si="11"/>
        <v>0</v>
      </c>
      <c r="L27" s="179">
        <f t="shared" si="11"/>
        <v>0</v>
      </c>
      <c r="M27" s="160">
        <f t="shared" si="11"/>
        <v>0</v>
      </c>
      <c r="N27" s="160">
        <f t="shared" si="11"/>
        <v>0</v>
      </c>
      <c r="O27" s="160">
        <f t="shared" si="11"/>
        <v>0</v>
      </c>
      <c r="P27" s="160">
        <f t="shared" si="11"/>
        <v>0</v>
      </c>
      <c r="Q27" s="160">
        <f t="shared" si="11"/>
        <v>0</v>
      </c>
      <c r="R27" s="160">
        <f t="shared" si="11"/>
        <v>0</v>
      </c>
      <c r="S27" s="161">
        <f t="shared" si="11"/>
        <v>0</v>
      </c>
      <c r="T27" s="165">
        <f>SUM(M27:S27)</f>
        <v>0</v>
      </c>
      <c r="U27" s="72" t="s">
        <v>12</v>
      </c>
    </row>
    <row r="28" spans="1:23">
      <c r="A28" s="225"/>
      <c r="B28" s="228"/>
      <c r="C28" s="231"/>
      <c r="D28" s="234">
        <f>Hoja6!N35</f>
        <v>35768</v>
      </c>
      <c r="E28" s="237"/>
      <c r="F28" s="231">
        <f>Hoja6!AB54</f>
        <v>0</v>
      </c>
      <c r="G28" s="241">
        <f ca="1">Hoja6!AO33</f>
        <v>4865564</v>
      </c>
      <c r="H28" s="181"/>
      <c r="I28" s="182"/>
      <c r="J28" s="182"/>
      <c r="K28" s="182"/>
      <c r="L28" s="182"/>
      <c r="M28" s="162">
        <v>430980.24</v>
      </c>
      <c r="N28" s="162"/>
      <c r="O28" s="162"/>
      <c r="P28" s="162"/>
      <c r="Q28" s="162"/>
      <c r="R28" s="162"/>
      <c r="S28" s="168"/>
      <c r="T28" s="166">
        <f>SUM(M28:S28)</f>
        <v>430980.24</v>
      </c>
      <c r="U28" s="74" t="s">
        <v>10</v>
      </c>
      <c r="V28" s="75"/>
    </row>
    <row r="29" spans="1:23" ht="24" customHeight="1" thickBot="1">
      <c r="A29" s="226"/>
      <c r="B29" s="229"/>
      <c r="C29" s="232"/>
      <c r="D29" s="235">
        <f>Hoja6!N36</f>
        <v>197000833.77000001</v>
      </c>
      <c r="E29" s="238"/>
      <c r="F29" s="232">
        <f>Hoja6!AB55</f>
        <v>0</v>
      </c>
      <c r="G29" s="242">
        <f ca="1">Hoja6!AO34</f>
        <v>2241926</v>
      </c>
      <c r="H29" s="200"/>
      <c r="I29" s="201"/>
      <c r="J29" s="201"/>
      <c r="K29" s="201"/>
      <c r="L29" s="201"/>
      <c r="M29" s="163"/>
      <c r="N29" s="163"/>
      <c r="O29" s="163"/>
      <c r="P29" s="163"/>
      <c r="Q29" s="163"/>
      <c r="R29" s="163"/>
      <c r="S29" s="164"/>
      <c r="T29" s="167">
        <f>+T27+T28+E27</f>
        <v>544870</v>
      </c>
      <c r="U29" s="70" t="s">
        <v>58</v>
      </c>
    </row>
    <row r="30" spans="1:23">
      <c r="A30" s="121">
        <v>51371005</v>
      </c>
      <c r="B30" s="49" t="s">
        <v>66</v>
      </c>
      <c r="C30" s="187">
        <v>103000</v>
      </c>
      <c r="D30" s="188">
        <f>Hoja6!N31</f>
        <v>103000</v>
      </c>
      <c r="E30" s="202">
        <f>SUM(Hoja6!O31:Z31)</f>
        <v>4655.6000000000004</v>
      </c>
      <c r="F30" s="187">
        <f>Hoja6!AB52</f>
        <v>0</v>
      </c>
      <c r="G30" s="191">
        <f ca="1">Hoja6!AO31</f>
        <v>68344.399999999994</v>
      </c>
      <c r="H30" s="203">
        <f t="shared" ref="H30:S34" si="12">IFERROR((VLOOKUP($A30&amp;H$8,Llave,12,FALSE)),0)</f>
        <v>0</v>
      </c>
      <c r="I30" s="187">
        <f t="shared" si="12"/>
        <v>0</v>
      </c>
      <c r="J30" s="187">
        <f t="shared" si="12"/>
        <v>0</v>
      </c>
      <c r="K30" s="187">
        <f t="shared" si="12"/>
        <v>0</v>
      </c>
      <c r="L30" s="187">
        <f t="shared" si="12"/>
        <v>0</v>
      </c>
      <c r="M30" s="204">
        <f t="shared" si="12"/>
        <v>0</v>
      </c>
      <c r="N30" s="204">
        <f t="shared" si="12"/>
        <v>68344.399999999994</v>
      </c>
      <c r="O30" s="204">
        <f t="shared" si="12"/>
        <v>7500</v>
      </c>
      <c r="P30" s="204">
        <f t="shared" si="12"/>
        <v>6500</v>
      </c>
      <c r="Q30" s="204">
        <f t="shared" si="12"/>
        <v>5000</v>
      </c>
      <c r="R30" s="204">
        <f t="shared" si="12"/>
        <v>5000</v>
      </c>
      <c r="S30" s="204">
        <f t="shared" si="12"/>
        <v>6000</v>
      </c>
      <c r="T30" s="59">
        <f>SUM(M30:S30)</f>
        <v>98344.4</v>
      </c>
      <c r="U30" s="60" t="s">
        <v>12</v>
      </c>
    </row>
    <row r="31" spans="1:23">
      <c r="A31" s="122">
        <v>51311013</v>
      </c>
      <c r="B31" s="55" t="s">
        <v>67</v>
      </c>
      <c r="C31" s="193">
        <v>13390</v>
      </c>
      <c r="D31" s="194">
        <f>Hoja6!N32</f>
        <v>13390</v>
      </c>
      <c r="E31" s="195">
        <f>SUM(Hoja6!O32:Z32)</f>
        <v>0</v>
      </c>
      <c r="F31" s="193">
        <f>Hoja6!AB53</f>
        <v>0</v>
      </c>
      <c r="G31" s="196">
        <f ca="1">Hoja6!AO32</f>
        <v>7812</v>
      </c>
      <c r="H31" s="205">
        <f t="shared" si="12"/>
        <v>0</v>
      </c>
      <c r="I31" s="193">
        <f t="shared" si="12"/>
        <v>0</v>
      </c>
      <c r="J31" s="193">
        <f t="shared" si="12"/>
        <v>0</v>
      </c>
      <c r="K31" s="193">
        <f t="shared" si="12"/>
        <v>0</v>
      </c>
      <c r="L31" s="193">
        <f t="shared" si="12"/>
        <v>0</v>
      </c>
      <c r="M31" s="58">
        <f t="shared" si="12"/>
        <v>0</v>
      </c>
      <c r="N31" s="58">
        <f t="shared" si="12"/>
        <v>7812</v>
      </c>
      <c r="O31" s="58">
        <f t="shared" si="12"/>
        <v>1116</v>
      </c>
      <c r="P31" s="58">
        <f t="shared" si="12"/>
        <v>1116</v>
      </c>
      <c r="Q31" s="58">
        <f t="shared" si="12"/>
        <v>1116</v>
      </c>
      <c r="R31" s="58">
        <f t="shared" si="12"/>
        <v>1115</v>
      </c>
      <c r="S31" s="58">
        <f t="shared" si="12"/>
        <v>1115</v>
      </c>
      <c r="T31" s="59">
        <f>SUM(M31:S31)</f>
        <v>13390</v>
      </c>
      <c r="U31" s="60" t="s">
        <v>12</v>
      </c>
    </row>
    <row r="32" spans="1:23" ht="25.5" customHeight="1">
      <c r="A32" s="124">
        <v>51341005</v>
      </c>
      <c r="B32" s="77" t="s">
        <v>68</v>
      </c>
      <c r="C32" s="206">
        <v>20314781</v>
      </c>
      <c r="D32" s="207">
        <f>Hoja6!N33</f>
        <v>22242955</v>
      </c>
      <c r="E32" s="206">
        <f>SUM(Hoja6!O33:Z33)</f>
        <v>6852843</v>
      </c>
      <c r="F32" s="206">
        <f>Hoja6!AB54</f>
        <v>0</v>
      </c>
      <c r="G32" s="208">
        <f ca="1">Hoja6!AO33</f>
        <v>4865564</v>
      </c>
      <c r="H32" s="209">
        <f t="shared" si="12"/>
        <v>0</v>
      </c>
      <c r="I32" s="206">
        <f t="shared" si="12"/>
        <v>0</v>
      </c>
      <c r="J32" s="206">
        <f t="shared" si="12"/>
        <v>0</v>
      </c>
      <c r="K32" s="206">
        <f t="shared" si="12"/>
        <v>0</v>
      </c>
      <c r="L32" s="206">
        <f t="shared" si="12"/>
        <v>0</v>
      </c>
      <c r="M32" s="210">
        <f t="shared" si="12"/>
        <v>0</v>
      </c>
      <c r="N32" s="210">
        <f t="shared" si="12"/>
        <v>4865564</v>
      </c>
      <c r="O32" s="210">
        <f t="shared" si="12"/>
        <v>2367295</v>
      </c>
      <c r="P32" s="210">
        <f t="shared" si="12"/>
        <v>2367589</v>
      </c>
      <c r="Q32" s="210">
        <f t="shared" si="12"/>
        <v>2318986</v>
      </c>
      <c r="R32" s="210">
        <f t="shared" si="12"/>
        <v>2567386</v>
      </c>
      <c r="S32" s="211">
        <f t="shared" si="12"/>
        <v>903292</v>
      </c>
      <c r="T32" s="81">
        <f>SUM(M32:S32)</f>
        <v>15390112</v>
      </c>
      <c r="U32" s="82" t="s">
        <v>12</v>
      </c>
      <c r="V32" s="3"/>
    </row>
    <row r="33" spans="1:23" ht="25.5" customHeight="1">
      <c r="A33" s="124">
        <v>51332001</v>
      </c>
      <c r="B33" s="77" t="s">
        <v>69</v>
      </c>
      <c r="C33" s="206">
        <v>7131966</v>
      </c>
      <c r="D33" s="207">
        <f>Hoja6!N34</f>
        <v>6503901.7400000002</v>
      </c>
      <c r="E33" s="212">
        <f>SUM(Hoja6!O34:Z34)</f>
        <v>0</v>
      </c>
      <c r="F33" s="206">
        <f>Hoja6!AB55</f>
        <v>0</v>
      </c>
      <c r="G33" s="208">
        <f ca="1">Hoja6!AO34</f>
        <v>2241926</v>
      </c>
      <c r="H33" s="209">
        <f t="shared" si="12"/>
        <v>0</v>
      </c>
      <c r="I33" s="206">
        <f t="shared" si="12"/>
        <v>0</v>
      </c>
      <c r="J33" s="206">
        <f t="shared" si="12"/>
        <v>0</v>
      </c>
      <c r="K33" s="206">
        <f t="shared" si="12"/>
        <v>0</v>
      </c>
      <c r="L33" s="206">
        <f t="shared" si="12"/>
        <v>0</v>
      </c>
      <c r="M33" s="210">
        <f t="shared" si="12"/>
        <v>0</v>
      </c>
      <c r="N33" s="210">
        <f t="shared" si="12"/>
        <v>2241926</v>
      </c>
      <c r="O33" s="210">
        <f t="shared" si="12"/>
        <v>1120961</v>
      </c>
      <c r="P33" s="210">
        <f t="shared" si="12"/>
        <v>1120961</v>
      </c>
      <c r="Q33" s="210">
        <f t="shared" si="12"/>
        <v>1120961</v>
      </c>
      <c r="R33" s="210">
        <f t="shared" si="12"/>
        <v>899092.74</v>
      </c>
      <c r="S33" s="211">
        <f t="shared" si="12"/>
        <v>0</v>
      </c>
      <c r="T33" s="95">
        <f>SUM(M33:S33)</f>
        <v>6503901.7400000002</v>
      </c>
      <c r="U33" s="82" t="s">
        <v>12</v>
      </c>
      <c r="V33" s="3"/>
    </row>
    <row r="34" spans="1:23" ht="26.25" customHeight="1" thickBot="1">
      <c r="A34" s="120">
        <v>51391001</v>
      </c>
      <c r="B34" s="14" t="s">
        <v>74</v>
      </c>
      <c r="C34" s="15"/>
      <c r="D34" s="132">
        <f>Hoja6!N35</f>
        <v>35768</v>
      </c>
      <c r="E34" s="138">
        <f>SUM(Hoja6!O35:Z35)</f>
        <v>35768</v>
      </c>
      <c r="F34" s="9">
        <f>Hoja6!AB56</f>
        <v>0</v>
      </c>
      <c r="G34" s="139">
        <f ca="1">Hoja6!AO35</f>
        <v>0</v>
      </c>
      <c r="H34" s="134">
        <f t="shared" si="12"/>
        <v>0</v>
      </c>
      <c r="I34" s="15">
        <f t="shared" si="12"/>
        <v>0</v>
      </c>
      <c r="J34" s="15">
        <f t="shared" si="12"/>
        <v>0</v>
      </c>
      <c r="K34" s="15">
        <f t="shared" si="12"/>
        <v>0</v>
      </c>
      <c r="L34" s="15">
        <f t="shared" si="12"/>
        <v>0</v>
      </c>
      <c r="M34" s="96">
        <f t="shared" si="12"/>
        <v>0</v>
      </c>
      <c r="N34" s="16">
        <f t="shared" si="12"/>
        <v>0</v>
      </c>
      <c r="O34" s="16">
        <f t="shared" si="12"/>
        <v>0</v>
      </c>
      <c r="P34" s="16">
        <f t="shared" si="12"/>
        <v>0</v>
      </c>
      <c r="Q34" s="16">
        <f t="shared" si="12"/>
        <v>0</v>
      </c>
      <c r="R34" s="16">
        <f t="shared" si="12"/>
        <v>0</v>
      </c>
      <c r="S34" s="97">
        <f t="shared" si="12"/>
        <v>0</v>
      </c>
      <c r="T34" s="11">
        <f>SUM(M34:S34)</f>
        <v>0</v>
      </c>
      <c r="U34" s="12" t="s">
        <v>12</v>
      </c>
      <c r="V34" s="3"/>
    </row>
    <row r="35" spans="1:23">
      <c r="A35" s="216" t="s">
        <v>50</v>
      </c>
      <c r="B35" s="222"/>
      <c r="C35" s="83">
        <f>+C12+C13+C14+C17+C18+C21+C22+C23+C24+C27+C30+C31+C32+C34</f>
        <v>139489396</v>
      </c>
      <c r="D35" s="83">
        <f>+D12+D13+D14+D17+D18+D21+D22+D23+D24+D27+D30+D31+D32+D34+D33</f>
        <v>197000833.77000001</v>
      </c>
      <c r="E35" s="83"/>
      <c r="F35" s="83"/>
      <c r="G35" s="83">
        <f ca="1">G12+G13+G14+G17+G18+G21+G22+G23+G24+G27+G30+G31+G32+G33+G34</f>
        <v>18410296.810000002</v>
      </c>
      <c r="H35" s="83"/>
      <c r="I35" s="83"/>
      <c r="J35" s="83"/>
      <c r="K35" s="83"/>
      <c r="L35" s="83"/>
      <c r="M35" s="83"/>
      <c r="N35" s="83">
        <f>+N12+N13+N14+N17+N18+N21+N22+N23+N24+N27+N30+N31+N32+N34+N33</f>
        <v>18410296.810000002</v>
      </c>
      <c r="O35" s="83">
        <f>+O12+O13+O14+O17+O18+O21+O22+O23+O24+O27+O30+O31+O32+O33+O34</f>
        <v>6053277.0299999993</v>
      </c>
      <c r="P35" s="83">
        <f t="shared" ref="P35:S35" si="13">+P12+P13+P14+P17+P18+P21+P22+P23+P24+P27+P30+P31+P32+P33+P34</f>
        <v>10673121.030000001</v>
      </c>
      <c r="Q35" s="83">
        <f t="shared" si="13"/>
        <v>11891568.029999999</v>
      </c>
      <c r="R35" s="83">
        <f t="shared" si="13"/>
        <v>11915338.77</v>
      </c>
      <c r="S35" s="83">
        <f t="shared" si="13"/>
        <v>15612207.109999999</v>
      </c>
      <c r="T35" s="83">
        <f>+T12+T13+T14+T17+T18+T21+T22+T23+T24+T27+T30+T31+T32+T34+T33</f>
        <v>74555808.779999986</v>
      </c>
      <c r="U35" s="84" t="s">
        <v>12</v>
      </c>
      <c r="V35" s="42"/>
      <c r="W35" s="75"/>
    </row>
    <row r="36" spans="1:23">
      <c r="A36" s="217"/>
      <c r="B36" s="257"/>
      <c r="C36" s="85"/>
      <c r="D36" s="85"/>
      <c r="E36" s="85"/>
      <c r="F36" s="85">
        <f>F12+F14+F17+F18+F21+F22+F23+F24+F27+F30+F31+F32+F33+F34</f>
        <v>3679403.25</v>
      </c>
      <c r="G36" s="85"/>
      <c r="H36" s="85"/>
      <c r="I36" s="85"/>
      <c r="J36" s="85"/>
      <c r="K36" s="85"/>
      <c r="L36" s="85"/>
      <c r="M36" s="85">
        <f t="shared" ref="M36:T36" si="14">+M15+M19+M25+M28</f>
        <v>1333105.72</v>
      </c>
      <c r="N36" s="85">
        <f t="shared" si="14"/>
        <v>2346297.5299999998</v>
      </c>
      <c r="O36" s="85">
        <f t="shared" si="14"/>
        <v>9479108.2699999996</v>
      </c>
      <c r="P36" s="85">
        <f t="shared" si="14"/>
        <v>9537108.2699999996</v>
      </c>
      <c r="Q36" s="85">
        <f t="shared" si="14"/>
        <v>9537108.2699999996</v>
      </c>
      <c r="R36" s="85">
        <f t="shared" si="14"/>
        <v>9537108.2699999996</v>
      </c>
      <c r="S36" s="85">
        <f t="shared" si="14"/>
        <v>19074216.539999999</v>
      </c>
      <c r="T36" s="85">
        <f t="shared" si="14"/>
        <v>60844052.869999997</v>
      </c>
      <c r="U36" s="86" t="s">
        <v>10</v>
      </c>
      <c r="V36" s="87"/>
    </row>
    <row r="37" spans="1:23">
      <c r="A37" s="217"/>
      <c r="B37" s="257"/>
      <c r="C37" s="88"/>
      <c r="D37" s="88"/>
      <c r="E37" s="88">
        <f>SUM(E12:E34)</f>
        <v>61600972.120000012</v>
      </c>
      <c r="F37" s="88"/>
      <c r="G37" s="88"/>
      <c r="H37" s="88"/>
      <c r="I37" s="88"/>
      <c r="J37" s="88"/>
      <c r="K37" s="88"/>
      <c r="L37" s="88">
        <f>+L14+L17+L19+L21+L22+L23+L25+L28+L30++L32+L31+L34</f>
        <v>0</v>
      </c>
      <c r="M37" s="88"/>
      <c r="N37" s="88"/>
      <c r="O37" s="88"/>
      <c r="P37" s="88"/>
      <c r="Q37" s="88"/>
      <c r="R37" s="88"/>
      <c r="S37" s="88"/>
      <c r="T37" s="89">
        <f>SUM(Hoja1!I2:I102)</f>
        <v>61600972.120000012</v>
      </c>
      <c r="U37" s="86" t="s">
        <v>70</v>
      </c>
    </row>
    <row r="38" spans="1:23">
      <c r="A38" s="217"/>
      <c r="B38" s="257"/>
      <c r="C38" s="90"/>
      <c r="D38" s="90"/>
      <c r="E38" s="90"/>
      <c r="F38" s="90"/>
      <c r="G38" s="90"/>
      <c r="H38" s="90"/>
      <c r="I38" s="90"/>
      <c r="J38" s="90"/>
      <c r="K38" s="90"/>
      <c r="L38" s="90"/>
      <c r="M38" s="90"/>
      <c r="N38" s="90"/>
      <c r="O38" s="90"/>
      <c r="P38" s="90"/>
      <c r="Q38" s="90"/>
      <c r="R38" s="90"/>
      <c r="S38" s="90"/>
      <c r="T38" s="91">
        <f>SUM(L38:S38)</f>
        <v>0</v>
      </c>
      <c r="U38" s="86" t="s">
        <v>71</v>
      </c>
    </row>
    <row r="39" spans="1:23" ht="15" thickBot="1">
      <c r="A39" s="258"/>
      <c r="B39" s="259"/>
      <c r="C39" s="92">
        <f t="shared" ref="C39:S39" si="15">SUM(C35:C38)</f>
        <v>139489396</v>
      </c>
      <c r="D39" s="92">
        <f t="shared" si="15"/>
        <v>197000833.77000001</v>
      </c>
      <c r="E39" s="92">
        <f t="shared" si="15"/>
        <v>61600972.120000012</v>
      </c>
      <c r="F39" s="92">
        <f t="shared" si="15"/>
        <v>3679403.25</v>
      </c>
      <c r="G39" s="92">
        <f t="shared" ca="1" si="15"/>
        <v>18410296.810000002</v>
      </c>
      <c r="H39" s="92">
        <f t="shared" si="15"/>
        <v>0</v>
      </c>
      <c r="I39" s="92">
        <f t="shared" si="15"/>
        <v>0</v>
      </c>
      <c r="J39" s="92">
        <f t="shared" si="15"/>
        <v>0</v>
      </c>
      <c r="K39" s="92">
        <f t="shared" si="15"/>
        <v>0</v>
      </c>
      <c r="L39" s="92">
        <f t="shared" si="15"/>
        <v>0</v>
      </c>
      <c r="M39" s="92">
        <f t="shared" si="15"/>
        <v>1333105.72</v>
      </c>
      <c r="N39" s="92">
        <f t="shared" si="15"/>
        <v>20756594.340000004</v>
      </c>
      <c r="O39" s="92">
        <f t="shared" si="15"/>
        <v>15532385.299999999</v>
      </c>
      <c r="P39" s="92">
        <f t="shared" si="15"/>
        <v>20210229.300000001</v>
      </c>
      <c r="Q39" s="92">
        <f t="shared" si="15"/>
        <v>21428676.299999997</v>
      </c>
      <c r="R39" s="92">
        <f t="shared" si="15"/>
        <v>21452447.039999999</v>
      </c>
      <c r="S39" s="92">
        <f t="shared" si="15"/>
        <v>34686423.649999999</v>
      </c>
      <c r="T39" s="92">
        <f>SUM(T35:T38)</f>
        <v>197000833.76999998</v>
      </c>
      <c r="U39" s="93" t="s">
        <v>58</v>
      </c>
    </row>
    <row r="40" spans="1:23">
      <c r="D40" s="75"/>
      <c r="E40" s="75"/>
      <c r="F40" s="75"/>
      <c r="G40" s="75"/>
      <c r="H40" s="75"/>
      <c r="I40" s="75"/>
      <c r="J40" s="75"/>
      <c r="K40" s="75"/>
      <c r="L40" s="75"/>
      <c r="M40" s="75"/>
      <c r="S40" s="75"/>
      <c r="T40" s="94"/>
      <c r="U40" s="75"/>
    </row>
    <row r="41" spans="1:23" ht="15">
      <c r="A41" s="5" t="s">
        <v>72</v>
      </c>
      <c r="B41" s="264" t="s">
        <v>75</v>
      </c>
      <c r="C41" s="264"/>
      <c r="D41" s="264"/>
      <c r="E41" s="264"/>
      <c r="F41" s="264"/>
      <c r="G41" s="264"/>
      <c r="H41" s="264"/>
      <c r="I41" s="264"/>
      <c r="J41" s="264"/>
      <c r="K41" s="264"/>
      <c r="L41" s="264"/>
      <c r="M41" s="264"/>
      <c r="N41" s="264"/>
      <c r="O41" s="264"/>
      <c r="P41" s="264"/>
      <c r="Q41" s="264"/>
      <c r="R41" s="264"/>
      <c r="S41" s="264"/>
      <c r="T41" s="264"/>
      <c r="U41" s="264"/>
    </row>
    <row r="42" spans="1:23">
      <c r="B42" s="264"/>
      <c r="C42" s="264"/>
      <c r="D42" s="264"/>
      <c r="E42" s="264"/>
      <c r="F42" s="264"/>
      <c r="G42" s="264"/>
      <c r="H42" s="264"/>
      <c r="I42" s="264"/>
      <c r="J42" s="264"/>
      <c r="K42" s="264"/>
      <c r="L42" s="264"/>
      <c r="M42" s="264"/>
      <c r="N42" s="264"/>
      <c r="O42" s="264"/>
      <c r="P42" s="264"/>
      <c r="Q42" s="264"/>
      <c r="R42" s="264"/>
      <c r="S42" s="264"/>
      <c r="T42" s="264"/>
      <c r="U42" s="264"/>
    </row>
    <row r="43" spans="1:23">
      <c r="B43" s="264"/>
      <c r="C43" s="264"/>
      <c r="D43" s="264"/>
      <c r="E43" s="264"/>
      <c r="F43" s="264"/>
      <c r="G43" s="264"/>
      <c r="H43" s="264"/>
      <c r="I43" s="264"/>
      <c r="J43" s="264"/>
      <c r="K43" s="264"/>
      <c r="L43" s="264"/>
      <c r="M43" s="264"/>
      <c r="N43" s="264"/>
      <c r="O43" s="264"/>
      <c r="P43" s="264"/>
      <c r="Q43" s="264"/>
      <c r="R43" s="264"/>
      <c r="S43" s="264"/>
      <c r="T43" s="264"/>
      <c r="U43" s="264"/>
    </row>
    <row r="44" spans="1:23">
      <c r="B44" s="255"/>
      <c r="C44" s="255"/>
      <c r="D44" s="255"/>
      <c r="E44" s="255"/>
      <c r="F44" s="255"/>
      <c r="G44" s="255"/>
      <c r="H44" s="255"/>
      <c r="I44" s="255"/>
      <c r="J44" s="255"/>
      <c r="K44" s="255"/>
      <c r="L44" s="255"/>
      <c r="M44" s="255"/>
      <c r="N44" s="255"/>
      <c r="O44" s="255"/>
      <c r="P44" s="255"/>
      <c r="Q44" s="255"/>
      <c r="R44" s="255"/>
      <c r="S44" s="255"/>
      <c r="T44" s="255"/>
      <c r="U44" s="255"/>
    </row>
    <row r="45" spans="1:23">
      <c r="B45" s="255"/>
      <c r="C45" s="255"/>
      <c r="D45" s="255"/>
      <c r="E45" s="255"/>
      <c r="F45" s="255"/>
      <c r="G45" s="255"/>
      <c r="H45" s="255"/>
      <c r="I45" s="255"/>
      <c r="J45" s="255"/>
      <c r="K45" s="255"/>
      <c r="L45" s="255"/>
      <c r="M45" s="255"/>
      <c r="N45" s="255"/>
      <c r="O45" s="255"/>
      <c r="P45" s="255"/>
      <c r="Q45" s="255"/>
      <c r="R45" s="255"/>
      <c r="S45" s="255"/>
      <c r="T45" s="255"/>
      <c r="U45" s="255"/>
    </row>
    <row r="46" spans="1:23" ht="30" customHeight="1">
      <c r="B46" s="265"/>
      <c r="C46" s="265"/>
      <c r="D46" s="265"/>
      <c r="E46" s="265"/>
      <c r="F46" s="265"/>
      <c r="G46" s="265"/>
      <c r="H46" s="265"/>
      <c r="I46" s="265"/>
      <c r="J46" s="265"/>
      <c r="K46" s="265"/>
      <c r="L46" s="265"/>
      <c r="M46" s="265"/>
      <c r="N46" s="265"/>
      <c r="O46" s="265"/>
      <c r="P46" s="265"/>
      <c r="Q46" s="265"/>
      <c r="R46" s="265"/>
      <c r="S46" s="265"/>
      <c r="T46" s="265"/>
      <c r="U46" s="265"/>
    </row>
    <row r="47" spans="1:23" ht="15" customHeight="1">
      <c r="B47" s="264"/>
      <c r="C47" s="264"/>
      <c r="D47" s="264"/>
      <c r="E47" s="264"/>
      <c r="F47" s="264"/>
      <c r="G47" s="264"/>
      <c r="H47" s="264"/>
      <c r="I47" s="264"/>
      <c r="J47" s="264"/>
      <c r="K47" s="264"/>
      <c r="L47" s="264"/>
      <c r="M47" s="264"/>
      <c r="N47" s="264"/>
      <c r="O47" s="264"/>
      <c r="P47" s="264"/>
      <c r="Q47" s="264"/>
      <c r="R47" s="264"/>
      <c r="S47" s="264"/>
      <c r="T47" s="264"/>
      <c r="U47" s="264"/>
    </row>
    <row r="48" spans="1:23" ht="15" customHeight="1">
      <c r="B48" s="264"/>
      <c r="C48" s="264"/>
      <c r="D48" s="264"/>
      <c r="E48" s="264"/>
      <c r="F48" s="264"/>
      <c r="G48" s="264"/>
      <c r="H48" s="264"/>
      <c r="I48" s="264"/>
      <c r="J48" s="264"/>
      <c r="K48" s="264"/>
      <c r="L48" s="264"/>
      <c r="M48" s="264"/>
      <c r="N48" s="264"/>
      <c r="O48" s="264"/>
      <c r="P48" s="264"/>
      <c r="Q48" s="264"/>
      <c r="R48" s="264"/>
      <c r="S48" s="264"/>
      <c r="T48" s="264"/>
      <c r="U48" s="264"/>
    </row>
    <row r="49" spans="2:21" ht="34.5" customHeight="1">
      <c r="B49" s="265"/>
      <c r="C49" s="265"/>
      <c r="D49" s="265"/>
      <c r="E49" s="265"/>
      <c r="F49" s="265"/>
      <c r="G49" s="265"/>
      <c r="H49" s="265"/>
      <c r="I49" s="265"/>
      <c r="J49" s="265"/>
      <c r="K49" s="265"/>
      <c r="L49" s="265"/>
      <c r="M49" s="265"/>
      <c r="N49" s="265"/>
      <c r="O49" s="265"/>
      <c r="P49" s="265"/>
      <c r="Q49" s="265"/>
      <c r="R49" s="265"/>
      <c r="S49" s="265"/>
      <c r="T49" s="265"/>
      <c r="U49" s="265"/>
    </row>
    <row r="50" spans="2:21" ht="15" customHeight="1">
      <c r="B50" s="263"/>
      <c r="C50" s="263"/>
      <c r="D50" s="263"/>
      <c r="E50" s="263"/>
      <c r="F50" s="263"/>
      <c r="G50" s="263"/>
      <c r="H50" s="263"/>
      <c r="I50" s="263"/>
      <c r="J50" s="263"/>
      <c r="K50" s="263"/>
      <c r="L50" s="263"/>
      <c r="M50" s="263"/>
      <c r="N50" s="263"/>
      <c r="O50" s="263"/>
      <c r="P50" s="263"/>
      <c r="Q50" s="263"/>
      <c r="R50" s="263"/>
      <c r="S50" s="263"/>
      <c r="T50" s="263"/>
      <c r="U50" s="263"/>
    </row>
    <row r="51" spans="2:21" ht="15" customHeight="1">
      <c r="B51" s="263"/>
      <c r="C51" s="263"/>
      <c r="D51" s="263"/>
      <c r="E51" s="263"/>
      <c r="F51" s="263"/>
      <c r="G51" s="263"/>
      <c r="H51" s="263"/>
      <c r="I51" s="263"/>
      <c r="J51" s="263"/>
      <c r="K51" s="263"/>
      <c r="L51" s="263"/>
      <c r="M51" s="263"/>
      <c r="N51" s="263"/>
      <c r="O51" s="263"/>
      <c r="P51" s="263"/>
      <c r="Q51" s="263"/>
      <c r="R51" s="263"/>
      <c r="S51" s="263"/>
      <c r="T51" s="263"/>
      <c r="U51" s="263"/>
    </row>
    <row r="52" spans="2:21" ht="15" customHeight="1">
      <c r="B52" s="263"/>
      <c r="C52" s="263"/>
      <c r="D52" s="263"/>
      <c r="E52" s="263"/>
      <c r="F52" s="263"/>
      <c r="G52" s="263"/>
      <c r="H52" s="263"/>
      <c r="I52" s="263"/>
      <c r="J52" s="263"/>
      <c r="K52" s="263"/>
      <c r="L52" s="263"/>
      <c r="M52" s="263"/>
      <c r="N52" s="263"/>
      <c r="O52" s="263"/>
      <c r="P52" s="263"/>
      <c r="Q52" s="263"/>
      <c r="R52" s="263"/>
      <c r="S52" s="263"/>
      <c r="T52" s="263"/>
      <c r="U52" s="263"/>
    </row>
    <row r="53" spans="2:21" ht="15" customHeight="1">
      <c r="B53" s="263"/>
      <c r="C53" s="263"/>
      <c r="D53" s="263"/>
      <c r="E53" s="263"/>
      <c r="F53" s="263"/>
      <c r="G53" s="263"/>
      <c r="H53" s="263"/>
      <c r="I53" s="263"/>
      <c r="J53" s="263"/>
      <c r="K53" s="263"/>
      <c r="L53" s="263"/>
      <c r="M53" s="263"/>
      <c r="N53" s="263"/>
      <c r="O53" s="263"/>
      <c r="P53" s="263"/>
      <c r="Q53" s="263"/>
      <c r="R53" s="263"/>
      <c r="S53" s="263"/>
      <c r="T53" s="263"/>
      <c r="U53" s="263"/>
    </row>
    <row r="54" spans="2:21" ht="15" customHeight="1">
      <c r="B54" s="263"/>
      <c r="C54" s="263"/>
      <c r="D54" s="263"/>
      <c r="E54" s="263"/>
      <c r="F54" s="263"/>
      <c r="G54" s="263"/>
      <c r="H54" s="263"/>
      <c r="I54" s="263"/>
      <c r="J54" s="263"/>
      <c r="K54" s="263"/>
      <c r="L54" s="263"/>
      <c r="M54" s="263"/>
      <c r="N54" s="263"/>
      <c r="O54" s="263"/>
      <c r="P54" s="263"/>
      <c r="Q54" s="263"/>
      <c r="R54" s="263"/>
      <c r="S54" s="263"/>
      <c r="T54" s="263"/>
      <c r="U54" s="263"/>
    </row>
    <row r="55" spans="2:21" ht="33" customHeight="1">
      <c r="B55" s="263"/>
      <c r="C55" s="263"/>
      <c r="D55" s="263"/>
      <c r="E55" s="263"/>
      <c r="F55" s="263"/>
      <c r="G55" s="263"/>
      <c r="H55" s="263"/>
      <c r="I55" s="263"/>
      <c r="J55" s="263"/>
      <c r="K55" s="263"/>
      <c r="L55" s="263"/>
      <c r="M55" s="263"/>
      <c r="N55" s="263"/>
      <c r="O55" s="263"/>
      <c r="P55" s="263"/>
      <c r="Q55" s="263"/>
      <c r="R55" s="263"/>
      <c r="S55" s="263"/>
      <c r="T55" s="263"/>
      <c r="U55" s="263"/>
    </row>
    <row r="56" spans="2:21" ht="15" customHeight="1">
      <c r="B56" s="263"/>
      <c r="C56" s="263"/>
      <c r="D56" s="263"/>
      <c r="E56" s="263"/>
      <c r="F56" s="263"/>
      <c r="G56" s="263"/>
      <c r="H56" s="263"/>
      <c r="I56" s="263"/>
      <c r="J56" s="263"/>
      <c r="K56" s="263"/>
      <c r="L56" s="263"/>
      <c r="M56" s="263"/>
      <c r="N56" s="263"/>
      <c r="O56" s="263"/>
      <c r="P56" s="263"/>
      <c r="Q56" s="263"/>
      <c r="R56" s="263"/>
      <c r="S56" s="263"/>
      <c r="T56" s="263"/>
      <c r="U56" s="263"/>
    </row>
    <row r="57" spans="2:21" ht="15" customHeight="1">
      <c r="B57" s="263"/>
      <c r="C57" s="263"/>
      <c r="D57" s="263"/>
      <c r="E57" s="263"/>
      <c r="F57" s="263"/>
      <c r="G57" s="263"/>
      <c r="H57" s="263"/>
      <c r="I57" s="263"/>
      <c r="J57" s="263"/>
      <c r="K57" s="263"/>
      <c r="L57" s="263"/>
      <c r="M57" s="263"/>
      <c r="N57" s="263"/>
      <c r="O57" s="263"/>
      <c r="P57" s="263"/>
      <c r="Q57" s="263"/>
      <c r="R57" s="263"/>
      <c r="S57" s="263"/>
      <c r="T57" s="263"/>
      <c r="U57" s="263"/>
    </row>
    <row r="58" spans="2:21" ht="28.5" customHeight="1">
      <c r="B58" s="263"/>
      <c r="C58" s="263"/>
      <c r="D58" s="263"/>
      <c r="E58" s="263"/>
      <c r="F58" s="263"/>
      <c r="G58" s="263"/>
      <c r="H58" s="263"/>
      <c r="I58" s="263"/>
      <c r="J58" s="263"/>
      <c r="K58" s="263"/>
      <c r="L58" s="263"/>
      <c r="M58" s="263"/>
      <c r="N58" s="263"/>
      <c r="O58" s="263"/>
      <c r="P58" s="263"/>
      <c r="Q58" s="263"/>
      <c r="R58" s="263"/>
      <c r="S58" s="263"/>
      <c r="T58" s="263"/>
      <c r="U58" s="263"/>
    </row>
    <row r="59" spans="2:21">
      <c r="B59" s="263"/>
      <c r="C59" s="263"/>
      <c r="D59" s="263"/>
      <c r="E59" s="263"/>
      <c r="F59" s="263"/>
      <c r="G59" s="263"/>
      <c r="H59" s="263"/>
      <c r="I59" s="263"/>
      <c r="J59" s="263"/>
      <c r="K59" s="263"/>
      <c r="L59" s="263"/>
      <c r="M59" s="263"/>
      <c r="N59" s="263"/>
      <c r="O59" s="263"/>
      <c r="P59" s="263"/>
      <c r="Q59" s="263"/>
      <c r="R59" s="263"/>
      <c r="S59" s="263"/>
      <c r="T59" s="263"/>
      <c r="U59" s="263"/>
    </row>
    <row r="60" spans="2:21">
      <c r="B60" s="263"/>
      <c r="C60" s="263"/>
      <c r="D60" s="263"/>
      <c r="E60" s="263"/>
      <c r="F60" s="263"/>
      <c r="G60" s="263"/>
      <c r="H60" s="263"/>
      <c r="I60" s="263"/>
      <c r="J60" s="263"/>
      <c r="K60" s="263"/>
      <c r="L60" s="263"/>
      <c r="M60" s="263"/>
      <c r="N60" s="263"/>
      <c r="O60" s="263"/>
      <c r="P60" s="263"/>
      <c r="Q60" s="263"/>
      <c r="R60" s="263"/>
      <c r="S60" s="263"/>
      <c r="T60" s="263"/>
      <c r="U60" s="263"/>
    </row>
    <row r="61" spans="2:21">
      <c r="B61" s="263"/>
      <c r="C61" s="263"/>
      <c r="D61" s="263"/>
      <c r="E61" s="263"/>
      <c r="F61" s="263"/>
      <c r="G61" s="263"/>
      <c r="H61" s="263"/>
      <c r="I61" s="263"/>
      <c r="J61" s="263"/>
      <c r="K61" s="263"/>
      <c r="L61" s="263"/>
      <c r="M61" s="263"/>
      <c r="N61" s="263"/>
      <c r="O61" s="263"/>
      <c r="P61" s="263"/>
      <c r="Q61" s="263"/>
      <c r="R61" s="263"/>
      <c r="S61" s="263"/>
      <c r="T61" s="263"/>
      <c r="U61" s="263"/>
    </row>
    <row r="62" spans="2:21">
      <c r="B62" s="263"/>
      <c r="C62" s="263"/>
      <c r="D62" s="263"/>
      <c r="E62" s="263"/>
      <c r="F62" s="263"/>
      <c r="G62" s="263"/>
      <c r="H62" s="263"/>
      <c r="I62" s="263"/>
      <c r="J62" s="263"/>
      <c r="K62" s="263"/>
      <c r="L62" s="263"/>
      <c r="M62" s="263"/>
      <c r="N62" s="263"/>
      <c r="O62" s="263"/>
      <c r="P62" s="263"/>
      <c r="Q62" s="263"/>
      <c r="R62" s="263"/>
      <c r="S62" s="263"/>
      <c r="T62" s="263"/>
      <c r="U62" s="263"/>
    </row>
    <row r="63" spans="2:21">
      <c r="B63" s="263"/>
      <c r="C63" s="263"/>
      <c r="D63" s="263"/>
      <c r="E63" s="263"/>
      <c r="F63" s="263"/>
      <c r="G63" s="263"/>
      <c r="H63" s="263"/>
      <c r="I63" s="263"/>
      <c r="J63" s="263"/>
      <c r="K63" s="263"/>
      <c r="L63" s="263"/>
      <c r="M63" s="263"/>
      <c r="N63" s="263"/>
      <c r="O63" s="263"/>
      <c r="P63" s="263"/>
      <c r="Q63" s="263"/>
      <c r="R63" s="263"/>
      <c r="S63" s="263"/>
      <c r="T63" s="263"/>
      <c r="U63" s="263"/>
    </row>
    <row r="64" spans="2:21">
      <c r="B64" s="263"/>
      <c r="C64" s="263"/>
      <c r="D64" s="263"/>
      <c r="E64" s="263"/>
      <c r="F64" s="263"/>
      <c r="G64" s="263"/>
      <c r="H64" s="263"/>
      <c r="I64" s="263"/>
      <c r="J64" s="263"/>
      <c r="K64" s="263"/>
      <c r="L64" s="263"/>
      <c r="M64" s="263"/>
      <c r="N64" s="263"/>
      <c r="O64" s="263"/>
      <c r="P64" s="263"/>
      <c r="Q64" s="263"/>
      <c r="R64" s="263"/>
      <c r="S64" s="263"/>
      <c r="T64" s="263"/>
      <c r="U64" s="263"/>
    </row>
    <row r="65" spans="2:21">
      <c r="B65" s="263"/>
      <c r="C65" s="263"/>
      <c r="D65" s="263"/>
      <c r="E65" s="263"/>
      <c r="F65" s="263"/>
      <c r="G65" s="263"/>
      <c r="H65" s="263"/>
      <c r="I65" s="263"/>
      <c r="J65" s="263"/>
      <c r="K65" s="263"/>
      <c r="L65" s="263"/>
      <c r="M65" s="263"/>
      <c r="N65" s="263"/>
      <c r="O65" s="263"/>
      <c r="P65" s="263"/>
      <c r="Q65" s="263"/>
      <c r="R65" s="263"/>
      <c r="S65" s="263"/>
      <c r="T65" s="263"/>
      <c r="U65" s="263"/>
    </row>
  </sheetData>
  <mergeCells count="58">
    <mergeCell ref="B52:U52"/>
    <mergeCell ref="B53:U53"/>
    <mergeCell ref="B54:U54"/>
    <mergeCell ref="B55:U55"/>
    <mergeCell ref="B56:U56"/>
    <mergeCell ref="B47:U47"/>
    <mergeCell ref="B48:U48"/>
    <mergeCell ref="B49:U49"/>
    <mergeCell ref="B50:U50"/>
    <mergeCell ref="B51:U51"/>
    <mergeCell ref="C24:C26"/>
    <mergeCell ref="D24:D26"/>
    <mergeCell ref="B64:U64"/>
    <mergeCell ref="B65:U65"/>
    <mergeCell ref="B58:U58"/>
    <mergeCell ref="B59:U59"/>
    <mergeCell ref="B60:U60"/>
    <mergeCell ref="B61:U61"/>
    <mergeCell ref="B62:U62"/>
    <mergeCell ref="B63:U63"/>
    <mergeCell ref="B41:U41"/>
    <mergeCell ref="B42:U42"/>
    <mergeCell ref="B43:U43"/>
    <mergeCell ref="B44:U44"/>
    <mergeCell ref="B57:U57"/>
    <mergeCell ref="B46:U46"/>
    <mergeCell ref="B45:U45"/>
    <mergeCell ref="F27:F29"/>
    <mergeCell ref="G27:G29"/>
    <mergeCell ref="E27:E29"/>
    <mergeCell ref="A35:B39"/>
    <mergeCell ref="A27:A29"/>
    <mergeCell ref="B27:B29"/>
    <mergeCell ref="C27:C29"/>
    <mergeCell ref="D27:D29"/>
    <mergeCell ref="G18:G20"/>
    <mergeCell ref="F18:F20"/>
    <mergeCell ref="A18:A20"/>
    <mergeCell ref="B18:B20"/>
    <mergeCell ref="C18:C20"/>
    <mergeCell ref="D18:D20"/>
    <mergeCell ref="F24:F26"/>
    <mergeCell ref="G24:G26"/>
    <mergeCell ref="E24:E26"/>
    <mergeCell ref="E18:E20"/>
    <mergeCell ref="A24:A26"/>
    <mergeCell ref="B24:B26"/>
    <mergeCell ref="A6:U6"/>
    <mergeCell ref="A9:A11"/>
    <mergeCell ref="B9:B11"/>
    <mergeCell ref="C9:U9"/>
    <mergeCell ref="A14:A16"/>
    <mergeCell ref="B14:B16"/>
    <mergeCell ref="C14:C16"/>
    <mergeCell ref="D14:D16"/>
    <mergeCell ref="E14:E16"/>
    <mergeCell ref="F14:F16"/>
    <mergeCell ref="G14:G16"/>
  </mergeCells>
  <printOptions horizontalCentered="1" verticalCentered="1"/>
  <pageMargins left="0.51181102362204722" right="0.19685039370078741" top="0.35433070866141736" bottom="0.15748031496062992" header="0.31496062992125984" footer="0.31496062992125984"/>
  <pageSetup scale="37" fitToHeight="2" orientation="landscape" r:id="rId1"/>
  <ignoredErrors>
    <ignoredError sqref="O19 F17:G17 G21 D21 D17"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workbookViewId="0">
      <selection activeCell="P10" sqref="P10"/>
    </sheetView>
  </sheetViews>
  <sheetFormatPr baseColWidth="10" defaultRowHeight="14.25"/>
  <cols>
    <col min="1" max="1" width="17.625" customWidth="1"/>
    <col min="2" max="2" width="10.75" customWidth="1"/>
    <col min="3" max="3" width="5.25" customWidth="1"/>
    <col min="4" max="6" width="11" customWidth="1"/>
    <col min="7" max="7" width="9.75" customWidth="1"/>
    <col min="8" max="8" width="14.625" bestFit="1" customWidth="1"/>
    <col min="9" max="9" width="13.375" bestFit="1" customWidth="1"/>
    <col min="10" max="11" width="15.125" customWidth="1"/>
    <col min="12" max="12" width="13.375" bestFit="1" customWidth="1"/>
  </cols>
  <sheetData>
    <row r="1" spans="1:12">
      <c r="A1" s="108" t="s">
        <v>83</v>
      </c>
      <c r="B1" s="108" t="s">
        <v>2</v>
      </c>
      <c r="C1" s="107" t="s">
        <v>3</v>
      </c>
      <c r="D1" s="107" t="s">
        <v>4</v>
      </c>
      <c r="E1" s="107" t="s">
        <v>5</v>
      </c>
      <c r="F1" s="107" t="s">
        <v>6</v>
      </c>
      <c r="G1" s="107" t="s">
        <v>7</v>
      </c>
      <c r="H1" s="107" t="s">
        <v>8</v>
      </c>
      <c r="I1" s="107" t="s">
        <v>9</v>
      </c>
      <c r="J1" s="107" t="s">
        <v>10</v>
      </c>
      <c r="K1" s="107" t="s">
        <v>11</v>
      </c>
      <c r="L1" s="106" t="s">
        <v>12</v>
      </c>
    </row>
    <row r="2" spans="1:12">
      <c r="A2" t="str">
        <f>B2&amp;G2</f>
        <v>512110012026M07</v>
      </c>
      <c r="B2" s="101">
        <v>51211001</v>
      </c>
      <c r="C2" s="100">
        <v>9</v>
      </c>
      <c r="D2" s="100" t="s">
        <v>24</v>
      </c>
      <c r="E2" s="100">
        <v>99001</v>
      </c>
      <c r="F2" s="100" t="s">
        <v>13</v>
      </c>
      <c r="G2" s="100" t="s">
        <v>19</v>
      </c>
      <c r="H2" s="99">
        <v>25970</v>
      </c>
      <c r="I2" s="99">
        <v>0</v>
      </c>
      <c r="J2" s="99">
        <v>0</v>
      </c>
      <c r="K2" s="99">
        <v>0</v>
      </c>
      <c r="L2" s="98">
        <v>25970</v>
      </c>
    </row>
    <row r="3" spans="1:12">
      <c r="A3" t="str">
        <f t="shared" ref="A3:A66" si="0">B3&amp;G3</f>
        <v>512110012026M08</v>
      </c>
      <c r="B3" s="105">
        <v>51211001</v>
      </c>
      <c r="C3" s="104">
        <v>9</v>
      </c>
      <c r="D3" s="104" t="s">
        <v>24</v>
      </c>
      <c r="E3" s="104">
        <v>99001</v>
      </c>
      <c r="F3" s="104" t="s">
        <v>13</v>
      </c>
      <c r="G3" s="104" t="s">
        <v>20</v>
      </c>
      <c r="H3" s="103">
        <v>3710</v>
      </c>
      <c r="I3" s="103">
        <v>0</v>
      </c>
      <c r="J3" s="103">
        <v>0</v>
      </c>
      <c r="K3" s="103">
        <v>0</v>
      </c>
      <c r="L3" s="102">
        <v>3710</v>
      </c>
    </row>
    <row r="4" spans="1:12">
      <c r="A4" t="str">
        <f t="shared" si="0"/>
        <v>512110012026M09</v>
      </c>
      <c r="B4" s="101">
        <v>51211001</v>
      </c>
      <c r="C4" s="100">
        <v>9</v>
      </c>
      <c r="D4" s="100" t="s">
        <v>24</v>
      </c>
      <c r="E4" s="100">
        <v>99001</v>
      </c>
      <c r="F4" s="100" t="s">
        <v>13</v>
      </c>
      <c r="G4" s="100" t="s">
        <v>22</v>
      </c>
      <c r="H4" s="99">
        <v>3710</v>
      </c>
      <c r="I4" s="99">
        <v>0</v>
      </c>
      <c r="J4" s="99">
        <v>0</v>
      </c>
      <c r="K4" s="99">
        <v>0</v>
      </c>
      <c r="L4" s="98">
        <v>3710</v>
      </c>
    </row>
    <row r="5" spans="1:12">
      <c r="A5" t="str">
        <f t="shared" si="0"/>
        <v>512110012026M10</v>
      </c>
      <c r="B5" s="105">
        <v>51211001</v>
      </c>
      <c r="C5" s="104">
        <v>9</v>
      </c>
      <c r="D5" s="104" t="s">
        <v>24</v>
      </c>
      <c r="E5" s="104">
        <v>99001</v>
      </c>
      <c r="F5" s="104" t="s">
        <v>13</v>
      </c>
      <c r="G5" s="104" t="s">
        <v>23</v>
      </c>
      <c r="H5" s="103">
        <v>3710</v>
      </c>
      <c r="I5" s="103">
        <v>0</v>
      </c>
      <c r="J5" s="103">
        <v>0</v>
      </c>
      <c r="K5" s="103">
        <v>0</v>
      </c>
      <c r="L5" s="102">
        <v>3710</v>
      </c>
    </row>
    <row r="6" spans="1:12">
      <c r="A6" t="str">
        <f t="shared" si="0"/>
        <v>512110012026M11</v>
      </c>
      <c r="B6" s="101">
        <v>51211001</v>
      </c>
      <c r="C6" s="100">
        <v>9</v>
      </c>
      <c r="D6" s="100" t="s">
        <v>24</v>
      </c>
      <c r="E6" s="100">
        <v>99001</v>
      </c>
      <c r="F6" s="100" t="s">
        <v>13</v>
      </c>
      <c r="G6" s="100" t="s">
        <v>21</v>
      </c>
      <c r="H6" s="99">
        <v>3710</v>
      </c>
      <c r="I6" s="99">
        <v>0</v>
      </c>
      <c r="J6" s="99">
        <v>0</v>
      </c>
      <c r="K6" s="99">
        <v>0</v>
      </c>
      <c r="L6" s="98">
        <v>3710</v>
      </c>
    </row>
    <row r="7" spans="1:12">
      <c r="A7" t="str">
        <f t="shared" si="0"/>
        <v>512110012026M12</v>
      </c>
      <c r="B7" s="105">
        <v>51211001</v>
      </c>
      <c r="C7" s="104">
        <v>9</v>
      </c>
      <c r="D7" s="104" t="s">
        <v>24</v>
      </c>
      <c r="E7" s="104">
        <v>99001</v>
      </c>
      <c r="F7" s="104" t="s">
        <v>13</v>
      </c>
      <c r="G7" s="104" t="s">
        <v>1</v>
      </c>
      <c r="H7" s="103">
        <v>3710</v>
      </c>
      <c r="I7" s="103">
        <v>0</v>
      </c>
      <c r="J7" s="103">
        <v>0</v>
      </c>
      <c r="K7" s="103">
        <v>0</v>
      </c>
      <c r="L7" s="102">
        <v>3710</v>
      </c>
    </row>
    <row r="8" spans="1:12">
      <c r="A8" t="str">
        <f t="shared" si="0"/>
        <v>512210032026M02</v>
      </c>
      <c r="B8" s="101">
        <v>51221003</v>
      </c>
      <c r="C8" s="100">
        <v>9</v>
      </c>
      <c r="D8" s="100" t="s">
        <v>24</v>
      </c>
      <c r="E8" s="100">
        <v>99001</v>
      </c>
      <c r="F8" s="100" t="s">
        <v>13</v>
      </c>
      <c r="G8" s="100" t="s">
        <v>15</v>
      </c>
      <c r="H8" s="99">
        <v>1043</v>
      </c>
      <c r="I8" s="99">
        <v>1043</v>
      </c>
      <c r="J8" s="99">
        <v>0</v>
      </c>
      <c r="K8" s="99">
        <v>0</v>
      </c>
      <c r="L8" s="98">
        <v>0</v>
      </c>
    </row>
    <row r="9" spans="1:12">
      <c r="A9" t="str">
        <f t="shared" si="0"/>
        <v>512210032026M07</v>
      </c>
      <c r="B9" s="105">
        <v>51221003</v>
      </c>
      <c r="C9" s="104">
        <v>9</v>
      </c>
      <c r="D9" s="104" t="s">
        <v>24</v>
      </c>
      <c r="E9" s="104">
        <v>99001</v>
      </c>
      <c r="F9" s="104" t="s">
        <v>13</v>
      </c>
      <c r="G9" s="104" t="s">
        <v>19</v>
      </c>
      <c r="H9" s="103">
        <v>15722</v>
      </c>
      <c r="I9" s="103">
        <v>0</v>
      </c>
      <c r="J9" s="103">
        <v>0</v>
      </c>
      <c r="K9" s="103">
        <v>0</v>
      </c>
      <c r="L9" s="102">
        <v>15722</v>
      </c>
    </row>
    <row r="10" spans="1:12">
      <c r="A10" t="str">
        <f t="shared" si="0"/>
        <v>512210032026M08</v>
      </c>
      <c r="B10" s="101">
        <v>51221003</v>
      </c>
      <c r="C10" s="100">
        <v>9</v>
      </c>
      <c r="D10" s="100" t="s">
        <v>24</v>
      </c>
      <c r="E10" s="100">
        <v>99001</v>
      </c>
      <c r="F10" s="100" t="s">
        <v>13</v>
      </c>
      <c r="G10" s="100" t="s">
        <v>20</v>
      </c>
      <c r="H10" s="99">
        <v>2395</v>
      </c>
      <c r="I10" s="99">
        <v>0</v>
      </c>
      <c r="J10" s="99">
        <v>0</v>
      </c>
      <c r="K10" s="99">
        <v>0</v>
      </c>
      <c r="L10" s="98">
        <v>2395</v>
      </c>
    </row>
    <row r="11" spans="1:12">
      <c r="A11" t="str">
        <f t="shared" si="0"/>
        <v>512210032026M09</v>
      </c>
      <c r="B11" s="105">
        <v>51221003</v>
      </c>
      <c r="C11" s="104">
        <v>9</v>
      </c>
      <c r="D11" s="104" t="s">
        <v>24</v>
      </c>
      <c r="E11" s="104">
        <v>99001</v>
      </c>
      <c r="F11" s="104" t="s">
        <v>13</v>
      </c>
      <c r="G11" s="104" t="s">
        <v>22</v>
      </c>
      <c r="H11" s="103">
        <v>2395</v>
      </c>
      <c r="I11" s="103">
        <v>0</v>
      </c>
      <c r="J11" s="103">
        <v>0</v>
      </c>
      <c r="K11" s="103">
        <v>0</v>
      </c>
      <c r="L11" s="102">
        <v>2395</v>
      </c>
    </row>
    <row r="12" spans="1:12">
      <c r="A12" t="str">
        <f t="shared" si="0"/>
        <v>512210032026M10</v>
      </c>
      <c r="B12" s="101">
        <v>51221003</v>
      </c>
      <c r="C12" s="100">
        <v>9</v>
      </c>
      <c r="D12" s="100" t="s">
        <v>24</v>
      </c>
      <c r="E12" s="100">
        <v>99001</v>
      </c>
      <c r="F12" s="100" t="s">
        <v>13</v>
      </c>
      <c r="G12" s="100" t="s">
        <v>23</v>
      </c>
      <c r="H12" s="99">
        <v>2395</v>
      </c>
      <c r="I12" s="99">
        <v>0</v>
      </c>
      <c r="J12" s="99">
        <v>0</v>
      </c>
      <c r="K12" s="99">
        <v>0</v>
      </c>
      <c r="L12" s="98">
        <v>2395</v>
      </c>
    </row>
    <row r="13" spans="1:12">
      <c r="A13" t="str">
        <f t="shared" si="0"/>
        <v>512210032026M11</v>
      </c>
      <c r="B13" s="105">
        <v>51221003</v>
      </c>
      <c r="C13" s="104">
        <v>9</v>
      </c>
      <c r="D13" s="104" t="s">
        <v>24</v>
      </c>
      <c r="E13" s="104">
        <v>99001</v>
      </c>
      <c r="F13" s="104" t="s">
        <v>13</v>
      </c>
      <c r="G13" s="104" t="s">
        <v>21</v>
      </c>
      <c r="H13" s="103">
        <v>2395</v>
      </c>
      <c r="I13" s="103">
        <v>0</v>
      </c>
      <c r="J13" s="103">
        <v>0</v>
      </c>
      <c r="K13" s="103">
        <v>0</v>
      </c>
      <c r="L13" s="102">
        <v>2395</v>
      </c>
    </row>
    <row r="14" spans="1:12">
      <c r="A14" t="str">
        <f t="shared" si="0"/>
        <v>512210032026M12</v>
      </c>
      <c r="B14" s="101">
        <v>51221003</v>
      </c>
      <c r="C14" s="100">
        <v>9</v>
      </c>
      <c r="D14" s="100" t="s">
        <v>24</v>
      </c>
      <c r="E14" s="100">
        <v>99001</v>
      </c>
      <c r="F14" s="100" t="s">
        <v>13</v>
      </c>
      <c r="G14" s="100" t="s">
        <v>1</v>
      </c>
      <c r="H14" s="99">
        <v>2395</v>
      </c>
      <c r="I14" s="99">
        <v>0</v>
      </c>
      <c r="J14" s="99">
        <v>0</v>
      </c>
      <c r="K14" s="99">
        <v>0</v>
      </c>
      <c r="L14" s="98">
        <v>2395</v>
      </c>
    </row>
    <row r="15" spans="1:12">
      <c r="A15" t="str">
        <f t="shared" si="0"/>
        <v>512610022026M02</v>
      </c>
      <c r="B15" s="105">
        <v>51261002</v>
      </c>
      <c r="C15" s="104">
        <v>9</v>
      </c>
      <c r="D15" s="104" t="s">
        <v>24</v>
      </c>
      <c r="E15" s="104">
        <v>99001</v>
      </c>
      <c r="F15" s="104" t="s">
        <v>13</v>
      </c>
      <c r="G15" s="104" t="s">
        <v>15</v>
      </c>
      <c r="H15" s="103">
        <v>185.81</v>
      </c>
      <c r="I15" s="103">
        <v>185.81</v>
      </c>
      <c r="J15" s="103">
        <v>0</v>
      </c>
      <c r="K15" s="103">
        <v>0</v>
      </c>
      <c r="L15" s="102">
        <v>0</v>
      </c>
    </row>
    <row r="16" spans="1:12">
      <c r="A16" t="str">
        <f t="shared" si="0"/>
        <v>512610022026M07</v>
      </c>
      <c r="B16" s="101">
        <v>51261002</v>
      </c>
      <c r="C16" s="100">
        <v>9</v>
      </c>
      <c r="D16" s="100" t="s">
        <v>24</v>
      </c>
      <c r="E16" s="100">
        <v>99001</v>
      </c>
      <c r="F16" s="100" t="s">
        <v>13</v>
      </c>
      <c r="G16" s="100" t="s">
        <v>19</v>
      </c>
      <c r="H16" s="99">
        <v>44399.19</v>
      </c>
      <c r="I16" s="99">
        <v>0</v>
      </c>
      <c r="J16" s="99">
        <v>0</v>
      </c>
      <c r="K16" s="99">
        <v>0</v>
      </c>
      <c r="L16" s="98">
        <v>44399.19</v>
      </c>
    </row>
    <row r="17" spans="1:12">
      <c r="A17" t="str">
        <f t="shared" si="0"/>
        <v>512610022026M08</v>
      </c>
      <c r="B17" s="105">
        <v>51261002</v>
      </c>
      <c r="C17" s="104">
        <v>9</v>
      </c>
      <c r="D17" s="104" t="s">
        <v>24</v>
      </c>
      <c r="E17" s="104">
        <v>99001</v>
      </c>
      <c r="F17" s="104" t="s">
        <v>13</v>
      </c>
      <c r="G17" s="104" t="s">
        <v>20</v>
      </c>
      <c r="H17" s="103">
        <v>6369</v>
      </c>
      <c r="I17" s="103">
        <v>0</v>
      </c>
      <c r="J17" s="103">
        <v>0</v>
      </c>
      <c r="K17" s="103">
        <v>0</v>
      </c>
      <c r="L17" s="102">
        <v>6369</v>
      </c>
    </row>
    <row r="18" spans="1:12">
      <c r="A18" t="str">
        <f t="shared" si="0"/>
        <v>512610022026M09</v>
      </c>
      <c r="B18" s="101">
        <v>51261002</v>
      </c>
      <c r="C18" s="100">
        <v>9</v>
      </c>
      <c r="D18" s="100" t="s">
        <v>24</v>
      </c>
      <c r="E18" s="100">
        <v>99001</v>
      </c>
      <c r="F18" s="100" t="s">
        <v>13</v>
      </c>
      <c r="G18" s="100" t="s">
        <v>22</v>
      </c>
      <c r="H18" s="99">
        <v>6370</v>
      </c>
      <c r="I18" s="99">
        <v>0</v>
      </c>
      <c r="J18" s="99">
        <v>0</v>
      </c>
      <c r="K18" s="99">
        <v>0</v>
      </c>
      <c r="L18" s="98">
        <v>6370</v>
      </c>
    </row>
    <row r="19" spans="1:12">
      <c r="A19" t="str">
        <f t="shared" si="0"/>
        <v>512610022026M10</v>
      </c>
      <c r="B19" s="105">
        <v>51261002</v>
      </c>
      <c r="C19" s="104">
        <v>9</v>
      </c>
      <c r="D19" s="104" t="s">
        <v>24</v>
      </c>
      <c r="E19" s="104">
        <v>99001</v>
      </c>
      <c r="F19" s="104" t="s">
        <v>13</v>
      </c>
      <c r="G19" s="104" t="s">
        <v>23</v>
      </c>
      <c r="H19" s="103">
        <v>6369</v>
      </c>
      <c r="I19" s="103">
        <v>0</v>
      </c>
      <c r="J19" s="103">
        <v>0</v>
      </c>
      <c r="K19" s="103">
        <v>0</v>
      </c>
      <c r="L19" s="102">
        <v>6369</v>
      </c>
    </row>
    <row r="20" spans="1:12">
      <c r="A20" t="str">
        <f t="shared" si="0"/>
        <v>512610022026M11</v>
      </c>
      <c r="B20" s="101">
        <v>51261002</v>
      </c>
      <c r="C20" s="100">
        <v>9</v>
      </c>
      <c r="D20" s="100" t="s">
        <v>24</v>
      </c>
      <c r="E20" s="100">
        <v>99001</v>
      </c>
      <c r="F20" s="100" t="s">
        <v>13</v>
      </c>
      <c r="G20" s="100" t="s">
        <v>21</v>
      </c>
      <c r="H20" s="99">
        <v>6370</v>
      </c>
      <c r="I20" s="99">
        <v>0</v>
      </c>
      <c r="J20" s="99">
        <v>0</v>
      </c>
      <c r="K20" s="99">
        <v>0</v>
      </c>
      <c r="L20" s="98">
        <v>6370</v>
      </c>
    </row>
    <row r="21" spans="1:12">
      <c r="A21" t="str">
        <f t="shared" si="0"/>
        <v>512610022026M12</v>
      </c>
      <c r="B21" s="105">
        <v>51261002</v>
      </c>
      <c r="C21" s="104">
        <v>9</v>
      </c>
      <c r="D21" s="104" t="s">
        <v>24</v>
      </c>
      <c r="E21" s="104">
        <v>99001</v>
      </c>
      <c r="F21" s="104" t="s">
        <v>13</v>
      </c>
      <c r="G21" s="104" t="s">
        <v>1</v>
      </c>
      <c r="H21" s="103">
        <v>6369</v>
      </c>
      <c r="I21" s="103">
        <v>0</v>
      </c>
      <c r="J21" s="103">
        <v>0</v>
      </c>
      <c r="K21" s="103">
        <v>0</v>
      </c>
      <c r="L21" s="102">
        <v>6369</v>
      </c>
    </row>
    <row r="22" spans="1:12">
      <c r="A22" t="str">
        <f t="shared" si="0"/>
        <v>513110042026M02</v>
      </c>
      <c r="B22" s="101">
        <v>51311004</v>
      </c>
      <c r="C22" s="100">
        <v>9</v>
      </c>
      <c r="D22" s="100" t="s">
        <v>24</v>
      </c>
      <c r="E22" s="100">
        <v>99001</v>
      </c>
      <c r="F22" s="100" t="s">
        <v>13</v>
      </c>
      <c r="G22" s="100" t="s">
        <v>15</v>
      </c>
      <c r="H22" s="99">
        <v>1076.3399999999999</v>
      </c>
      <c r="I22" s="99">
        <v>1076.3399999999999</v>
      </c>
      <c r="J22" s="99">
        <v>0</v>
      </c>
      <c r="K22" s="99">
        <v>0</v>
      </c>
      <c r="L22" s="98">
        <v>0</v>
      </c>
    </row>
    <row r="23" spans="1:12">
      <c r="A23" t="str">
        <f t="shared" si="0"/>
        <v>513110042026M03</v>
      </c>
      <c r="B23" s="105">
        <v>51311004</v>
      </c>
      <c r="C23" s="104">
        <v>9</v>
      </c>
      <c r="D23" s="104" t="s">
        <v>24</v>
      </c>
      <c r="E23" s="104">
        <v>99001</v>
      </c>
      <c r="F23" s="104" t="s">
        <v>13</v>
      </c>
      <c r="G23" s="104" t="s">
        <v>16</v>
      </c>
      <c r="H23" s="103">
        <v>1076.3399999999999</v>
      </c>
      <c r="I23" s="103">
        <v>1076.3399999999999</v>
      </c>
      <c r="J23" s="103">
        <v>0</v>
      </c>
      <c r="K23" s="103">
        <v>0</v>
      </c>
      <c r="L23" s="102">
        <v>0</v>
      </c>
    </row>
    <row r="24" spans="1:12">
      <c r="A24" t="str">
        <f t="shared" si="0"/>
        <v>513110042026M04</v>
      </c>
      <c r="B24" s="101">
        <v>51311004</v>
      </c>
      <c r="C24" s="100">
        <v>9</v>
      </c>
      <c r="D24" s="100" t="s">
        <v>24</v>
      </c>
      <c r="E24" s="100">
        <v>99001</v>
      </c>
      <c r="F24" s="100" t="s">
        <v>13</v>
      </c>
      <c r="G24" s="100" t="s">
        <v>17</v>
      </c>
      <c r="H24" s="99">
        <v>967.31</v>
      </c>
      <c r="I24" s="99">
        <v>967.31</v>
      </c>
      <c r="J24" s="99">
        <v>0</v>
      </c>
      <c r="K24" s="99">
        <v>0</v>
      </c>
      <c r="L24" s="98">
        <v>0</v>
      </c>
    </row>
    <row r="25" spans="1:12">
      <c r="A25" t="str">
        <f t="shared" si="0"/>
        <v>513110042026M07</v>
      </c>
      <c r="B25" s="105">
        <v>51311004</v>
      </c>
      <c r="C25" s="104">
        <v>9</v>
      </c>
      <c r="D25" s="104" t="s">
        <v>24</v>
      </c>
      <c r="E25" s="104">
        <v>99001</v>
      </c>
      <c r="F25" s="104" t="s">
        <v>13</v>
      </c>
      <c r="G25" s="104" t="s">
        <v>19</v>
      </c>
      <c r="H25" s="103">
        <v>4160.01</v>
      </c>
      <c r="I25" s="103">
        <v>0</v>
      </c>
      <c r="J25" s="103">
        <v>0</v>
      </c>
      <c r="K25" s="103">
        <v>0</v>
      </c>
      <c r="L25" s="102">
        <v>4160.01</v>
      </c>
    </row>
    <row r="26" spans="1:12">
      <c r="A26" t="str">
        <f t="shared" si="0"/>
        <v>513110042026M08</v>
      </c>
      <c r="B26" s="101">
        <v>51311004</v>
      </c>
      <c r="C26" s="100">
        <v>9</v>
      </c>
      <c r="D26" s="100" t="s">
        <v>24</v>
      </c>
      <c r="E26" s="100">
        <v>99001</v>
      </c>
      <c r="F26" s="100" t="s">
        <v>13</v>
      </c>
      <c r="G26" s="100" t="s">
        <v>20</v>
      </c>
      <c r="H26" s="99">
        <v>1040</v>
      </c>
      <c r="I26" s="99">
        <v>0</v>
      </c>
      <c r="J26" s="99">
        <v>0</v>
      </c>
      <c r="K26" s="99">
        <v>0</v>
      </c>
      <c r="L26" s="98">
        <v>1040</v>
      </c>
    </row>
    <row r="27" spans="1:12">
      <c r="A27" t="str">
        <f t="shared" si="0"/>
        <v>513110042026M09</v>
      </c>
      <c r="B27" s="105">
        <v>51311004</v>
      </c>
      <c r="C27" s="104">
        <v>9</v>
      </c>
      <c r="D27" s="104" t="s">
        <v>24</v>
      </c>
      <c r="E27" s="104">
        <v>99001</v>
      </c>
      <c r="F27" s="104" t="s">
        <v>13</v>
      </c>
      <c r="G27" s="104" t="s">
        <v>22</v>
      </c>
      <c r="H27" s="103">
        <v>1040</v>
      </c>
      <c r="I27" s="103">
        <v>0</v>
      </c>
      <c r="J27" s="103">
        <v>0</v>
      </c>
      <c r="K27" s="103">
        <v>0</v>
      </c>
      <c r="L27" s="102">
        <v>1040</v>
      </c>
    </row>
    <row r="28" spans="1:12">
      <c r="A28" t="str">
        <f t="shared" si="0"/>
        <v>513110042026M10</v>
      </c>
      <c r="B28" s="101">
        <v>51311004</v>
      </c>
      <c r="C28" s="100">
        <v>9</v>
      </c>
      <c r="D28" s="100" t="s">
        <v>24</v>
      </c>
      <c r="E28" s="100">
        <v>99001</v>
      </c>
      <c r="F28" s="100" t="s">
        <v>13</v>
      </c>
      <c r="G28" s="100" t="s">
        <v>23</v>
      </c>
      <c r="H28" s="99">
        <v>1040</v>
      </c>
      <c r="I28" s="99">
        <v>0</v>
      </c>
      <c r="J28" s="99">
        <v>0</v>
      </c>
      <c r="K28" s="99">
        <v>0</v>
      </c>
      <c r="L28" s="98">
        <v>1040</v>
      </c>
    </row>
    <row r="29" spans="1:12">
      <c r="A29" t="str">
        <f t="shared" si="0"/>
        <v>513110042026M11</v>
      </c>
      <c r="B29" s="105">
        <v>51311004</v>
      </c>
      <c r="C29" s="104">
        <v>9</v>
      </c>
      <c r="D29" s="104" t="s">
        <v>24</v>
      </c>
      <c r="E29" s="104">
        <v>99001</v>
      </c>
      <c r="F29" s="104" t="s">
        <v>13</v>
      </c>
      <c r="G29" s="104" t="s">
        <v>21</v>
      </c>
      <c r="H29" s="103">
        <v>1040</v>
      </c>
      <c r="I29" s="103">
        <v>0</v>
      </c>
      <c r="J29" s="103">
        <v>0</v>
      </c>
      <c r="K29" s="103">
        <v>0</v>
      </c>
      <c r="L29" s="102">
        <v>1040</v>
      </c>
    </row>
    <row r="30" spans="1:12">
      <c r="A30" t="str">
        <f t="shared" si="0"/>
        <v>513110042026M12</v>
      </c>
      <c r="B30" s="101">
        <v>51311004</v>
      </c>
      <c r="C30" s="100">
        <v>9</v>
      </c>
      <c r="D30" s="100" t="s">
        <v>24</v>
      </c>
      <c r="E30" s="100">
        <v>99001</v>
      </c>
      <c r="F30" s="100" t="s">
        <v>13</v>
      </c>
      <c r="G30" s="100" t="s">
        <v>1</v>
      </c>
      <c r="H30" s="99">
        <v>1040</v>
      </c>
      <c r="I30" s="99">
        <v>0</v>
      </c>
      <c r="J30" s="99">
        <v>0</v>
      </c>
      <c r="K30" s="99">
        <v>0</v>
      </c>
      <c r="L30" s="98">
        <v>1040</v>
      </c>
    </row>
    <row r="31" spans="1:12">
      <c r="A31" t="str">
        <f t="shared" si="0"/>
        <v>513110132026M07</v>
      </c>
      <c r="B31" s="105">
        <v>51311013</v>
      </c>
      <c r="C31" s="104">
        <v>9</v>
      </c>
      <c r="D31" s="104" t="s">
        <v>24</v>
      </c>
      <c r="E31" s="104">
        <v>99001</v>
      </c>
      <c r="F31" s="104" t="s">
        <v>13</v>
      </c>
      <c r="G31" s="104" t="s">
        <v>19</v>
      </c>
      <c r="H31" s="103">
        <v>7812</v>
      </c>
      <c r="I31" s="103">
        <v>0</v>
      </c>
      <c r="J31" s="103">
        <v>0</v>
      </c>
      <c r="K31" s="103">
        <v>0</v>
      </c>
      <c r="L31" s="102">
        <v>7812</v>
      </c>
    </row>
    <row r="32" spans="1:12">
      <c r="A32" t="str">
        <f t="shared" si="0"/>
        <v>513110132026M08</v>
      </c>
      <c r="B32" s="101">
        <v>51311013</v>
      </c>
      <c r="C32" s="100">
        <v>9</v>
      </c>
      <c r="D32" s="100" t="s">
        <v>24</v>
      </c>
      <c r="E32" s="100">
        <v>99001</v>
      </c>
      <c r="F32" s="100" t="s">
        <v>13</v>
      </c>
      <c r="G32" s="100" t="s">
        <v>20</v>
      </c>
      <c r="H32" s="99">
        <v>1116</v>
      </c>
      <c r="I32" s="99">
        <v>0</v>
      </c>
      <c r="J32" s="99">
        <v>0</v>
      </c>
      <c r="K32" s="99">
        <v>0</v>
      </c>
      <c r="L32" s="98">
        <v>1116</v>
      </c>
    </row>
    <row r="33" spans="1:12">
      <c r="A33" t="str">
        <f t="shared" si="0"/>
        <v>513110132026M09</v>
      </c>
      <c r="B33" s="105">
        <v>51311013</v>
      </c>
      <c r="C33" s="104">
        <v>9</v>
      </c>
      <c r="D33" s="104" t="s">
        <v>24</v>
      </c>
      <c r="E33" s="104">
        <v>99001</v>
      </c>
      <c r="F33" s="104" t="s">
        <v>13</v>
      </c>
      <c r="G33" s="104" t="s">
        <v>22</v>
      </c>
      <c r="H33" s="103">
        <v>1116</v>
      </c>
      <c r="I33" s="103">
        <v>0</v>
      </c>
      <c r="J33" s="103">
        <v>0</v>
      </c>
      <c r="K33" s="103">
        <v>0</v>
      </c>
      <c r="L33" s="102">
        <v>1116</v>
      </c>
    </row>
    <row r="34" spans="1:12">
      <c r="A34" t="str">
        <f t="shared" si="0"/>
        <v>513110132026M10</v>
      </c>
      <c r="B34" s="101">
        <v>51311013</v>
      </c>
      <c r="C34" s="100">
        <v>9</v>
      </c>
      <c r="D34" s="100" t="s">
        <v>24</v>
      </c>
      <c r="E34" s="100">
        <v>99001</v>
      </c>
      <c r="F34" s="100" t="s">
        <v>13</v>
      </c>
      <c r="G34" s="100" t="s">
        <v>23</v>
      </c>
      <c r="H34" s="99">
        <v>1116</v>
      </c>
      <c r="I34" s="99">
        <v>0</v>
      </c>
      <c r="J34" s="99">
        <v>0</v>
      </c>
      <c r="K34" s="99">
        <v>0</v>
      </c>
      <c r="L34" s="98">
        <v>1116</v>
      </c>
    </row>
    <row r="35" spans="1:12">
      <c r="A35" t="str">
        <f t="shared" si="0"/>
        <v>513110132026M11</v>
      </c>
      <c r="B35" s="105">
        <v>51311013</v>
      </c>
      <c r="C35" s="104">
        <v>9</v>
      </c>
      <c r="D35" s="104" t="s">
        <v>24</v>
      </c>
      <c r="E35" s="104">
        <v>99001</v>
      </c>
      <c r="F35" s="104" t="s">
        <v>13</v>
      </c>
      <c r="G35" s="104" t="s">
        <v>21</v>
      </c>
      <c r="H35" s="103">
        <v>1115</v>
      </c>
      <c r="I35" s="103">
        <v>0</v>
      </c>
      <c r="J35" s="103">
        <v>0</v>
      </c>
      <c r="K35" s="103">
        <v>0</v>
      </c>
      <c r="L35" s="102">
        <v>1115</v>
      </c>
    </row>
    <row r="36" spans="1:12">
      <c r="A36" t="str">
        <f t="shared" si="0"/>
        <v>513110132026M12</v>
      </c>
      <c r="B36" s="101">
        <v>51311013</v>
      </c>
      <c r="C36" s="100">
        <v>9</v>
      </c>
      <c r="D36" s="100" t="s">
        <v>24</v>
      </c>
      <c r="E36" s="100">
        <v>99001</v>
      </c>
      <c r="F36" s="100" t="s">
        <v>13</v>
      </c>
      <c r="G36" s="100" t="s">
        <v>1</v>
      </c>
      <c r="H36" s="99">
        <v>1115</v>
      </c>
      <c r="I36" s="99">
        <v>0</v>
      </c>
      <c r="J36" s="99">
        <v>0</v>
      </c>
      <c r="K36" s="99">
        <v>0</v>
      </c>
      <c r="L36" s="98">
        <v>1115</v>
      </c>
    </row>
    <row r="37" spans="1:12">
      <c r="A37" t="str">
        <f t="shared" si="0"/>
        <v>513210012026M02</v>
      </c>
      <c r="B37" s="105">
        <v>51321001</v>
      </c>
      <c r="C37" s="104">
        <v>9</v>
      </c>
      <c r="D37" s="104" t="s">
        <v>24</v>
      </c>
      <c r="E37" s="104">
        <v>99001</v>
      </c>
      <c r="F37" s="104" t="s">
        <v>13</v>
      </c>
      <c r="G37" s="104" t="s">
        <v>15</v>
      </c>
      <c r="H37" s="103">
        <v>7132815.3399999999</v>
      </c>
      <c r="I37" s="103">
        <v>7132815.3399999999</v>
      </c>
      <c r="J37" s="103">
        <v>0</v>
      </c>
      <c r="K37" s="103">
        <v>0</v>
      </c>
      <c r="L37" s="102">
        <v>0</v>
      </c>
    </row>
    <row r="38" spans="1:12">
      <c r="A38" t="str">
        <f t="shared" si="0"/>
        <v>513210012026M03</v>
      </c>
      <c r="B38" s="101">
        <v>51321001</v>
      </c>
      <c r="C38" s="100">
        <v>9</v>
      </c>
      <c r="D38" s="100" t="s">
        <v>24</v>
      </c>
      <c r="E38" s="100">
        <v>99001</v>
      </c>
      <c r="F38" s="100" t="s">
        <v>13</v>
      </c>
      <c r="G38" s="100" t="s">
        <v>16</v>
      </c>
      <c r="H38" s="99">
        <v>11825399.890000001</v>
      </c>
      <c r="I38" s="99">
        <v>11825399.890000001</v>
      </c>
      <c r="J38" s="99">
        <v>0</v>
      </c>
      <c r="K38" s="99">
        <v>0</v>
      </c>
      <c r="L38" s="98">
        <v>0</v>
      </c>
    </row>
    <row r="39" spans="1:12">
      <c r="A39" t="str">
        <f t="shared" si="0"/>
        <v>513210012026M04</v>
      </c>
      <c r="B39" s="105">
        <v>51321001</v>
      </c>
      <c r="C39" s="104">
        <v>9</v>
      </c>
      <c r="D39" s="104" t="s">
        <v>24</v>
      </c>
      <c r="E39" s="104">
        <v>99001</v>
      </c>
      <c r="F39" s="104" t="s">
        <v>13</v>
      </c>
      <c r="G39" s="104" t="s">
        <v>17</v>
      </c>
      <c r="H39" s="103">
        <v>9479107.3499999996</v>
      </c>
      <c r="I39" s="103">
        <v>9479107.3499999996</v>
      </c>
      <c r="J39" s="103">
        <v>0</v>
      </c>
      <c r="K39" s="103">
        <v>0</v>
      </c>
      <c r="L39" s="102">
        <v>0</v>
      </c>
    </row>
    <row r="40" spans="1:12">
      <c r="A40" t="str">
        <f t="shared" si="0"/>
        <v>513210012026M05</v>
      </c>
      <c r="B40" s="101">
        <v>51321001</v>
      </c>
      <c r="C40" s="100">
        <v>9</v>
      </c>
      <c r="D40" s="100" t="s">
        <v>24</v>
      </c>
      <c r="E40" s="100">
        <v>99001</v>
      </c>
      <c r="F40" s="100" t="s">
        <v>13</v>
      </c>
      <c r="G40" s="100" t="s">
        <v>14</v>
      </c>
      <c r="H40" s="99">
        <v>9479107.8800000008</v>
      </c>
      <c r="I40" s="99">
        <v>9479107.8800000008</v>
      </c>
      <c r="J40" s="99">
        <v>0</v>
      </c>
      <c r="K40" s="99">
        <v>0</v>
      </c>
      <c r="L40" s="98">
        <v>0</v>
      </c>
    </row>
    <row r="41" spans="1:12">
      <c r="A41" t="str">
        <f t="shared" si="0"/>
        <v>513210012026M06</v>
      </c>
      <c r="B41" s="105">
        <v>51321001</v>
      </c>
      <c r="C41" s="104">
        <v>9</v>
      </c>
      <c r="D41" s="104" t="s">
        <v>24</v>
      </c>
      <c r="E41" s="104">
        <v>99001</v>
      </c>
      <c r="F41" s="104" t="s">
        <v>13</v>
      </c>
      <c r="G41" s="104" t="s">
        <v>18</v>
      </c>
      <c r="H41" s="103">
        <v>9479107.8800000008</v>
      </c>
      <c r="I41" s="103">
        <v>9479107.8800000008</v>
      </c>
      <c r="J41" s="103">
        <v>0</v>
      </c>
      <c r="K41" s="103">
        <v>0</v>
      </c>
      <c r="L41" s="102">
        <v>0</v>
      </c>
    </row>
    <row r="42" spans="1:12">
      <c r="A42" t="str">
        <f t="shared" si="0"/>
        <v>513210012026M07</v>
      </c>
      <c r="B42" s="101">
        <v>51321001</v>
      </c>
      <c r="C42" s="100">
        <v>9</v>
      </c>
      <c r="D42" s="100" t="s">
        <v>24</v>
      </c>
      <c r="E42" s="100">
        <v>99001</v>
      </c>
      <c r="F42" s="100" t="s">
        <v>13</v>
      </c>
      <c r="G42" s="100" t="s">
        <v>19</v>
      </c>
      <c r="H42" s="99">
        <v>20423911.84</v>
      </c>
      <c r="I42" s="99">
        <v>7132813.75</v>
      </c>
      <c r="J42" s="99">
        <v>2346297.5299999998</v>
      </c>
      <c r="K42" s="99">
        <v>0</v>
      </c>
      <c r="L42" s="98">
        <v>10944800.560000001</v>
      </c>
    </row>
    <row r="43" spans="1:12">
      <c r="A43" t="str">
        <f t="shared" si="0"/>
        <v>513210012026M08</v>
      </c>
      <c r="B43" s="105">
        <v>51321001</v>
      </c>
      <c r="C43" s="104">
        <v>9</v>
      </c>
      <c r="D43" s="104" t="s">
        <v>24</v>
      </c>
      <c r="E43" s="104">
        <v>99001</v>
      </c>
      <c r="F43" s="104" t="s">
        <v>13</v>
      </c>
      <c r="G43" s="104" t="s">
        <v>20</v>
      </c>
      <c r="H43" s="103">
        <v>11950237.300000001</v>
      </c>
      <c r="I43" s="103">
        <v>0</v>
      </c>
      <c r="J43" s="103">
        <v>9479108.2699999996</v>
      </c>
      <c r="K43" s="103">
        <v>0</v>
      </c>
      <c r="L43" s="102">
        <v>2471129.0299999998</v>
      </c>
    </row>
    <row r="44" spans="1:12">
      <c r="A44" t="str">
        <f t="shared" si="0"/>
        <v>513210012026M09</v>
      </c>
      <c r="B44" s="101">
        <v>51321001</v>
      </c>
      <c r="C44" s="100">
        <v>9</v>
      </c>
      <c r="D44" s="100" t="s">
        <v>24</v>
      </c>
      <c r="E44" s="100">
        <v>99001</v>
      </c>
      <c r="F44" s="100" t="s">
        <v>13</v>
      </c>
      <c r="G44" s="100" t="s">
        <v>22</v>
      </c>
      <c r="H44" s="99">
        <v>16650237.300000001</v>
      </c>
      <c r="I44" s="99">
        <v>0</v>
      </c>
      <c r="J44" s="99">
        <v>9537108.2699999996</v>
      </c>
      <c r="K44" s="99">
        <v>0</v>
      </c>
      <c r="L44" s="98">
        <v>7113129.0300000003</v>
      </c>
    </row>
    <row r="45" spans="1:12">
      <c r="A45" t="str">
        <f t="shared" si="0"/>
        <v>513210012026M10</v>
      </c>
      <c r="B45" s="105">
        <v>51321001</v>
      </c>
      <c r="C45" s="104">
        <v>9</v>
      </c>
      <c r="D45" s="104" t="s">
        <v>24</v>
      </c>
      <c r="E45" s="104">
        <v>99001</v>
      </c>
      <c r="F45" s="104" t="s">
        <v>13</v>
      </c>
      <c r="G45" s="104" t="s">
        <v>23</v>
      </c>
      <c r="H45" s="103">
        <v>17950237.300000001</v>
      </c>
      <c r="I45" s="103">
        <v>0</v>
      </c>
      <c r="J45" s="103">
        <v>9537108.2699999996</v>
      </c>
      <c r="K45" s="103">
        <v>0</v>
      </c>
      <c r="L45" s="102">
        <v>8413129.0299999993</v>
      </c>
    </row>
    <row r="46" spans="1:12">
      <c r="A46" t="str">
        <f t="shared" si="0"/>
        <v>513210012026M11</v>
      </c>
      <c r="B46" s="101">
        <v>51321001</v>
      </c>
      <c r="C46" s="100">
        <v>9</v>
      </c>
      <c r="D46" s="100" t="s">
        <v>24</v>
      </c>
      <c r="E46" s="100">
        <v>99001</v>
      </c>
      <c r="F46" s="100" t="s">
        <v>13</v>
      </c>
      <c r="G46" s="100" t="s">
        <v>21</v>
      </c>
      <c r="H46" s="99">
        <v>17951477.300000001</v>
      </c>
      <c r="I46" s="99">
        <v>0</v>
      </c>
      <c r="J46" s="99">
        <v>9537108.2699999996</v>
      </c>
      <c r="K46" s="99">
        <v>0</v>
      </c>
      <c r="L46" s="98">
        <v>8414369.0299999993</v>
      </c>
    </row>
    <row r="47" spans="1:12">
      <c r="A47" t="str">
        <f t="shared" si="0"/>
        <v>513210012026M12</v>
      </c>
      <c r="B47" s="105">
        <v>51321001</v>
      </c>
      <c r="C47" s="104">
        <v>9</v>
      </c>
      <c r="D47" s="104" t="s">
        <v>24</v>
      </c>
      <c r="E47" s="104">
        <v>99001</v>
      </c>
      <c r="F47" s="104" t="s">
        <v>13</v>
      </c>
      <c r="G47" s="104" t="s">
        <v>1</v>
      </c>
      <c r="H47" s="103">
        <v>33750319.649999999</v>
      </c>
      <c r="I47" s="103">
        <v>0</v>
      </c>
      <c r="J47" s="103">
        <v>19074216.539999999</v>
      </c>
      <c r="K47" s="103">
        <v>0</v>
      </c>
      <c r="L47" s="102">
        <v>14676103.109999999</v>
      </c>
    </row>
    <row r="48" spans="1:12">
      <c r="A48" t="str">
        <f t="shared" si="0"/>
        <v>513320012026M07</v>
      </c>
      <c r="B48" s="101">
        <v>51332001</v>
      </c>
      <c r="C48" s="100">
        <v>9</v>
      </c>
      <c r="D48" s="100" t="s">
        <v>24</v>
      </c>
      <c r="E48" s="100">
        <v>99001</v>
      </c>
      <c r="F48" s="100" t="s">
        <v>13</v>
      </c>
      <c r="G48" s="100" t="s">
        <v>19</v>
      </c>
      <c r="H48" s="99">
        <v>2241926</v>
      </c>
      <c r="I48" s="99">
        <v>0</v>
      </c>
      <c r="J48" s="99">
        <v>0</v>
      </c>
      <c r="K48" s="99">
        <v>0</v>
      </c>
      <c r="L48" s="98">
        <v>2241926</v>
      </c>
    </row>
    <row r="49" spans="1:12">
      <c r="A49" t="str">
        <f t="shared" si="0"/>
        <v>513320012026M08</v>
      </c>
      <c r="B49" s="105">
        <v>51332001</v>
      </c>
      <c r="C49" s="104">
        <v>9</v>
      </c>
      <c r="D49" s="104" t="s">
        <v>24</v>
      </c>
      <c r="E49" s="104">
        <v>99001</v>
      </c>
      <c r="F49" s="104" t="s">
        <v>13</v>
      </c>
      <c r="G49" s="104" t="s">
        <v>20</v>
      </c>
      <c r="H49" s="103">
        <v>1120961</v>
      </c>
      <c r="I49" s="103">
        <v>0</v>
      </c>
      <c r="J49" s="103">
        <v>0</v>
      </c>
      <c r="K49" s="103">
        <v>0</v>
      </c>
      <c r="L49" s="102">
        <v>1120961</v>
      </c>
    </row>
    <row r="50" spans="1:12">
      <c r="A50" t="str">
        <f t="shared" si="0"/>
        <v>513320012026M09</v>
      </c>
      <c r="B50" s="101">
        <v>51332001</v>
      </c>
      <c r="C50" s="100">
        <v>9</v>
      </c>
      <c r="D50" s="100" t="s">
        <v>24</v>
      </c>
      <c r="E50" s="100">
        <v>99001</v>
      </c>
      <c r="F50" s="100" t="s">
        <v>13</v>
      </c>
      <c r="G50" s="100" t="s">
        <v>22</v>
      </c>
      <c r="H50" s="99">
        <v>1120961</v>
      </c>
      <c r="I50" s="99">
        <v>0</v>
      </c>
      <c r="J50" s="99">
        <v>0</v>
      </c>
      <c r="K50" s="99">
        <v>0</v>
      </c>
      <c r="L50" s="98">
        <v>1120961</v>
      </c>
    </row>
    <row r="51" spans="1:12">
      <c r="A51" t="str">
        <f t="shared" si="0"/>
        <v>513320012026M10</v>
      </c>
      <c r="B51" s="105">
        <v>51332001</v>
      </c>
      <c r="C51" s="104">
        <v>9</v>
      </c>
      <c r="D51" s="104" t="s">
        <v>24</v>
      </c>
      <c r="E51" s="104">
        <v>99001</v>
      </c>
      <c r="F51" s="104" t="s">
        <v>13</v>
      </c>
      <c r="G51" s="104" t="s">
        <v>23</v>
      </c>
      <c r="H51" s="103">
        <v>1120961</v>
      </c>
      <c r="I51" s="103">
        <v>0</v>
      </c>
      <c r="J51" s="103">
        <v>0</v>
      </c>
      <c r="K51" s="103">
        <v>0</v>
      </c>
      <c r="L51" s="102">
        <v>1120961</v>
      </c>
    </row>
    <row r="52" spans="1:12">
      <c r="A52" t="str">
        <f t="shared" si="0"/>
        <v>513320012026M11</v>
      </c>
      <c r="B52" s="101">
        <v>51332001</v>
      </c>
      <c r="C52" s="100">
        <v>9</v>
      </c>
      <c r="D52" s="100" t="s">
        <v>24</v>
      </c>
      <c r="E52" s="100">
        <v>99001</v>
      </c>
      <c r="F52" s="100" t="s">
        <v>13</v>
      </c>
      <c r="G52" s="100" t="s">
        <v>21</v>
      </c>
      <c r="H52" s="99">
        <v>899092.74</v>
      </c>
      <c r="I52" s="99">
        <v>0</v>
      </c>
      <c r="J52" s="99">
        <v>0</v>
      </c>
      <c r="K52" s="99">
        <v>0</v>
      </c>
      <c r="L52" s="98">
        <v>899092.74</v>
      </c>
    </row>
    <row r="53" spans="1:12">
      <c r="A53" t="str">
        <f t="shared" si="0"/>
        <v>513320072026M07</v>
      </c>
      <c r="B53" s="105">
        <v>51332007</v>
      </c>
      <c r="C53" s="104">
        <v>9</v>
      </c>
      <c r="D53" s="104" t="s">
        <v>24</v>
      </c>
      <c r="E53" s="104">
        <v>93801</v>
      </c>
      <c r="F53" s="104" t="s">
        <v>13</v>
      </c>
      <c r="G53" s="104" t="s">
        <v>19</v>
      </c>
      <c r="H53" s="103">
        <v>45900</v>
      </c>
      <c r="I53" s="103">
        <v>0</v>
      </c>
      <c r="J53" s="103">
        <v>0</v>
      </c>
      <c r="K53" s="103">
        <v>0</v>
      </c>
      <c r="L53" s="102">
        <v>45900</v>
      </c>
    </row>
    <row r="54" spans="1:12">
      <c r="A54" t="str">
        <f t="shared" si="0"/>
        <v>513320072026M08</v>
      </c>
      <c r="B54" s="101">
        <v>51332007</v>
      </c>
      <c r="C54" s="100">
        <v>9</v>
      </c>
      <c r="D54" s="100" t="s">
        <v>24</v>
      </c>
      <c r="E54" s="100">
        <v>93801</v>
      </c>
      <c r="F54" s="100" t="s">
        <v>13</v>
      </c>
      <c r="G54" s="100" t="s">
        <v>20</v>
      </c>
      <c r="H54" s="99">
        <v>45900</v>
      </c>
      <c r="I54" s="99">
        <v>0</v>
      </c>
      <c r="J54" s="99">
        <v>0</v>
      </c>
      <c r="K54" s="99">
        <v>0</v>
      </c>
      <c r="L54" s="98">
        <v>45900</v>
      </c>
    </row>
    <row r="55" spans="1:12">
      <c r="A55" t="str">
        <f t="shared" si="0"/>
        <v>513320072026M09</v>
      </c>
      <c r="B55" s="105">
        <v>51332007</v>
      </c>
      <c r="C55" s="104">
        <v>9</v>
      </c>
      <c r="D55" s="104" t="s">
        <v>24</v>
      </c>
      <c r="E55" s="104">
        <v>93801</v>
      </c>
      <c r="F55" s="104" t="s">
        <v>13</v>
      </c>
      <c r="G55" s="104" t="s">
        <v>22</v>
      </c>
      <c r="H55" s="103">
        <v>22950</v>
      </c>
      <c r="I55" s="103">
        <v>0</v>
      </c>
      <c r="J55" s="103">
        <v>0</v>
      </c>
      <c r="K55" s="103">
        <v>0</v>
      </c>
      <c r="L55" s="102">
        <v>22950</v>
      </c>
    </row>
    <row r="56" spans="1:12">
      <c r="A56" t="str">
        <f t="shared" si="0"/>
        <v>513410052026M01</v>
      </c>
      <c r="B56" s="101">
        <v>51341005</v>
      </c>
      <c r="C56" s="100">
        <v>9</v>
      </c>
      <c r="D56" s="100" t="s">
        <v>24</v>
      </c>
      <c r="E56" s="100">
        <v>99001</v>
      </c>
      <c r="F56" s="100" t="s">
        <v>13</v>
      </c>
      <c r="G56" s="100" t="s">
        <v>0</v>
      </c>
      <c r="H56" s="99">
        <v>653542</v>
      </c>
      <c r="I56" s="99">
        <v>653542</v>
      </c>
      <c r="J56" s="99">
        <v>0</v>
      </c>
      <c r="K56" s="99">
        <v>0</v>
      </c>
      <c r="L56" s="98">
        <v>0</v>
      </c>
    </row>
    <row r="57" spans="1:12">
      <c r="A57" t="str">
        <f t="shared" si="0"/>
        <v>513410052026M02</v>
      </c>
      <c r="B57" s="105">
        <v>51341005</v>
      </c>
      <c r="C57" s="104">
        <v>9</v>
      </c>
      <c r="D57" s="104" t="s">
        <v>24</v>
      </c>
      <c r="E57" s="104">
        <v>99001</v>
      </c>
      <c r="F57" s="104" t="s">
        <v>13</v>
      </c>
      <c r="G57" s="104" t="s">
        <v>15</v>
      </c>
      <c r="H57" s="103">
        <v>902191</v>
      </c>
      <c r="I57" s="103">
        <v>902191</v>
      </c>
      <c r="J57" s="103">
        <v>0</v>
      </c>
      <c r="K57" s="103">
        <v>0</v>
      </c>
      <c r="L57" s="102">
        <v>0</v>
      </c>
    </row>
    <row r="58" spans="1:12">
      <c r="A58" t="str">
        <f t="shared" si="0"/>
        <v>513410052026M03</v>
      </c>
      <c r="B58" s="101">
        <v>51341005</v>
      </c>
      <c r="C58" s="100">
        <v>9</v>
      </c>
      <c r="D58" s="100" t="s">
        <v>24</v>
      </c>
      <c r="E58" s="100">
        <v>99001</v>
      </c>
      <c r="F58" s="100" t="s">
        <v>13</v>
      </c>
      <c r="G58" s="100" t="s">
        <v>16</v>
      </c>
      <c r="H58" s="99">
        <v>785047</v>
      </c>
      <c r="I58" s="99">
        <v>785047</v>
      </c>
      <c r="J58" s="99">
        <v>0</v>
      </c>
      <c r="K58" s="99">
        <v>0</v>
      </c>
      <c r="L58" s="98">
        <v>0</v>
      </c>
    </row>
    <row r="59" spans="1:12">
      <c r="A59" t="str">
        <f t="shared" si="0"/>
        <v>513410052026M04</v>
      </c>
      <c r="B59" s="105">
        <v>51341005</v>
      </c>
      <c r="C59" s="104">
        <v>9</v>
      </c>
      <c r="D59" s="104" t="s">
        <v>24</v>
      </c>
      <c r="E59" s="104">
        <v>99001</v>
      </c>
      <c r="F59" s="104" t="s">
        <v>13</v>
      </c>
      <c r="G59" s="104" t="s">
        <v>17</v>
      </c>
      <c r="H59" s="103">
        <v>1743197</v>
      </c>
      <c r="I59" s="103">
        <v>1743197</v>
      </c>
      <c r="J59" s="103">
        <v>0</v>
      </c>
      <c r="K59" s="103">
        <v>0</v>
      </c>
      <c r="L59" s="102">
        <v>0</v>
      </c>
    </row>
    <row r="60" spans="1:12">
      <c r="A60" t="str">
        <f t="shared" si="0"/>
        <v>513410052026M05</v>
      </c>
      <c r="B60" s="101">
        <v>51341005</v>
      </c>
      <c r="C60" s="100">
        <v>9</v>
      </c>
      <c r="D60" s="100" t="s">
        <v>24</v>
      </c>
      <c r="E60" s="100">
        <v>99001</v>
      </c>
      <c r="F60" s="100" t="s">
        <v>13</v>
      </c>
      <c r="G60" s="100" t="s">
        <v>14</v>
      </c>
      <c r="H60" s="99">
        <v>1518652</v>
      </c>
      <c r="I60" s="99">
        <v>1518652</v>
      </c>
      <c r="J60" s="99">
        <v>0</v>
      </c>
      <c r="K60" s="99">
        <v>0</v>
      </c>
      <c r="L60" s="98">
        <v>0</v>
      </c>
    </row>
    <row r="61" spans="1:12">
      <c r="A61" t="str">
        <f t="shared" si="0"/>
        <v>513410052026M06</v>
      </c>
      <c r="B61" s="105">
        <v>51341005</v>
      </c>
      <c r="C61" s="104">
        <v>9</v>
      </c>
      <c r="D61" s="104" t="s">
        <v>24</v>
      </c>
      <c r="E61" s="104">
        <v>99001</v>
      </c>
      <c r="F61" s="104" t="s">
        <v>13</v>
      </c>
      <c r="G61" s="104" t="s">
        <v>18</v>
      </c>
      <c r="H61" s="103">
        <v>1221139</v>
      </c>
      <c r="I61" s="103">
        <v>1221139</v>
      </c>
      <c r="J61" s="103">
        <v>0</v>
      </c>
      <c r="K61" s="103">
        <v>0</v>
      </c>
      <c r="L61" s="102">
        <v>0</v>
      </c>
    </row>
    <row r="62" spans="1:12">
      <c r="A62" t="str">
        <f t="shared" si="0"/>
        <v>513410052026M07</v>
      </c>
      <c r="B62" s="101">
        <v>51341005</v>
      </c>
      <c r="C62" s="100">
        <v>9</v>
      </c>
      <c r="D62" s="100" t="s">
        <v>24</v>
      </c>
      <c r="E62" s="100">
        <v>99001</v>
      </c>
      <c r="F62" s="100" t="s">
        <v>13</v>
      </c>
      <c r="G62" s="100" t="s">
        <v>19</v>
      </c>
      <c r="H62" s="99">
        <v>4894639</v>
      </c>
      <c r="I62" s="99">
        <v>29075</v>
      </c>
      <c r="J62" s="99">
        <v>0</v>
      </c>
      <c r="K62" s="99">
        <v>0</v>
      </c>
      <c r="L62" s="98">
        <v>4865564</v>
      </c>
    </row>
    <row r="63" spans="1:12">
      <c r="A63" t="str">
        <f t="shared" si="0"/>
        <v>513410052026M08</v>
      </c>
      <c r="B63" s="105">
        <v>51341005</v>
      </c>
      <c r="C63" s="104">
        <v>9</v>
      </c>
      <c r="D63" s="104" t="s">
        <v>24</v>
      </c>
      <c r="E63" s="104">
        <v>99001</v>
      </c>
      <c r="F63" s="104" t="s">
        <v>13</v>
      </c>
      <c r="G63" s="104" t="s">
        <v>20</v>
      </c>
      <c r="H63" s="103">
        <v>2367295</v>
      </c>
      <c r="I63" s="103">
        <v>0</v>
      </c>
      <c r="J63" s="103">
        <v>0</v>
      </c>
      <c r="K63" s="103">
        <v>0</v>
      </c>
      <c r="L63" s="102">
        <v>2367295</v>
      </c>
    </row>
    <row r="64" spans="1:12">
      <c r="A64" t="str">
        <f t="shared" si="0"/>
        <v>513410052026M09</v>
      </c>
      <c r="B64" s="101">
        <v>51341005</v>
      </c>
      <c r="C64" s="100">
        <v>9</v>
      </c>
      <c r="D64" s="100" t="s">
        <v>24</v>
      </c>
      <c r="E64" s="100">
        <v>99001</v>
      </c>
      <c r="F64" s="100" t="s">
        <v>13</v>
      </c>
      <c r="G64" s="100" t="s">
        <v>22</v>
      </c>
      <c r="H64" s="99">
        <v>2367589</v>
      </c>
      <c r="I64" s="99">
        <v>0</v>
      </c>
      <c r="J64" s="99">
        <v>0</v>
      </c>
      <c r="K64" s="99">
        <v>0</v>
      </c>
      <c r="L64" s="98">
        <v>2367589</v>
      </c>
    </row>
    <row r="65" spans="1:12">
      <c r="A65" t="str">
        <f t="shared" si="0"/>
        <v>513410052026M10</v>
      </c>
      <c r="B65" s="105">
        <v>51341005</v>
      </c>
      <c r="C65" s="104">
        <v>9</v>
      </c>
      <c r="D65" s="104" t="s">
        <v>24</v>
      </c>
      <c r="E65" s="104">
        <v>99001</v>
      </c>
      <c r="F65" s="104" t="s">
        <v>13</v>
      </c>
      <c r="G65" s="104" t="s">
        <v>23</v>
      </c>
      <c r="H65" s="103">
        <v>2318986</v>
      </c>
      <c r="I65" s="103">
        <v>0</v>
      </c>
      <c r="J65" s="103">
        <v>0</v>
      </c>
      <c r="K65" s="103">
        <v>0</v>
      </c>
      <c r="L65" s="102">
        <v>2318986</v>
      </c>
    </row>
    <row r="66" spans="1:12">
      <c r="A66" t="str">
        <f t="shared" si="0"/>
        <v>513410052026M11</v>
      </c>
      <c r="B66" s="101">
        <v>51341005</v>
      </c>
      <c r="C66" s="100">
        <v>9</v>
      </c>
      <c r="D66" s="100" t="s">
        <v>24</v>
      </c>
      <c r="E66" s="100">
        <v>99001</v>
      </c>
      <c r="F66" s="100" t="s">
        <v>13</v>
      </c>
      <c r="G66" s="100" t="s">
        <v>21</v>
      </c>
      <c r="H66" s="99">
        <v>2567386</v>
      </c>
      <c r="I66" s="99">
        <v>0</v>
      </c>
      <c r="J66" s="99">
        <v>0</v>
      </c>
      <c r="K66" s="99">
        <v>0</v>
      </c>
      <c r="L66" s="98">
        <v>2567386</v>
      </c>
    </row>
    <row r="67" spans="1:12">
      <c r="A67" t="str">
        <f t="shared" ref="A67:A102" si="1">B67&amp;G67</f>
        <v>513410052026M12</v>
      </c>
      <c r="B67" s="105">
        <v>51341005</v>
      </c>
      <c r="C67" s="104">
        <v>9</v>
      </c>
      <c r="D67" s="104" t="s">
        <v>24</v>
      </c>
      <c r="E67" s="104">
        <v>99001</v>
      </c>
      <c r="F67" s="104" t="s">
        <v>13</v>
      </c>
      <c r="G67" s="104" t="s">
        <v>1</v>
      </c>
      <c r="H67" s="103">
        <v>903292</v>
      </c>
      <c r="I67" s="103">
        <v>0</v>
      </c>
      <c r="J67" s="103">
        <v>0</v>
      </c>
      <c r="K67" s="103">
        <v>0</v>
      </c>
      <c r="L67" s="102">
        <v>903292</v>
      </c>
    </row>
    <row r="68" spans="1:12">
      <c r="A68" t="str">
        <f t="shared" si="1"/>
        <v>513710012026M04</v>
      </c>
      <c r="B68" s="101">
        <v>51371001</v>
      </c>
      <c r="C68" s="100">
        <v>9</v>
      </c>
      <c r="D68" s="100" t="s">
        <v>24</v>
      </c>
      <c r="E68" s="100">
        <v>99001</v>
      </c>
      <c r="F68" s="100" t="s">
        <v>13</v>
      </c>
      <c r="G68" s="100" t="s">
        <v>17</v>
      </c>
      <c r="H68" s="99">
        <v>21784.52</v>
      </c>
      <c r="I68" s="99">
        <v>21784.52</v>
      </c>
      <c r="J68" s="99">
        <v>0</v>
      </c>
      <c r="K68" s="99">
        <v>0</v>
      </c>
      <c r="L68" s="98">
        <v>0</v>
      </c>
    </row>
    <row r="69" spans="1:12">
      <c r="A69" t="str">
        <f t="shared" si="1"/>
        <v>513710012026M07</v>
      </c>
      <c r="B69" s="105">
        <v>51371001</v>
      </c>
      <c r="C69" s="104">
        <v>9</v>
      </c>
      <c r="D69" s="104" t="s">
        <v>24</v>
      </c>
      <c r="E69" s="104">
        <v>99001</v>
      </c>
      <c r="F69" s="104" t="s">
        <v>13</v>
      </c>
      <c r="G69" s="104" t="s">
        <v>19</v>
      </c>
      <c r="H69" s="103">
        <v>902125.48</v>
      </c>
      <c r="I69" s="103">
        <v>0</v>
      </c>
      <c r="J69" s="103">
        <v>0</v>
      </c>
      <c r="K69" s="103">
        <v>902125.48</v>
      </c>
      <c r="L69" s="102">
        <v>0</v>
      </c>
    </row>
    <row r="70" spans="1:12">
      <c r="A70" t="str">
        <f t="shared" si="1"/>
        <v>513710022026M04</v>
      </c>
      <c r="B70" s="101">
        <v>51371002</v>
      </c>
      <c r="C70" s="100">
        <v>9</v>
      </c>
      <c r="D70" s="100" t="s">
        <v>24</v>
      </c>
      <c r="E70" s="100">
        <v>99001</v>
      </c>
      <c r="F70" s="100" t="s">
        <v>13</v>
      </c>
      <c r="G70" s="100" t="s">
        <v>17</v>
      </c>
      <c r="H70" s="99">
        <v>37256.720000000001</v>
      </c>
      <c r="I70" s="99">
        <v>37256.720000000001</v>
      </c>
      <c r="J70" s="99">
        <v>0</v>
      </c>
      <c r="K70" s="99">
        <v>0</v>
      </c>
      <c r="L70" s="98">
        <v>0</v>
      </c>
    </row>
    <row r="71" spans="1:12">
      <c r="A71" t="str">
        <f t="shared" si="1"/>
        <v>513710022026M05</v>
      </c>
      <c r="B71" s="105">
        <v>51371002</v>
      </c>
      <c r="C71" s="104">
        <v>9</v>
      </c>
      <c r="D71" s="104" t="s">
        <v>24</v>
      </c>
      <c r="E71" s="104">
        <v>99001</v>
      </c>
      <c r="F71" s="104" t="s">
        <v>13</v>
      </c>
      <c r="G71" s="104" t="s">
        <v>14</v>
      </c>
      <c r="H71" s="103">
        <v>30589.599999999999</v>
      </c>
      <c r="I71" s="103">
        <v>30589.599999999999</v>
      </c>
      <c r="J71" s="103">
        <v>0</v>
      </c>
      <c r="K71" s="103">
        <v>0</v>
      </c>
      <c r="L71" s="102">
        <v>0</v>
      </c>
    </row>
    <row r="72" spans="1:12">
      <c r="A72" t="str">
        <f t="shared" si="1"/>
        <v>513710022026M06</v>
      </c>
      <c r="B72" s="101">
        <v>51371002</v>
      </c>
      <c r="C72" s="100">
        <v>9</v>
      </c>
      <c r="D72" s="100" t="s">
        <v>24</v>
      </c>
      <c r="E72" s="100">
        <v>99001</v>
      </c>
      <c r="F72" s="100" t="s">
        <v>13</v>
      </c>
      <c r="G72" s="100" t="s">
        <v>18</v>
      </c>
      <c r="H72" s="99">
        <v>46043.44</v>
      </c>
      <c r="I72" s="99">
        <v>46043.44</v>
      </c>
      <c r="J72" s="99">
        <v>0</v>
      </c>
      <c r="K72" s="99">
        <v>0</v>
      </c>
      <c r="L72" s="98">
        <v>0</v>
      </c>
    </row>
    <row r="73" spans="1:12">
      <c r="A73" t="str">
        <f t="shared" si="1"/>
        <v>513710022026M07</v>
      </c>
      <c r="B73" s="105">
        <v>51371002</v>
      </c>
      <c r="C73" s="104">
        <v>9</v>
      </c>
      <c r="D73" s="104" t="s">
        <v>24</v>
      </c>
      <c r="E73" s="104">
        <v>99001</v>
      </c>
      <c r="F73" s="104" t="s">
        <v>13</v>
      </c>
      <c r="G73" s="104" t="s">
        <v>19</v>
      </c>
      <c r="H73" s="103">
        <v>430980.24</v>
      </c>
      <c r="I73" s="103">
        <v>0</v>
      </c>
      <c r="J73" s="103">
        <v>0</v>
      </c>
      <c r="K73" s="103">
        <v>430980.24</v>
      </c>
      <c r="L73" s="102">
        <v>0</v>
      </c>
    </row>
    <row r="74" spans="1:12">
      <c r="A74" t="str">
        <f t="shared" si="1"/>
        <v>513710042026M02</v>
      </c>
      <c r="B74" s="101">
        <v>51371004</v>
      </c>
      <c r="C74" s="100">
        <v>9</v>
      </c>
      <c r="D74" s="100" t="s">
        <v>24</v>
      </c>
      <c r="E74" s="100">
        <v>99001</v>
      </c>
      <c r="F74" s="100" t="s">
        <v>13</v>
      </c>
      <c r="G74" s="100" t="s">
        <v>15</v>
      </c>
      <c r="H74" s="99">
        <v>734</v>
      </c>
      <c r="I74" s="99">
        <v>734</v>
      </c>
      <c r="J74" s="99">
        <v>0</v>
      </c>
      <c r="K74" s="99">
        <v>0</v>
      </c>
      <c r="L74" s="98">
        <v>0</v>
      </c>
    </row>
    <row r="75" spans="1:12">
      <c r="A75" t="str">
        <f t="shared" si="1"/>
        <v>513710042026M04</v>
      </c>
      <c r="B75" s="105">
        <v>51371004</v>
      </c>
      <c r="C75" s="104">
        <v>9</v>
      </c>
      <c r="D75" s="104" t="s">
        <v>24</v>
      </c>
      <c r="E75" s="104">
        <v>99001</v>
      </c>
      <c r="F75" s="104" t="s">
        <v>13</v>
      </c>
      <c r="G75" s="104" t="s">
        <v>17</v>
      </c>
      <c r="H75" s="103">
        <v>776</v>
      </c>
      <c r="I75" s="103">
        <v>776</v>
      </c>
      <c r="J75" s="103">
        <v>0</v>
      </c>
      <c r="K75" s="103">
        <v>0</v>
      </c>
      <c r="L75" s="102">
        <v>0</v>
      </c>
    </row>
    <row r="76" spans="1:12">
      <c r="A76" t="str">
        <f t="shared" si="1"/>
        <v>513710042026M06</v>
      </c>
      <c r="B76" s="101">
        <v>51371004</v>
      </c>
      <c r="C76" s="100">
        <v>9</v>
      </c>
      <c r="D76" s="100" t="s">
        <v>24</v>
      </c>
      <c r="E76" s="100">
        <v>99001</v>
      </c>
      <c r="F76" s="100" t="s">
        <v>13</v>
      </c>
      <c r="G76" s="100" t="s">
        <v>18</v>
      </c>
      <c r="H76" s="99">
        <v>914</v>
      </c>
      <c r="I76" s="99">
        <v>914</v>
      </c>
      <c r="J76" s="99">
        <v>0</v>
      </c>
      <c r="K76" s="99">
        <v>0</v>
      </c>
      <c r="L76" s="98">
        <v>0</v>
      </c>
    </row>
    <row r="77" spans="1:12">
      <c r="A77" t="str">
        <f t="shared" si="1"/>
        <v>513710042026M07</v>
      </c>
      <c r="B77" s="105">
        <v>51371004</v>
      </c>
      <c r="C77" s="104">
        <v>9</v>
      </c>
      <c r="D77" s="104" t="s">
        <v>24</v>
      </c>
      <c r="E77" s="104">
        <v>99001</v>
      </c>
      <c r="F77" s="104" t="s">
        <v>13</v>
      </c>
      <c r="G77" s="104" t="s">
        <v>19</v>
      </c>
      <c r="H77" s="103">
        <v>3605</v>
      </c>
      <c r="I77" s="103">
        <v>0</v>
      </c>
      <c r="J77" s="103">
        <v>0</v>
      </c>
      <c r="K77" s="103">
        <v>0</v>
      </c>
      <c r="L77" s="102">
        <v>3605</v>
      </c>
    </row>
    <row r="78" spans="1:12">
      <c r="A78" t="str">
        <f t="shared" si="1"/>
        <v>513710042026M08</v>
      </c>
      <c r="B78" s="101">
        <v>51371004</v>
      </c>
      <c r="C78" s="100">
        <v>9</v>
      </c>
      <c r="D78" s="100" t="s">
        <v>24</v>
      </c>
      <c r="E78" s="100">
        <v>99001</v>
      </c>
      <c r="F78" s="100" t="s">
        <v>13</v>
      </c>
      <c r="G78" s="100" t="s">
        <v>20</v>
      </c>
      <c r="H78" s="99">
        <v>862</v>
      </c>
      <c r="I78" s="99">
        <v>0</v>
      </c>
      <c r="J78" s="99">
        <v>0</v>
      </c>
      <c r="K78" s="99">
        <v>0</v>
      </c>
      <c r="L78" s="98">
        <v>862</v>
      </c>
    </row>
    <row r="79" spans="1:12">
      <c r="A79" t="str">
        <f t="shared" si="1"/>
        <v>513710042026M09</v>
      </c>
      <c r="B79" s="105">
        <v>51371004</v>
      </c>
      <c r="C79" s="104">
        <v>9</v>
      </c>
      <c r="D79" s="104" t="s">
        <v>24</v>
      </c>
      <c r="E79" s="104">
        <v>99001</v>
      </c>
      <c r="F79" s="104" t="s">
        <v>13</v>
      </c>
      <c r="G79" s="104" t="s">
        <v>22</v>
      </c>
      <c r="H79" s="103">
        <v>861</v>
      </c>
      <c r="I79" s="103">
        <v>0</v>
      </c>
      <c r="J79" s="103">
        <v>0</v>
      </c>
      <c r="K79" s="103">
        <v>0</v>
      </c>
      <c r="L79" s="102">
        <v>861</v>
      </c>
    </row>
    <row r="80" spans="1:12">
      <c r="A80" t="str">
        <f t="shared" si="1"/>
        <v>513710042026M10</v>
      </c>
      <c r="B80" s="101">
        <v>51371004</v>
      </c>
      <c r="C80" s="100">
        <v>9</v>
      </c>
      <c r="D80" s="100" t="s">
        <v>24</v>
      </c>
      <c r="E80" s="100">
        <v>99001</v>
      </c>
      <c r="F80" s="100" t="s">
        <v>13</v>
      </c>
      <c r="G80" s="100" t="s">
        <v>23</v>
      </c>
      <c r="H80" s="99">
        <v>862</v>
      </c>
      <c r="I80" s="99">
        <v>0</v>
      </c>
      <c r="J80" s="99">
        <v>0</v>
      </c>
      <c r="K80" s="99">
        <v>0</v>
      </c>
      <c r="L80" s="98">
        <v>862</v>
      </c>
    </row>
    <row r="81" spans="1:12">
      <c r="A81" t="str">
        <f t="shared" si="1"/>
        <v>513710042026M11</v>
      </c>
      <c r="B81" s="105">
        <v>51371004</v>
      </c>
      <c r="C81" s="104">
        <v>9</v>
      </c>
      <c r="D81" s="104" t="s">
        <v>24</v>
      </c>
      <c r="E81" s="104">
        <v>99001</v>
      </c>
      <c r="F81" s="104" t="s">
        <v>13</v>
      </c>
      <c r="G81" s="104" t="s">
        <v>21</v>
      </c>
      <c r="H81" s="103">
        <v>861</v>
      </c>
      <c r="I81" s="103">
        <v>0</v>
      </c>
      <c r="J81" s="103">
        <v>0</v>
      </c>
      <c r="K81" s="103">
        <v>0</v>
      </c>
      <c r="L81" s="102">
        <v>861</v>
      </c>
    </row>
    <row r="82" spans="1:12">
      <c r="A82" t="str">
        <f t="shared" si="1"/>
        <v>513710042026M12</v>
      </c>
      <c r="B82" s="101">
        <v>51371004</v>
      </c>
      <c r="C82" s="100">
        <v>9</v>
      </c>
      <c r="D82" s="100" t="s">
        <v>24</v>
      </c>
      <c r="E82" s="100">
        <v>99001</v>
      </c>
      <c r="F82" s="100" t="s">
        <v>13</v>
      </c>
      <c r="G82" s="100" t="s">
        <v>1</v>
      </c>
      <c r="H82" s="99">
        <v>862</v>
      </c>
      <c r="I82" s="99">
        <v>0</v>
      </c>
      <c r="J82" s="99">
        <v>0</v>
      </c>
      <c r="K82" s="99">
        <v>0</v>
      </c>
      <c r="L82" s="98">
        <v>862</v>
      </c>
    </row>
    <row r="83" spans="1:12">
      <c r="A83" t="str">
        <f t="shared" si="1"/>
        <v>513710052026M06</v>
      </c>
      <c r="B83" s="105">
        <v>51371005</v>
      </c>
      <c r="C83" s="104">
        <v>9</v>
      </c>
      <c r="D83" s="104" t="s">
        <v>24</v>
      </c>
      <c r="E83" s="104">
        <v>99001</v>
      </c>
      <c r="F83" s="104" t="s">
        <v>13</v>
      </c>
      <c r="G83" s="104" t="s">
        <v>18</v>
      </c>
      <c r="H83" s="103">
        <v>4090.6</v>
      </c>
      <c r="I83" s="103">
        <v>4090.6</v>
      </c>
      <c r="J83" s="103">
        <v>0</v>
      </c>
      <c r="K83" s="103">
        <v>0</v>
      </c>
      <c r="L83" s="102">
        <v>0</v>
      </c>
    </row>
    <row r="84" spans="1:12">
      <c r="A84" t="str">
        <f t="shared" si="1"/>
        <v>513710052026M07</v>
      </c>
      <c r="B84" s="101">
        <v>51371005</v>
      </c>
      <c r="C84" s="100">
        <v>9</v>
      </c>
      <c r="D84" s="100" t="s">
        <v>24</v>
      </c>
      <c r="E84" s="100">
        <v>99001</v>
      </c>
      <c r="F84" s="100" t="s">
        <v>13</v>
      </c>
      <c r="G84" s="100" t="s">
        <v>19</v>
      </c>
      <c r="H84" s="99">
        <v>68909.399999999994</v>
      </c>
      <c r="I84" s="99">
        <v>565</v>
      </c>
      <c r="J84" s="99">
        <v>0</v>
      </c>
      <c r="K84" s="99">
        <v>0</v>
      </c>
      <c r="L84" s="98">
        <v>68344.399999999994</v>
      </c>
    </row>
    <row r="85" spans="1:12">
      <c r="A85" t="str">
        <f t="shared" si="1"/>
        <v>513710052026M08</v>
      </c>
      <c r="B85" s="105">
        <v>51371005</v>
      </c>
      <c r="C85" s="104">
        <v>9</v>
      </c>
      <c r="D85" s="104" t="s">
        <v>24</v>
      </c>
      <c r="E85" s="104">
        <v>99001</v>
      </c>
      <c r="F85" s="104" t="s">
        <v>13</v>
      </c>
      <c r="G85" s="104" t="s">
        <v>20</v>
      </c>
      <c r="H85" s="103">
        <v>7500</v>
      </c>
      <c r="I85" s="103">
        <v>0</v>
      </c>
      <c r="J85" s="103">
        <v>0</v>
      </c>
      <c r="K85" s="103">
        <v>0</v>
      </c>
      <c r="L85" s="102">
        <v>7500</v>
      </c>
    </row>
    <row r="86" spans="1:12">
      <c r="A86" t="str">
        <f t="shared" si="1"/>
        <v>513710052026M09</v>
      </c>
      <c r="B86" s="101">
        <v>51371005</v>
      </c>
      <c r="C86" s="100">
        <v>9</v>
      </c>
      <c r="D86" s="100" t="s">
        <v>24</v>
      </c>
      <c r="E86" s="100">
        <v>99001</v>
      </c>
      <c r="F86" s="100" t="s">
        <v>13</v>
      </c>
      <c r="G86" s="100" t="s">
        <v>22</v>
      </c>
      <c r="H86" s="99">
        <v>6500</v>
      </c>
      <c r="I86" s="99">
        <v>0</v>
      </c>
      <c r="J86" s="99">
        <v>0</v>
      </c>
      <c r="K86" s="99">
        <v>0</v>
      </c>
      <c r="L86" s="98">
        <v>6500</v>
      </c>
    </row>
    <row r="87" spans="1:12">
      <c r="A87" t="str">
        <f t="shared" si="1"/>
        <v>513710052026M10</v>
      </c>
      <c r="B87" s="105">
        <v>51371005</v>
      </c>
      <c r="C87" s="104">
        <v>9</v>
      </c>
      <c r="D87" s="104" t="s">
        <v>24</v>
      </c>
      <c r="E87" s="104">
        <v>99001</v>
      </c>
      <c r="F87" s="104" t="s">
        <v>13</v>
      </c>
      <c r="G87" s="104" t="s">
        <v>23</v>
      </c>
      <c r="H87" s="103">
        <v>5000</v>
      </c>
      <c r="I87" s="103">
        <v>0</v>
      </c>
      <c r="J87" s="103">
        <v>0</v>
      </c>
      <c r="K87" s="103">
        <v>0</v>
      </c>
      <c r="L87" s="102">
        <v>5000</v>
      </c>
    </row>
    <row r="88" spans="1:12">
      <c r="A88" t="str">
        <f t="shared" si="1"/>
        <v>513710052026M11</v>
      </c>
      <c r="B88" s="101">
        <v>51371005</v>
      </c>
      <c r="C88" s="100">
        <v>9</v>
      </c>
      <c r="D88" s="100" t="s">
        <v>24</v>
      </c>
      <c r="E88" s="100">
        <v>99001</v>
      </c>
      <c r="F88" s="100" t="s">
        <v>13</v>
      </c>
      <c r="G88" s="100" t="s">
        <v>21</v>
      </c>
      <c r="H88" s="99">
        <v>5000</v>
      </c>
      <c r="I88" s="99">
        <v>0</v>
      </c>
      <c r="J88" s="99">
        <v>0</v>
      </c>
      <c r="K88" s="99">
        <v>0</v>
      </c>
      <c r="L88" s="98">
        <v>5000</v>
      </c>
    </row>
    <row r="89" spans="1:12">
      <c r="A89" t="str">
        <f t="shared" si="1"/>
        <v>513710052026M12</v>
      </c>
      <c r="B89" s="105">
        <v>51371005</v>
      </c>
      <c r="C89" s="104">
        <v>9</v>
      </c>
      <c r="D89" s="104" t="s">
        <v>24</v>
      </c>
      <c r="E89" s="104">
        <v>99001</v>
      </c>
      <c r="F89" s="104" t="s">
        <v>13</v>
      </c>
      <c r="G89" s="104" t="s">
        <v>1</v>
      </c>
      <c r="H89" s="103">
        <v>6000</v>
      </c>
      <c r="I89" s="103">
        <v>0</v>
      </c>
      <c r="J89" s="103">
        <v>0</v>
      </c>
      <c r="K89" s="103">
        <v>0</v>
      </c>
      <c r="L89" s="102">
        <v>6000</v>
      </c>
    </row>
    <row r="90" spans="1:12">
      <c r="A90" t="str">
        <f t="shared" si="1"/>
        <v>513710072026M01</v>
      </c>
      <c r="B90" s="101">
        <v>51371007</v>
      </c>
      <c r="C90" s="100">
        <v>9</v>
      </c>
      <c r="D90" s="100" t="s">
        <v>24</v>
      </c>
      <c r="E90" s="100">
        <v>99001</v>
      </c>
      <c r="F90" s="100" t="s">
        <v>13</v>
      </c>
      <c r="G90" s="100" t="s">
        <v>0</v>
      </c>
      <c r="H90" s="99">
        <v>850</v>
      </c>
      <c r="I90" s="99">
        <v>850</v>
      </c>
      <c r="J90" s="99">
        <v>0</v>
      </c>
      <c r="K90" s="99">
        <v>0</v>
      </c>
      <c r="L90" s="98">
        <v>0</v>
      </c>
    </row>
    <row r="91" spans="1:12">
      <c r="A91" t="str">
        <f t="shared" si="1"/>
        <v>513710072026M02</v>
      </c>
      <c r="B91" s="105">
        <v>51371007</v>
      </c>
      <c r="C91" s="104">
        <v>9</v>
      </c>
      <c r="D91" s="104" t="s">
        <v>24</v>
      </c>
      <c r="E91" s="104">
        <v>99001</v>
      </c>
      <c r="F91" s="104" t="s">
        <v>13</v>
      </c>
      <c r="G91" s="104" t="s">
        <v>15</v>
      </c>
      <c r="H91" s="103">
        <v>1915.1</v>
      </c>
      <c r="I91" s="103">
        <v>1915.1</v>
      </c>
      <c r="J91" s="103">
        <v>0</v>
      </c>
      <c r="K91" s="103">
        <v>0</v>
      </c>
      <c r="L91" s="102">
        <v>0</v>
      </c>
    </row>
    <row r="92" spans="1:12">
      <c r="A92" t="str">
        <f t="shared" si="1"/>
        <v>513710072026M03</v>
      </c>
      <c r="B92" s="101">
        <v>51371007</v>
      </c>
      <c r="C92" s="100">
        <v>9</v>
      </c>
      <c r="D92" s="100" t="s">
        <v>24</v>
      </c>
      <c r="E92" s="100">
        <v>99001</v>
      </c>
      <c r="F92" s="100" t="s">
        <v>13</v>
      </c>
      <c r="G92" s="100" t="s">
        <v>16</v>
      </c>
      <c r="H92" s="99">
        <v>3776.46</v>
      </c>
      <c r="I92" s="99">
        <v>3776.46</v>
      </c>
      <c r="J92" s="99">
        <v>0</v>
      </c>
      <c r="K92" s="99">
        <v>0</v>
      </c>
      <c r="L92" s="98">
        <v>0</v>
      </c>
    </row>
    <row r="93" spans="1:12">
      <c r="A93" t="str">
        <f t="shared" si="1"/>
        <v>513710072026M04</v>
      </c>
      <c r="B93" s="105">
        <v>51371007</v>
      </c>
      <c r="C93" s="104">
        <v>9</v>
      </c>
      <c r="D93" s="104" t="s">
        <v>24</v>
      </c>
      <c r="E93" s="104">
        <v>99001</v>
      </c>
      <c r="F93" s="104" t="s">
        <v>13</v>
      </c>
      <c r="G93" s="104" t="s">
        <v>17</v>
      </c>
      <c r="H93" s="103">
        <v>3887</v>
      </c>
      <c r="I93" s="103">
        <v>3887</v>
      </c>
      <c r="J93" s="103">
        <v>0</v>
      </c>
      <c r="K93" s="103">
        <v>0</v>
      </c>
      <c r="L93" s="102">
        <v>0</v>
      </c>
    </row>
    <row r="94" spans="1:12">
      <c r="A94" t="str">
        <f t="shared" si="1"/>
        <v>513710072026M05</v>
      </c>
      <c r="B94" s="101">
        <v>51371007</v>
      </c>
      <c r="C94" s="100">
        <v>9</v>
      </c>
      <c r="D94" s="100" t="s">
        <v>24</v>
      </c>
      <c r="E94" s="100">
        <v>99001</v>
      </c>
      <c r="F94" s="100" t="s">
        <v>13</v>
      </c>
      <c r="G94" s="100" t="s">
        <v>14</v>
      </c>
      <c r="H94" s="99">
        <v>12173.78</v>
      </c>
      <c r="I94" s="99">
        <v>12173.78</v>
      </c>
      <c r="J94" s="99">
        <v>0</v>
      </c>
      <c r="K94" s="99">
        <v>0</v>
      </c>
      <c r="L94" s="98">
        <v>0</v>
      </c>
    </row>
    <row r="95" spans="1:12">
      <c r="A95" t="str">
        <f t="shared" si="1"/>
        <v>513710072026M06</v>
      </c>
      <c r="B95" s="105">
        <v>51371007</v>
      </c>
      <c r="C95" s="104">
        <v>9</v>
      </c>
      <c r="D95" s="104" t="s">
        <v>24</v>
      </c>
      <c r="E95" s="104">
        <v>99001</v>
      </c>
      <c r="F95" s="104" t="s">
        <v>13</v>
      </c>
      <c r="G95" s="104" t="s">
        <v>18</v>
      </c>
      <c r="H95" s="103">
        <v>14304.01</v>
      </c>
      <c r="I95" s="103">
        <v>14304.01</v>
      </c>
      <c r="J95" s="103">
        <v>0</v>
      </c>
      <c r="K95" s="103">
        <v>0</v>
      </c>
      <c r="L95" s="102">
        <v>0</v>
      </c>
    </row>
    <row r="96" spans="1:12">
      <c r="A96" t="str">
        <f t="shared" si="1"/>
        <v>513710072026M07</v>
      </c>
      <c r="B96" s="101">
        <v>51371007</v>
      </c>
      <c r="C96" s="100">
        <v>9</v>
      </c>
      <c r="D96" s="100" t="s">
        <v>24</v>
      </c>
      <c r="E96" s="100">
        <v>99001</v>
      </c>
      <c r="F96" s="100" t="s">
        <v>13</v>
      </c>
      <c r="G96" s="100" t="s">
        <v>19</v>
      </c>
      <c r="H96" s="99">
        <v>142093.65</v>
      </c>
      <c r="I96" s="99">
        <v>0</v>
      </c>
      <c r="J96" s="99">
        <v>0</v>
      </c>
      <c r="K96" s="99">
        <v>0</v>
      </c>
      <c r="L96" s="98">
        <v>142093.65</v>
      </c>
    </row>
    <row r="97" spans="1:12">
      <c r="A97" t="str">
        <f t="shared" si="1"/>
        <v>513710072026M08</v>
      </c>
      <c r="B97" s="105">
        <v>51371007</v>
      </c>
      <c r="C97" s="104">
        <v>9</v>
      </c>
      <c r="D97" s="104" t="s">
        <v>24</v>
      </c>
      <c r="E97" s="104">
        <v>99001</v>
      </c>
      <c r="F97" s="104" t="s">
        <v>13</v>
      </c>
      <c r="G97" s="104" t="s">
        <v>20</v>
      </c>
      <c r="H97" s="103">
        <v>25000</v>
      </c>
      <c r="I97" s="103">
        <v>0</v>
      </c>
      <c r="J97" s="103">
        <v>0</v>
      </c>
      <c r="K97" s="103">
        <v>0</v>
      </c>
      <c r="L97" s="102">
        <v>25000</v>
      </c>
    </row>
    <row r="98" spans="1:12">
      <c r="A98" t="str">
        <f t="shared" si="1"/>
        <v>513710072026M09</v>
      </c>
      <c r="B98" s="101">
        <v>51371007</v>
      </c>
      <c r="C98" s="100">
        <v>9</v>
      </c>
      <c r="D98" s="100" t="s">
        <v>24</v>
      </c>
      <c r="E98" s="100">
        <v>99001</v>
      </c>
      <c r="F98" s="100" t="s">
        <v>13</v>
      </c>
      <c r="G98" s="100" t="s">
        <v>22</v>
      </c>
      <c r="H98" s="99">
        <v>26500</v>
      </c>
      <c r="I98" s="99">
        <v>0</v>
      </c>
      <c r="J98" s="99">
        <v>0</v>
      </c>
      <c r="K98" s="99">
        <v>0</v>
      </c>
      <c r="L98" s="98">
        <v>26500</v>
      </c>
    </row>
    <row r="99" spans="1:12">
      <c r="A99" t="str">
        <f t="shared" si="1"/>
        <v>513710072026M10</v>
      </c>
      <c r="B99" s="105">
        <v>51371007</v>
      </c>
      <c r="C99" s="104">
        <v>9</v>
      </c>
      <c r="D99" s="104" t="s">
        <v>24</v>
      </c>
      <c r="E99" s="104">
        <v>99001</v>
      </c>
      <c r="F99" s="104" t="s">
        <v>13</v>
      </c>
      <c r="G99" s="104" t="s">
        <v>23</v>
      </c>
      <c r="H99" s="103">
        <v>18000</v>
      </c>
      <c r="I99" s="103">
        <v>0</v>
      </c>
      <c r="J99" s="103">
        <v>0</v>
      </c>
      <c r="K99" s="103">
        <v>0</v>
      </c>
      <c r="L99" s="102">
        <v>18000</v>
      </c>
    </row>
    <row r="100" spans="1:12">
      <c r="A100" t="str">
        <f t="shared" si="1"/>
        <v>513710072026M11</v>
      </c>
      <c r="B100" s="101">
        <v>51371007</v>
      </c>
      <c r="C100" s="100">
        <v>9</v>
      </c>
      <c r="D100" s="100" t="s">
        <v>24</v>
      </c>
      <c r="E100" s="100">
        <v>99001</v>
      </c>
      <c r="F100" s="100" t="s">
        <v>13</v>
      </c>
      <c r="G100" s="100" t="s">
        <v>21</v>
      </c>
      <c r="H100" s="99">
        <v>14000</v>
      </c>
      <c r="I100" s="99">
        <v>0</v>
      </c>
      <c r="J100" s="99">
        <v>0</v>
      </c>
      <c r="K100" s="99">
        <v>0</v>
      </c>
      <c r="L100" s="98">
        <v>14000</v>
      </c>
    </row>
    <row r="101" spans="1:12">
      <c r="A101" t="str">
        <f t="shared" si="1"/>
        <v>513710072026M12</v>
      </c>
      <c r="B101" s="105">
        <v>51371007</v>
      </c>
      <c r="C101" s="104">
        <v>9</v>
      </c>
      <c r="D101" s="104" t="s">
        <v>24</v>
      </c>
      <c r="E101" s="104">
        <v>99001</v>
      </c>
      <c r="F101" s="104" t="s">
        <v>13</v>
      </c>
      <c r="G101" s="104" t="s">
        <v>1</v>
      </c>
      <c r="H101" s="103">
        <v>11321</v>
      </c>
      <c r="I101" s="103">
        <v>0</v>
      </c>
      <c r="J101" s="103">
        <v>0</v>
      </c>
      <c r="K101" s="103">
        <v>0</v>
      </c>
      <c r="L101" s="102">
        <v>11321</v>
      </c>
    </row>
    <row r="102" spans="1:12">
      <c r="A102" t="str">
        <f t="shared" si="1"/>
        <v>513910012026M07</v>
      </c>
      <c r="B102" s="101">
        <v>51391001</v>
      </c>
      <c r="C102" s="100">
        <v>9</v>
      </c>
      <c r="D102" s="100" t="s">
        <v>24</v>
      </c>
      <c r="E102" s="100">
        <v>99001</v>
      </c>
      <c r="F102" s="100" t="s">
        <v>13</v>
      </c>
      <c r="G102" s="100" t="s">
        <v>19</v>
      </c>
      <c r="H102" s="99">
        <v>35768</v>
      </c>
      <c r="I102" s="99">
        <v>35768</v>
      </c>
      <c r="J102" s="99">
        <v>0</v>
      </c>
      <c r="K102" s="99">
        <v>0</v>
      </c>
      <c r="L102" s="98">
        <v>0</v>
      </c>
    </row>
    <row r="103" spans="1:12">
      <c r="A103" t="s">
        <v>84</v>
      </c>
      <c r="H103" s="3">
        <f>SUM(H2:H102)</f>
        <v>197000833.77000001</v>
      </c>
      <c r="I103" s="3">
        <f>SUM(I2:I102)</f>
        <v>61600972.120000012</v>
      </c>
      <c r="J103" s="3">
        <f>SUM(J2:J102)</f>
        <v>59510947.149999999</v>
      </c>
      <c r="K103" s="3">
        <f>SUM(K2:K102)</f>
        <v>1333105.72</v>
      </c>
      <c r="L103" s="3">
        <f>SUM(L2:L102)</f>
        <v>74555808.780000016</v>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7"/>
  <sheetViews>
    <sheetView topLeftCell="A17" workbookViewId="0">
      <selection activeCell="G30" sqref="G30"/>
    </sheetView>
  </sheetViews>
  <sheetFormatPr baseColWidth="10" defaultRowHeight="14.25"/>
  <cols>
    <col min="2" max="7" width="12.25" customWidth="1"/>
    <col min="8" max="8" width="14" customWidth="1"/>
    <col min="9" max="9" width="15" customWidth="1"/>
    <col min="10" max="13" width="14.375" customWidth="1"/>
    <col min="14" max="14" width="13.375" bestFit="1" customWidth="1"/>
    <col min="27" max="27" width="17.25" customWidth="1"/>
    <col min="28" max="28" width="14" customWidth="1"/>
    <col min="34" max="34" width="12.375" bestFit="1" customWidth="1"/>
    <col min="35" max="36" width="13.625" customWidth="1"/>
    <col min="37" max="40" width="12.375" bestFit="1" customWidth="1"/>
    <col min="41" max="41" width="14.25" customWidth="1"/>
  </cols>
  <sheetData>
    <row r="1" spans="1:37" hidden="1"/>
    <row r="2" spans="1:37" hidden="1">
      <c r="AG2" t="s">
        <v>93</v>
      </c>
      <c r="AH2" t="s">
        <v>94</v>
      </c>
      <c r="AI2" t="s">
        <v>95</v>
      </c>
    </row>
    <row r="3" spans="1:37" hidden="1">
      <c r="B3" s="213"/>
      <c r="C3" s="213"/>
      <c r="D3" s="267"/>
      <c r="E3" s="267"/>
      <c r="F3" s="267"/>
      <c r="G3" s="213"/>
      <c r="I3" s="213"/>
      <c r="J3" s="213"/>
      <c r="K3" s="213"/>
      <c r="L3" s="213"/>
      <c r="M3" s="213"/>
      <c r="N3" s="267"/>
      <c r="O3" s="267"/>
      <c r="P3" s="267"/>
      <c r="Q3" s="267"/>
      <c r="R3" s="267"/>
      <c r="S3" s="267"/>
      <c r="T3" s="213"/>
      <c r="U3" s="213"/>
      <c r="V3" s="213"/>
      <c r="W3" s="213"/>
      <c r="X3" s="213"/>
      <c r="AG3" s="125" t="s">
        <v>78</v>
      </c>
      <c r="AH3" t="s">
        <v>0</v>
      </c>
      <c r="AI3">
        <v>1</v>
      </c>
      <c r="AK3">
        <f>VLOOKUP('Calendario completo'!F10,Hoja6!AG3:AI14,3,FALSE)</f>
        <v>7</v>
      </c>
    </row>
    <row r="4" spans="1:37" hidden="1">
      <c r="A4" s="214"/>
      <c r="AG4" s="125" t="s">
        <v>79</v>
      </c>
      <c r="AH4" t="s">
        <v>15</v>
      </c>
      <c r="AI4">
        <v>2</v>
      </c>
    </row>
    <row r="5" spans="1:37" hidden="1">
      <c r="A5" s="214"/>
      <c r="AG5" s="125" t="s">
        <v>80</v>
      </c>
      <c r="AH5" t="s">
        <v>16</v>
      </c>
      <c r="AI5">
        <v>3</v>
      </c>
    </row>
    <row r="6" spans="1:37" hidden="1">
      <c r="A6" s="214"/>
      <c r="AG6" s="125" t="s">
        <v>81</v>
      </c>
      <c r="AH6" t="s">
        <v>17</v>
      </c>
      <c r="AI6">
        <v>4</v>
      </c>
    </row>
    <row r="7" spans="1:37" hidden="1">
      <c r="A7" s="214"/>
      <c r="AG7" s="125" t="s">
        <v>82</v>
      </c>
      <c r="AH7" t="s">
        <v>14</v>
      </c>
      <c r="AI7">
        <v>5</v>
      </c>
    </row>
    <row r="8" spans="1:37" hidden="1">
      <c r="A8" s="214"/>
      <c r="AG8" s="125" t="s">
        <v>77</v>
      </c>
      <c r="AH8" t="s">
        <v>18</v>
      </c>
      <c r="AI8">
        <v>6</v>
      </c>
    </row>
    <row r="9" spans="1:37" hidden="1">
      <c r="A9" s="214"/>
      <c r="AG9" s="125" t="s">
        <v>44</v>
      </c>
      <c r="AH9" t="s">
        <v>19</v>
      </c>
      <c r="AI9">
        <v>7</v>
      </c>
    </row>
    <row r="10" spans="1:37" hidden="1">
      <c r="A10" s="214"/>
      <c r="AG10" s="125" t="s">
        <v>45</v>
      </c>
      <c r="AH10" t="s">
        <v>20</v>
      </c>
      <c r="AI10">
        <v>8</v>
      </c>
    </row>
    <row r="11" spans="1:37" ht="25.5" hidden="1">
      <c r="A11" s="214"/>
      <c r="AG11" s="125" t="s">
        <v>46</v>
      </c>
      <c r="AH11" t="s">
        <v>22</v>
      </c>
      <c r="AI11">
        <v>9</v>
      </c>
    </row>
    <row r="12" spans="1:37" hidden="1">
      <c r="A12" s="214"/>
      <c r="AG12" s="125" t="s">
        <v>47</v>
      </c>
      <c r="AH12" t="s">
        <v>23</v>
      </c>
      <c r="AI12">
        <v>10</v>
      </c>
    </row>
    <row r="13" spans="1:37" hidden="1">
      <c r="A13" s="214"/>
      <c r="AG13" s="125" t="s">
        <v>48</v>
      </c>
      <c r="AH13" t="s">
        <v>21</v>
      </c>
      <c r="AI13">
        <v>11</v>
      </c>
    </row>
    <row r="14" spans="1:37" hidden="1">
      <c r="A14" s="214"/>
      <c r="AG14" s="125" t="s">
        <v>49</v>
      </c>
      <c r="AH14" t="s">
        <v>1</v>
      </c>
      <c r="AI14">
        <v>12</v>
      </c>
    </row>
    <row r="15" spans="1:37" hidden="1">
      <c r="A15" s="214"/>
    </row>
    <row r="16" spans="1:37" hidden="1"/>
    <row r="18" spans="1:41">
      <c r="B18" s="266" t="s">
        <v>87</v>
      </c>
      <c r="C18" s="266"/>
      <c r="D18" s="266"/>
      <c r="E18" s="266"/>
      <c r="F18" s="266"/>
      <c r="G18" s="266"/>
      <c r="H18" s="266"/>
      <c r="I18" s="266"/>
      <c r="J18" s="266"/>
      <c r="K18" s="266"/>
      <c r="L18" s="266"/>
      <c r="M18" s="266"/>
      <c r="O18" s="266" t="s">
        <v>52</v>
      </c>
      <c r="P18" s="266"/>
      <c r="Q18" s="266"/>
      <c r="R18" s="266"/>
      <c r="S18" s="266"/>
      <c r="T18" s="266"/>
      <c r="U18" s="266"/>
      <c r="V18" s="266"/>
      <c r="W18" s="266"/>
      <c r="X18" s="266"/>
      <c r="Y18" s="266"/>
      <c r="Z18" s="266"/>
      <c r="AB18" s="266" t="s">
        <v>54</v>
      </c>
      <c r="AC18" s="266"/>
      <c r="AD18" s="266"/>
      <c r="AE18" s="266"/>
      <c r="AF18" s="266"/>
      <c r="AG18" s="266"/>
      <c r="AH18" s="266"/>
      <c r="AI18" s="266"/>
      <c r="AJ18" s="266"/>
      <c r="AK18" s="266"/>
      <c r="AL18" s="266"/>
      <c r="AM18" s="266"/>
    </row>
    <row r="19" spans="1:41">
      <c r="B19" s="3" t="s">
        <v>0</v>
      </c>
      <c r="C19" s="3" t="s">
        <v>15</v>
      </c>
      <c r="D19" s="3" t="s">
        <v>16</v>
      </c>
      <c r="E19" s="3" t="s">
        <v>17</v>
      </c>
      <c r="F19" t="s">
        <v>14</v>
      </c>
      <c r="G19" t="s">
        <v>18</v>
      </c>
      <c r="H19" s="3" t="s">
        <v>19</v>
      </c>
      <c r="I19" t="s">
        <v>20</v>
      </c>
      <c r="J19" t="s">
        <v>22</v>
      </c>
      <c r="K19" t="s">
        <v>23</v>
      </c>
      <c r="L19" t="s">
        <v>21</v>
      </c>
      <c r="M19" t="s">
        <v>1</v>
      </c>
      <c r="O19" s="3" t="s">
        <v>0</v>
      </c>
      <c r="P19" s="3" t="s">
        <v>15</v>
      </c>
      <c r="Q19" s="3" t="s">
        <v>16</v>
      </c>
      <c r="R19" s="3" t="s">
        <v>17</v>
      </c>
      <c r="S19" t="s">
        <v>14</v>
      </c>
      <c r="T19" t="s">
        <v>18</v>
      </c>
      <c r="U19" s="3" t="s">
        <v>19</v>
      </c>
      <c r="V19" t="s">
        <v>20</v>
      </c>
      <c r="W19" t="s">
        <v>22</v>
      </c>
      <c r="X19" t="s">
        <v>23</v>
      </c>
      <c r="Y19" t="s">
        <v>21</v>
      </c>
      <c r="Z19" t="s">
        <v>1</v>
      </c>
      <c r="AB19" s="3" t="s">
        <v>0</v>
      </c>
      <c r="AC19" s="3" t="s">
        <v>15</v>
      </c>
      <c r="AD19" s="3" t="s">
        <v>16</v>
      </c>
      <c r="AE19" s="3" t="s">
        <v>17</v>
      </c>
      <c r="AF19" t="s">
        <v>14</v>
      </c>
      <c r="AG19" t="s">
        <v>18</v>
      </c>
      <c r="AH19" s="3" t="s">
        <v>19</v>
      </c>
      <c r="AI19" t="s">
        <v>20</v>
      </c>
      <c r="AJ19" t="s">
        <v>22</v>
      </c>
      <c r="AK19" t="s">
        <v>23</v>
      </c>
      <c r="AL19" t="s">
        <v>21</v>
      </c>
      <c r="AM19" t="s">
        <v>1</v>
      </c>
      <c r="AO19" t="s">
        <v>96</v>
      </c>
    </row>
    <row r="20" spans="1:41" ht="25.5">
      <c r="B20" s="125" t="s">
        <v>78</v>
      </c>
      <c r="C20" s="125" t="s">
        <v>79</v>
      </c>
      <c r="D20" s="125" t="s">
        <v>80</v>
      </c>
      <c r="E20" s="125" t="s">
        <v>81</v>
      </c>
      <c r="F20" s="125" t="s">
        <v>82</v>
      </c>
      <c r="G20" s="125" t="s">
        <v>77</v>
      </c>
      <c r="H20" s="125" t="s">
        <v>44</v>
      </c>
      <c r="I20" s="125" t="s">
        <v>45</v>
      </c>
      <c r="J20" s="125" t="s">
        <v>46</v>
      </c>
      <c r="K20" s="125" t="s">
        <v>47</v>
      </c>
      <c r="L20" s="125" t="s">
        <v>48</v>
      </c>
      <c r="M20" s="125" t="s">
        <v>49</v>
      </c>
      <c r="N20" s="125" t="s">
        <v>86</v>
      </c>
      <c r="O20" s="125" t="s">
        <v>78</v>
      </c>
      <c r="P20" s="125" t="s">
        <v>79</v>
      </c>
      <c r="Q20" s="125" t="s">
        <v>80</v>
      </c>
      <c r="R20" s="125" t="s">
        <v>81</v>
      </c>
      <c r="S20" s="125" t="s">
        <v>82</v>
      </c>
      <c r="T20" s="125" t="s">
        <v>77</v>
      </c>
      <c r="U20" s="125" t="s">
        <v>44</v>
      </c>
      <c r="V20" s="125" t="s">
        <v>45</v>
      </c>
      <c r="W20" s="125" t="s">
        <v>46</v>
      </c>
      <c r="X20" s="125" t="s">
        <v>47</v>
      </c>
      <c r="Y20" s="125" t="s">
        <v>48</v>
      </c>
      <c r="Z20" s="125" t="s">
        <v>49</v>
      </c>
      <c r="AA20" s="126" t="s">
        <v>85</v>
      </c>
      <c r="AB20" s="125" t="s">
        <v>78</v>
      </c>
      <c r="AC20" s="125" t="s">
        <v>79</v>
      </c>
      <c r="AD20" s="125" t="s">
        <v>80</v>
      </c>
      <c r="AE20" s="125" t="s">
        <v>81</v>
      </c>
      <c r="AF20" s="125" t="s">
        <v>82</v>
      </c>
      <c r="AG20" s="125" t="s">
        <v>77</v>
      </c>
      <c r="AH20" s="125" t="s">
        <v>44</v>
      </c>
      <c r="AI20" s="125" t="s">
        <v>45</v>
      </c>
      <c r="AJ20" s="125" t="s">
        <v>46</v>
      </c>
      <c r="AK20" s="125" t="s">
        <v>47</v>
      </c>
      <c r="AL20" s="125" t="s">
        <v>48</v>
      </c>
      <c r="AM20" s="125" t="s">
        <v>49</v>
      </c>
      <c r="AN20" s="125" t="s">
        <v>92</v>
      </c>
      <c r="AO20" s="4" t="str">
        <f>'Calendario completo'!F10</f>
        <v>JULIO</v>
      </c>
    </row>
    <row r="21" spans="1:41">
      <c r="A21" s="127">
        <v>51332007</v>
      </c>
      <c r="B21" s="75">
        <f t="shared" ref="B21:M29" si="0">IFERROR((VLOOKUP($A21&amp;B$19,Llave,8,FALSE)),0)</f>
        <v>0</v>
      </c>
      <c r="C21" s="75">
        <f t="shared" si="0"/>
        <v>0</v>
      </c>
      <c r="D21" s="75">
        <f t="shared" si="0"/>
        <v>0</v>
      </c>
      <c r="E21" s="75">
        <f t="shared" si="0"/>
        <v>0</v>
      </c>
      <c r="F21" s="75">
        <f t="shared" si="0"/>
        <v>0</v>
      </c>
      <c r="G21" s="75">
        <f t="shared" si="0"/>
        <v>0</v>
      </c>
      <c r="H21" s="75">
        <f t="shared" si="0"/>
        <v>45900</v>
      </c>
      <c r="I21" s="75">
        <f t="shared" si="0"/>
        <v>45900</v>
      </c>
      <c r="J21" s="75">
        <f t="shared" si="0"/>
        <v>22950</v>
      </c>
      <c r="K21" s="75">
        <f t="shared" si="0"/>
        <v>0</v>
      </c>
      <c r="L21" s="75">
        <f t="shared" si="0"/>
        <v>0</v>
      </c>
      <c r="M21" s="75">
        <f t="shared" si="0"/>
        <v>0</v>
      </c>
      <c r="N21" s="75">
        <f>SUM(B21:M21)</f>
        <v>114750</v>
      </c>
      <c r="O21">
        <f t="shared" ref="O21:Z29" si="1">IFERROR((VLOOKUP($A21&amp;O$19,Llave,9,FALSE)),0)</f>
        <v>0</v>
      </c>
      <c r="P21">
        <f t="shared" si="1"/>
        <v>0</v>
      </c>
      <c r="Q21">
        <f t="shared" si="1"/>
        <v>0</v>
      </c>
      <c r="R21">
        <f t="shared" si="1"/>
        <v>0</v>
      </c>
      <c r="S21">
        <f t="shared" si="1"/>
        <v>0</v>
      </c>
      <c r="T21">
        <f t="shared" si="1"/>
        <v>0</v>
      </c>
      <c r="U21">
        <f t="shared" si="1"/>
        <v>0</v>
      </c>
      <c r="V21">
        <f t="shared" si="1"/>
        <v>0</v>
      </c>
      <c r="W21">
        <f t="shared" si="1"/>
        <v>0</v>
      </c>
      <c r="X21">
        <f t="shared" si="1"/>
        <v>0</v>
      </c>
      <c r="Y21">
        <f t="shared" si="1"/>
        <v>0</v>
      </c>
      <c r="Z21">
        <f t="shared" si="1"/>
        <v>0</v>
      </c>
      <c r="AA21">
        <f>SUM(O21:Z21)</f>
        <v>0</v>
      </c>
      <c r="AB21">
        <f t="shared" ref="AB21:AM35" si="2">IFERROR((VLOOKUP($A21&amp;AB$19,Llave,12,FALSE)),0)</f>
        <v>0</v>
      </c>
      <c r="AC21">
        <f t="shared" si="2"/>
        <v>0</v>
      </c>
      <c r="AD21">
        <f t="shared" si="2"/>
        <v>0</v>
      </c>
      <c r="AE21">
        <f t="shared" si="2"/>
        <v>0</v>
      </c>
      <c r="AF21">
        <f t="shared" si="2"/>
        <v>0</v>
      </c>
      <c r="AG21">
        <f t="shared" si="2"/>
        <v>0</v>
      </c>
      <c r="AH21" s="75">
        <f t="shared" si="2"/>
        <v>45900</v>
      </c>
      <c r="AI21" s="75">
        <f t="shared" si="2"/>
        <v>45900</v>
      </c>
      <c r="AJ21" s="75">
        <f t="shared" si="2"/>
        <v>22950</v>
      </c>
      <c r="AK21" s="75">
        <f t="shared" si="2"/>
        <v>0</v>
      </c>
      <c r="AL21" s="75">
        <f t="shared" si="2"/>
        <v>0</v>
      </c>
      <c r="AM21" s="75">
        <f t="shared" si="2"/>
        <v>0</v>
      </c>
      <c r="AN21" s="75">
        <f>SUM(AB21:AM21)</f>
        <v>114750</v>
      </c>
      <c r="AO21">
        <f ca="1">(OFFSET($AB21,0,((VLOOKUP('Calendario completo'!$F$10,Hoja6!$AG$3:$AI$14,3,FALSE))-1)))</f>
        <v>45900</v>
      </c>
    </row>
    <row r="22" spans="1:41">
      <c r="A22" s="127">
        <v>51211001</v>
      </c>
      <c r="B22" s="75">
        <f t="shared" si="0"/>
        <v>0</v>
      </c>
      <c r="C22" s="75">
        <f t="shared" si="0"/>
        <v>0</v>
      </c>
      <c r="D22" s="75">
        <f t="shared" si="0"/>
        <v>0</v>
      </c>
      <c r="E22" s="75">
        <f t="shared" si="0"/>
        <v>0</v>
      </c>
      <c r="F22" s="75">
        <f t="shared" si="0"/>
        <v>0</v>
      </c>
      <c r="G22" s="75">
        <f t="shared" si="0"/>
        <v>0</v>
      </c>
      <c r="H22" s="75">
        <f t="shared" si="0"/>
        <v>25970</v>
      </c>
      <c r="I22" s="75">
        <f t="shared" si="0"/>
        <v>3710</v>
      </c>
      <c r="J22" s="75">
        <f t="shared" si="0"/>
        <v>3710</v>
      </c>
      <c r="K22" s="75">
        <f t="shared" si="0"/>
        <v>3710</v>
      </c>
      <c r="L22" s="75">
        <f t="shared" si="0"/>
        <v>3710</v>
      </c>
      <c r="M22" s="75">
        <f t="shared" si="0"/>
        <v>3710</v>
      </c>
      <c r="N22" s="75">
        <f t="shared" ref="N22:N35" si="3">SUM(B22:M22)</f>
        <v>44520</v>
      </c>
      <c r="O22">
        <f t="shared" si="1"/>
        <v>0</v>
      </c>
      <c r="P22">
        <f t="shared" si="1"/>
        <v>0</v>
      </c>
      <c r="Q22">
        <f t="shared" si="1"/>
        <v>0</v>
      </c>
      <c r="R22">
        <f t="shared" si="1"/>
        <v>0</v>
      </c>
      <c r="S22">
        <f t="shared" si="1"/>
        <v>0</v>
      </c>
      <c r="T22">
        <f t="shared" si="1"/>
        <v>0</v>
      </c>
      <c r="U22">
        <f t="shared" si="1"/>
        <v>0</v>
      </c>
      <c r="V22">
        <f t="shared" si="1"/>
        <v>0</v>
      </c>
      <c r="W22">
        <f t="shared" si="1"/>
        <v>0</v>
      </c>
      <c r="X22">
        <f t="shared" si="1"/>
        <v>0</v>
      </c>
      <c r="Y22">
        <f t="shared" si="1"/>
        <v>0</v>
      </c>
      <c r="Z22">
        <f t="shared" si="1"/>
        <v>0</v>
      </c>
      <c r="AA22">
        <f t="shared" ref="AA22:AA35" si="4">SUM(O22:Z22)</f>
        <v>0</v>
      </c>
      <c r="AB22">
        <f t="shared" si="2"/>
        <v>0</v>
      </c>
      <c r="AC22">
        <f t="shared" si="2"/>
        <v>0</v>
      </c>
      <c r="AD22">
        <f t="shared" si="2"/>
        <v>0</v>
      </c>
      <c r="AE22">
        <f t="shared" si="2"/>
        <v>0</v>
      </c>
      <c r="AF22">
        <f t="shared" si="2"/>
        <v>0</v>
      </c>
      <c r="AG22">
        <f t="shared" si="2"/>
        <v>0</v>
      </c>
      <c r="AH22" s="75">
        <f t="shared" si="2"/>
        <v>25970</v>
      </c>
      <c r="AI22" s="75">
        <f t="shared" si="2"/>
        <v>3710</v>
      </c>
      <c r="AJ22" s="75">
        <f t="shared" si="2"/>
        <v>3710</v>
      </c>
      <c r="AK22" s="75">
        <f t="shared" si="2"/>
        <v>3710</v>
      </c>
      <c r="AL22" s="75">
        <f t="shared" si="2"/>
        <v>3710</v>
      </c>
      <c r="AM22" s="75">
        <f t="shared" si="2"/>
        <v>3710</v>
      </c>
      <c r="AN22" s="75">
        <f t="shared" ref="AN22:AN35" si="5">SUM(AB22:AM22)</f>
        <v>44520</v>
      </c>
      <c r="AO22">
        <f ca="1">(OFFSET($AB22,0,((VLOOKUP('Calendario completo'!$F$10,Hoja6!$AG$3:$AI$14,3,FALSE))-1)))</f>
        <v>25970</v>
      </c>
    </row>
    <row r="23" spans="1:41">
      <c r="A23" s="127">
        <v>51221003</v>
      </c>
      <c r="B23" s="75">
        <f t="shared" si="0"/>
        <v>0</v>
      </c>
      <c r="C23" s="75">
        <f t="shared" si="0"/>
        <v>1043</v>
      </c>
      <c r="D23" s="75">
        <f t="shared" si="0"/>
        <v>0</v>
      </c>
      <c r="E23" s="75">
        <f t="shared" si="0"/>
        <v>0</v>
      </c>
      <c r="F23" s="75">
        <f t="shared" si="0"/>
        <v>0</v>
      </c>
      <c r="G23" s="75">
        <f t="shared" si="0"/>
        <v>0</v>
      </c>
      <c r="H23" s="75">
        <f t="shared" si="0"/>
        <v>15722</v>
      </c>
      <c r="I23" s="75">
        <f t="shared" si="0"/>
        <v>2395</v>
      </c>
      <c r="J23" s="75">
        <f t="shared" si="0"/>
        <v>2395</v>
      </c>
      <c r="K23" s="75">
        <f t="shared" si="0"/>
        <v>2395</v>
      </c>
      <c r="L23" s="75">
        <f t="shared" si="0"/>
        <v>2395</v>
      </c>
      <c r="M23" s="75">
        <f t="shared" si="0"/>
        <v>2395</v>
      </c>
      <c r="N23" s="75">
        <f t="shared" si="3"/>
        <v>28740</v>
      </c>
      <c r="O23">
        <f t="shared" si="1"/>
        <v>0</v>
      </c>
      <c r="P23">
        <f t="shared" si="1"/>
        <v>1043</v>
      </c>
      <c r="Q23">
        <f t="shared" si="1"/>
        <v>0</v>
      </c>
      <c r="R23">
        <f t="shared" si="1"/>
        <v>0</v>
      </c>
      <c r="S23">
        <f t="shared" si="1"/>
        <v>0</v>
      </c>
      <c r="T23">
        <f t="shared" si="1"/>
        <v>0</v>
      </c>
      <c r="U23">
        <f t="shared" si="1"/>
        <v>0</v>
      </c>
      <c r="V23">
        <f t="shared" si="1"/>
        <v>0</v>
      </c>
      <c r="W23">
        <f t="shared" si="1"/>
        <v>0</v>
      </c>
      <c r="X23">
        <f t="shared" si="1"/>
        <v>0</v>
      </c>
      <c r="Y23">
        <f t="shared" si="1"/>
        <v>0</v>
      </c>
      <c r="Z23">
        <f t="shared" si="1"/>
        <v>0</v>
      </c>
      <c r="AA23">
        <f t="shared" si="4"/>
        <v>1043</v>
      </c>
      <c r="AB23">
        <f t="shared" si="2"/>
        <v>0</v>
      </c>
      <c r="AC23">
        <f t="shared" si="2"/>
        <v>0</v>
      </c>
      <c r="AD23">
        <f t="shared" si="2"/>
        <v>0</v>
      </c>
      <c r="AE23">
        <f t="shared" si="2"/>
        <v>0</v>
      </c>
      <c r="AF23">
        <f t="shared" si="2"/>
        <v>0</v>
      </c>
      <c r="AG23">
        <f t="shared" si="2"/>
        <v>0</v>
      </c>
      <c r="AH23" s="75">
        <f t="shared" si="2"/>
        <v>15722</v>
      </c>
      <c r="AI23" s="75">
        <f t="shared" si="2"/>
        <v>2395</v>
      </c>
      <c r="AJ23" s="75">
        <f t="shared" si="2"/>
        <v>2395</v>
      </c>
      <c r="AK23" s="75">
        <f t="shared" si="2"/>
        <v>2395</v>
      </c>
      <c r="AL23" s="75">
        <f t="shared" si="2"/>
        <v>2395</v>
      </c>
      <c r="AM23" s="75">
        <f t="shared" si="2"/>
        <v>2395</v>
      </c>
      <c r="AN23" s="75">
        <f t="shared" si="5"/>
        <v>27697</v>
      </c>
      <c r="AO23">
        <f ca="1">(OFFSET($AB23,0,((VLOOKUP('Calendario completo'!$F$10,Hoja6!$AG$3:$AI$14,3,FALSE))-1)))</f>
        <v>15722</v>
      </c>
    </row>
    <row r="24" spans="1:41">
      <c r="A24" s="127">
        <v>51261002</v>
      </c>
      <c r="B24" s="75">
        <f t="shared" si="0"/>
        <v>0</v>
      </c>
      <c r="C24" s="75">
        <f t="shared" si="0"/>
        <v>185.81</v>
      </c>
      <c r="D24" s="75">
        <f t="shared" si="0"/>
        <v>0</v>
      </c>
      <c r="E24" s="75">
        <f t="shared" si="0"/>
        <v>0</v>
      </c>
      <c r="F24" s="75">
        <f t="shared" si="0"/>
        <v>0</v>
      </c>
      <c r="G24" s="75">
        <f t="shared" si="0"/>
        <v>0</v>
      </c>
      <c r="H24" s="75">
        <f t="shared" si="0"/>
        <v>44399.19</v>
      </c>
      <c r="I24" s="75">
        <f t="shared" si="0"/>
        <v>6369</v>
      </c>
      <c r="J24" s="75">
        <f t="shared" si="0"/>
        <v>6370</v>
      </c>
      <c r="K24" s="75">
        <f t="shared" si="0"/>
        <v>6369</v>
      </c>
      <c r="L24" s="75">
        <f t="shared" si="0"/>
        <v>6370</v>
      </c>
      <c r="M24" s="75">
        <f t="shared" si="0"/>
        <v>6369</v>
      </c>
      <c r="N24" s="75">
        <f t="shared" si="3"/>
        <v>76432</v>
      </c>
      <c r="O24">
        <f t="shared" si="1"/>
        <v>0</v>
      </c>
      <c r="P24">
        <f t="shared" si="1"/>
        <v>185.81</v>
      </c>
      <c r="Q24">
        <f t="shared" si="1"/>
        <v>0</v>
      </c>
      <c r="R24">
        <f t="shared" si="1"/>
        <v>0</v>
      </c>
      <c r="S24">
        <f t="shared" si="1"/>
        <v>0</v>
      </c>
      <c r="T24">
        <f t="shared" si="1"/>
        <v>0</v>
      </c>
      <c r="U24">
        <f t="shared" si="1"/>
        <v>0</v>
      </c>
      <c r="V24">
        <f t="shared" si="1"/>
        <v>0</v>
      </c>
      <c r="W24">
        <f t="shared" si="1"/>
        <v>0</v>
      </c>
      <c r="X24">
        <f t="shared" si="1"/>
        <v>0</v>
      </c>
      <c r="Y24">
        <f t="shared" si="1"/>
        <v>0</v>
      </c>
      <c r="Z24">
        <f t="shared" si="1"/>
        <v>0</v>
      </c>
      <c r="AA24">
        <f t="shared" si="4"/>
        <v>185.81</v>
      </c>
      <c r="AB24">
        <f t="shared" si="2"/>
        <v>0</v>
      </c>
      <c r="AC24">
        <f t="shared" si="2"/>
        <v>0</v>
      </c>
      <c r="AD24">
        <f t="shared" si="2"/>
        <v>0</v>
      </c>
      <c r="AE24">
        <f t="shared" si="2"/>
        <v>0</v>
      </c>
      <c r="AF24">
        <f t="shared" si="2"/>
        <v>0</v>
      </c>
      <c r="AG24">
        <f t="shared" si="2"/>
        <v>0</v>
      </c>
      <c r="AH24" s="75">
        <f t="shared" si="2"/>
        <v>44399.19</v>
      </c>
      <c r="AI24" s="75">
        <f t="shared" si="2"/>
        <v>6369</v>
      </c>
      <c r="AJ24" s="75">
        <f t="shared" si="2"/>
        <v>6370</v>
      </c>
      <c r="AK24" s="75">
        <f t="shared" si="2"/>
        <v>6369</v>
      </c>
      <c r="AL24" s="75">
        <f t="shared" si="2"/>
        <v>6370</v>
      </c>
      <c r="AM24" s="75">
        <f t="shared" si="2"/>
        <v>6369</v>
      </c>
      <c r="AN24" s="75">
        <f t="shared" si="5"/>
        <v>76246.19</v>
      </c>
      <c r="AO24">
        <f ca="1">(OFFSET($AB24,0,((VLOOKUP('Calendario completo'!$F$10,Hoja6!$AG$3:$AI$14,3,FALSE))-1)))</f>
        <v>44399.19</v>
      </c>
    </row>
    <row r="25" spans="1:41">
      <c r="A25" s="127">
        <v>51321001</v>
      </c>
      <c r="B25" s="75">
        <f t="shared" si="0"/>
        <v>0</v>
      </c>
      <c r="C25" s="75">
        <f t="shared" si="0"/>
        <v>7132815.3399999999</v>
      </c>
      <c r="D25" s="75">
        <f t="shared" si="0"/>
        <v>11825399.890000001</v>
      </c>
      <c r="E25" s="75">
        <f t="shared" si="0"/>
        <v>9479107.3499999996</v>
      </c>
      <c r="F25" s="75">
        <f t="shared" si="0"/>
        <v>9479107.8800000008</v>
      </c>
      <c r="G25" s="75">
        <f t="shared" si="0"/>
        <v>9479107.8800000008</v>
      </c>
      <c r="H25" s="75">
        <f t="shared" si="0"/>
        <v>20423911.84</v>
      </c>
      <c r="I25" s="75">
        <f t="shared" si="0"/>
        <v>11950237.300000001</v>
      </c>
      <c r="J25" s="75">
        <f t="shared" si="0"/>
        <v>16650237.300000001</v>
      </c>
      <c r="K25" s="75">
        <f t="shared" si="0"/>
        <v>17950237.300000001</v>
      </c>
      <c r="L25" s="75">
        <f t="shared" si="0"/>
        <v>17951477.300000001</v>
      </c>
      <c r="M25" s="75">
        <f t="shared" si="0"/>
        <v>33750319.649999999</v>
      </c>
      <c r="N25" s="75">
        <f t="shared" si="3"/>
        <v>166071959.03</v>
      </c>
      <c r="O25">
        <f t="shared" si="1"/>
        <v>0</v>
      </c>
      <c r="P25">
        <f t="shared" si="1"/>
        <v>7132815.3399999999</v>
      </c>
      <c r="Q25">
        <f t="shared" si="1"/>
        <v>11825399.890000001</v>
      </c>
      <c r="R25">
        <f t="shared" si="1"/>
        <v>9479107.3499999996</v>
      </c>
      <c r="S25">
        <f t="shared" si="1"/>
        <v>9479107.8800000008</v>
      </c>
      <c r="T25">
        <f t="shared" si="1"/>
        <v>9479107.8800000008</v>
      </c>
      <c r="U25">
        <f t="shared" si="1"/>
        <v>7132813.75</v>
      </c>
      <c r="V25">
        <f t="shared" si="1"/>
        <v>0</v>
      </c>
      <c r="W25">
        <f t="shared" si="1"/>
        <v>0</v>
      </c>
      <c r="X25">
        <f t="shared" si="1"/>
        <v>0</v>
      </c>
      <c r="Y25">
        <f t="shared" si="1"/>
        <v>0</v>
      </c>
      <c r="Z25">
        <f t="shared" si="1"/>
        <v>0</v>
      </c>
      <c r="AA25">
        <f t="shared" si="4"/>
        <v>54528352.090000004</v>
      </c>
      <c r="AB25">
        <f t="shared" si="2"/>
        <v>0</v>
      </c>
      <c r="AC25">
        <f t="shared" si="2"/>
        <v>0</v>
      </c>
      <c r="AD25">
        <f t="shared" si="2"/>
        <v>0</v>
      </c>
      <c r="AE25">
        <f t="shared" si="2"/>
        <v>0</v>
      </c>
      <c r="AF25">
        <f t="shared" si="2"/>
        <v>0</v>
      </c>
      <c r="AG25">
        <f t="shared" si="2"/>
        <v>0</v>
      </c>
      <c r="AH25" s="75">
        <f t="shared" si="2"/>
        <v>10944800.560000001</v>
      </c>
      <c r="AI25" s="75">
        <f t="shared" si="2"/>
        <v>2471129.0299999998</v>
      </c>
      <c r="AJ25" s="75">
        <f t="shared" si="2"/>
        <v>7113129.0300000003</v>
      </c>
      <c r="AK25" s="75">
        <f t="shared" si="2"/>
        <v>8413129.0299999993</v>
      </c>
      <c r="AL25" s="75">
        <f t="shared" si="2"/>
        <v>8414369.0299999993</v>
      </c>
      <c r="AM25" s="75">
        <f t="shared" si="2"/>
        <v>14676103.109999999</v>
      </c>
      <c r="AN25" s="75">
        <f t="shared" si="5"/>
        <v>52032659.789999999</v>
      </c>
      <c r="AO25">
        <f ca="1">(OFFSET($AB25,0,((VLOOKUP('Calendario completo'!$F$10,Hoja6!$AG$3:$AI$14,3,FALSE))-1)))</f>
        <v>10944800.560000001</v>
      </c>
    </row>
    <row r="26" spans="1:41">
      <c r="A26" s="127">
        <v>51311004</v>
      </c>
      <c r="B26" s="75">
        <f t="shared" si="0"/>
        <v>0</v>
      </c>
      <c r="C26" s="75">
        <f t="shared" si="0"/>
        <v>1076.3399999999999</v>
      </c>
      <c r="D26" s="75">
        <f t="shared" si="0"/>
        <v>1076.3399999999999</v>
      </c>
      <c r="E26" s="75">
        <f t="shared" si="0"/>
        <v>967.31</v>
      </c>
      <c r="F26" s="75">
        <f t="shared" si="0"/>
        <v>0</v>
      </c>
      <c r="G26" s="75">
        <f t="shared" si="0"/>
        <v>0</v>
      </c>
      <c r="H26" s="75">
        <f t="shared" si="0"/>
        <v>4160.01</v>
      </c>
      <c r="I26" s="75">
        <f t="shared" si="0"/>
        <v>1040</v>
      </c>
      <c r="J26" s="75">
        <f t="shared" si="0"/>
        <v>1040</v>
      </c>
      <c r="K26" s="75">
        <f t="shared" si="0"/>
        <v>1040</v>
      </c>
      <c r="L26" s="75">
        <f t="shared" si="0"/>
        <v>1040</v>
      </c>
      <c r="M26" s="75">
        <f t="shared" si="0"/>
        <v>1040</v>
      </c>
      <c r="N26" s="75">
        <f t="shared" si="3"/>
        <v>12480</v>
      </c>
      <c r="O26">
        <f t="shared" si="1"/>
        <v>0</v>
      </c>
      <c r="P26">
        <f t="shared" si="1"/>
        <v>1076.3399999999999</v>
      </c>
      <c r="Q26">
        <f t="shared" si="1"/>
        <v>1076.3399999999999</v>
      </c>
      <c r="R26">
        <f t="shared" si="1"/>
        <v>967.31</v>
      </c>
      <c r="S26">
        <f t="shared" si="1"/>
        <v>0</v>
      </c>
      <c r="T26">
        <f t="shared" si="1"/>
        <v>0</v>
      </c>
      <c r="U26">
        <f t="shared" si="1"/>
        <v>0</v>
      </c>
      <c r="V26">
        <f t="shared" si="1"/>
        <v>0</v>
      </c>
      <c r="W26">
        <f t="shared" si="1"/>
        <v>0</v>
      </c>
      <c r="X26">
        <f t="shared" si="1"/>
        <v>0</v>
      </c>
      <c r="Y26">
        <f t="shared" si="1"/>
        <v>0</v>
      </c>
      <c r="Z26">
        <f t="shared" si="1"/>
        <v>0</v>
      </c>
      <c r="AA26">
        <f t="shared" si="4"/>
        <v>3119.99</v>
      </c>
      <c r="AB26">
        <f t="shared" si="2"/>
        <v>0</v>
      </c>
      <c r="AC26">
        <f t="shared" si="2"/>
        <v>0</v>
      </c>
      <c r="AD26">
        <f t="shared" si="2"/>
        <v>0</v>
      </c>
      <c r="AE26">
        <f t="shared" si="2"/>
        <v>0</v>
      </c>
      <c r="AF26">
        <f t="shared" si="2"/>
        <v>0</v>
      </c>
      <c r="AG26">
        <f t="shared" si="2"/>
        <v>0</v>
      </c>
      <c r="AH26" s="75">
        <f t="shared" si="2"/>
        <v>4160.01</v>
      </c>
      <c r="AI26" s="75">
        <f t="shared" si="2"/>
        <v>1040</v>
      </c>
      <c r="AJ26" s="75">
        <f t="shared" si="2"/>
        <v>1040</v>
      </c>
      <c r="AK26" s="75">
        <f t="shared" si="2"/>
        <v>1040</v>
      </c>
      <c r="AL26" s="75">
        <f t="shared" si="2"/>
        <v>1040</v>
      </c>
      <c r="AM26" s="75">
        <f t="shared" si="2"/>
        <v>1040</v>
      </c>
      <c r="AN26" s="75">
        <f t="shared" si="5"/>
        <v>9360.01</v>
      </c>
      <c r="AO26">
        <f ca="1">(OFFSET($AB26,0,((VLOOKUP('Calendario completo'!$F$10,Hoja6!$AG$3:$AI$14,3,FALSE))-1)))</f>
        <v>4160.01</v>
      </c>
    </row>
    <row r="27" spans="1:41">
      <c r="A27" s="127">
        <v>51371004</v>
      </c>
      <c r="B27" s="75">
        <f t="shared" si="0"/>
        <v>0</v>
      </c>
      <c r="C27" s="75">
        <f t="shared" si="0"/>
        <v>734</v>
      </c>
      <c r="D27" s="75">
        <f t="shared" si="0"/>
        <v>0</v>
      </c>
      <c r="E27" s="75">
        <f t="shared" si="0"/>
        <v>776</v>
      </c>
      <c r="F27" s="75">
        <f t="shared" si="0"/>
        <v>0</v>
      </c>
      <c r="G27" s="75">
        <f t="shared" si="0"/>
        <v>914</v>
      </c>
      <c r="H27" s="75">
        <f t="shared" si="0"/>
        <v>3605</v>
      </c>
      <c r="I27" s="75">
        <f t="shared" si="0"/>
        <v>862</v>
      </c>
      <c r="J27" s="75">
        <f t="shared" si="0"/>
        <v>861</v>
      </c>
      <c r="K27" s="75">
        <f t="shared" si="0"/>
        <v>862</v>
      </c>
      <c r="L27" s="75">
        <f t="shared" si="0"/>
        <v>861</v>
      </c>
      <c r="M27" s="75">
        <f t="shared" si="0"/>
        <v>862</v>
      </c>
      <c r="N27" s="75">
        <f t="shared" si="3"/>
        <v>10337</v>
      </c>
      <c r="O27">
        <f t="shared" si="1"/>
        <v>0</v>
      </c>
      <c r="P27">
        <f t="shared" si="1"/>
        <v>734</v>
      </c>
      <c r="Q27">
        <f t="shared" si="1"/>
        <v>0</v>
      </c>
      <c r="R27">
        <f t="shared" si="1"/>
        <v>776</v>
      </c>
      <c r="S27">
        <f t="shared" si="1"/>
        <v>0</v>
      </c>
      <c r="T27">
        <f t="shared" si="1"/>
        <v>914</v>
      </c>
      <c r="U27">
        <f t="shared" si="1"/>
        <v>0</v>
      </c>
      <c r="V27">
        <f t="shared" si="1"/>
        <v>0</v>
      </c>
      <c r="W27">
        <f t="shared" si="1"/>
        <v>0</v>
      </c>
      <c r="X27">
        <f t="shared" si="1"/>
        <v>0</v>
      </c>
      <c r="Y27">
        <f t="shared" si="1"/>
        <v>0</v>
      </c>
      <c r="Z27">
        <f t="shared" si="1"/>
        <v>0</v>
      </c>
      <c r="AA27">
        <f t="shared" si="4"/>
        <v>2424</v>
      </c>
      <c r="AB27">
        <f t="shared" si="2"/>
        <v>0</v>
      </c>
      <c r="AC27">
        <f t="shared" si="2"/>
        <v>0</v>
      </c>
      <c r="AD27">
        <f t="shared" si="2"/>
        <v>0</v>
      </c>
      <c r="AE27">
        <f t="shared" si="2"/>
        <v>0</v>
      </c>
      <c r="AF27">
        <f t="shared" si="2"/>
        <v>0</v>
      </c>
      <c r="AG27">
        <f t="shared" si="2"/>
        <v>0</v>
      </c>
      <c r="AH27" s="75">
        <f t="shared" si="2"/>
        <v>3605</v>
      </c>
      <c r="AI27" s="75">
        <f t="shared" si="2"/>
        <v>862</v>
      </c>
      <c r="AJ27" s="75">
        <f t="shared" si="2"/>
        <v>861</v>
      </c>
      <c r="AK27" s="75">
        <f t="shared" si="2"/>
        <v>862</v>
      </c>
      <c r="AL27" s="75">
        <f t="shared" si="2"/>
        <v>861</v>
      </c>
      <c r="AM27" s="75">
        <f t="shared" si="2"/>
        <v>862</v>
      </c>
      <c r="AN27" s="75">
        <f t="shared" si="5"/>
        <v>7913</v>
      </c>
      <c r="AO27">
        <f ca="1">(OFFSET($AB27,0,((VLOOKUP('Calendario completo'!$F$10,Hoja6!$AG$3:$AI$14,3,FALSE))-1)))</f>
        <v>3605</v>
      </c>
    </row>
    <row r="28" spans="1:41">
      <c r="A28" s="127">
        <v>51371007</v>
      </c>
      <c r="B28" s="75">
        <f t="shared" si="0"/>
        <v>850</v>
      </c>
      <c r="C28" s="75">
        <f t="shared" si="0"/>
        <v>1915.1</v>
      </c>
      <c r="D28" s="75">
        <f t="shared" si="0"/>
        <v>3776.46</v>
      </c>
      <c r="E28" s="75">
        <f t="shared" si="0"/>
        <v>3887</v>
      </c>
      <c r="F28" s="75">
        <f t="shared" si="0"/>
        <v>12173.78</v>
      </c>
      <c r="G28" s="75">
        <f t="shared" si="0"/>
        <v>14304.01</v>
      </c>
      <c r="H28" s="75">
        <f t="shared" si="0"/>
        <v>142093.65</v>
      </c>
      <c r="I28" s="75">
        <f t="shared" si="0"/>
        <v>25000</v>
      </c>
      <c r="J28" s="75">
        <f t="shared" si="0"/>
        <v>26500</v>
      </c>
      <c r="K28" s="75">
        <f t="shared" si="0"/>
        <v>18000</v>
      </c>
      <c r="L28" s="75">
        <f t="shared" si="0"/>
        <v>14000</v>
      </c>
      <c r="M28" s="75">
        <f t="shared" si="0"/>
        <v>11321</v>
      </c>
      <c r="N28" s="75">
        <f t="shared" si="3"/>
        <v>273821</v>
      </c>
      <c r="O28">
        <f t="shared" si="1"/>
        <v>850</v>
      </c>
      <c r="P28">
        <f t="shared" si="1"/>
        <v>1915.1</v>
      </c>
      <c r="Q28">
        <f t="shared" si="1"/>
        <v>3776.46</v>
      </c>
      <c r="R28">
        <f t="shared" si="1"/>
        <v>3887</v>
      </c>
      <c r="S28">
        <f t="shared" si="1"/>
        <v>12173.78</v>
      </c>
      <c r="T28">
        <f t="shared" si="1"/>
        <v>14304.01</v>
      </c>
      <c r="U28">
        <f t="shared" si="1"/>
        <v>0</v>
      </c>
      <c r="V28">
        <f t="shared" si="1"/>
        <v>0</v>
      </c>
      <c r="W28">
        <f t="shared" si="1"/>
        <v>0</v>
      </c>
      <c r="X28">
        <f t="shared" si="1"/>
        <v>0</v>
      </c>
      <c r="Y28">
        <f t="shared" si="1"/>
        <v>0</v>
      </c>
      <c r="Z28">
        <f t="shared" si="1"/>
        <v>0</v>
      </c>
      <c r="AA28">
        <f t="shared" si="4"/>
        <v>36906.35</v>
      </c>
      <c r="AB28">
        <f t="shared" si="2"/>
        <v>0</v>
      </c>
      <c r="AC28">
        <f t="shared" si="2"/>
        <v>0</v>
      </c>
      <c r="AD28">
        <f t="shared" si="2"/>
        <v>0</v>
      </c>
      <c r="AE28">
        <f t="shared" si="2"/>
        <v>0</v>
      </c>
      <c r="AF28">
        <f t="shared" si="2"/>
        <v>0</v>
      </c>
      <c r="AG28">
        <f t="shared" si="2"/>
        <v>0</v>
      </c>
      <c r="AH28" s="75">
        <f t="shared" si="2"/>
        <v>142093.65</v>
      </c>
      <c r="AI28" s="75">
        <f t="shared" si="2"/>
        <v>25000</v>
      </c>
      <c r="AJ28" s="75">
        <f t="shared" si="2"/>
        <v>26500</v>
      </c>
      <c r="AK28" s="75">
        <f t="shared" si="2"/>
        <v>18000</v>
      </c>
      <c r="AL28" s="75">
        <f t="shared" si="2"/>
        <v>14000</v>
      </c>
      <c r="AM28" s="75">
        <f t="shared" si="2"/>
        <v>11321</v>
      </c>
      <c r="AN28" s="75">
        <f t="shared" si="5"/>
        <v>236914.65</v>
      </c>
      <c r="AO28">
        <f ca="1">(OFFSET($AB28,0,((VLOOKUP('Calendario completo'!$F$10,Hoja6!$AG$3:$AI$14,3,FALSE))-1)))</f>
        <v>142093.65</v>
      </c>
    </row>
    <row r="29" spans="1:41">
      <c r="A29" s="127">
        <v>51371001</v>
      </c>
      <c r="B29" s="75">
        <f t="shared" si="0"/>
        <v>0</v>
      </c>
      <c r="C29" s="75">
        <f t="shared" si="0"/>
        <v>0</v>
      </c>
      <c r="D29" s="75">
        <f t="shared" si="0"/>
        <v>0</v>
      </c>
      <c r="E29" s="75">
        <f t="shared" si="0"/>
        <v>21784.52</v>
      </c>
      <c r="F29" s="75">
        <f t="shared" si="0"/>
        <v>0</v>
      </c>
      <c r="G29" s="75">
        <f t="shared" si="0"/>
        <v>0</v>
      </c>
      <c r="H29" s="75">
        <f t="shared" si="0"/>
        <v>902125.48</v>
      </c>
      <c r="I29" s="75">
        <f t="shared" si="0"/>
        <v>0</v>
      </c>
      <c r="J29" s="75">
        <f t="shared" si="0"/>
        <v>0</v>
      </c>
      <c r="K29" s="75">
        <f t="shared" si="0"/>
        <v>0</v>
      </c>
      <c r="L29" s="75">
        <f t="shared" si="0"/>
        <v>0</v>
      </c>
      <c r="M29" s="75">
        <f t="shared" si="0"/>
        <v>0</v>
      </c>
      <c r="N29" s="75">
        <f t="shared" si="3"/>
        <v>923910</v>
      </c>
      <c r="O29">
        <f t="shared" si="1"/>
        <v>0</v>
      </c>
      <c r="P29">
        <f t="shared" si="1"/>
        <v>0</v>
      </c>
      <c r="Q29">
        <f t="shared" si="1"/>
        <v>0</v>
      </c>
      <c r="R29">
        <f t="shared" si="1"/>
        <v>21784.52</v>
      </c>
      <c r="S29">
        <f t="shared" si="1"/>
        <v>0</v>
      </c>
      <c r="T29">
        <f t="shared" si="1"/>
        <v>0</v>
      </c>
      <c r="U29">
        <f t="shared" si="1"/>
        <v>0</v>
      </c>
      <c r="V29">
        <f t="shared" si="1"/>
        <v>0</v>
      </c>
      <c r="W29">
        <f t="shared" si="1"/>
        <v>0</v>
      </c>
      <c r="X29">
        <f t="shared" si="1"/>
        <v>0</v>
      </c>
      <c r="Y29">
        <f t="shared" si="1"/>
        <v>0</v>
      </c>
      <c r="Z29">
        <f t="shared" si="1"/>
        <v>0</v>
      </c>
      <c r="AA29">
        <f t="shared" si="4"/>
        <v>21784.52</v>
      </c>
      <c r="AB29">
        <f t="shared" si="2"/>
        <v>0</v>
      </c>
      <c r="AC29">
        <f t="shared" si="2"/>
        <v>0</v>
      </c>
      <c r="AD29">
        <f t="shared" si="2"/>
        <v>0</v>
      </c>
      <c r="AE29">
        <f t="shared" si="2"/>
        <v>0</v>
      </c>
      <c r="AF29">
        <f t="shared" si="2"/>
        <v>0</v>
      </c>
      <c r="AG29">
        <f t="shared" si="2"/>
        <v>0</v>
      </c>
      <c r="AH29" s="75">
        <f t="shared" si="2"/>
        <v>0</v>
      </c>
      <c r="AI29" s="75">
        <f t="shared" si="2"/>
        <v>0</v>
      </c>
      <c r="AJ29" s="75">
        <f t="shared" si="2"/>
        <v>0</v>
      </c>
      <c r="AK29" s="75">
        <f t="shared" si="2"/>
        <v>0</v>
      </c>
      <c r="AL29" s="75">
        <f t="shared" si="2"/>
        <v>0</v>
      </c>
      <c r="AM29" s="75">
        <f t="shared" si="2"/>
        <v>0</v>
      </c>
      <c r="AN29" s="75">
        <f t="shared" si="5"/>
        <v>0</v>
      </c>
      <c r="AO29">
        <f ca="1">(OFFSET($AB29,0,((VLOOKUP('Calendario completo'!$F$10,Hoja6!$AG$3:$AI$14,3,FALSE))-1)))</f>
        <v>0</v>
      </c>
    </row>
    <row r="30" spans="1:41">
      <c r="A30" s="127">
        <v>51371002</v>
      </c>
      <c r="B30" s="75">
        <f t="shared" ref="B30:M35" si="6">IFERROR((VLOOKUP($A30&amp;B$19,Llave,8,FALSE)),0)</f>
        <v>0</v>
      </c>
      <c r="C30" s="75">
        <f t="shared" si="6"/>
        <v>0</v>
      </c>
      <c r="D30" s="75">
        <f t="shared" si="6"/>
        <v>0</v>
      </c>
      <c r="E30" s="75">
        <f t="shared" si="6"/>
        <v>37256.720000000001</v>
      </c>
      <c r="F30" s="75">
        <f t="shared" si="6"/>
        <v>30589.599999999999</v>
      </c>
      <c r="G30" s="75">
        <f t="shared" si="6"/>
        <v>46043.44</v>
      </c>
      <c r="H30" s="75">
        <f t="shared" si="6"/>
        <v>430980.24</v>
      </c>
      <c r="I30" s="75">
        <f t="shared" si="6"/>
        <v>0</v>
      </c>
      <c r="J30" s="75">
        <f t="shared" si="6"/>
        <v>0</v>
      </c>
      <c r="K30" s="75">
        <f t="shared" si="6"/>
        <v>0</v>
      </c>
      <c r="L30" s="75">
        <f t="shared" si="6"/>
        <v>0</v>
      </c>
      <c r="M30" s="75">
        <f t="shared" si="6"/>
        <v>0</v>
      </c>
      <c r="N30" s="75">
        <f t="shared" si="3"/>
        <v>544870</v>
      </c>
      <c r="O30">
        <f t="shared" ref="O30:Z35" si="7">IFERROR((VLOOKUP($A30&amp;O$19,Llave,9,FALSE)),0)</f>
        <v>0</v>
      </c>
      <c r="P30">
        <f t="shared" si="7"/>
        <v>0</v>
      </c>
      <c r="Q30">
        <f t="shared" si="7"/>
        <v>0</v>
      </c>
      <c r="R30">
        <f t="shared" si="7"/>
        <v>37256.720000000001</v>
      </c>
      <c r="S30">
        <f t="shared" si="7"/>
        <v>30589.599999999999</v>
      </c>
      <c r="T30">
        <f t="shared" si="7"/>
        <v>46043.44</v>
      </c>
      <c r="U30">
        <f t="shared" si="7"/>
        <v>0</v>
      </c>
      <c r="V30">
        <f t="shared" si="7"/>
        <v>0</v>
      </c>
      <c r="W30">
        <f t="shared" si="7"/>
        <v>0</v>
      </c>
      <c r="X30">
        <f t="shared" si="7"/>
        <v>0</v>
      </c>
      <c r="Y30">
        <f t="shared" si="7"/>
        <v>0</v>
      </c>
      <c r="Z30">
        <f t="shared" si="7"/>
        <v>0</v>
      </c>
      <c r="AA30">
        <f t="shared" si="4"/>
        <v>113889.76000000001</v>
      </c>
      <c r="AB30">
        <f t="shared" si="2"/>
        <v>0</v>
      </c>
      <c r="AC30">
        <f t="shared" si="2"/>
        <v>0</v>
      </c>
      <c r="AD30">
        <f t="shared" si="2"/>
        <v>0</v>
      </c>
      <c r="AE30">
        <f t="shared" si="2"/>
        <v>0</v>
      </c>
      <c r="AF30">
        <f t="shared" si="2"/>
        <v>0</v>
      </c>
      <c r="AG30">
        <f t="shared" si="2"/>
        <v>0</v>
      </c>
      <c r="AH30" s="75">
        <f t="shared" si="2"/>
        <v>0</v>
      </c>
      <c r="AI30" s="75">
        <f t="shared" si="2"/>
        <v>0</v>
      </c>
      <c r="AJ30" s="75">
        <f t="shared" si="2"/>
        <v>0</v>
      </c>
      <c r="AK30" s="75">
        <f t="shared" si="2"/>
        <v>0</v>
      </c>
      <c r="AL30" s="75">
        <f t="shared" si="2"/>
        <v>0</v>
      </c>
      <c r="AM30" s="75">
        <f t="shared" si="2"/>
        <v>0</v>
      </c>
      <c r="AN30" s="75">
        <f t="shared" si="5"/>
        <v>0</v>
      </c>
      <c r="AO30">
        <f ca="1">(OFFSET($AB30,0,((VLOOKUP('Calendario completo'!$F$10,Hoja6!$AG$3:$AI$14,3,FALSE))-1)))</f>
        <v>0</v>
      </c>
    </row>
    <row r="31" spans="1:41">
      <c r="A31" s="127">
        <v>51371005</v>
      </c>
      <c r="B31" s="75">
        <f t="shared" si="6"/>
        <v>0</v>
      </c>
      <c r="C31" s="75">
        <f t="shared" si="6"/>
        <v>0</v>
      </c>
      <c r="D31" s="75">
        <f t="shared" si="6"/>
        <v>0</v>
      </c>
      <c r="E31" s="75">
        <f t="shared" si="6"/>
        <v>0</v>
      </c>
      <c r="F31" s="75">
        <f t="shared" si="6"/>
        <v>0</v>
      </c>
      <c r="G31" s="75">
        <f t="shared" si="6"/>
        <v>4090.6</v>
      </c>
      <c r="H31" s="75">
        <f t="shared" si="6"/>
        <v>68909.399999999994</v>
      </c>
      <c r="I31" s="75">
        <f t="shared" si="6"/>
        <v>7500</v>
      </c>
      <c r="J31" s="75">
        <f t="shared" si="6"/>
        <v>6500</v>
      </c>
      <c r="K31" s="75">
        <f t="shared" si="6"/>
        <v>5000</v>
      </c>
      <c r="L31" s="75">
        <f t="shared" si="6"/>
        <v>5000</v>
      </c>
      <c r="M31" s="75">
        <f t="shared" si="6"/>
        <v>6000</v>
      </c>
      <c r="N31" s="75">
        <f t="shared" si="3"/>
        <v>103000</v>
      </c>
      <c r="O31">
        <f t="shared" si="7"/>
        <v>0</v>
      </c>
      <c r="P31">
        <f t="shared" si="7"/>
        <v>0</v>
      </c>
      <c r="Q31">
        <f t="shared" si="7"/>
        <v>0</v>
      </c>
      <c r="R31">
        <f t="shared" si="7"/>
        <v>0</v>
      </c>
      <c r="S31">
        <f t="shared" si="7"/>
        <v>0</v>
      </c>
      <c r="T31">
        <f t="shared" si="7"/>
        <v>4090.6</v>
      </c>
      <c r="U31">
        <f t="shared" si="7"/>
        <v>565</v>
      </c>
      <c r="V31">
        <f t="shared" si="7"/>
        <v>0</v>
      </c>
      <c r="W31">
        <f t="shared" si="7"/>
        <v>0</v>
      </c>
      <c r="X31">
        <f t="shared" si="7"/>
        <v>0</v>
      </c>
      <c r="Y31">
        <f t="shared" si="7"/>
        <v>0</v>
      </c>
      <c r="Z31">
        <f t="shared" si="7"/>
        <v>0</v>
      </c>
      <c r="AA31">
        <f t="shared" si="4"/>
        <v>4655.6000000000004</v>
      </c>
      <c r="AB31">
        <f t="shared" si="2"/>
        <v>0</v>
      </c>
      <c r="AC31">
        <f t="shared" si="2"/>
        <v>0</v>
      </c>
      <c r="AD31">
        <f t="shared" si="2"/>
        <v>0</v>
      </c>
      <c r="AE31">
        <f t="shared" si="2"/>
        <v>0</v>
      </c>
      <c r="AF31">
        <f t="shared" si="2"/>
        <v>0</v>
      </c>
      <c r="AG31">
        <f t="shared" si="2"/>
        <v>0</v>
      </c>
      <c r="AH31" s="75">
        <f t="shared" si="2"/>
        <v>68344.399999999994</v>
      </c>
      <c r="AI31" s="75">
        <f t="shared" si="2"/>
        <v>7500</v>
      </c>
      <c r="AJ31" s="75">
        <f t="shared" si="2"/>
        <v>6500</v>
      </c>
      <c r="AK31" s="75">
        <f t="shared" si="2"/>
        <v>5000</v>
      </c>
      <c r="AL31" s="75">
        <f t="shared" si="2"/>
        <v>5000</v>
      </c>
      <c r="AM31" s="75">
        <f t="shared" si="2"/>
        <v>6000</v>
      </c>
      <c r="AN31" s="75">
        <f t="shared" si="5"/>
        <v>98344.4</v>
      </c>
      <c r="AO31">
        <f ca="1">(OFFSET($AB31,0,((VLOOKUP('Calendario completo'!$F$10,Hoja6!$AG$3:$AI$14,3,FALSE))-1)))</f>
        <v>68344.399999999994</v>
      </c>
    </row>
    <row r="32" spans="1:41">
      <c r="A32" s="127">
        <v>51311013</v>
      </c>
      <c r="B32" s="75">
        <f t="shared" si="6"/>
        <v>0</v>
      </c>
      <c r="C32" s="75">
        <f t="shared" si="6"/>
        <v>0</v>
      </c>
      <c r="D32" s="75">
        <f t="shared" si="6"/>
        <v>0</v>
      </c>
      <c r="E32" s="75">
        <f t="shared" si="6"/>
        <v>0</v>
      </c>
      <c r="F32" s="75">
        <f t="shared" si="6"/>
        <v>0</v>
      </c>
      <c r="G32" s="75">
        <f t="shared" si="6"/>
        <v>0</v>
      </c>
      <c r="H32" s="75">
        <f t="shared" si="6"/>
        <v>7812</v>
      </c>
      <c r="I32" s="75">
        <f t="shared" si="6"/>
        <v>1116</v>
      </c>
      <c r="J32" s="75">
        <f t="shared" si="6"/>
        <v>1116</v>
      </c>
      <c r="K32" s="75">
        <f t="shared" si="6"/>
        <v>1116</v>
      </c>
      <c r="L32" s="75">
        <f t="shared" si="6"/>
        <v>1115</v>
      </c>
      <c r="M32" s="75">
        <f t="shared" si="6"/>
        <v>1115</v>
      </c>
      <c r="N32" s="75">
        <f t="shared" si="3"/>
        <v>13390</v>
      </c>
      <c r="O32">
        <f t="shared" si="7"/>
        <v>0</v>
      </c>
      <c r="P32">
        <f t="shared" si="7"/>
        <v>0</v>
      </c>
      <c r="Q32">
        <f t="shared" si="7"/>
        <v>0</v>
      </c>
      <c r="R32">
        <f t="shared" si="7"/>
        <v>0</v>
      </c>
      <c r="S32">
        <f t="shared" si="7"/>
        <v>0</v>
      </c>
      <c r="T32">
        <f t="shared" si="7"/>
        <v>0</v>
      </c>
      <c r="U32">
        <f t="shared" si="7"/>
        <v>0</v>
      </c>
      <c r="V32">
        <f t="shared" si="7"/>
        <v>0</v>
      </c>
      <c r="W32">
        <f t="shared" si="7"/>
        <v>0</v>
      </c>
      <c r="X32">
        <f t="shared" si="7"/>
        <v>0</v>
      </c>
      <c r="Y32">
        <f t="shared" si="7"/>
        <v>0</v>
      </c>
      <c r="Z32">
        <f t="shared" si="7"/>
        <v>0</v>
      </c>
      <c r="AA32">
        <f t="shared" si="4"/>
        <v>0</v>
      </c>
      <c r="AB32">
        <f t="shared" si="2"/>
        <v>0</v>
      </c>
      <c r="AC32">
        <f t="shared" si="2"/>
        <v>0</v>
      </c>
      <c r="AD32">
        <f t="shared" si="2"/>
        <v>0</v>
      </c>
      <c r="AE32">
        <f t="shared" si="2"/>
        <v>0</v>
      </c>
      <c r="AF32">
        <f t="shared" si="2"/>
        <v>0</v>
      </c>
      <c r="AG32">
        <f t="shared" si="2"/>
        <v>0</v>
      </c>
      <c r="AH32" s="75">
        <f t="shared" si="2"/>
        <v>7812</v>
      </c>
      <c r="AI32" s="75">
        <f t="shared" si="2"/>
        <v>1116</v>
      </c>
      <c r="AJ32" s="75">
        <f t="shared" si="2"/>
        <v>1116</v>
      </c>
      <c r="AK32" s="75">
        <f t="shared" si="2"/>
        <v>1116</v>
      </c>
      <c r="AL32" s="75">
        <f t="shared" si="2"/>
        <v>1115</v>
      </c>
      <c r="AM32" s="75">
        <f t="shared" si="2"/>
        <v>1115</v>
      </c>
      <c r="AN32" s="75">
        <f t="shared" si="5"/>
        <v>13390</v>
      </c>
      <c r="AO32">
        <f ca="1">(OFFSET($AB32,0,((VLOOKUP('Calendario completo'!$F$10,Hoja6!$AG$3:$AI$14,3,FALSE))-1)))</f>
        <v>7812</v>
      </c>
    </row>
    <row r="33" spans="1:41">
      <c r="A33" s="127">
        <v>51341005</v>
      </c>
      <c r="B33" s="75">
        <f t="shared" si="6"/>
        <v>653542</v>
      </c>
      <c r="C33" s="75">
        <f t="shared" si="6"/>
        <v>902191</v>
      </c>
      <c r="D33" s="75">
        <f t="shared" si="6"/>
        <v>785047</v>
      </c>
      <c r="E33" s="75">
        <f t="shared" si="6"/>
        <v>1743197</v>
      </c>
      <c r="F33" s="75">
        <f t="shared" si="6"/>
        <v>1518652</v>
      </c>
      <c r="G33" s="75">
        <f t="shared" si="6"/>
        <v>1221139</v>
      </c>
      <c r="H33" s="75">
        <f t="shared" si="6"/>
        <v>4894639</v>
      </c>
      <c r="I33" s="75">
        <f t="shared" si="6"/>
        <v>2367295</v>
      </c>
      <c r="J33" s="75">
        <f t="shared" si="6"/>
        <v>2367589</v>
      </c>
      <c r="K33" s="75">
        <f t="shared" si="6"/>
        <v>2318986</v>
      </c>
      <c r="L33" s="75">
        <f t="shared" si="6"/>
        <v>2567386</v>
      </c>
      <c r="M33" s="75">
        <f t="shared" si="6"/>
        <v>903292</v>
      </c>
      <c r="N33" s="75">
        <f t="shared" si="3"/>
        <v>22242955</v>
      </c>
      <c r="O33">
        <f t="shared" si="7"/>
        <v>653542</v>
      </c>
      <c r="P33">
        <f t="shared" si="7"/>
        <v>902191</v>
      </c>
      <c r="Q33">
        <f t="shared" si="7"/>
        <v>785047</v>
      </c>
      <c r="R33">
        <f t="shared" si="7"/>
        <v>1743197</v>
      </c>
      <c r="S33">
        <f t="shared" si="7"/>
        <v>1518652</v>
      </c>
      <c r="T33">
        <f t="shared" si="7"/>
        <v>1221139</v>
      </c>
      <c r="U33">
        <f t="shared" si="7"/>
        <v>29075</v>
      </c>
      <c r="V33">
        <f t="shared" si="7"/>
        <v>0</v>
      </c>
      <c r="W33">
        <f t="shared" si="7"/>
        <v>0</v>
      </c>
      <c r="X33">
        <f t="shared" si="7"/>
        <v>0</v>
      </c>
      <c r="Y33">
        <f t="shared" si="7"/>
        <v>0</v>
      </c>
      <c r="Z33">
        <f t="shared" si="7"/>
        <v>0</v>
      </c>
      <c r="AA33">
        <f t="shared" si="4"/>
        <v>6852843</v>
      </c>
      <c r="AB33">
        <f t="shared" si="2"/>
        <v>0</v>
      </c>
      <c r="AC33">
        <f t="shared" si="2"/>
        <v>0</v>
      </c>
      <c r="AD33">
        <f t="shared" si="2"/>
        <v>0</v>
      </c>
      <c r="AE33">
        <f t="shared" si="2"/>
        <v>0</v>
      </c>
      <c r="AF33">
        <f t="shared" si="2"/>
        <v>0</v>
      </c>
      <c r="AG33">
        <f t="shared" si="2"/>
        <v>0</v>
      </c>
      <c r="AH33" s="75">
        <f t="shared" si="2"/>
        <v>4865564</v>
      </c>
      <c r="AI33" s="75">
        <f t="shared" si="2"/>
        <v>2367295</v>
      </c>
      <c r="AJ33" s="75">
        <f t="shared" si="2"/>
        <v>2367589</v>
      </c>
      <c r="AK33" s="75">
        <f t="shared" si="2"/>
        <v>2318986</v>
      </c>
      <c r="AL33" s="75">
        <f t="shared" si="2"/>
        <v>2567386</v>
      </c>
      <c r="AM33" s="75">
        <f t="shared" si="2"/>
        <v>903292</v>
      </c>
      <c r="AN33" s="75">
        <f t="shared" si="5"/>
        <v>15390112</v>
      </c>
      <c r="AO33">
        <f ca="1">(OFFSET($AB33,0,((VLOOKUP('Calendario completo'!$F$10,Hoja6!$AG$3:$AI$14,3,FALSE))-1)))</f>
        <v>4865564</v>
      </c>
    </row>
    <row r="34" spans="1:41">
      <c r="A34" s="127">
        <v>51332001</v>
      </c>
      <c r="B34" s="75">
        <f t="shared" si="6"/>
        <v>0</v>
      </c>
      <c r="C34" s="75">
        <f t="shared" si="6"/>
        <v>0</v>
      </c>
      <c r="D34" s="75">
        <f t="shared" si="6"/>
        <v>0</v>
      </c>
      <c r="E34" s="75">
        <f t="shared" si="6"/>
        <v>0</v>
      </c>
      <c r="F34" s="75">
        <f t="shared" si="6"/>
        <v>0</v>
      </c>
      <c r="G34" s="75">
        <f t="shared" si="6"/>
        <v>0</v>
      </c>
      <c r="H34" s="75">
        <f t="shared" si="6"/>
        <v>2241926</v>
      </c>
      <c r="I34" s="75">
        <f t="shared" si="6"/>
        <v>1120961</v>
      </c>
      <c r="J34" s="75">
        <f t="shared" si="6"/>
        <v>1120961</v>
      </c>
      <c r="K34" s="75">
        <f t="shared" si="6"/>
        <v>1120961</v>
      </c>
      <c r="L34" s="75">
        <f t="shared" si="6"/>
        <v>899092.74</v>
      </c>
      <c r="M34" s="75">
        <f t="shared" si="6"/>
        <v>0</v>
      </c>
      <c r="N34" s="75">
        <f t="shared" si="3"/>
        <v>6503901.7400000002</v>
      </c>
      <c r="O34">
        <f t="shared" si="7"/>
        <v>0</v>
      </c>
      <c r="P34">
        <f t="shared" si="7"/>
        <v>0</v>
      </c>
      <c r="Q34">
        <f t="shared" si="7"/>
        <v>0</v>
      </c>
      <c r="R34">
        <f t="shared" si="7"/>
        <v>0</v>
      </c>
      <c r="S34">
        <f t="shared" si="7"/>
        <v>0</v>
      </c>
      <c r="T34">
        <f t="shared" si="7"/>
        <v>0</v>
      </c>
      <c r="U34">
        <f t="shared" si="7"/>
        <v>0</v>
      </c>
      <c r="V34">
        <f t="shared" si="7"/>
        <v>0</v>
      </c>
      <c r="W34">
        <f t="shared" si="7"/>
        <v>0</v>
      </c>
      <c r="X34">
        <f t="shared" si="7"/>
        <v>0</v>
      </c>
      <c r="Y34">
        <f t="shared" si="7"/>
        <v>0</v>
      </c>
      <c r="Z34">
        <f t="shared" si="7"/>
        <v>0</v>
      </c>
      <c r="AA34">
        <f t="shared" si="4"/>
        <v>0</v>
      </c>
      <c r="AB34">
        <f t="shared" si="2"/>
        <v>0</v>
      </c>
      <c r="AC34">
        <f t="shared" si="2"/>
        <v>0</v>
      </c>
      <c r="AD34">
        <f t="shared" si="2"/>
        <v>0</v>
      </c>
      <c r="AE34">
        <f t="shared" si="2"/>
        <v>0</v>
      </c>
      <c r="AF34">
        <f t="shared" si="2"/>
        <v>0</v>
      </c>
      <c r="AG34">
        <f t="shared" si="2"/>
        <v>0</v>
      </c>
      <c r="AH34" s="75">
        <f t="shared" si="2"/>
        <v>2241926</v>
      </c>
      <c r="AI34" s="75">
        <f t="shared" si="2"/>
        <v>1120961</v>
      </c>
      <c r="AJ34" s="75">
        <f t="shared" si="2"/>
        <v>1120961</v>
      </c>
      <c r="AK34" s="75">
        <f t="shared" si="2"/>
        <v>1120961</v>
      </c>
      <c r="AL34" s="75">
        <f t="shared" si="2"/>
        <v>899092.74</v>
      </c>
      <c r="AM34" s="75">
        <f t="shared" si="2"/>
        <v>0</v>
      </c>
      <c r="AN34" s="75">
        <f t="shared" si="5"/>
        <v>6503901.7400000002</v>
      </c>
      <c r="AO34">
        <f ca="1">(OFFSET($AB34,0,((VLOOKUP('Calendario completo'!$F$10,Hoja6!$AG$3:$AI$14,3,FALSE))-1)))</f>
        <v>2241926</v>
      </c>
    </row>
    <row r="35" spans="1:41">
      <c r="A35" s="127">
        <v>51391001</v>
      </c>
      <c r="B35" s="75">
        <f t="shared" si="6"/>
        <v>0</v>
      </c>
      <c r="C35" s="75">
        <f t="shared" si="6"/>
        <v>0</v>
      </c>
      <c r="D35" s="75">
        <f t="shared" si="6"/>
        <v>0</v>
      </c>
      <c r="E35" s="75">
        <f t="shared" si="6"/>
        <v>0</v>
      </c>
      <c r="F35" s="75">
        <f t="shared" si="6"/>
        <v>0</v>
      </c>
      <c r="G35" s="75">
        <f t="shared" si="6"/>
        <v>0</v>
      </c>
      <c r="H35" s="75">
        <f t="shared" si="6"/>
        <v>35768</v>
      </c>
      <c r="I35" s="75">
        <f t="shared" si="6"/>
        <v>0</v>
      </c>
      <c r="J35" s="75">
        <f t="shared" si="6"/>
        <v>0</v>
      </c>
      <c r="K35" s="75">
        <f t="shared" si="6"/>
        <v>0</v>
      </c>
      <c r="L35" s="75">
        <f t="shared" si="6"/>
        <v>0</v>
      </c>
      <c r="M35" s="75">
        <f t="shared" si="6"/>
        <v>0</v>
      </c>
      <c r="N35" s="75">
        <f t="shared" si="3"/>
        <v>35768</v>
      </c>
      <c r="O35">
        <f t="shared" si="7"/>
        <v>0</v>
      </c>
      <c r="P35">
        <f t="shared" si="7"/>
        <v>0</v>
      </c>
      <c r="Q35">
        <f t="shared" si="7"/>
        <v>0</v>
      </c>
      <c r="R35">
        <f t="shared" si="7"/>
        <v>0</v>
      </c>
      <c r="S35">
        <f t="shared" si="7"/>
        <v>0</v>
      </c>
      <c r="T35">
        <f t="shared" si="7"/>
        <v>0</v>
      </c>
      <c r="U35">
        <f t="shared" si="7"/>
        <v>35768</v>
      </c>
      <c r="V35">
        <f t="shared" si="7"/>
        <v>0</v>
      </c>
      <c r="W35">
        <f t="shared" si="7"/>
        <v>0</v>
      </c>
      <c r="X35">
        <f t="shared" si="7"/>
        <v>0</v>
      </c>
      <c r="Y35">
        <f t="shared" si="7"/>
        <v>0</v>
      </c>
      <c r="Z35">
        <f t="shared" si="7"/>
        <v>0</v>
      </c>
      <c r="AA35">
        <f t="shared" si="4"/>
        <v>35768</v>
      </c>
      <c r="AB35">
        <f t="shared" si="2"/>
        <v>0</v>
      </c>
      <c r="AC35">
        <f t="shared" si="2"/>
        <v>0</v>
      </c>
      <c r="AD35">
        <f t="shared" si="2"/>
        <v>0</v>
      </c>
      <c r="AE35">
        <f t="shared" si="2"/>
        <v>0</v>
      </c>
      <c r="AF35">
        <f t="shared" si="2"/>
        <v>0</v>
      </c>
      <c r="AG35">
        <f t="shared" si="2"/>
        <v>0</v>
      </c>
      <c r="AH35" s="75">
        <f t="shared" si="2"/>
        <v>0</v>
      </c>
      <c r="AI35" s="75">
        <f t="shared" si="2"/>
        <v>0</v>
      </c>
      <c r="AJ35" s="75">
        <f t="shared" si="2"/>
        <v>0</v>
      </c>
      <c r="AK35" s="75">
        <f t="shared" si="2"/>
        <v>0</v>
      </c>
      <c r="AL35" s="75">
        <f t="shared" si="2"/>
        <v>0</v>
      </c>
      <c r="AM35" s="75">
        <f t="shared" si="2"/>
        <v>0</v>
      </c>
      <c r="AN35" s="75">
        <f t="shared" si="5"/>
        <v>0</v>
      </c>
      <c r="AO35">
        <f ca="1">(OFFSET($AB35,0,((VLOOKUP('Calendario completo'!$F$10,Hoja6!$AG$3:$AI$14,3,FALSE))-1)))</f>
        <v>0</v>
      </c>
    </row>
    <row r="36" spans="1:41">
      <c r="N36" s="75">
        <f>SUM(N21:N35)</f>
        <v>197000833.77000001</v>
      </c>
      <c r="AA36">
        <f>SUM(AA21:AA35)</f>
        <v>61600972.120000012</v>
      </c>
      <c r="AH36" s="75">
        <f>SUM(AH21:AH35)</f>
        <v>18410296.810000002</v>
      </c>
      <c r="AI36" s="75">
        <f t="shared" ref="AI36:AM36" si="8">SUM(AI21:AI35)</f>
        <v>6053277.0299999993</v>
      </c>
      <c r="AJ36" s="75">
        <f t="shared" si="8"/>
        <v>10673121.030000001</v>
      </c>
      <c r="AK36" s="75">
        <f t="shared" si="8"/>
        <v>11891568.029999999</v>
      </c>
      <c r="AL36" s="75">
        <f t="shared" si="8"/>
        <v>11915338.77</v>
      </c>
      <c r="AM36" s="75">
        <f t="shared" si="8"/>
        <v>15612207.109999999</v>
      </c>
      <c r="AN36" s="75">
        <f>SUM(AN21:AN35)</f>
        <v>74555808.779999986</v>
      </c>
      <c r="AO36" s="75">
        <f ca="1">SUM(AO21:AO35)</f>
        <v>18410296.810000002</v>
      </c>
    </row>
    <row r="39" spans="1:41">
      <c r="B39" s="266" t="s">
        <v>53</v>
      </c>
      <c r="C39" s="266"/>
      <c r="D39" s="266"/>
      <c r="E39" s="266"/>
      <c r="F39" s="266"/>
      <c r="G39" s="266"/>
      <c r="H39" s="266"/>
      <c r="I39" s="266"/>
      <c r="J39" s="266"/>
      <c r="K39" s="266"/>
      <c r="L39" s="266"/>
      <c r="M39" s="266"/>
      <c r="O39" s="266" t="s">
        <v>88</v>
      </c>
      <c r="P39" s="266"/>
      <c r="Q39" s="266"/>
      <c r="R39" s="266"/>
      <c r="S39" s="266"/>
      <c r="T39" s="266"/>
      <c r="U39" s="266"/>
      <c r="V39" s="266"/>
      <c r="W39" s="266"/>
      <c r="X39" s="266"/>
      <c r="Y39" s="266"/>
      <c r="Z39" s="266"/>
    </row>
    <row r="40" spans="1:41">
      <c r="B40" s="3" t="s">
        <v>0</v>
      </c>
      <c r="C40" s="3" t="s">
        <v>15</v>
      </c>
      <c r="D40" s="3" t="s">
        <v>16</v>
      </c>
      <c r="E40" s="3" t="s">
        <v>17</v>
      </c>
      <c r="F40" t="s">
        <v>14</v>
      </c>
      <c r="G40" t="s">
        <v>18</v>
      </c>
      <c r="H40" s="3" t="s">
        <v>19</v>
      </c>
      <c r="I40" t="s">
        <v>20</v>
      </c>
      <c r="J40" t="s">
        <v>22</v>
      </c>
      <c r="K40" t="s">
        <v>23</v>
      </c>
      <c r="L40" t="s">
        <v>21</v>
      </c>
      <c r="M40" t="s">
        <v>1</v>
      </c>
      <c r="O40" s="3" t="s">
        <v>0</v>
      </c>
      <c r="P40" s="3" t="s">
        <v>15</v>
      </c>
      <c r="Q40" s="3" t="s">
        <v>16</v>
      </c>
      <c r="R40" s="3" t="s">
        <v>17</v>
      </c>
      <c r="S40" t="s">
        <v>14</v>
      </c>
      <c r="T40" t="s">
        <v>18</v>
      </c>
      <c r="U40" s="3" t="s">
        <v>19</v>
      </c>
      <c r="V40" t="s">
        <v>20</v>
      </c>
      <c r="W40" t="s">
        <v>22</v>
      </c>
      <c r="X40" t="s">
        <v>23</v>
      </c>
      <c r="Y40" t="s">
        <v>21</v>
      </c>
      <c r="Z40" t="s">
        <v>1</v>
      </c>
    </row>
    <row r="41" spans="1:41" ht="25.5">
      <c r="B41" s="125" t="s">
        <v>78</v>
      </c>
      <c r="C41" s="125" t="s">
        <v>79</v>
      </c>
      <c r="D41" s="125" t="s">
        <v>80</v>
      </c>
      <c r="E41" s="125" t="s">
        <v>81</v>
      </c>
      <c r="F41" s="125" t="s">
        <v>82</v>
      </c>
      <c r="G41" s="125" t="s">
        <v>77</v>
      </c>
      <c r="H41" s="125" t="s">
        <v>44</v>
      </c>
      <c r="I41" s="125" t="s">
        <v>45</v>
      </c>
      <c r="J41" s="125" t="s">
        <v>46</v>
      </c>
      <c r="K41" s="125" t="s">
        <v>47</v>
      </c>
      <c r="L41" s="125" t="s">
        <v>48</v>
      </c>
      <c r="M41" s="125" t="s">
        <v>49</v>
      </c>
      <c r="N41" s="125" t="s">
        <v>91</v>
      </c>
      <c r="O41" s="125" t="s">
        <v>78</v>
      </c>
      <c r="P41" s="125" t="s">
        <v>79</v>
      </c>
      <c r="Q41" s="125" t="s">
        <v>80</v>
      </c>
      <c r="R41" s="125" t="s">
        <v>81</v>
      </c>
      <c r="S41" s="125" t="s">
        <v>82</v>
      </c>
      <c r="T41" s="125" t="s">
        <v>77</v>
      </c>
      <c r="U41" s="125" t="s">
        <v>44</v>
      </c>
      <c r="V41" s="125" t="s">
        <v>45</v>
      </c>
      <c r="W41" s="125" t="s">
        <v>46</v>
      </c>
      <c r="X41" s="125" t="s">
        <v>47</v>
      </c>
      <c r="Y41" s="125" t="s">
        <v>48</v>
      </c>
      <c r="Z41" s="125" t="s">
        <v>49</v>
      </c>
      <c r="AA41" s="126" t="s">
        <v>90</v>
      </c>
      <c r="AB41" s="125" t="s">
        <v>89</v>
      </c>
    </row>
    <row r="42" spans="1:41">
      <c r="A42" s="127">
        <v>51332007</v>
      </c>
      <c r="B42" s="75">
        <f t="shared" ref="B42:M56" si="9">IFERROR((VLOOKUP($A42&amp;B$19,Llave,10,FALSE)),0)</f>
        <v>0</v>
      </c>
      <c r="C42" s="75">
        <f t="shared" si="9"/>
        <v>0</v>
      </c>
      <c r="D42" s="75">
        <f t="shared" si="9"/>
        <v>0</v>
      </c>
      <c r="E42" s="75">
        <f t="shared" si="9"/>
        <v>0</v>
      </c>
      <c r="F42" s="75">
        <f t="shared" si="9"/>
        <v>0</v>
      </c>
      <c r="G42" s="75">
        <f t="shared" si="9"/>
        <v>0</v>
      </c>
      <c r="H42" s="75">
        <f t="shared" si="9"/>
        <v>0</v>
      </c>
      <c r="I42" s="75">
        <f t="shared" si="9"/>
        <v>0</v>
      </c>
      <c r="J42" s="75">
        <f t="shared" si="9"/>
        <v>0</v>
      </c>
      <c r="K42" s="75">
        <f t="shared" si="9"/>
        <v>0</v>
      </c>
      <c r="L42" s="75">
        <f t="shared" si="9"/>
        <v>0</v>
      </c>
      <c r="M42" s="75">
        <f t="shared" si="9"/>
        <v>0</v>
      </c>
      <c r="N42" s="75">
        <f>SUM(B42:H42)</f>
        <v>0</v>
      </c>
      <c r="O42">
        <f t="shared" ref="O42:Z56" si="10">IFERROR((VLOOKUP($A42&amp;O$19,Llave,11,FALSE)),0)</f>
        <v>0</v>
      </c>
      <c r="P42">
        <f t="shared" si="10"/>
        <v>0</v>
      </c>
      <c r="Q42">
        <f t="shared" si="10"/>
        <v>0</v>
      </c>
      <c r="R42">
        <f t="shared" si="10"/>
        <v>0</v>
      </c>
      <c r="S42">
        <f t="shared" si="10"/>
        <v>0</v>
      </c>
      <c r="T42">
        <f t="shared" si="10"/>
        <v>0</v>
      </c>
      <c r="U42">
        <f t="shared" si="10"/>
        <v>0</v>
      </c>
      <c r="V42">
        <f t="shared" si="10"/>
        <v>0</v>
      </c>
      <c r="W42">
        <f t="shared" si="10"/>
        <v>0</v>
      </c>
      <c r="X42">
        <f t="shared" si="10"/>
        <v>0</v>
      </c>
      <c r="Y42">
        <f t="shared" si="10"/>
        <v>0</v>
      </c>
      <c r="Z42">
        <f t="shared" si="10"/>
        <v>0</v>
      </c>
      <c r="AA42">
        <f>SUM(O42:U42)</f>
        <v>0</v>
      </c>
      <c r="AB42" s="75">
        <f>N42+AA42</f>
        <v>0</v>
      </c>
    </row>
    <row r="43" spans="1:41">
      <c r="A43" s="127">
        <v>51211001</v>
      </c>
      <c r="B43" s="75">
        <f t="shared" si="9"/>
        <v>0</v>
      </c>
      <c r="C43" s="75">
        <f t="shared" si="9"/>
        <v>0</v>
      </c>
      <c r="D43" s="75">
        <f t="shared" si="9"/>
        <v>0</v>
      </c>
      <c r="E43" s="75">
        <f t="shared" si="9"/>
        <v>0</v>
      </c>
      <c r="F43" s="75">
        <f t="shared" si="9"/>
        <v>0</v>
      </c>
      <c r="G43" s="75">
        <f t="shared" si="9"/>
        <v>0</v>
      </c>
      <c r="H43" s="75">
        <f t="shared" si="9"/>
        <v>0</v>
      </c>
      <c r="I43" s="75">
        <f t="shared" si="9"/>
        <v>0</v>
      </c>
      <c r="J43" s="75">
        <f t="shared" si="9"/>
        <v>0</v>
      </c>
      <c r="K43" s="75">
        <f t="shared" si="9"/>
        <v>0</v>
      </c>
      <c r="L43" s="75">
        <f t="shared" si="9"/>
        <v>0</v>
      </c>
      <c r="M43" s="75">
        <f t="shared" si="9"/>
        <v>0</v>
      </c>
      <c r="N43" s="75">
        <f t="shared" ref="N43:N56" si="11">SUM(B43:H43)</f>
        <v>0</v>
      </c>
      <c r="O43">
        <f t="shared" si="10"/>
        <v>0</v>
      </c>
      <c r="P43">
        <f t="shared" si="10"/>
        <v>0</v>
      </c>
      <c r="Q43">
        <f t="shared" si="10"/>
        <v>0</v>
      </c>
      <c r="R43">
        <f t="shared" si="10"/>
        <v>0</v>
      </c>
      <c r="S43">
        <f t="shared" si="10"/>
        <v>0</v>
      </c>
      <c r="T43">
        <f t="shared" si="10"/>
        <v>0</v>
      </c>
      <c r="U43">
        <f t="shared" si="10"/>
        <v>0</v>
      </c>
      <c r="V43">
        <f t="shared" si="10"/>
        <v>0</v>
      </c>
      <c r="W43">
        <f t="shared" si="10"/>
        <v>0</v>
      </c>
      <c r="X43">
        <f t="shared" si="10"/>
        <v>0</v>
      </c>
      <c r="Y43">
        <f t="shared" si="10"/>
        <v>0</v>
      </c>
      <c r="Z43">
        <f t="shared" si="10"/>
        <v>0</v>
      </c>
      <c r="AA43">
        <f t="shared" ref="AA43:AA56" si="12">SUM(O43:U43)</f>
        <v>0</v>
      </c>
      <c r="AB43" s="75">
        <f t="shared" ref="AB43:AB56" si="13">N43+AA43</f>
        <v>0</v>
      </c>
    </row>
    <row r="44" spans="1:41">
      <c r="A44" s="127">
        <v>51221003</v>
      </c>
      <c r="B44" s="75">
        <f t="shared" si="9"/>
        <v>0</v>
      </c>
      <c r="C44" s="75">
        <f t="shared" si="9"/>
        <v>0</v>
      </c>
      <c r="D44" s="75">
        <f t="shared" si="9"/>
        <v>0</v>
      </c>
      <c r="E44" s="75">
        <f t="shared" si="9"/>
        <v>0</v>
      </c>
      <c r="F44" s="75">
        <f t="shared" si="9"/>
        <v>0</v>
      </c>
      <c r="G44" s="75">
        <f t="shared" si="9"/>
        <v>0</v>
      </c>
      <c r="H44" s="75">
        <f t="shared" si="9"/>
        <v>0</v>
      </c>
      <c r="I44" s="75">
        <f t="shared" si="9"/>
        <v>0</v>
      </c>
      <c r="J44" s="75">
        <f t="shared" si="9"/>
        <v>0</v>
      </c>
      <c r="K44" s="75">
        <f t="shared" si="9"/>
        <v>0</v>
      </c>
      <c r="L44" s="75">
        <f t="shared" si="9"/>
        <v>0</v>
      </c>
      <c r="M44" s="75">
        <f t="shared" si="9"/>
        <v>0</v>
      </c>
      <c r="N44" s="75">
        <f t="shared" si="11"/>
        <v>0</v>
      </c>
      <c r="O44">
        <f t="shared" si="10"/>
        <v>0</v>
      </c>
      <c r="P44">
        <f t="shared" si="10"/>
        <v>0</v>
      </c>
      <c r="Q44">
        <f t="shared" si="10"/>
        <v>0</v>
      </c>
      <c r="R44">
        <f t="shared" si="10"/>
        <v>0</v>
      </c>
      <c r="S44">
        <f t="shared" si="10"/>
        <v>0</v>
      </c>
      <c r="T44">
        <f t="shared" si="10"/>
        <v>0</v>
      </c>
      <c r="U44">
        <f t="shared" si="10"/>
        <v>0</v>
      </c>
      <c r="V44">
        <f t="shared" si="10"/>
        <v>0</v>
      </c>
      <c r="W44">
        <f t="shared" si="10"/>
        <v>0</v>
      </c>
      <c r="X44">
        <f t="shared" si="10"/>
        <v>0</v>
      </c>
      <c r="Y44">
        <f t="shared" si="10"/>
        <v>0</v>
      </c>
      <c r="Z44">
        <f t="shared" si="10"/>
        <v>0</v>
      </c>
      <c r="AA44">
        <f t="shared" si="12"/>
        <v>0</v>
      </c>
      <c r="AB44" s="75">
        <f t="shared" si="13"/>
        <v>0</v>
      </c>
    </row>
    <row r="45" spans="1:41">
      <c r="A45" s="127">
        <v>51261002</v>
      </c>
      <c r="B45" s="75">
        <f t="shared" si="9"/>
        <v>0</v>
      </c>
      <c r="C45" s="75">
        <f t="shared" si="9"/>
        <v>0</v>
      </c>
      <c r="D45" s="75">
        <f t="shared" si="9"/>
        <v>0</v>
      </c>
      <c r="E45" s="75">
        <f t="shared" si="9"/>
        <v>0</v>
      </c>
      <c r="F45" s="75">
        <f t="shared" si="9"/>
        <v>0</v>
      </c>
      <c r="G45" s="75">
        <f t="shared" si="9"/>
        <v>0</v>
      </c>
      <c r="H45" s="75">
        <f t="shared" si="9"/>
        <v>0</v>
      </c>
      <c r="I45" s="75">
        <f t="shared" si="9"/>
        <v>0</v>
      </c>
      <c r="J45" s="75">
        <f t="shared" si="9"/>
        <v>0</v>
      </c>
      <c r="K45" s="75">
        <f t="shared" si="9"/>
        <v>0</v>
      </c>
      <c r="L45" s="75">
        <f t="shared" si="9"/>
        <v>0</v>
      </c>
      <c r="M45" s="75">
        <f t="shared" si="9"/>
        <v>0</v>
      </c>
      <c r="N45" s="75">
        <f t="shared" si="11"/>
        <v>0</v>
      </c>
      <c r="O45">
        <f t="shared" si="10"/>
        <v>0</v>
      </c>
      <c r="P45">
        <f t="shared" si="10"/>
        <v>0</v>
      </c>
      <c r="Q45">
        <f t="shared" si="10"/>
        <v>0</v>
      </c>
      <c r="R45">
        <f t="shared" si="10"/>
        <v>0</v>
      </c>
      <c r="S45">
        <f t="shared" si="10"/>
        <v>0</v>
      </c>
      <c r="T45">
        <f t="shared" si="10"/>
        <v>0</v>
      </c>
      <c r="U45">
        <f t="shared" si="10"/>
        <v>0</v>
      </c>
      <c r="V45">
        <f t="shared" si="10"/>
        <v>0</v>
      </c>
      <c r="W45">
        <f t="shared" si="10"/>
        <v>0</v>
      </c>
      <c r="X45">
        <f t="shared" si="10"/>
        <v>0</v>
      </c>
      <c r="Y45">
        <f t="shared" si="10"/>
        <v>0</v>
      </c>
      <c r="Z45">
        <f t="shared" si="10"/>
        <v>0</v>
      </c>
      <c r="AA45">
        <f t="shared" si="12"/>
        <v>0</v>
      </c>
      <c r="AB45" s="75">
        <f t="shared" si="13"/>
        <v>0</v>
      </c>
    </row>
    <row r="46" spans="1:41">
      <c r="A46" s="127">
        <v>51321001</v>
      </c>
      <c r="B46" s="75">
        <f t="shared" si="9"/>
        <v>0</v>
      </c>
      <c r="C46" s="75">
        <f t="shared" si="9"/>
        <v>0</v>
      </c>
      <c r="D46" s="75">
        <f t="shared" si="9"/>
        <v>0</v>
      </c>
      <c r="E46" s="75">
        <f t="shared" si="9"/>
        <v>0</v>
      </c>
      <c r="F46" s="75">
        <f t="shared" si="9"/>
        <v>0</v>
      </c>
      <c r="G46" s="75">
        <f t="shared" si="9"/>
        <v>0</v>
      </c>
      <c r="H46" s="75">
        <f t="shared" si="9"/>
        <v>2346297.5299999998</v>
      </c>
      <c r="I46" s="75">
        <f t="shared" si="9"/>
        <v>9479108.2699999996</v>
      </c>
      <c r="J46" s="75">
        <f t="shared" si="9"/>
        <v>9537108.2699999996</v>
      </c>
      <c r="K46" s="75">
        <f t="shared" si="9"/>
        <v>9537108.2699999996</v>
      </c>
      <c r="L46" s="75">
        <f t="shared" si="9"/>
        <v>9537108.2699999996</v>
      </c>
      <c r="M46" s="75">
        <f t="shared" si="9"/>
        <v>19074216.539999999</v>
      </c>
      <c r="N46" s="75">
        <f t="shared" si="11"/>
        <v>2346297.5299999998</v>
      </c>
      <c r="O46">
        <f t="shared" si="10"/>
        <v>0</v>
      </c>
      <c r="P46">
        <f t="shared" si="10"/>
        <v>0</v>
      </c>
      <c r="Q46">
        <f t="shared" si="10"/>
        <v>0</v>
      </c>
      <c r="R46">
        <f t="shared" si="10"/>
        <v>0</v>
      </c>
      <c r="S46">
        <f t="shared" si="10"/>
        <v>0</v>
      </c>
      <c r="T46">
        <f t="shared" si="10"/>
        <v>0</v>
      </c>
      <c r="U46">
        <f t="shared" si="10"/>
        <v>0</v>
      </c>
      <c r="V46">
        <f t="shared" si="10"/>
        <v>0</v>
      </c>
      <c r="W46">
        <f t="shared" si="10"/>
        <v>0</v>
      </c>
      <c r="X46">
        <f t="shared" si="10"/>
        <v>0</v>
      </c>
      <c r="Y46">
        <f t="shared" si="10"/>
        <v>0</v>
      </c>
      <c r="Z46">
        <f t="shared" si="10"/>
        <v>0</v>
      </c>
      <c r="AA46">
        <f t="shared" si="12"/>
        <v>0</v>
      </c>
      <c r="AB46" s="75">
        <f t="shared" si="13"/>
        <v>2346297.5299999998</v>
      </c>
    </row>
    <row r="47" spans="1:41">
      <c r="A47" s="127">
        <v>51311004</v>
      </c>
      <c r="B47" s="75">
        <f t="shared" si="9"/>
        <v>0</v>
      </c>
      <c r="C47" s="75">
        <f t="shared" si="9"/>
        <v>0</v>
      </c>
      <c r="D47" s="75">
        <f t="shared" si="9"/>
        <v>0</v>
      </c>
      <c r="E47" s="75">
        <f t="shared" si="9"/>
        <v>0</v>
      </c>
      <c r="F47" s="75">
        <f t="shared" si="9"/>
        <v>0</v>
      </c>
      <c r="G47" s="75">
        <f t="shared" si="9"/>
        <v>0</v>
      </c>
      <c r="H47" s="75">
        <f t="shared" si="9"/>
        <v>0</v>
      </c>
      <c r="I47" s="75">
        <f t="shared" si="9"/>
        <v>0</v>
      </c>
      <c r="J47" s="75">
        <f t="shared" si="9"/>
        <v>0</v>
      </c>
      <c r="K47" s="75">
        <f t="shared" si="9"/>
        <v>0</v>
      </c>
      <c r="L47" s="75">
        <f t="shared" si="9"/>
        <v>0</v>
      </c>
      <c r="M47" s="75">
        <f t="shared" si="9"/>
        <v>0</v>
      </c>
      <c r="N47" s="75">
        <f t="shared" si="11"/>
        <v>0</v>
      </c>
      <c r="O47">
        <f t="shared" si="10"/>
        <v>0</v>
      </c>
      <c r="P47">
        <f t="shared" si="10"/>
        <v>0</v>
      </c>
      <c r="Q47">
        <f t="shared" si="10"/>
        <v>0</v>
      </c>
      <c r="R47">
        <f t="shared" si="10"/>
        <v>0</v>
      </c>
      <c r="S47">
        <f t="shared" si="10"/>
        <v>0</v>
      </c>
      <c r="T47">
        <f t="shared" si="10"/>
        <v>0</v>
      </c>
      <c r="U47">
        <f t="shared" si="10"/>
        <v>0</v>
      </c>
      <c r="V47">
        <f t="shared" si="10"/>
        <v>0</v>
      </c>
      <c r="W47">
        <f t="shared" si="10"/>
        <v>0</v>
      </c>
      <c r="X47">
        <f t="shared" si="10"/>
        <v>0</v>
      </c>
      <c r="Y47">
        <f t="shared" si="10"/>
        <v>0</v>
      </c>
      <c r="Z47">
        <f t="shared" si="10"/>
        <v>0</v>
      </c>
      <c r="AA47">
        <f t="shared" si="12"/>
        <v>0</v>
      </c>
      <c r="AB47" s="75">
        <f t="shared" si="13"/>
        <v>0</v>
      </c>
    </row>
    <row r="48" spans="1:41">
      <c r="A48" s="127">
        <v>51371004</v>
      </c>
      <c r="B48" s="75">
        <f t="shared" si="9"/>
        <v>0</v>
      </c>
      <c r="C48" s="75">
        <f t="shared" si="9"/>
        <v>0</v>
      </c>
      <c r="D48" s="75">
        <f t="shared" si="9"/>
        <v>0</v>
      </c>
      <c r="E48" s="75">
        <f t="shared" si="9"/>
        <v>0</v>
      </c>
      <c r="F48" s="75">
        <f t="shared" si="9"/>
        <v>0</v>
      </c>
      <c r="G48" s="75">
        <f t="shared" si="9"/>
        <v>0</v>
      </c>
      <c r="H48" s="75">
        <f t="shared" si="9"/>
        <v>0</v>
      </c>
      <c r="I48" s="75">
        <f t="shared" si="9"/>
        <v>0</v>
      </c>
      <c r="J48" s="75">
        <f t="shared" si="9"/>
        <v>0</v>
      </c>
      <c r="K48" s="75">
        <f t="shared" si="9"/>
        <v>0</v>
      </c>
      <c r="L48" s="75">
        <f t="shared" si="9"/>
        <v>0</v>
      </c>
      <c r="M48" s="75">
        <f t="shared" si="9"/>
        <v>0</v>
      </c>
      <c r="N48" s="75">
        <f t="shared" si="11"/>
        <v>0</v>
      </c>
      <c r="O48">
        <f t="shared" si="10"/>
        <v>0</v>
      </c>
      <c r="P48">
        <f t="shared" si="10"/>
        <v>0</v>
      </c>
      <c r="Q48">
        <f t="shared" si="10"/>
        <v>0</v>
      </c>
      <c r="R48">
        <f t="shared" si="10"/>
        <v>0</v>
      </c>
      <c r="S48">
        <f t="shared" si="10"/>
        <v>0</v>
      </c>
      <c r="T48">
        <f t="shared" si="10"/>
        <v>0</v>
      </c>
      <c r="U48">
        <f t="shared" si="10"/>
        <v>0</v>
      </c>
      <c r="V48">
        <f t="shared" si="10"/>
        <v>0</v>
      </c>
      <c r="W48">
        <f t="shared" si="10"/>
        <v>0</v>
      </c>
      <c r="X48">
        <f t="shared" si="10"/>
        <v>0</v>
      </c>
      <c r="Y48">
        <f t="shared" si="10"/>
        <v>0</v>
      </c>
      <c r="Z48">
        <f t="shared" si="10"/>
        <v>0</v>
      </c>
      <c r="AA48">
        <f t="shared" si="12"/>
        <v>0</v>
      </c>
      <c r="AB48" s="75">
        <f t="shared" si="13"/>
        <v>0</v>
      </c>
    </row>
    <row r="49" spans="1:28">
      <c r="A49" s="127">
        <v>51371007</v>
      </c>
      <c r="B49" s="75">
        <f t="shared" si="9"/>
        <v>0</v>
      </c>
      <c r="C49" s="75">
        <f t="shared" si="9"/>
        <v>0</v>
      </c>
      <c r="D49" s="75">
        <f t="shared" si="9"/>
        <v>0</v>
      </c>
      <c r="E49" s="75">
        <f t="shared" si="9"/>
        <v>0</v>
      </c>
      <c r="F49" s="75">
        <f t="shared" si="9"/>
        <v>0</v>
      </c>
      <c r="G49" s="75">
        <f t="shared" si="9"/>
        <v>0</v>
      </c>
      <c r="H49" s="75">
        <f t="shared" si="9"/>
        <v>0</v>
      </c>
      <c r="I49" s="75">
        <f t="shared" si="9"/>
        <v>0</v>
      </c>
      <c r="J49" s="75">
        <f t="shared" si="9"/>
        <v>0</v>
      </c>
      <c r="K49" s="75">
        <f t="shared" si="9"/>
        <v>0</v>
      </c>
      <c r="L49" s="75">
        <f t="shared" si="9"/>
        <v>0</v>
      </c>
      <c r="M49" s="75">
        <f t="shared" si="9"/>
        <v>0</v>
      </c>
      <c r="N49" s="75">
        <f t="shared" si="11"/>
        <v>0</v>
      </c>
      <c r="O49">
        <f t="shared" si="10"/>
        <v>0</v>
      </c>
      <c r="P49">
        <f t="shared" si="10"/>
        <v>0</v>
      </c>
      <c r="Q49">
        <f t="shared" si="10"/>
        <v>0</v>
      </c>
      <c r="R49">
        <f t="shared" si="10"/>
        <v>0</v>
      </c>
      <c r="S49">
        <f t="shared" si="10"/>
        <v>0</v>
      </c>
      <c r="T49">
        <f t="shared" si="10"/>
        <v>0</v>
      </c>
      <c r="U49">
        <f t="shared" si="10"/>
        <v>0</v>
      </c>
      <c r="V49">
        <f t="shared" si="10"/>
        <v>0</v>
      </c>
      <c r="W49">
        <f t="shared" si="10"/>
        <v>0</v>
      </c>
      <c r="X49">
        <f t="shared" si="10"/>
        <v>0</v>
      </c>
      <c r="Y49">
        <f t="shared" si="10"/>
        <v>0</v>
      </c>
      <c r="Z49">
        <f t="shared" si="10"/>
        <v>0</v>
      </c>
      <c r="AA49">
        <f t="shared" si="12"/>
        <v>0</v>
      </c>
      <c r="AB49" s="75">
        <f t="shared" si="13"/>
        <v>0</v>
      </c>
    </row>
    <row r="50" spans="1:28">
      <c r="A50" s="127">
        <v>51371001</v>
      </c>
      <c r="B50" s="75">
        <f t="shared" si="9"/>
        <v>0</v>
      </c>
      <c r="C50" s="75">
        <f t="shared" si="9"/>
        <v>0</v>
      </c>
      <c r="D50" s="75">
        <f t="shared" si="9"/>
        <v>0</v>
      </c>
      <c r="E50" s="75">
        <f t="shared" si="9"/>
        <v>0</v>
      </c>
      <c r="F50" s="75">
        <f t="shared" si="9"/>
        <v>0</v>
      </c>
      <c r="G50" s="75">
        <f t="shared" si="9"/>
        <v>0</v>
      </c>
      <c r="H50" s="75">
        <f t="shared" si="9"/>
        <v>0</v>
      </c>
      <c r="I50" s="75">
        <f t="shared" si="9"/>
        <v>0</v>
      </c>
      <c r="J50" s="75">
        <f t="shared" si="9"/>
        <v>0</v>
      </c>
      <c r="K50" s="75">
        <f t="shared" si="9"/>
        <v>0</v>
      </c>
      <c r="L50" s="75">
        <f t="shared" si="9"/>
        <v>0</v>
      </c>
      <c r="M50" s="75">
        <f t="shared" si="9"/>
        <v>0</v>
      </c>
      <c r="N50" s="75">
        <f t="shared" si="11"/>
        <v>0</v>
      </c>
      <c r="O50">
        <f t="shared" si="10"/>
        <v>0</v>
      </c>
      <c r="P50">
        <f t="shared" si="10"/>
        <v>0</v>
      </c>
      <c r="Q50">
        <f t="shared" si="10"/>
        <v>0</v>
      </c>
      <c r="R50">
        <f t="shared" si="10"/>
        <v>0</v>
      </c>
      <c r="S50">
        <f t="shared" si="10"/>
        <v>0</v>
      </c>
      <c r="T50">
        <f t="shared" si="10"/>
        <v>0</v>
      </c>
      <c r="U50">
        <f t="shared" si="10"/>
        <v>902125.48</v>
      </c>
      <c r="V50">
        <f t="shared" si="10"/>
        <v>0</v>
      </c>
      <c r="W50">
        <f t="shared" si="10"/>
        <v>0</v>
      </c>
      <c r="X50">
        <f t="shared" si="10"/>
        <v>0</v>
      </c>
      <c r="Y50">
        <f t="shared" si="10"/>
        <v>0</v>
      </c>
      <c r="Z50">
        <f t="shared" si="10"/>
        <v>0</v>
      </c>
      <c r="AA50">
        <f t="shared" si="12"/>
        <v>902125.48</v>
      </c>
      <c r="AB50" s="75">
        <f t="shared" si="13"/>
        <v>902125.48</v>
      </c>
    </row>
    <row r="51" spans="1:28">
      <c r="A51" s="131">
        <v>51371002</v>
      </c>
      <c r="B51" s="75">
        <f t="shared" si="9"/>
        <v>0</v>
      </c>
      <c r="C51" s="75">
        <f t="shared" si="9"/>
        <v>0</v>
      </c>
      <c r="D51" s="75">
        <f t="shared" si="9"/>
        <v>0</v>
      </c>
      <c r="E51" s="75">
        <f t="shared" si="9"/>
        <v>0</v>
      </c>
      <c r="F51" s="75">
        <f t="shared" si="9"/>
        <v>0</v>
      </c>
      <c r="G51" s="75">
        <f t="shared" si="9"/>
        <v>0</v>
      </c>
      <c r="H51" s="75">
        <f t="shared" si="9"/>
        <v>0</v>
      </c>
      <c r="I51" s="75">
        <f t="shared" si="9"/>
        <v>0</v>
      </c>
      <c r="J51" s="75">
        <f t="shared" si="9"/>
        <v>0</v>
      </c>
      <c r="K51" s="75">
        <f t="shared" si="9"/>
        <v>0</v>
      </c>
      <c r="L51" s="75">
        <f t="shared" si="9"/>
        <v>0</v>
      </c>
      <c r="M51" s="75">
        <f t="shared" si="9"/>
        <v>0</v>
      </c>
      <c r="N51" s="75">
        <f t="shared" si="11"/>
        <v>0</v>
      </c>
      <c r="O51">
        <f t="shared" si="10"/>
        <v>0</v>
      </c>
      <c r="P51">
        <f t="shared" si="10"/>
        <v>0</v>
      </c>
      <c r="Q51">
        <f t="shared" si="10"/>
        <v>0</v>
      </c>
      <c r="R51">
        <f t="shared" si="10"/>
        <v>0</v>
      </c>
      <c r="S51">
        <f t="shared" si="10"/>
        <v>0</v>
      </c>
      <c r="T51">
        <f t="shared" si="10"/>
        <v>0</v>
      </c>
      <c r="U51">
        <f t="shared" si="10"/>
        <v>430980.24</v>
      </c>
      <c r="V51">
        <f t="shared" si="10"/>
        <v>0</v>
      </c>
      <c r="W51">
        <f t="shared" si="10"/>
        <v>0</v>
      </c>
      <c r="X51">
        <f t="shared" si="10"/>
        <v>0</v>
      </c>
      <c r="Y51">
        <f t="shared" si="10"/>
        <v>0</v>
      </c>
      <c r="Z51">
        <f t="shared" si="10"/>
        <v>0</v>
      </c>
      <c r="AA51">
        <f t="shared" si="12"/>
        <v>430980.24</v>
      </c>
      <c r="AB51" s="75">
        <f t="shared" si="13"/>
        <v>430980.24</v>
      </c>
    </row>
    <row r="52" spans="1:28">
      <c r="A52" s="127">
        <v>51371005</v>
      </c>
      <c r="B52" s="75">
        <f t="shared" si="9"/>
        <v>0</v>
      </c>
      <c r="C52" s="75">
        <f t="shared" si="9"/>
        <v>0</v>
      </c>
      <c r="D52" s="75">
        <f t="shared" si="9"/>
        <v>0</v>
      </c>
      <c r="E52" s="75">
        <f t="shared" si="9"/>
        <v>0</v>
      </c>
      <c r="F52" s="75">
        <f t="shared" si="9"/>
        <v>0</v>
      </c>
      <c r="G52" s="75">
        <f t="shared" si="9"/>
        <v>0</v>
      </c>
      <c r="H52" s="75">
        <f t="shared" si="9"/>
        <v>0</v>
      </c>
      <c r="I52" s="75">
        <f t="shared" si="9"/>
        <v>0</v>
      </c>
      <c r="J52" s="75">
        <f t="shared" si="9"/>
        <v>0</v>
      </c>
      <c r="K52" s="75">
        <f t="shared" si="9"/>
        <v>0</v>
      </c>
      <c r="L52" s="75">
        <f t="shared" si="9"/>
        <v>0</v>
      </c>
      <c r="M52" s="75">
        <f t="shared" si="9"/>
        <v>0</v>
      </c>
      <c r="N52" s="75">
        <f t="shared" si="11"/>
        <v>0</v>
      </c>
      <c r="O52">
        <f t="shared" si="10"/>
        <v>0</v>
      </c>
      <c r="P52">
        <f t="shared" si="10"/>
        <v>0</v>
      </c>
      <c r="Q52">
        <f t="shared" si="10"/>
        <v>0</v>
      </c>
      <c r="R52">
        <f t="shared" si="10"/>
        <v>0</v>
      </c>
      <c r="S52">
        <f t="shared" si="10"/>
        <v>0</v>
      </c>
      <c r="T52">
        <f t="shared" si="10"/>
        <v>0</v>
      </c>
      <c r="U52">
        <f t="shared" si="10"/>
        <v>0</v>
      </c>
      <c r="V52">
        <f t="shared" si="10"/>
        <v>0</v>
      </c>
      <c r="W52">
        <f t="shared" si="10"/>
        <v>0</v>
      </c>
      <c r="X52">
        <f t="shared" si="10"/>
        <v>0</v>
      </c>
      <c r="Y52">
        <f t="shared" si="10"/>
        <v>0</v>
      </c>
      <c r="Z52">
        <f t="shared" si="10"/>
        <v>0</v>
      </c>
      <c r="AA52">
        <f t="shared" si="12"/>
        <v>0</v>
      </c>
      <c r="AB52" s="75">
        <f t="shared" si="13"/>
        <v>0</v>
      </c>
    </row>
    <row r="53" spans="1:28">
      <c r="A53" s="127">
        <v>51311013</v>
      </c>
      <c r="B53" s="75">
        <f t="shared" si="9"/>
        <v>0</v>
      </c>
      <c r="C53" s="75">
        <f t="shared" si="9"/>
        <v>0</v>
      </c>
      <c r="D53" s="75">
        <f t="shared" si="9"/>
        <v>0</v>
      </c>
      <c r="E53" s="75">
        <f t="shared" si="9"/>
        <v>0</v>
      </c>
      <c r="F53" s="75">
        <f t="shared" si="9"/>
        <v>0</v>
      </c>
      <c r="G53" s="75">
        <f t="shared" si="9"/>
        <v>0</v>
      </c>
      <c r="H53" s="75">
        <f t="shared" si="9"/>
        <v>0</v>
      </c>
      <c r="I53" s="75">
        <f t="shared" si="9"/>
        <v>0</v>
      </c>
      <c r="J53" s="75">
        <f t="shared" si="9"/>
        <v>0</v>
      </c>
      <c r="K53" s="75">
        <f t="shared" si="9"/>
        <v>0</v>
      </c>
      <c r="L53" s="75">
        <f t="shared" si="9"/>
        <v>0</v>
      </c>
      <c r="M53" s="75">
        <f t="shared" si="9"/>
        <v>0</v>
      </c>
      <c r="N53" s="75">
        <f t="shared" si="11"/>
        <v>0</v>
      </c>
      <c r="O53">
        <f t="shared" si="10"/>
        <v>0</v>
      </c>
      <c r="P53">
        <f t="shared" si="10"/>
        <v>0</v>
      </c>
      <c r="Q53">
        <f t="shared" si="10"/>
        <v>0</v>
      </c>
      <c r="R53">
        <f t="shared" si="10"/>
        <v>0</v>
      </c>
      <c r="S53">
        <f t="shared" si="10"/>
        <v>0</v>
      </c>
      <c r="T53">
        <f t="shared" si="10"/>
        <v>0</v>
      </c>
      <c r="U53">
        <f t="shared" si="10"/>
        <v>0</v>
      </c>
      <c r="V53">
        <f t="shared" si="10"/>
        <v>0</v>
      </c>
      <c r="W53">
        <f t="shared" si="10"/>
        <v>0</v>
      </c>
      <c r="X53">
        <f t="shared" si="10"/>
        <v>0</v>
      </c>
      <c r="Y53">
        <f t="shared" si="10"/>
        <v>0</v>
      </c>
      <c r="Z53">
        <f t="shared" si="10"/>
        <v>0</v>
      </c>
      <c r="AA53">
        <f t="shared" si="12"/>
        <v>0</v>
      </c>
      <c r="AB53" s="75">
        <f t="shared" si="13"/>
        <v>0</v>
      </c>
    </row>
    <row r="54" spans="1:28">
      <c r="A54" s="127">
        <v>51341005</v>
      </c>
      <c r="B54" s="75">
        <f t="shared" si="9"/>
        <v>0</v>
      </c>
      <c r="C54" s="75">
        <f t="shared" si="9"/>
        <v>0</v>
      </c>
      <c r="D54" s="75">
        <f t="shared" si="9"/>
        <v>0</v>
      </c>
      <c r="E54" s="75">
        <f t="shared" si="9"/>
        <v>0</v>
      </c>
      <c r="F54" s="75">
        <f t="shared" si="9"/>
        <v>0</v>
      </c>
      <c r="G54" s="75">
        <f t="shared" si="9"/>
        <v>0</v>
      </c>
      <c r="H54" s="75">
        <f t="shared" si="9"/>
        <v>0</v>
      </c>
      <c r="I54" s="75">
        <f t="shared" si="9"/>
        <v>0</v>
      </c>
      <c r="J54" s="75">
        <f t="shared" si="9"/>
        <v>0</v>
      </c>
      <c r="K54" s="75">
        <f t="shared" si="9"/>
        <v>0</v>
      </c>
      <c r="L54" s="75">
        <f t="shared" si="9"/>
        <v>0</v>
      </c>
      <c r="M54" s="75">
        <f t="shared" si="9"/>
        <v>0</v>
      </c>
      <c r="N54" s="75">
        <f t="shared" si="11"/>
        <v>0</v>
      </c>
      <c r="O54">
        <f t="shared" si="10"/>
        <v>0</v>
      </c>
      <c r="P54">
        <f t="shared" si="10"/>
        <v>0</v>
      </c>
      <c r="Q54">
        <f t="shared" si="10"/>
        <v>0</v>
      </c>
      <c r="R54">
        <f t="shared" si="10"/>
        <v>0</v>
      </c>
      <c r="S54">
        <f t="shared" si="10"/>
        <v>0</v>
      </c>
      <c r="T54">
        <f t="shared" si="10"/>
        <v>0</v>
      </c>
      <c r="U54">
        <f t="shared" si="10"/>
        <v>0</v>
      </c>
      <c r="V54">
        <f t="shared" si="10"/>
        <v>0</v>
      </c>
      <c r="W54">
        <f t="shared" si="10"/>
        <v>0</v>
      </c>
      <c r="X54">
        <f t="shared" si="10"/>
        <v>0</v>
      </c>
      <c r="Y54">
        <f t="shared" si="10"/>
        <v>0</v>
      </c>
      <c r="Z54">
        <f t="shared" si="10"/>
        <v>0</v>
      </c>
      <c r="AA54">
        <f t="shared" si="12"/>
        <v>0</v>
      </c>
      <c r="AB54" s="75">
        <f t="shared" si="13"/>
        <v>0</v>
      </c>
    </row>
    <row r="55" spans="1:28">
      <c r="A55" s="127">
        <v>51332001</v>
      </c>
      <c r="B55" s="75">
        <f t="shared" si="9"/>
        <v>0</v>
      </c>
      <c r="C55" s="75">
        <f t="shared" si="9"/>
        <v>0</v>
      </c>
      <c r="D55" s="75">
        <f t="shared" si="9"/>
        <v>0</v>
      </c>
      <c r="E55" s="75">
        <f t="shared" si="9"/>
        <v>0</v>
      </c>
      <c r="F55" s="75">
        <f t="shared" si="9"/>
        <v>0</v>
      </c>
      <c r="G55" s="75">
        <f t="shared" si="9"/>
        <v>0</v>
      </c>
      <c r="H55" s="75">
        <f t="shared" si="9"/>
        <v>0</v>
      </c>
      <c r="I55" s="75">
        <f t="shared" si="9"/>
        <v>0</v>
      </c>
      <c r="J55" s="75">
        <f t="shared" si="9"/>
        <v>0</v>
      </c>
      <c r="K55" s="75">
        <f t="shared" si="9"/>
        <v>0</v>
      </c>
      <c r="L55" s="75">
        <f t="shared" si="9"/>
        <v>0</v>
      </c>
      <c r="M55" s="75">
        <f t="shared" si="9"/>
        <v>0</v>
      </c>
      <c r="N55" s="75">
        <f t="shared" si="11"/>
        <v>0</v>
      </c>
      <c r="O55">
        <f t="shared" si="10"/>
        <v>0</v>
      </c>
      <c r="P55">
        <f t="shared" si="10"/>
        <v>0</v>
      </c>
      <c r="Q55">
        <f t="shared" si="10"/>
        <v>0</v>
      </c>
      <c r="R55">
        <f t="shared" si="10"/>
        <v>0</v>
      </c>
      <c r="S55">
        <f t="shared" si="10"/>
        <v>0</v>
      </c>
      <c r="T55">
        <f t="shared" si="10"/>
        <v>0</v>
      </c>
      <c r="U55">
        <f t="shared" si="10"/>
        <v>0</v>
      </c>
      <c r="V55">
        <f t="shared" si="10"/>
        <v>0</v>
      </c>
      <c r="W55">
        <f t="shared" si="10"/>
        <v>0</v>
      </c>
      <c r="X55">
        <f t="shared" si="10"/>
        <v>0</v>
      </c>
      <c r="Y55">
        <f t="shared" si="10"/>
        <v>0</v>
      </c>
      <c r="Z55">
        <f t="shared" si="10"/>
        <v>0</v>
      </c>
      <c r="AA55">
        <f t="shared" si="12"/>
        <v>0</v>
      </c>
      <c r="AB55" s="75">
        <f t="shared" si="13"/>
        <v>0</v>
      </c>
    </row>
    <row r="56" spans="1:28">
      <c r="A56" s="127">
        <v>51391001</v>
      </c>
      <c r="B56" s="75">
        <f t="shared" si="9"/>
        <v>0</v>
      </c>
      <c r="C56" s="75">
        <f t="shared" si="9"/>
        <v>0</v>
      </c>
      <c r="D56" s="75">
        <f t="shared" si="9"/>
        <v>0</v>
      </c>
      <c r="E56" s="75">
        <f t="shared" si="9"/>
        <v>0</v>
      </c>
      <c r="F56" s="75">
        <f t="shared" si="9"/>
        <v>0</v>
      </c>
      <c r="G56" s="75">
        <f t="shared" si="9"/>
        <v>0</v>
      </c>
      <c r="H56" s="75">
        <f t="shared" si="9"/>
        <v>0</v>
      </c>
      <c r="I56" s="75">
        <f t="shared" si="9"/>
        <v>0</v>
      </c>
      <c r="J56" s="75">
        <f t="shared" si="9"/>
        <v>0</v>
      </c>
      <c r="K56" s="75">
        <f t="shared" si="9"/>
        <v>0</v>
      </c>
      <c r="L56" s="75">
        <f t="shared" si="9"/>
        <v>0</v>
      </c>
      <c r="M56" s="75">
        <f t="shared" si="9"/>
        <v>0</v>
      </c>
      <c r="N56" s="75">
        <f t="shared" si="11"/>
        <v>0</v>
      </c>
      <c r="O56">
        <f t="shared" si="10"/>
        <v>0</v>
      </c>
      <c r="P56">
        <f t="shared" si="10"/>
        <v>0</v>
      </c>
      <c r="Q56">
        <f t="shared" si="10"/>
        <v>0</v>
      </c>
      <c r="R56">
        <f t="shared" si="10"/>
        <v>0</v>
      </c>
      <c r="S56">
        <f t="shared" si="10"/>
        <v>0</v>
      </c>
      <c r="T56">
        <f t="shared" si="10"/>
        <v>0</v>
      </c>
      <c r="U56">
        <f t="shared" si="10"/>
        <v>0</v>
      </c>
      <c r="V56">
        <f t="shared" si="10"/>
        <v>0</v>
      </c>
      <c r="W56">
        <f t="shared" si="10"/>
        <v>0</v>
      </c>
      <c r="X56">
        <f t="shared" si="10"/>
        <v>0</v>
      </c>
      <c r="Y56">
        <f t="shared" si="10"/>
        <v>0</v>
      </c>
      <c r="Z56">
        <f t="shared" si="10"/>
        <v>0</v>
      </c>
      <c r="AA56">
        <f t="shared" si="12"/>
        <v>0</v>
      </c>
      <c r="AB56" s="75">
        <f t="shared" si="13"/>
        <v>0</v>
      </c>
    </row>
    <row r="57" spans="1:28">
      <c r="AB57" s="75">
        <f>SUM(AB43:AB56)</f>
        <v>3679403.25</v>
      </c>
    </row>
  </sheetData>
  <mergeCells count="8">
    <mergeCell ref="AB18:AM18"/>
    <mergeCell ref="B39:M39"/>
    <mergeCell ref="O39:Z39"/>
    <mergeCell ref="D3:F3"/>
    <mergeCell ref="N3:P3"/>
    <mergeCell ref="Q3:S3"/>
    <mergeCell ref="B18:M18"/>
    <mergeCell ref="O18:Z18"/>
  </mergeCells>
  <pageMargins left="0.7" right="0.7" top="0.75" bottom="0.75" header="0.3" footer="0.3"/>
  <pageSetup orientation="portrait" r:id="rId1"/>
  <ignoredErrors>
    <ignoredError sqref="AA21:AA29 AA30 AA31:AA3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9"/>
  <sheetViews>
    <sheetView workbookViewId="0">
      <selection activeCell="F9" sqref="F9"/>
    </sheetView>
  </sheetViews>
  <sheetFormatPr baseColWidth="10" defaultRowHeight="14.25"/>
  <cols>
    <col min="1" max="1" width="17.125" bestFit="1" customWidth="1"/>
    <col min="2" max="2" width="20.375" customWidth="1"/>
    <col min="3" max="3" width="14.25" customWidth="1"/>
    <col min="4" max="4" width="22.25" customWidth="1"/>
    <col min="5" max="5" width="25" customWidth="1"/>
    <col min="6" max="6" width="18.625" customWidth="1"/>
    <col min="7" max="8" width="8.375" customWidth="1"/>
    <col min="9" max="9" width="14.25" bestFit="1" customWidth="1"/>
    <col min="10" max="15" width="8.375" customWidth="1"/>
    <col min="16" max="16" width="22.25" bestFit="1" customWidth="1"/>
    <col min="17" max="20" width="8.375" customWidth="1"/>
    <col min="21" max="22" width="8.375" bestFit="1" customWidth="1"/>
    <col min="23" max="23" width="25" bestFit="1" customWidth="1"/>
    <col min="24" max="25" width="8.375" bestFit="1" customWidth="1"/>
    <col min="26" max="26" width="8.375" customWidth="1"/>
    <col min="27" max="29" width="8.375" bestFit="1" customWidth="1"/>
    <col min="30" max="30" width="18.625" bestFit="1" customWidth="1"/>
    <col min="31" max="31" width="8.375" bestFit="1" customWidth="1"/>
    <col min="32" max="36" width="8.375" customWidth="1"/>
    <col min="37" max="37" width="25.625" bestFit="1" customWidth="1"/>
    <col min="38" max="38" width="19.375" customWidth="1"/>
    <col min="39" max="39" width="27.375" bestFit="1" customWidth="1"/>
    <col min="40" max="40" width="30.125" bestFit="1" customWidth="1"/>
    <col min="41" max="41" width="23.75" bestFit="1" customWidth="1"/>
    <col min="42" max="43" width="8.375" bestFit="1" customWidth="1"/>
    <col min="44" max="44" width="10.875" bestFit="1" customWidth="1"/>
    <col min="45" max="49" width="8.375" bestFit="1" customWidth="1"/>
    <col min="50" max="50" width="18.625" bestFit="1" customWidth="1"/>
    <col min="51" max="55" width="8.375" bestFit="1" customWidth="1"/>
    <col min="56" max="56" width="11.875" bestFit="1" customWidth="1"/>
    <col min="57" max="57" width="10.875" bestFit="1" customWidth="1"/>
    <col min="58" max="61" width="11.875" bestFit="1" customWidth="1"/>
    <col min="62" max="62" width="25.625" bestFit="1" customWidth="1"/>
    <col min="63" max="63" width="19.375" bestFit="1" customWidth="1"/>
    <col min="64" max="64" width="27.375" bestFit="1" customWidth="1"/>
    <col min="65" max="65" width="30.125" bestFit="1" customWidth="1"/>
    <col min="66" max="66" width="23.75" bestFit="1" customWidth="1"/>
    <col min="67" max="67" width="8.375" bestFit="1" customWidth="1"/>
    <col min="68" max="68" width="13.625" bestFit="1" customWidth="1"/>
    <col min="69" max="69" width="12.625" bestFit="1" customWidth="1"/>
    <col min="70" max="73" width="13.625" bestFit="1" customWidth="1"/>
    <col min="74" max="74" width="20.375" bestFit="1" customWidth="1"/>
    <col min="75" max="75" width="25.625" bestFit="1" customWidth="1"/>
    <col min="76" max="76" width="19.375" bestFit="1" customWidth="1"/>
    <col min="77" max="77" width="27.375" bestFit="1" customWidth="1"/>
    <col min="78" max="78" width="30.125" bestFit="1" customWidth="1"/>
    <col min="79" max="79" width="23.75" bestFit="1" customWidth="1"/>
  </cols>
  <sheetData>
    <row r="3" spans="1:6">
      <c r="A3" s="1" t="s">
        <v>26</v>
      </c>
      <c r="B3" t="s">
        <v>28</v>
      </c>
      <c r="C3" t="s">
        <v>29</v>
      </c>
      <c r="D3" t="s">
        <v>30</v>
      </c>
      <c r="E3" t="s">
        <v>31</v>
      </c>
      <c r="F3" t="s">
        <v>32</v>
      </c>
    </row>
    <row r="4" spans="1:6">
      <c r="A4" s="2">
        <v>51211001</v>
      </c>
      <c r="B4">
        <v>44520</v>
      </c>
      <c r="C4">
        <v>0</v>
      </c>
      <c r="D4">
        <v>0</v>
      </c>
      <c r="E4">
        <v>0</v>
      </c>
      <c r="F4">
        <v>44520</v>
      </c>
    </row>
    <row r="5" spans="1:6">
      <c r="A5" s="2">
        <v>51221003</v>
      </c>
      <c r="B5">
        <v>28740</v>
      </c>
      <c r="C5">
        <v>1043</v>
      </c>
      <c r="D5">
        <v>0</v>
      </c>
      <c r="E5">
        <v>0</v>
      </c>
      <c r="F5">
        <v>27697</v>
      </c>
    </row>
    <row r="6" spans="1:6">
      <c r="A6" s="2">
        <v>51261002</v>
      </c>
      <c r="B6">
        <v>76432</v>
      </c>
      <c r="C6">
        <v>185.81</v>
      </c>
      <c r="D6">
        <v>0</v>
      </c>
      <c r="E6">
        <v>0</v>
      </c>
      <c r="F6">
        <v>76246.19</v>
      </c>
    </row>
    <row r="7" spans="1:6">
      <c r="A7" s="2">
        <v>51311004</v>
      </c>
      <c r="B7">
        <v>12480</v>
      </c>
      <c r="C7">
        <v>3119.99</v>
      </c>
      <c r="D7">
        <v>0</v>
      </c>
      <c r="E7">
        <v>0</v>
      </c>
      <c r="F7">
        <v>9360.01</v>
      </c>
    </row>
    <row r="8" spans="1:6">
      <c r="A8" s="2">
        <v>51311013</v>
      </c>
      <c r="B8">
        <v>13390</v>
      </c>
      <c r="C8">
        <v>0</v>
      </c>
      <c r="D8">
        <v>0</v>
      </c>
      <c r="E8">
        <v>0</v>
      </c>
      <c r="F8">
        <v>13390</v>
      </c>
    </row>
    <row r="9" spans="1:6">
      <c r="A9" s="2">
        <v>51321001</v>
      </c>
      <c r="B9">
        <v>166071959.03</v>
      </c>
      <c r="C9">
        <v>54528352.090000004</v>
      </c>
      <c r="D9">
        <v>59510947.149999999</v>
      </c>
      <c r="E9">
        <v>0</v>
      </c>
      <c r="F9">
        <v>52032659.789999999</v>
      </c>
    </row>
    <row r="10" spans="1:6">
      <c r="A10" s="2">
        <v>51332001</v>
      </c>
      <c r="B10">
        <v>6503901.7400000002</v>
      </c>
      <c r="C10">
        <v>0</v>
      </c>
      <c r="D10">
        <v>0</v>
      </c>
      <c r="E10">
        <v>0</v>
      </c>
      <c r="F10">
        <v>6503901.7400000002</v>
      </c>
    </row>
    <row r="11" spans="1:6">
      <c r="A11" s="2">
        <v>51332007</v>
      </c>
      <c r="B11">
        <v>114750</v>
      </c>
      <c r="C11">
        <v>0</v>
      </c>
      <c r="D11">
        <v>0</v>
      </c>
      <c r="E11">
        <v>0</v>
      </c>
      <c r="F11">
        <v>114750</v>
      </c>
    </row>
    <row r="12" spans="1:6">
      <c r="A12" s="2">
        <v>51341005</v>
      </c>
      <c r="B12">
        <v>22242955</v>
      </c>
      <c r="C12">
        <v>6852843</v>
      </c>
      <c r="D12">
        <v>0</v>
      </c>
      <c r="E12">
        <v>0</v>
      </c>
      <c r="F12">
        <v>15390112</v>
      </c>
    </row>
    <row r="13" spans="1:6">
      <c r="A13" s="2">
        <v>51371001</v>
      </c>
      <c r="B13">
        <v>923910</v>
      </c>
      <c r="C13">
        <v>21784.52</v>
      </c>
      <c r="D13">
        <v>0</v>
      </c>
      <c r="E13">
        <v>902125.48</v>
      </c>
      <c r="F13">
        <v>0</v>
      </c>
    </row>
    <row r="14" spans="1:6">
      <c r="A14" s="2">
        <v>51371002</v>
      </c>
      <c r="B14">
        <v>544870</v>
      </c>
      <c r="C14">
        <v>113889.76000000001</v>
      </c>
      <c r="D14">
        <v>0</v>
      </c>
      <c r="E14">
        <v>430980.24</v>
      </c>
      <c r="F14">
        <v>0</v>
      </c>
    </row>
    <row r="15" spans="1:6">
      <c r="A15" s="2">
        <v>51371004</v>
      </c>
      <c r="B15">
        <v>10337</v>
      </c>
      <c r="C15">
        <v>2424</v>
      </c>
      <c r="D15">
        <v>0</v>
      </c>
      <c r="E15">
        <v>0</v>
      </c>
      <c r="F15">
        <v>7913</v>
      </c>
    </row>
    <row r="16" spans="1:6">
      <c r="A16" s="2">
        <v>51371005</v>
      </c>
      <c r="B16">
        <v>103000</v>
      </c>
      <c r="C16">
        <v>4655.6000000000004</v>
      </c>
      <c r="D16">
        <v>0</v>
      </c>
      <c r="E16">
        <v>0</v>
      </c>
      <c r="F16">
        <v>98344.4</v>
      </c>
    </row>
    <row r="17" spans="1:6">
      <c r="A17" s="2">
        <v>51371007</v>
      </c>
      <c r="B17">
        <v>273821</v>
      </c>
      <c r="C17">
        <v>36906.35</v>
      </c>
      <c r="D17">
        <v>0</v>
      </c>
      <c r="E17">
        <v>0</v>
      </c>
      <c r="F17">
        <v>236914.65</v>
      </c>
    </row>
    <row r="18" spans="1:6">
      <c r="A18" s="2">
        <v>51391001</v>
      </c>
      <c r="B18">
        <v>35768</v>
      </c>
      <c r="C18">
        <v>35768</v>
      </c>
      <c r="D18">
        <v>0</v>
      </c>
      <c r="E18">
        <v>0</v>
      </c>
      <c r="F18">
        <v>0</v>
      </c>
    </row>
    <row r="19" spans="1:6">
      <c r="A19" s="2" t="s">
        <v>27</v>
      </c>
      <c r="B19">
        <v>197000833.77000001</v>
      </c>
      <c r="C19">
        <v>61600972.120000005</v>
      </c>
      <c r="D19">
        <v>59510947.149999999</v>
      </c>
      <c r="E19">
        <v>1333105.72</v>
      </c>
      <c r="F19">
        <v>74555808.780000016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workbookViewId="0">
      <selection activeCell="E5" sqref="E5"/>
    </sheetView>
  </sheetViews>
  <sheetFormatPr baseColWidth="10" defaultRowHeight="14.25"/>
  <cols>
    <col min="1" max="1" width="17.875" bestFit="1" customWidth="1"/>
    <col min="2" max="2" width="15.75" hidden="1" customWidth="1"/>
    <col min="3" max="3" width="20.75" bestFit="1" customWidth="1"/>
    <col min="4" max="4" width="14.375" bestFit="1" customWidth="1"/>
    <col min="5" max="5" width="23.125" bestFit="1" customWidth="1"/>
    <col min="6" max="6" width="25.75" bestFit="1" customWidth="1"/>
    <col min="7" max="7" width="19.125" bestFit="1" customWidth="1"/>
  </cols>
  <sheetData>
    <row r="1" spans="1:7">
      <c r="A1" t="s">
        <v>76</v>
      </c>
    </row>
    <row r="3" spans="1:7">
      <c r="A3" s="1" t="s">
        <v>26</v>
      </c>
      <c r="B3" t="s">
        <v>25</v>
      </c>
      <c r="C3" t="s">
        <v>28</v>
      </c>
      <c r="D3" t="s">
        <v>29</v>
      </c>
      <c r="E3" t="s">
        <v>30</v>
      </c>
      <c r="F3" t="s">
        <v>31</v>
      </c>
      <c r="G3" t="s">
        <v>32</v>
      </c>
    </row>
    <row r="4" spans="1:7">
      <c r="A4" s="2">
        <v>51211001</v>
      </c>
      <c r="B4">
        <v>51211001</v>
      </c>
      <c r="C4" s="3">
        <v>25970</v>
      </c>
      <c r="D4" s="3">
        <v>0</v>
      </c>
      <c r="E4" s="3">
        <v>0</v>
      </c>
      <c r="F4" s="3">
        <v>0</v>
      </c>
      <c r="G4" s="3">
        <v>25970</v>
      </c>
    </row>
    <row r="5" spans="1:7">
      <c r="A5" s="2">
        <v>51221003</v>
      </c>
      <c r="B5">
        <v>102442006</v>
      </c>
      <c r="C5" s="3">
        <v>16765</v>
      </c>
      <c r="D5" s="3">
        <v>1043</v>
      </c>
      <c r="E5" s="3">
        <v>0</v>
      </c>
      <c r="F5" s="3">
        <v>0</v>
      </c>
      <c r="G5" s="3">
        <v>15722</v>
      </c>
    </row>
    <row r="6" spans="1:7">
      <c r="A6" s="2">
        <v>51261002</v>
      </c>
      <c r="B6">
        <v>102522004</v>
      </c>
      <c r="C6" s="3">
        <v>44585</v>
      </c>
      <c r="D6" s="3">
        <v>185.81</v>
      </c>
      <c r="E6" s="3">
        <v>0</v>
      </c>
      <c r="F6" s="3">
        <v>0</v>
      </c>
      <c r="G6" s="3">
        <v>44399.19</v>
      </c>
    </row>
    <row r="7" spans="1:7">
      <c r="A7" s="2">
        <v>51311004</v>
      </c>
      <c r="B7">
        <v>205244016</v>
      </c>
      <c r="C7" s="3">
        <v>7280</v>
      </c>
      <c r="D7" s="3">
        <v>3119.99</v>
      </c>
      <c r="E7" s="3">
        <v>0</v>
      </c>
      <c r="F7" s="3">
        <v>0</v>
      </c>
      <c r="G7" s="3">
        <v>4160.01</v>
      </c>
    </row>
    <row r="8" spans="1:7">
      <c r="A8" s="2">
        <v>51311013</v>
      </c>
      <c r="B8">
        <v>51311013</v>
      </c>
      <c r="C8" s="3">
        <v>7812</v>
      </c>
      <c r="D8" s="3">
        <v>0</v>
      </c>
      <c r="E8" s="3">
        <v>0</v>
      </c>
      <c r="F8" s="3">
        <v>0</v>
      </c>
      <c r="G8" s="3">
        <v>7812</v>
      </c>
    </row>
    <row r="9" spans="1:7">
      <c r="A9" s="2">
        <v>51321001</v>
      </c>
      <c r="B9">
        <v>307926006</v>
      </c>
      <c r="C9" s="3">
        <v>67819450.180000007</v>
      </c>
      <c r="D9" s="3">
        <v>54528352.090000004</v>
      </c>
      <c r="E9" s="3">
        <v>2346297.5299999998</v>
      </c>
      <c r="F9" s="3">
        <v>0</v>
      </c>
      <c r="G9" s="3">
        <v>10944800.560000001</v>
      </c>
    </row>
    <row r="10" spans="1:7">
      <c r="A10" s="2">
        <v>51332001</v>
      </c>
      <c r="B10">
        <v>51332001</v>
      </c>
      <c r="C10" s="3">
        <v>2241926</v>
      </c>
      <c r="D10" s="3">
        <v>0</v>
      </c>
      <c r="E10" s="3">
        <v>0</v>
      </c>
      <c r="F10" s="3">
        <v>0</v>
      </c>
      <c r="G10" s="3">
        <v>2241926</v>
      </c>
    </row>
    <row r="11" spans="1:7">
      <c r="A11" s="2">
        <v>51332007</v>
      </c>
      <c r="B11">
        <v>51332007</v>
      </c>
      <c r="C11" s="3">
        <v>45900</v>
      </c>
      <c r="D11" s="3">
        <v>0</v>
      </c>
      <c r="E11" s="3">
        <v>0</v>
      </c>
      <c r="F11" s="3">
        <v>0</v>
      </c>
      <c r="G11" s="3">
        <v>45900</v>
      </c>
    </row>
    <row r="12" spans="1:7">
      <c r="A12" s="2">
        <v>51341005</v>
      </c>
      <c r="B12">
        <v>359387035</v>
      </c>
      <c r="C12" s="3">
        <v>11718407</v>
      </c>
      <c r="D12" s="3">
        <v>6852843</v>
      </c>
      <c r="E12" s="3">
        <v>0</v>
      </c>
      <c r="F12" s="3">
        <v>0</v>
      </c>
      <c r="G12" s="3">
        <v>4865564</v>
      </c>
    </row>
    <row r="13" spans="1:7">
      <c r="A13" s="2">
        <v>51371001</v>
      </c>
      <c r="B13">
        <v>102742002</v>
      </c>
      <c r="C13" s="3">
        <v>923910</v>
      </c>
      <c r="D13" s="3">
        <v>21784.52</v>
      </c>
      <c r="E13" s="3">
        <v>0</v>
      </c>
      <c r="F13" s="3">
        <v>902125.48</v>
      </c>
      <c r="G13" s="3">
        <v>0</v>
      </c>
    </row>
    <row r="14" spans="1:7">
      <c r="A14" s="2">
        <v>51371002</v>
      </c>
      <c r="B14">
        <v>205484008</v>
      </c>
      <c r="C14" s="3">
        <v>544870</v>
      </c>
      <c r="D14" s="3">
        <v>113889.76000000001</v>
      </c>
      <c r="E14" s="3">
        <v>0</v>
      </c>
      <c r="F14" s="3">
        <v>430980.24</v>
      </c>
      <c r="G14" s="3">
        <v>0</v>
      </c>
    </row>
    <row r="15" spans="1:7">
      <c r="A15" s="2">
        <v>51371004</v>
      </c>
      <c r="B15">
        <v>205484016</v>
      </c>
      <c r="C15" s="3">
        <v>6029</v>
      </c>
      <c r="D15" s="3">
        <v>2424</v>
      </c>
      <c r="E15" s="3">
        <v>0</v>
      </c>
      <c r="F15" s="3">
        <v>0</v>
      </c>
      <c r="G15" s="3">
        <v>3605</v>
      </c>
    </row>
    <row r="16" spans="1:7">
      <c r="A16" s="2">
        <v>51371005</v>
      </c>
      <c r="B16">
        <v>102742010</v>
      </c>
      <c r="C16" s="3">
        <v>73000</v>
      </c>
      <c r="D16" s="3">
        <v>4655.6000000000004</v>
      </c>
      <c r="E16" s="3">
        <v>0</v>
      </c>
      <c r="F16" s="3">
        <v>0</v>
      </c>
      <c r="G16" s="3">
        <v>68344.399999999994</v>
      </c>
    </row>
    <row r="17" spans="1:7">
      <c r="A17" s="2">
        <v>51371007</v>
      </c>
      <c r="B17">
        <v>359597049</v>
      </c>
      <c r="C17" s="3">
        <v>179000</v>
      </c>
      <c r="D17" s="3">
        <v>36906.35</v>
      </c>
      <c r="E17" s="3">
        <v>0</v>
      </c>
      <c r="F17" s="3">
        <v>0</v>
      </c>
      <c r="G17" s="3">
        <v>142093.65</v>
      </c>
    </row>
    <row r="18" spans="1:7">
      <c r="A18" s="2">
        <v>51391001</v>
      </c>
      <c r="B18">
        <v>51391001</v>
      </c>
      <c r="C18" s="3">
        <v>35768</v>
      </c>
      <c r="D18" s="3">
        <v>35768</v>
      </c>
      <c r="E18" s="3">
        <v>0</v>
      </c>
      <c r="F18" s="3">
        <v>0</v>
      </c>
      <c r="G18" s="3">
        <v>0</v>
      </c>
    </row>
    <row r="19" spans="1:7">
      <c r="A19" s="2" t="s">
        <v>27</v>
      </c>
      <c r="B19">
        <v>2310147175</v>
      </c>
      <c r="C19" s="3">
        <v>83690672.180000007</v>
      </c>
      <c r="D19" s="3">
        <v>61600972.120000005</v>
      </c>
      <c r="E19" s="3">
        <v>2346297.5299999998</v>
      </c>
      <c r="F19" s="3">
        <v>1333105.72</v>
      </c>
      <c r="G19" s="3">
        <v>18410296.809999995</v>
      </c>
    </row>
  </sheetData>
  <pageMargins left="0.70866141732283472" right="0.70866141732283472" top="0.74803149606299213" bottom="0.74803149606299213" header="0.31496062992125984" footer="0.31496062992125984"/>
  <pageSetup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opLeftCell="A11" workbookViewId="0">
      <selection sqref="A1:K46"/>
    </sheetView>
  </sheetViews>
  <sheetFormatPr baseColWidth="10" defaultRowHeight="14.25"/>
  <cols>
    <col min="7" max="8" width="13.375" bestFit="1" customWidth="1"/>
    <col min="9" max="9" width="12.625" bestFit="1" customWidth="1"/>
    <col min="11" max="11" width="13.375" bestFit="1" customWidth="1"/>
  </cols>
  <sheetData>
    <row r="1" spans="1:11">
      <c r="A1" s="108" t="s">
        <v>2</v>
      </c>
      <c r="B1" s="107" t="s">
        <v>3</v>
      </c>
      <c r="C1" s="107" t="s">
        <v>4</v>
      </c>
      <c r="D1" s="107" t="s">
        <v>5</v>
      </c>
      <c r="E1" s="107" t="s">
        <v>6</v>
      </c>
      <c r="F1" s="107" t="s">
        <v>7</v>
      </c>
      <c r="G1" s="107" t="s">
        <v>8</v>
      </c>
      <c r="H1" s="107" t="s">
        <v>9</v>
      </c>
      <c r="I1" s="107" t="s">
        <v>10</v>
      </c>
      <c r="J1" s="107" t="s">
        <v>11</v>
      </c>
      <c r="K1" s="106" t="s">
        <v>12</v>
      </c>
    </row>
    <row r="2" spans="1:11">
      <c r="A2" s="101">
        <v>51211001</v>
      </c>
      <c r="B2" s="100">
        <v>9</v>
      </c>
      <c r="C2" s="100" t="s">
        <v>24</v>
      </c>
      <c r="D2" s="100">
        <v>99001</v>
      </c>
      <c r="E2" s="100" t="s">
        <v>13</v>
      </c>
      <c r="F2" s="100" t="s">
        <v>19</v>
      </c>
      <c r="G2" s="99">
        <v>25970</v>
      </c>
      <c r="H2" s="99">
        <v>0</v>
      </c>
      <c r="I2" s="99">
        <v>0</v>
      </c>
      <c r="J2" s="99">
        <v>0</v>
      </c>
      <c r="K2" s="98">
        <v>25970</v>
      </c>
    </row>
    <row r="3" spans="1:11">
      <c r="A3" s="101">
        <v>51221003</v>
      </c>
      <c r="B3" s="100">
        <v>9</v>
      </c>
      <c r="C3" s="100" t="s">
        <v>24</v>
      </c>
      <c r="D3" s="100">
        <v>99001</v>
      </c>
      <c r="E3" s="100" t="s">
        <v>13</v>
      </c>
      <c r="F3" s="100" t="s">
        <v>15</v>
      </c>
      <c r="G3" s="99">
        <v>1043</v>
      </c>
      <c r="H3" s="99">
        <v>1043</v>
      </c>
      <c r="I3" s="99">
        <v>0</v>
      </c>
      <c r="J3" s="99">
        <v>0</v>
      </c>
      <c r="K3" s="98">
        <v>0</v>
      </c>
    </row>
    <row r="4" spans="1:11">
      <c r="A4" s="105">
        <v>51221003</v>
      </c>
      <c r="B4" s="104">
        <v>9</v>
      </c>
      <c r="C4" s="104" t="s">
        <v>24</v>
      </c>
      <c r="D4" s="104">
        <v>99001</v>
      </c>
      <c r="E4" s="104" t="s">
        <v>13</v>
      </c>
      <c r="F4" s="104" t="s">
        <v>19</v>
      </c>
      <c r="G4" s="103">
        <v>15722</v>
      </c>
      <c r="H4" s="103">
        <v>0</v>
      </c>
      <c r="I4" s="103">
        <v>0</v>
      </c>
      <c r="J4" s="103">
        <v>0</v>
      </c>
      <c r="K4" s="102">
        <v>15722</v>
      </c>
    </row>
    <row r="5" spans="1:11">
      <c r="A5" s="105">
        <v>51261002</v>
      </c>
      <c r="B5" s="104">
        <v>9</v>
      </c>
      <c r="C5" s="104" t="s">
        <v>24</v>
      </c>
      <c r="D5" s="104">
        <v>99001</v>
      </c>
      <c r="E5" s="104" t="s">
        <v>13</v>
      </c>
      <c r="F5" s="104" t="s">
        <v>15</v>
      </c>
      <c r="G5" s="103">
        <v>185.81</v>
      </c>
      <c r="H5" s="103">
        <v>185.81</v>
      </c>
      <c r="I5" s="103">
        <v>0</v>
      </c>
      <c r="J5" s="103">
        <v>0</v>
      </c>
      <c r="K5" s="102">
        <v>0</v>
      </c>
    </row>
    <row r="6" spans="1:11">
      <c r="A6" s="101">
        <v>51261002</v>
      </c>
      <c r="B6" s="100">
        <v>9</v>
      </c>
      <c r="C6" s="100" t="s">
        <v>24</v>
      </c>
      <c r="D6" s="100">
        <v>99001</v>
      </c>
      <c r="E6" s="100" t="s">
        <v>13</v>
      </c>
      <c r="F6" s="100" t="s">
        <v>19</v>
      </c>
      <c r="G6" s="99">
        <v>44399.19</v>
      </c>
      <c r="H6" s="99">
        <v>0</v>
      </c>
      <c r="I6" s="99">
        <v>0</v>
      </c>
      <c r="J6" s="99">
        <v>0</v>
      </c>
      <c r="K6" s="98">
        <v>44399.19</v>
      </c>
    </row>
    <row r="7" spans="1:11">
      <c r="A7" s="101">
        <v>51311004</v>
      </c>
      <c r="B7" s="100">
        <v>9</v>
      </c>
      <c r="C7" s="100" t="s">
        <v>24</v>
      </c>
      <c r="D7" s="100">
        <v>99001</v>
      </c>
      <c r="E7" s="100" t="s">
        <v>13</v>
      </c>
      <c r="F7" s="100" t="s">
        <v>15</v>
      </c>
      <c r="G7" s="99">
        <v>1076.3399999999999</v>
      </c>
      <c r="H7" s="99">
        <v>1076.3399999999999</v>
      </c>
      <c r="I7" s="99">
        <v>0</v>
      </c>
      <c r="J7" s="99">
        <v>0</v>
      </c>
      <c r="K7" s="98">
        <v>0</v>
      </c>
    </row>
    <row r="8" spans="1:11">
      <c r="A8" s="105">
        <v>51311004</v>
      </c>
      <c r="B8" s="104">
        <v>9</v>
      </c>
      <c r="C8" s="104" t="s">
        <v>24</v>
      </c>
      <c r="D8" s="104">
        <v>99001</v>
      </c>
      <c r="E8" s="104" t="s">
        <v>13</v>
      </c>
      <c r="F8" s="104" t="s">
        <v>16</v>
      </c>
      <c r="G8" s="103">
        <v>1076.3399999999999</v>
      </c>
      <c r="H8" s="103">
        <v>1076.3399999999999</v>
      </c>
      <c r="I8" s="103">
        <v>0</v>
      </c>
      <c r="J8" s="103">
        <v>0</v>
      </c>
      <c r="K8" s="102">
        <v>0</v>
      </c>
    </row>
    <row r="9" spans="1:11">
      <c r="A9" s="101">
        <v>51311004</v>
      </c>
      <c r="B9" s="100">
        <v>9</v>
      </c>
      <c r="C9" s="100" t="s">
        <v>24</v>
      </c>
      <c r="D9" s="100">
        <v>99001</v>
      </c>
      <c r="E9" s="100" t="s">
        <v>13</v>
      </c>
      <c r="F9" s="100" t="s">
        <v>17</v>
      </c>
      <c r="G9" s="99">
        <v>967.31</v>
      </c>
      <c r="H9" s="99">
        <v>967.31</v>
      </c>
      <c r="I9" s="99">
        <v>0</v>
      </c>
      <c r="J9" s="99">
        <v>0</v>
      </c>
      <c r="K9" s="98">
        <v>0</v>
      </c>
    </row>
    <row r="10" spans="1:11">
      <c r="A10" s="105">
        <v>51311004</v>
      </c>
      <c r="B10" s="104">
        <v>9</v>
      </c>
      <c r="C10" s="104" t="s">
        <v>24</v>
      </c>
      <c r="D10" s="104">
        <v>99001</v>
      </c>
      <c r="E10" s="104" t="s">
        <v>13</v>
      </c>
      <c r="F10" s="104" t="s">
        <v>19</v>
      </c>
      <c r="G10" s="103">
        <v>4160.01</v>
      </c>
      <c r="H10" s="103">
        <v>0</v>
      </c>
      <c r="I10" s="103">
        <v>0</v>
      </c>
      <c r="J10" s="103">
        <v>0</v>
      </c>
      <c r="K10" s="102">
        <v>4160.01</v>
      </c>
    </row>
    <row r="11" spans="1:11">
      <c r="A11" s="105">
        <v>51311013</v>
      </c>
      <c r="B11" s="104">
        <v>9</v>
      </c>
      <c r="C11" s="104" t="s">
        <v>24</v>
      </c>
      <c r="D11" s="104">
        <v>99001</v>
      </c>
      <c r="E11" s="104" t="s">
        <v>13</v>
      </c>
      <c r="F11" s="104" t="s">
        <v>19</v>
      </c>
      <c r="G11" s="103">
        <v>7812</v>
      </c>
      <c r="H11" s="103">
        <v>0</v>
      </c>
      <c r="I11" s="103">
        <v>0</v>
      </c>
      <c r="J11" s="103">
        <v>0</v>
      </c>
      <c r="K11" s="102">
        <v>7812</v>
      </c>
    </row>
    <row r="12" spans="1:11">
      <c r="A12" s="105">
        <v>51321001</v>
      </c>
      <c r="B12" s="104">
        <v>9</v>
      </c>
      <c r="C12" s="104" t="s">
        <v>24</v>
      </c>
      <c r="D12" s="104">
        <v>99001</v>
      </c>
      <c r="E12" s="104" t="s">
        <v>13</v>
      </c>
      <c r="F12" s="104" t="s">
        <v>15</v>
      </c>
      <c r="G12" s="103">
        <v>7132815.3399999999</v>
      </c>
      <c r="H12" s="103">
        <v>7132815.3399999999</v>
      </c>
      <c r="I12" s="103">
        <v>0</v>
      </c>
      <c r="J12" s="103">
        <v>0</v>
      </c>
      <c r="K12" s="102">
        <v>0</v>
      </c>
    </row>
    <row r="13" spans="1:11">
      <c r="A13" s="101">
        <v>51321001</v>
      </c>
      <c r="B13" s="100">
        <v>9</v>
      </c>
      <c r="C13" s="100" t="s">
        <v>24</v>
      </c>
      <c r="D13" s="100">
        <v>99001</v>
      </c>
      <c r="E13" s="100" t="s">
        <v>13</v>
      </c>
      <c r="F13" s="100" t="s">
        <v>16</v>
      </c>
      <c r="G13" s="99">
        <v>11825399.890000001</v>
      </c>
      <c r="H13" s="99">
        <v>11825399.890000001</v>
      </c>
      <c r="I13" s="99">
        <v>0</v>
      </c>
      <c r="J13" s="99">
        <v>0</v>
      </c>
      <c r="K13" s="98">
        <v>0</v>
      </c>
    </row>
    <row r="14" spans="1:11">
      <c r="A14" s="105">
        <v>51321001</v>
      </c>
      <c r="B14" s="104">
        <v>9</v>
      </c>
      <c r="C14" s="104" t="s">
        <v>24</v>
      </c>
      <c r="D14" s="104">
        <v>99001</v>
      </c>
      <c r="E14" s="104" t="s">
        <v>13</v>
      </c>
      <c r="F14" s="104" t="s">
        <v>17</v>
      </c>
      <c r="G14" s="103">
        <v>9479107.3499999996</v>
      </c>
      <c r="H14" s="103">
        <v>9479107.3499999996</v>
      </c>
      <c r="I14" s="103">
        <v>0</v>
      </c>
      <c r="J14" s="103">
        <v>0</v>
      </c>
      <c r="K14" s="102">
        <v>0</v>
      </c>
    </row>
    <row r="15" spans="1:11">
      <c r="A15" s="101">
        <v>51321001</v>
      </c>
      <c r="B15" s="100">
        <v>9</v>
      </c>
      <c r="C15" s="100" t="s">
        <v>24</v>
      </c>
      <c r="D15" s="100">
        <v>99001</v>
      </c>
      <c r="E15" s="100" t="s">
        <v>13</v>
      </c>
      <c r="F15" s="100" t="s">
        <v>14</v>
      </c>
      <c r="G15" s="99">
        <v>9479107.8800000008</v>
      </c>
      <c r="H15" s="99">
        <v>9479107.8800000008</v>
      </c>
      <c r="I15" s="99">
        <v>0</v>
      </c>
      <c r="J15" s="99">
        <v>0</v>
      </c>
      <c r="K15" s="98">
        <v>0</v>
      </c>
    </row>
    <row r="16" spans="1:11">
      <c r="A16" s="105">
        <v>51321001</v>
      </c>
      <c r="B16" s="104">
        <v>9</v>
      </c>
      <c r="C16" s="104" t="s">
        <v>24</v>
      </c>
      <c r="D16" s="104">
        <v>99001</v>
      </c>
      <c r="E16" s="104" t="s">
        <v>13</v>
      </c>
      <c r="F16" s="104" t="s">
        <v>18</v>
      </c>
      <c r="G16" s="103">
        <v>9479107.8800000008</v>
      </c>
      <c r="H16" s="103">
        <v>9479107.8800000008</v>
      </c>
      <c r="I16" s="103">
        <v>0</v>
      </c>
      <c r="J16" s="103">
        <v>0</v>
      </c>
      <c r="K16" s="102">
        <v>0</v>
      </c>
    </row>
    <row r="17" spans="1:11">
      <c r="A17" s="101">
        <v>51321001</v>
      </c>
      <c r="B17" s="100">
        <v>9</v>
      </c>
      <c r="C17" s="100" t="s">
        <v>24</v>
      </c>
      <c r="D17" s="100">
        <v>99001</v>
      </c>
      <c r="E17" s="100" t="s">
        <v>13</v>
      </c>
      <c r="F17" s="100" t="s">
        <v>19</v>
      </c>
      <c r="G17" s="99">
        <v>20423911.84</v>
      </c>
      <c r="H17" s="99">
        <v>7132813.75</v>
      </c>
      <c r="I17" s="99">
        <v>2346297.5299999998</v>
      </c>
      <c r="J17" s="99">
        <v>0</v>
      </c>
      <c r="K17" s="98">
        <v>10944800.560000001</v>
      </c>
    </row>
    <row r="18" spans="1:11">
      <c r="A18" s="101">
        <v>51332001</v>
      </c>
      <c r="B18" s="100">
        <v>9</v>
      </c>
      <c r="C18" s="100" t="s">
        <v>24</v>
      </c>
      <c r="D18" s="100">
        <v>99001</v>
      </c>
      <c r="E18" s="100" t="s">
        <v>13</v>
      </c>
      <c r="F18" s="100" t="s">
        <v>19</v>
      </c>
      <c r="G18" s="99">
        <v>2241926</v>
      </c>
      <c r="H18" s="99">
        <v>0</v>
      </c>
      <c r="I18" s="99">
        <v>0</v>
      </c>
      <c r="J18" s="99">
        <v>0</v>
      </c>
      <c r="K18" s="98">
        <v>2241926</v>
      </c>
    </row>
    <row r="19" spans="1:11">
      <c r="A19" s="105">
        <v>51332007</v>
      </c>
      <c r="B19" s="104">
        <v>9</v>
      </c>
      <c r="C19" s="104" t="s">
        <v>24</v>
      </c>
      <c r="D19" s="104">
        <v>93801</v>
      </c>
      <c r="E19" s="104" t="s">
        <v>13</v>
      </c>
      <c r="F19" s="104" t="s">
        <v>19</v>
      </c>
      <c r="G19" s="103">
        <v>45900</v>
      </c>
      <c r="H19" s="103">
        <v>0</v>
      </c>
      <c r="I19" s="103">
        <v>0</v>
      </c>
      <c r="J19" s="103">
        <v>0</v>
      </c>
      <c r="K19" s="102">
        <v>45900</v>
      </c>
    </row>
    <row r="20" spans="1:11">
      <c r="A20" s="101">
        <v>51341005</v>
      </c>
      <c r="B20" s="100">
        <v>9</v>
      </c>
      <c r="C20" s="100" t="s">
        <v>24</v>
      </c>
      <c r="D20" s="100">
        <v>99001</v>
      </c>
      <c r="E20" s="100" t="s">
        <v>13</v>
      </c>
      <c r="F20" s="100" t="s">
        <v>0</v>
      </c>
      <c r="G20" s="99">
        <v>653542</v>
      </c>
      <c r="H20" s="99">
        <v>653542</v>
      </c>
      <c r="I20" s="99">
        <v>0</v>
      </c>
      <c r="J20" s="99">
        <v>0</v>
      </c>
      <c r="K20" s="98">
        <v>0</v>
      </c>
    </row>
    <row r="21" spans="1:11">
      <c r="A21" s="105">
        <v>51341005</v>
      </c>
      <c r="B21" s="104">
        <v>9</v>
      </c>
      <c r="C21" s="104" t="s">
        <v>24</v>
      </c>
      <c r="D21" s="104">
        <v>99001</v>
      </c>
      <c r="E21" s="104" t="s">
        <v>13</v>
      </c>
      <c r="F21" s="104" t="s">
        <v>15</v>
      </c>
      <c r="G21" s="103">
        <v>902191</v>
      </c>
      <c r="H21" s="103">
        <v>902191</v>
      </c>
      <c r="I21" s="103">
        <v>0</v>
      </c>
      <c r="J21" s="103">
        <v>0</v>
      </c>
      <c r="K21" s="102">
        <v>0</v>
      </c>
    </row>
    <row r="22" spans="1:11">
      <c r="A22" s="101">
        <v>51341005</v>
      </c>
      <c r="B22" s="100">
        <v>9</v>
      </c>
      <c r="C22" s="100" t="s">
        <v>24</v>
      </c>
      <c r="D22" s="100">
        <v>99001</v>
      </c>
      <c r="E22" s="100" t="s">
        <v>13</v>
      </c>
      <c r="F22" s="100" t="s">
        <v>16</v>
      </c>
      <c r="G22" s="99">
        <v>785047</v>
      </c>
      <c r="H22" s="99">
        <v>785047</v>
      </c>
      <c r="I22" s="99">
        <v>0</v>
      </c>
      <c r="J22" s="99">
        <v>0</v>
      </c>
      <c r="K22" s="98">
        <v>0</v>
      </c>
    </row>
    <row r="23" spans="1:11">
      <c r="A23" s="105">
        <v>51341005</v>
      </c>
      <c r="B23" s="104">
        <v>9</v>
      </c>
      <c r="C23" s="104" t="s">
        <v>24</v>
      </c>
      <c r="D23" s="104">
        <v>99001</v>
      </c>
      <c r="E23" s="104" t="s">
        <v>13</v>
      </c>
      <c r="F23" s="104" t="s">
        <v>17</v>
      </c>
      <c r="G23" s="103">
        <v>1743197</v>
      </c>
      <c r="H23" s="103">
        <v>1743197</v>
      </c>
      <c r="I23" s="103">
        <v>0</v>
      </c>
      <c r="J23" s="103">
        <v>0</v>
      </c>
      <c r="K23" s="102">
        <v>0</v>
      </c>
    </row>
    <row r="24" spans="1:11">
      <c r="A24" s="101">
        <v>51341005</v>
      </c>
      <c r="B24" s="100">
        <v>9</v>
      </c>
      <c r="C24" s="100" t="s">
        <v>24</v>
      </c>
      <c r="D24" s="100">
        <v>99001</v>
      </c>
      <c r="E24" s="100" t="s">
        <v>13</v>
      </c>
      <c r="F24" s="100" t="s">
        <v>14</v>
      </c>
      <c r="G24" s="99">
        <v>1518652</v>
      </c>
      <c r="H24" s="99">
        <v>1518652</v>
      </c>
      <c r="I24" s="99">
        <v>0</v>
      </c>
      <c r="J24" s="99">
        <v>0</v>
      </c>
      <c r="K24" s="98">
        <v>0</v>
      </c>
    </row>
    <row r="25" spans="1:11">
      <c r="A25" s="105">
        <v>51341005</v>
      </c>
      <c r="B25" s="104">
        <v>9</v>
      </c>
      <c r="C25" s="104" t="s">
        <v>24</v>
      </c>
      <c r="D25" s="104">
        <v>99001</v>
      </c>
      <c r="E25" s="104" t="s">
        <v>13</v>
      </c>
      <c r="F25" s="104" t="s">
        <v>18</v>
      </c>
      <c r="G25" s="103">
        <v>1221139</v>
      </c>
      <c r="H25" s="103">
        <v>1221139</v>
      </c>
      <c r="I25" s="103">
        <v>0</v>
      </c>
      <c r="J25" s="103">
        <v>0</v>
      </c>
      <c r="K25" s="102">
        <v>0</v>
      </c>
    </row>
    <row r="26" spans="1:11">
      <c r="A26" s="101">
        <v>51341005</v>
      </c>
      <c r="B26" s="100">
        <v>9</v>
      </c>
      <c r="C26" s="100" t="s">
        <v>24</v>
      </c>
      <c r="D26" s="100">
        <v>99001</v>
      </c>
      <c r="E26" s="100" t="s">
        <v>13</v>
      </c>
      <c r="F26" s="100" t="s">
        <v>19</v>
      </c>
      <c r="G26" s="99">
        <v>4894639</v>
      </c>
      <c r="H26" s="99">
        <v>29075</v>
      </c>
      <c r="I26" s="99">
        <v>0</v>
      </c>
      <c r="J26" s="99">
        <v>0</v>
      </c>
      <c r="K26" s="98">
        <v>4865564</v>
      </c>
    </row>
    <row r="27" spans="1:11">
      <c r="A27" s="101">
        <v>51371001</v>
      </c>
      <c r="B27" s="100">
        <v>9</v>
      </c>
      <c r="C27" s="100" t="s">
        <v>24</v>
      </c>
      <c r="D27" s="100">
        <v>99001</v>
      </c>
      <c r="E27" s="100" t="s">
        <v>13</v>
      </c>
      <c r="F27" s="100" t="s">
        <v>17</v>
      </c>
      <c r="G27" s="99">
        <v>21784.52</v>
      </c>
      <c r="H27" s="99">
        <v>21784.52</v>
      </c>
      <c r="I27" s="99">
        <v>0</v>
      </c>
      <c r="J27" s="99">
        <v>0</v>
      </c>
      <c r="K27" s="98">
        <v>0</v>
      </c>
    </row>
    <row r="28" spans="1:11">
      <c r="A28" s="105">
        <v>51371001</v>
      </c>
      <c r="B28" s="104">
        <v>9</v>
      </c>
      <c r="C28" s="104" t="s">
        <v>24</v>
      </c>
      <c r="D28" s="104">
        <v>99001</v>
      </c>
      <c r="E28" s="104" t="s">
        <v>13</v>
      </c>
      <c r="F28" s="104" t="s">
        <v>19</v>
      </c>
      <c r="G28" s="103">
        <v>902125.48</v>
      </c>
      <c r="H28" s="103">
        <v>0</v>
      </c>
      <c r="I28" s="103">
        <v>0</v>
      </c>
      <c r="J28" s="103">
        <v>902125.48</v>
      </c>
      <c r="K28" s="102">
        <v>0</v>
      </c>
    </row>
    <row r="29" spans="1:11">
      <c r="A29" s="101">
        <v>51371002</v>
      </c>
      <c r="B29" s="100">
        <v>9</v>
      </c>
      <c r="C29" s="100" t="s">
        <v>24</v>
      </c>
      <c r="D29" s="100">
        <v>99001</v>
      </c>
      <c r="E29" s="100" t="s">
        <v>13</v>
      </c>
      <c r="F29" s="100" t="s">
        <v>17</v>
      </c>
      <c r="G29" s="99">
        <v>37256.720000000001</v>
      </c>
      <c r="H29" s="99">
        <v>37256.720000000001</v>
      </c>
      <c r="I29" s="99">
        <v>0</v>
      </c>
      <c r="J29" s="99">
        <v>0</v>
      </c>
      <c r="K29" s="98">
        <v>0</v>
      </c>
    </row>
    <row r="30" spans="1:11">
      <c r="A30" s="105">
        <v>51371002</v>
      </c>
      <c r="B30" s="104">
        <v>9</v>
      </c>
      <c r="C30" s="104" t="s">
        <v>24</v>
      </c>
      <c r="D30" s="104">
        <v>99001</v>
      </c>
      <c r="E30" s="104" t="s">
        <v>13</v>
      </c>
      <c r="F30" s="104" t="s">
        <v>14</v>
      </c>
      <c r="G30" s="103">
        <v>30589.599999999999</v>
      </c>
      <c r="H30" s="103">
        <v>30589.599999999999</v>
      </c>
      <c r="I30" s="103">
        <v>0</v>
      </c>
      <c r="J30" s="103">
        <v>0</v>
      </c>
      <c r="K30" s="102">
        <v>0</v>
      </c>
    </row>
    <row r="31" spans="1:11">
      <c r="A31" s="101">
        <v>51371002</v>
      </c>
      <c r="B31" s="100">
        <v>9</v>
      </c>
      <c r="C31" s="100" t="s">
        <v>24</v>
      </c>
      <c r="D31" s="100">
        <v>99001</v>
      </c>
      <c r="E31" s="100" t="s">
        <v>13</v>
      </c>
      <c r="F31" s="100" t="s">
        <v>18</v>
      </c>
      <c r="G31" s="99">
        <v>46043.44</v>
      </c>
      <c r="H31" s="99">
        <v>46043.44</v>
      </c>
      <c r="I31" s="99">
        <v>0</v>
      </c>
      <c r="J31" s="99">
        <v>0</v>
      </c>
      <c r="K31" s="98">
        <v>0</v>
      </c>
    </row>
    <row r="32" spans="1:11">
      <c r="A32" s="105">
        <v>51371002</v>
      </c>
      <c r="B32" s="104">
        <v>9</v>
      </c>
      <c r="C32" s="104" t="s">
        <v>24</v>
      </c>
      <c r="D32" s="104">
        <v>99001</v>
      </c>
      <c r="E32" s="104" t="s">
        <v>13</v>
      </c>
      <c r="F32" s="104" t="s">
        <v>19</v>
      </c>
      <c r="G32" s="103">
        <v>430980.24</v>
      </c>
      <c r="H32" s="103">
        <v>0</v>
      </c>
      <c r="I32" s="103">
        <v>0</v>
      </c>
      <c r="J32" s="103">
        <v>430980.24</v>
      </c>
      <c r="K32" s="102">
        <v>0</v>
      </c>
    </row>
    <row r="33" spans="1:11">
      <c r="A33" s="101">
        <v>51371004</v>
      </c>
      <c r="B33" s="100">
        <v>9</v>
      </c>
      <c r="C33" s="100" t="s">
        <v>24</v>
      </c>
      <c r="D33" s="100">
        <v>99001</v>
      </c>
      <c r="E33" s="100" t="s">
        <v>13</v>
      </c>
      <c r="F33" s="100" t="s">
        <v>15</v>
      </c>
      <c r="G33" s="99">
        <v>734</v>
      </c>
      <c r="H33" s="99">
        <v>734</v>
      </c>
      <c r="I33" s="99">
        <v>0</v>
      </c>
      <c r="J33" s="99">
        <v>0</v>
      </c>
      <c r="K33" s="98">
        <v>0</v>
      </c>
    </row>
    <row r="34" spans="1:11">
      <c r="A34" s="105">
        <v>51371004</v>
      </c>
      <c r="B34" s="104">
        <v>9</v>
      </c>
      <c r="C34" s="104" t="s">
        <v>24</v>
      </c>
      <c r="D34" s="104">
        <v>99001</v>
      </c>
      <c r="E34" s="104" t="s">
        <v>13</v>
      </c>
      <c r="F34" s="104" t="s">
        <v>17</v>
      </c>
      <c r="G34" s="103">
        <v>776</v>
      </c>
      <c r="H34" s="103">
        <v>776</v>
      </c>
      <c r="I34" s="103">
        <v>0</v>
      </c>
      <c r="J34" s="103">
        <v>0</v>
      </c>
      <c r="K34" s="102">
        <v>0</v>
      </c>
    </row>
    <row r="35" spans="1:11">
      <c r="A35" s="101">
        <v>51371004</v>
      </c>
      <c r="B35" s="100">
        <v>9</v>
      </c>
      <c r="C35" s="100" t="s">
        <v>24</v>
      </c>
      <c r="D35" s="100">
        <v>99001</v>
      </c>
      <c r="E35" s="100" t="s">
        <v>13</v>
      </c>
      <c r="F35" s="100" t="s">
        <v>18</v>
      </c>
      <c r="G35" s="99">
        <v>914</v>
      </c>
      <c r="H35" s="99">
        <v>914</v>
      </c>
      <c r="I35" s="99">
        <v>0</v>
      </c>
      <c r="J35" s="99">
        <v>0</v>
      </c>
      <c r="K35" s="98">
        <v>0</v>
      </c>
    </row>
    <row r="36" spans="1:11">
      <c r="A36" s="105">
        <v>51371004</v>
      </c>
      <c r="B36" s="104">
        <v>9</v>
      </c>
      <c r="C36" s="104" t="s">
        <v>24</v>
      </c>
      <c r="D36" s="104">
        <v>99001</v>
      </c>
      <c r="E36" s="104" t="s">
        <v>13</v>
      </c>
      <c r="F36" s="104" t="s">
        <v>19</v>
      </c>
      <c r="G36" s="103">
        <v>3605</v>
      </c>
      <c r="H36" s="103">
        <v>0</v>
      </c>
      <c r="I36" s="103">
        <v>0</v>
      </c>
      <c r="J36" s="103">
        <v>0</v>
      </c>
      <c r="K36" s="102">
        <v>3605</v>
      </c>
    </row>
    <row r="37" spans="1:11">
      <c r="A37" s="105">
        <v>51371005</v>
      </c>
      <c r="B37" s="104">
        <v>9</v>
      </c>
      <c r="C37" s="104" t="s">
        <v>24</v>
      </c>
      <c r="D37" s="104">
        <v>99001</v>
      </c>
      <c r="E37" s="104" t="s">
        <v>13</v>
      </c>
      <c r="F37" s="104" t="s">
        <v>18</v>
      </c>
      <c r="G37" s="103">
        <v>4090.6</v>
      </c>
      <c r="H37" s="103">
        <v>4090.6</v>
      </c>
      <c r="I37" s="103">
        <v>0</v>
      </c>
      <c r="J37" s="103">
        <v>0</v>
      </c>
      <c r="K37" s="102">
        <v>0</v>
      </c>
    </row>
    <row r="38" spans="1:11">
      <c r="A38" s="101">
        <v>51371005</v>
      </c>
      <c r="B38" s="100">
        <v>9</v>
      </c>
      <c r="C38" s="100" t="s">
        <v>24</v>
      </c>
      <c r="D38" s="100">
        <v>99001</v>
      </c>
      <c r="E38" s="100" t="s">
        <v>13</v>
      </c>
      <c r="F38" s="100" t="s">
        <v>19</v>
      </c>
      <c r="G38" s="99">
        <v>68909.399999999994</v>
      </c>
      <c r="H38" s="99">
        <v>565</v>
      </c>
      <c r="I38" s="99">
        <v>0</v>
      </c>
      <c r="J38" s="99">
        <v>0</v>
      </c>
      <c r="K38" s="98">
        <v>68344.399999999994</v>
      </c>
    </row>
    <row r="39" spans="1:11">
      <c r="A39" s="101">
        <v>51371007</v>
      </c>
      <c r="B39" s="100">
        <v>9</v>
      </c>
      <c r="C39" s="100" t="s">
        <v>24</v>
      </c>
      <c r="D39" s="100">
        <v>99001</v>
      </c>
      <c r="E39" s="100" t="s">
        <v>13</v>
      </c>
      <c r="F39" s="100" t="s">
        <v>0</v>
      </c>
      <c r="G39" s="99">
        <v>850</v>
      </c>
      <c r="H39" s="99">
        <v>850</v>
      </c>
      <c r="I39" s="99">
        <v>0</v>
      </c>
      <c r="J39" s="99">
        <v>0</v>
      </c>
      <c r="K39" s="98">
        <v>0</v>
      </c>
    </row>
    <row r="40" spans="1:11">
      <c r="A40" s="105">
        <v>51371007</v>
      </c>
      <c r="B40" s="104">
        <v>9</v>
      </c>
      <c r="C40" s="104" t="s">
        <v>24</v>
      </c>
      <c r="D40" s="104">
        <v>99001</v>
      </c>
      <c r="E40" s="104" t="s">
        <v>13</v>
      </c>
      <c r="F40" s="104" t="s">
        <v>15</v>
      </c>
      <c r="G40" s="103">
        <v>1915.1</v>
      </c>
      <c r="H40" s="103">
        <v>1915.1</v>
      </c>
      <c r="I40" s="103">
        <v>0</v>
      </c>
      <c r="J40" s="103">
        <v>0</v>
      </c>
      <c r="K40" s="102">
        <v>0</v>
      </c>
    </row>
    <row r="41" spans="1:11">
      <c r="A41" s="101">
        <v>51371007</v>
      </c>
      <c r="B41" s="100">
        <v>9</v>
      </c>
      <c r="C41" s="100" t="s">
        <v>24</v>
      </c>
      <c r="D41" s="100">
        <v>99001</v>
      </c>
      <c r="E41" s="100" t="s">
        <v>13</v>
      </c>
      <c r="F41" s="100" t="s">
        <v>16</v>
      </c>
      <c r="G41" s="99">
        <v>3776.46</v>
      </c>
      <c r="H41" s="99">
        <v>3776.46</v>
      </c>
      <c r="I41" s="99">
        <v>0</v>
      </c>
      <c r="J41" s="99">
        <v>0</v>
      </c>
      <c r="K41" s="98">
        <v>0</v>
      </c>
    </row>
    <row r="42" spans="1:11">
      <c r="A42" s="105">
        <v>51371007</v>
      </c>
      <c r="B42" s="104">
        <v>9</v>
      </c>
      <c r="C42" s="104" t="s">
        <v>24</v>
      </c>
      <c r="D42" s="104">
        <v>99001</v>
      </c>
      <c r="E42" s="104" t="s">
        <v>13</v>
      </c>
      <c r="F42" s="104" t="s">
        <v>17</v>
      </c>
      <c r="G42" s="103">
        <v>3887</v>
      </c>
      <c r="H42" s="103">
        <v>3887</v>
      </c>
      <c r="I42" s="103">
        <v>0</v>
      </c>
      <c r="J42" s="103">
        <v>0</v>
      </c>
      <c r="K42" s="102">
        <v>0</v>
      </c>
    </row>
    <row r="43" spans="1:11">
      <c r="A43" s="101">
        <v>51371007</v>
      </c>
      <c r="B43" s="100">
        <v>9</v>
      </c>
      <c r="C43" s="100" t="s">
        <v>24</v>
      </c>
      <c r="D43" s="100">
        <v>99001</v>
      </c>
      <c r="E43" s="100" t="s">
        <v>13</v>
      </c>
      <c r="F43" s="100" t="s">
        <v>14</v>
      </c>
      <c r="G43" s="99">
        <v>12173.78</v>
      </c>
      <c r="H43" s="99">
        <v>12173.78</v>
      </c>
      <c r="I43" s="99">
        <v>0</v>
      </c>
      <c r="J43" s="99">
        <v>0</v>
      </c>
      <c r="K43" s="98">
        <v>0</v>
      </c>
    </row>
    <row r="44" spans="1:11">
      <c r="A44" s="105">
        <v>51371007</v>
      </c>
      <c r="B44" s="104">
        <v>9</v>
      </c>
      <c r="C44" s="104" t="s">
        <v>24</v>
      </c>
      <c r="D44" s="104">
        <v>99001</v>
      </c>
      <c r="E44" s="104" t="s">
        <v>13</v>
      </c>
      <c r="F44" s="104" t="s">
        <v>18</v>
      </c>
      <c r="G44" s="103">
        <v>14304.01</v>
      </c>
      <c r="H44" s="103">
        <v>14304.01</v>
      </c>
      <c r="I44" s="103">
        <v>0</v>
      </c>
      <c r="J44" s="103">
        <v>0</v>
      </c>
      <c r="K44" s="102">
        <v>0</v>
      </c>
    </row>
    <row r="45" spans="1:11">
      <c r="A45" s="101">
        <v>51371007</v>
      </c>
      <c r="B45" s="100">
        <v>9</v>
      </c>
      <c r="C45" s="100" t="s">
        <v>24</v>
      </c>
      <c r="D45" s="100">
        <v>99001</v>
      </c>
      <c r="E45" s="100" t="s">
        <v>13</v>
      </c>
      <c r="F45" s="100" t="s">
        <v>19</v>
      </c>
      <c r="G45" s="99">
        <v>142093.65</v>
      </c>
      <c r="H45" s="99">
        <v>0</v>
      </c>
      <c r="I45" s="99">
        <v>0</v>
      </c>
      <c r="J45" s="99">
        <v>0</v>
      </c>
      <c r="K45" s="98">
        <v>142093.65</v>
      </c>
    </row>
    <row r="46" spans="1:11">
      <c r="A46" s="101">
        <v>51391001</v>
      </c>
      <c r="B46" s="100">
        <v>9</v>
      </c>
      <c r="C46" s="100" t="s">
        <v>24</v>
      </c>
      <c r="D46" s="100">
        <v>99001</v>
      </c>
      <c r="E46" s="100" t="s">
        <v>13</v>
      </c>
      <c r="F46" s="100" t="s">
        <v>19</v>
      </c>
      <c r="G46" s="99">
        <v>35768</v>
      </c>
      <c r="H46" s="99">
        <v>35768</v>
      </c>
      <c r="I46" s="99">
        <v>0</v>
      </c>
      <c r="J46" s="99">
        <v>0</v>
      </c>
      <c r="K46" s="98">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topLeftCell="A4" zoomScaleNormal="100" workbookViewId="0">
      <pane xSplit="2" ySplit="10" topLeftCell="C23" activePane="bottomRight" state="frozen"/>
      <selection activeCell="A4" sqref="A4"/>
      <selection pane="topRight" activeCell="C4" sqref="C4"/>
      <selection pane="bottomLeft" activeCell="A14" sqref="A14"/>
      <selection pane="bottomRight" activeCell="C38" sqref="C38"/>
    </sheetView>
  </sheetViews>
  <sheetFormatPr baseColWidth="10" defaultRowHeight="14.25"/>
  <cols>
    <col min="1" max="1" width="14.25" customWidth="1"/>
    <col min="2" max="2" width="33" customWidth="1"/>
    <col min="3" max="4" width="13.75" bestFit="1" customWidth="1"/>
    <col min="5" max="5" width="13.875" bestFit="1" customWidth="1"/>
    <col min="6" max="6" width="16.625" bestFit="1" customWidth="1"/>
    <col min="7" max="8" width="13.875" bestFit="1" customWidth="1"/>
    <col min="9" max="9" width="14.25" customWidth="1"/>
    <col min="10" max="10" width="14.75" customWidth="1"/>
    <col min="11" max="11" width="14.375" customWidth="1"/>
    <col min="12" max="12" width="13.875" customWidth="1"/>
    <col min="13" max="13" width="13.875" bestFit="1" customWidth="1"/>
    <col min="14" max="14" width="17.125" bestFit="1" customWidth="1"/>
    <col min="15" max="15" width="17.875" bestFit="1" customWidth="1"/>
    <col min="16" max="16" width="11.75" bestFit="1" customWidth="1"/>
    <col min="17" max="17" width="14.625" customWidth="1"/>
    <col min="20" max="20" width="14" customWidth="1"/>
    <col min="21" max="21" width="16.25" customWidth="1"/>
    <col min="23" max="23" width="13.625" customWidth="1"/>
    <col min="26" max="27" width="14.125" customWidth="1"/>
    <col min="28" max="28" width="13.375" customWidth="1"/>
    <col min="29" max="29" width="14" customWidth="1"/>
    <col min="30" max="30" width="14.375" customWidth="1"/>
    <col min="32" max="32" width="14.125" customWidth="1"/>
  </cols>
  <sheetData>
    <row r="1" spans="1:15">
      <c r="B1" s="4"/>
      <c r="K1" s="5" t="s">
        <v>33</v>
      </c>
    </row>
    <row r="2" spans="1:15">
      <c r="B2" s="2"/>
      <c r="K2" s="5" t="s">
        <v>34</v>
      </c>
    </row>
    <row r="3" spans="1:15">
      <c r="B3" s="2"/>
      <c r="K3" s="5" t="s">
        <v>35</v>
      </c>
    </row>
    <row r="4" spans="1:15">
      <c r="B4" s="2"/>
      <c r="E4" s="3"/>
      <c r="F4" s="3"/>
      <c r="K4" s="5" t="s">
        <v>36</v>
      </c>
    </row>
    <row r="5" spans="1:15">
      <c r="B5" s="2"/>
      <c r="K5" s="5" t="s">
        <v>37</v>
      </c>
    </row>
    <row r="6" spans="1:15" ht="27.75" customHeight="1">
      <c r="A6" s="215" t="s">
        <v>73</v>
      </c>
      <c r="B6" s="215"/>
      <c r="C6" s="215"/>
      <c r="D6" s="215"/>
      <c r="E6" s="215"/>
      <c r="F6" s="215"/>
      <c r="G6" s="215"/>
      <c r="H6" s="215"/>
      <c r="I6" s="215"/>
      <c r="J6" s="215"/>
      <c r="K6" s="215"/>
      <c r="L6" s="215"/>
      <c r="M6" s="215"/>
      <c r="N6" s="215"/>
    </row>
    <row r="7" spans="1:15" ht="15" thickBot="1">
      <c r="D7" s="3">
        <f>+D14+D15+D16+D19+D23+D24+D25+D33</f>
        <v>574470</v>
      </c>
      <c r="G7" s="3"/>
      <c r="M7" s="5" t="s">
        <v>38</v>
      </c>
      <c r="N7" s="6">
        <f ca="1">NOW()</f>
        <v>46283.468453935187</v>
      </c>
    </row>
    <row r="8" spans="1:15">
      <c r="A8" s="216" t="s">
        <v>39</v>
      </c>
      <c r="B8" s="218" t="s">
        <v>40</v>
      </c>
      <c r="C8" s="220" t="s">
        <v>41</v>
      </c>
      <c r="D8" s="221"/>
      <c r="E8" s="221"/>
      <c r="F8" s="221"/>
      <c r="G8" s="221"/>
      <c r="H8" s="221"/>
      <c r="I8" s="221"/>
      <c r="J8" s="221"/>
      <c r="K8" s="221"/>
      <c r="L8" s="221"/>
      <c r="M8" s="221"/>
      <c r="N8" s="223"/>
    </row>
    <row r="9" spans="1:15" ht="15" customHeight="1">
      <c r="A9" s="217"/>
      <c r="B9" s="219"/>
      <c r="C9" s="281" t="s">
        <v>42</v>
      </c>
      <c r="D9" s="284" t="s">
        <v>43</v>
      </c>
      <c r="E9" s="286" t="s">
        <v>44</v>
      </c>
      <c r="F9" s="287"/>
      <c r="G9" s="288"/>
      <c r="H9" s="295" t="s">
        <v>45</v>
      </c>
      <c r="I9" s="296" t="s">
        <v>46</v>
      </c>
      <c r="J9" s="295" t="s">
        <v>47</v>
      </c>
      <c r="K9" s="295" t="s">
        <v>48</v>
      </c>
      <c r="L9" s="281" t="s">
        <v>49</v>
      </c>
      <c r="M9" s="289" t="s">
        <v>50</v>
      </c>
      <c r="N9" s="292" t="s">
        <v>51</v>
      </c>
    </row>
    <row r="10" spans="1:15" ht="15" customHeight="1">
      <c r="A10" s="217"/>
      <c r="B10" s="219"/>
      <c r="C10" s="282"/>
      <c r="D10" s="284"/>
      <c r="E10" s="295" t="s">
        <v>52</v>
      </c>
      <c r="F10" s="295" t="s">
        <v>53</v>
      </c>
      <c r="G10" s="295" t="s">
        <v>54</v>
      </c>
      <c r="H10" s="219"/>
      <c r="I10" s="257"/>
      <c r="J10" s="219"/>
      <c r="K10" s="219"/>
      <c r="L10" s="282"/>
      <c r="M10" s="290"/>
      <c r="N10" s="293"/>
    </row>
    <row r="11" spans="1:15">
      <c r="A11" s="217"/>
      <c r="B11" s="219"/>
      <c r="C11" s="282"/>
      <c r="D11" s="284"/>
      <c r="E11" s="219"/>
      <c r="F11" s="219"/>
      <c r="G11" s="219"/>
      <c r="H11" s="219"/>
      <c r="I11" s="257"/>
      <c r="J11" s="219"/>
      <c r="K11" s="219"/>
      <c r="L11" s="282"/>
      <c r="M11" s="290"/>
      <c r="N11" s="293"/>
    </row>
    <row r="12" spans="1:15">
      <c r="A12" s="217"/>
      <c r="B12" s="219"/>
      <c r="C12" s="282"/>
      <c r="D12" s="284"/>
      <c r="E12" s="219"/>
      <c r="F12" s="219"/>
      <c r="G12" s="219"/>
      <c r="H12" s="219"/>
      <c r="I12" s="257"/>
      <c r="J12" s="219"/>
      <c r="K12" s="219"/>
      <c r="L12" s="282"/>
      <c r="M12" s="290"/>
      <c r="N12" s="293"/>
    </row>
    <row r="13" spans="1:15" ht="19.5" customHeight="1" thickBot="1">
      <c r="A13" s="258"/>
      <c r="B13" s="280"/>
      <c r="C13" s="283"/>
      <c r="D13" s="285"/>
      <c r="E13" s="280"/>
      <c r="F13" s="280"/>
      <c r="G13" s="280"/>
      <c r="H13" s="280"/>
      <c r="I13" s="259"/>
      <c r="J13" s="280"/>
      <c r="K13" s="280"/>
      <c r="L13" s="283"/>
      <c r="M13" s="291"/>
      <c r="N13" s="294"/>
    </row>
    <row r="14" spans="1:15" ht="19.5" customHeight="1" thickBot="1">
      <c r="A14" s="7">
        <v>51332007</v>
      </c>
      <c r="B14" s="8" t="s">
        <v>55</v>
      </c>
      <c r="C14" s="9"/>
      <c r="D14" s="9">
        <v>114750</v>
      </c>
      <c r="E14" s="9"/>
      <c r="F14" s="10"/>
      <c r="G14" s="10">
        <v>45900</v>
      </c>
      <c r="H14" s="10">
        <v>45900</v>
      </c>
      <c r="I14" s="10">
        <v>22950</v>
      </c>
      <c r="J14" s="10"/>
      <c r="K14" s="10"/>
      <c r="L14" s="10"/>
      <c r="M14" s="11">
        <f>SUM(F14:L14)</f>
        <v>114750</v>
      </c>
      <c r="N14" s="12" t="s">
        <v>12</v>
      </c>
      <c r="O14" s="3"/>
    </row>
    <row r="15" spans="1:15" ht="15" thickBot="1">
      <c r="A15" s="13">
        <v>51211001</v>
      </c>
      <c r="B15" s="14" t="s">
        <v>56</v>
      </c>
      <c r="C15" s="15">
        <v>44520</v>
      </c>
      <c r="D15" s="15">
        <v>44520</v>
      </c>
      <c r="E15" s="15"/>
      <c r="F15" s="16"/>
      <c r="G15" s="10">
        <v>25970</v>
      </c>
      <c r="H15" s="16">
        <v>3710</v>
      </c>
      <c r="I15" s="16">
        <v>3710</v>
      </c>
      <c r="J15" s="16">
        <v>3710</v>
      </c>
      <c r="K15" s="16">
        <v>3710</v>
      </c>
      <c r="L15" s="16">
        <v>3710</v>
      </c>
      <c r="M15" s="11">
        <f>SUM(F15:L15)</f>
        <v>44520</v>
      </c>
      <c r="N15" s="17" t="s">
        <v>12</v>
      </c>
    </row>
    <row r="16" spans="1:15">
      <c r="A16" s="268">
        <v>51221003</v>
      </c>
      <c r="B16" s="227" t="s">
        <v>57</v>
      </c>
      <c r="C16" s="271">
        <v>28740</v>
      </c>
      <c r="D16" s="271">
        <v>28740</v>
      </c>
      <c r="E16" s="271">
        <v>1043</v>
      </c>
      <c r="F16" s="19"/>
      <c r="G16" s="19">
        <v>15722</v>
      </c>
      <c r="H16" s="20">
        <v>2395</v>
      </c>
      <c r="I16" s="20">
        <v>2395</v>
      </c>
      <c r="J16" s="20">
        <v>2395</v>
      </c>
      <c r="K16" s="20">
        <v>2395</v>
      </c>
      <c r="L16" s="20">
        <v>2395</v>
      </c>
      <c r="M16" s="21">
        <f>SUM(F16:L16)</f>
        <v>27697</v>
      </c>
      <c r="N16" s="22" t="s">
        <v>12</v>
      </c>
    </row>
    <row r="17" spans="1:16">
      <c r="A17" s="269"/>
      <c r="B17" s="228"/>
      <c r="C17" s="272"/>
      <c r="D17" s="272"/>
      <c r="E17" s="272"/>
      <c r="F17" s="23"/>
      <c r="G17" s="23"/>
      <c r="H17" s="24"/>
      <c r="I17" s="24"/>
      <c r="J17" s="24"/>
      <c r="K17" s="24"/>
      <c r="L17" s="25"/>
      <c r="M17" s="26">
        <f>SUM(F17:L17)</f>
        <v>0</v>
      </c>
      <c r="N17" s="27" t="s">
        <v>10</v>
      </c>
    </row>
    <row r="18" spans="1:16" ht="15" thickBot="1">
      <c r="A18" s="270"/>
      <c r="B18" s="229"/>
      <c r="C18" s="273"/>
      <c r="D18" s="273"/>
      <c r="E18" s="273"/>
      <c r="F18" s="28"/>
      <c r="G18" s="28"/>
      <c r="H18" s="28">
        <f t="shared" ref="H18:L18" si="0">+H16+H17</f>
        <v>2395</v>
      </c>
      <c r="I18" s="28">
        <f t="shared" si="0"/>
        <v>2395</v>
      </c>
      <c r="J18" s="28">
        <f t="shared" si="0"/>
        <v>2395</v>
      </c>
      <c r="K18" s="28">
        <f t="shared" si="0"/>
        <v>2395</v>
      </c>
      <c r="L18" s="28">
        <f t="shared" si="0"/>
        <v>2395</v>
      </c>
      <c r="M18" s="29">
        <f>SUM(F18:L18)+G16</f>
        <v>27697</v>
      </c>
      <c r="N18" s="30" t="s">
        <v>58</v>
      </c>
    </row>
    <row r="19" spans="1:16" ht="45.75" customHeight="1" thickBot="1">
      <c r="A19" s="13">
        <v>51261002</v>
      </c>
      <c r="B19" s="14" t="s">
        <v>59</v>
      </c>
      <c r="C19" s="15">
        <v>126982</v>
      </c>
      <c r="D19" s="15">
        <v>76432</v>
      </c>
      <c r="E19" s="15">
        <v>185.81</v>
      </c>
      <c r="F19" s="16"/>
      <c r="G19" s="10">
        <v>44399.19</v>
      </c>
      <c r="H19" s="31">
        <v>6369</v>
      </c>
      <c r="I19" s="31">
        <v>6370</v>
      </c>
      <c r="J19" s="31">
        <v>6369</v>
      </c>
      <c r="K19" s="31">
        <v>6370</v>
      </c>
      <c r="L19" s="31">
        <v>6369</v>
      </c>
      <c r="M19" s="32">
        <f t="shared" ref="M19:M27" si="1">SUM(F19:L19)</f>
        <v>76246.19</v>
      </c>
      <c r="N19" s="17" t="s">
        <v>12</v>
      </c>
    </row>
    <row r="20" spans="1:16">
      <c r="A20" s="274">
        <v>51321001</v>
      </c>
      <c r="B20" s="249" t="s">
        <v>60</v>
      </c>
      <c r="C20" s="277">
        <v>117092565</v>
      </c>
      <c r="D20" s="277">
        <v>166071959.03</v>
      </c>
      <c r="E20" s="33"/>
      <c r="F20" s="34"/>
      <c r="G20" s="34">
        <v>10944800.560000001</v>
      </c>
      <c r="H20" s="35">
        <v>2471129.0299999998</v>
      </c>
      <c r="I20" s="35">
        <v>7113129.0300000003</v>
      </c>
      <c r="J20" s="35">
        <v>8413129.0299999993</v>
      </c>
      <c r="K20" s="35">
        <v>8414369.0299999993</v>
      </c>
      <c r="L20" s="36">
        <v>14676103.109999999</v>
      </c>
      <c r="M20" s="37">
        <f t="shared" si="1"/>
        <v>52032659.789999999</v>
      </c>
      <c r="N20" s="38" t="s">
        <v>12</v>
      </c>
      <c r="O20" s="3"/>
    </row>
    <row r="21" spans="1:16">
      <c r="A21" s="275"/>
      <c r="B21" s="250"/>
      <c r="C21" s="278"/>
      <c r="D21" s="278"/>
      <c r="E21" s="39">
        <v>54528352.090000004</v>
      </c>
      <c r="F21" s="39">
        <v>2346297.5299999998</v>
      </c>
      <c r="G21" s="35"/>
      <c r="H21" s="35">
        <v>9479108.2699999996</v>
      </c>
      <c r="I21" s="35">
        <v>9537108.2699999996</v>
      </c>
      <c r="J21" s="35">
        <v>9537108.2699999996</v>
      </c>
      <c r="K21" s="35">
        <v>9537108.2699999996</v>
      </c>
      <c r="L21" s="40">
        <v>19074216.539999999</v>
      </c>
      <c r="M21" s="37">
        <f t="shared" si="1"/>
        <v>59510947.149999999</v>
      </c>
      <c r="N21" s="41" t="s">
        <v>10</v>
      </c>
      <c r="O21" s="42"/>
      <c r="P21" s="3"/>
    </row>
    <row r="22" spans="1:16" ht="15" thickBot="1">
      <c r="A22" s="276"/>
      <c r="B22" s="251"/>
      <c r="C22" s="279"/>
      <c r="D22" s="279"/>
      <c r="E22" s="43"/>
      <c r="F22" s="44"/>
      <c r="G22" s="45"/>
      <c r="H22" s="45">
        <f t="shared" ref="H22:L22" si="2">+H20+H21</f>
        <v>11950237.299999999</v>
      </c>
      <c r="I22" s="45">
        <f t="shared" si="2"/>
        <v>16650237.300000001</v>
      </c>
      <c r="J22" s="45">
        <f t="shared" si="2"/>
        <v>17950237.299999997</v>
      </c>
      <c r="K22" s="45">
        <f t="shared" si="2"/>
        <v>17951477.299999997</v>
      </c>
      <c r="L22" s="45">
        <f t="shared" si="2"/>
        <v>33750319.649999999</v>
      </c>
      <c r="M22" s="46">
        <f t="shared" si="1"/>
        <v>98252508.849999994</v>
      </c>
      <c r="N22" s="47" t="s">
        <v>58</v>
      </c>
      <c r="O22" s="3"/>
    </row>
    <row r="23" spans="1:16">
      <c r="A23" s="48">
        <v>51311004</v>
      </c>
      <c r="B23" s="49" t="s">
        <v>61</v>
      </c>
      <c r="C23" s="50">
        <v>12480</v>
      </c>
      <c r="D23" s="50">
        <v>12480</v>
      </c>
      <c r="E23" s="50">
        <v>3119.99</v>
      </c>
      <c r="F23" s="51"/>
      <c r="G23" s="51">
        <v>4160.01</v>
      </c>
      <c r="H23" s="51">
        <v>1040</v>
      </c>
      <c r="I23" s="51">
        <v>1040</v>
      </c>
      <c r="J23" s="51">
        <v>1040</v>
      </c>
      <c r="K23" s="51">
        <v>1040</v>
      </c>
      <c r="L23" s="51">
        <v>1040</v>
      </c>
      <c r="M23" s="52">
        <f t="shared" si="1"/>
        <v>9360.01</v>
      </c>
      <c r="N23" s="53" t="s">
        <v>12</v>
      </c>
    </row>
    <row r="24" spans="1:16">
      <c r="A24" s="54">
        <v>51371004</v>
      </c>
      <c r="B24" s="55" t="s">
        <v>62</v>
      </c>
      <c r="C24" s="56">
        <v>10337</v>
      </c>
      <c r="D24" s="56">
        <v>10337</v>
      </c>
      <c r="E24" s="56">
        <v>2424</v>
      </c>
      <c r="F24" s="57"/>
      <c r="G24" s="57">
        <v>3605</v>
      </c>
      <c r="H24" s="57">
        <v>862</v>
      </c>
      <c r="I24" s="57">
        <v>861</v>
      </c>
      <c r="J24" s="57">
        <v>862</v>
      </c>
      <c r="K24" s="57">
        <v>861</v>
      </c>
      <c r="L24" s="58">
        <v>862</v>
      </c>
      <c r="M24" s="59">
        <f t="shared" si="1"/>
        <v>7913</v>
      </c>
      <c r="N24" s="60" t="s">
        <v>12</v>
      </c>
    </row>
    <row r="25" spans="1:16" ht="15" thickBot="1">
      <c r="A25" s="61">
        <v>51371007</v>
      </c>
      <c r="B25" s="62" t="s">
        <v>63</v>
      </c>
      <c r="C25" s="63">
        <v>273821</v>
      </c>
      <c r="D25" s="63">
        <v>273821</v>
      </c>
      <c r="E25" s="63">
        <v>36906.35</v>
      </c>
      <c r="F25" s="64"/>
      <c r="G25" s="64">
        <v>142093.65</v>
      </c>
      <c r="H25" s="64">
        <v>25000</v>
      </c>
      <c r="I25" s="64">
        <v>26500</v>
      </c>
      <c r="J25" s="64">
        <v>18000</v>
      </c>
      <c r="K25" s="64">
        <v>14000</v>
      </c>
      <c r="L25" s="64">
        <v>11321</v>
      </c>
      <c r="M25" s="65">
        <f t="shared" si="1"/>
        <v>236914.65</v>
      </c>
      <c r="N25" s="66" t="s">
        <v>12</v>
      </c>
    </row>
    <row r="26" spans="1:16">
      <c r="A26" s="268">
        <v>51371001</v>
      </c>
      <c r="B26" s="227" t="s">
        <v>64</v>
      </c>
      <c r="C26" s="271">
        <v>923910</v>
      </c>
      <c r="D26" s="271">
        <v>923910</v>
      </c>
      <c r="E26" s="18"/>
      <c r="F26" s="19"/>
      <c r="G26" s="20"/>
      <c r="H26" s="20"/>
      <c r="I26" s="20"/>
      <c r="J26" s="20"/>
      <c r="K26" s="20"/>
      <c r="L26" s="19"/>
      <c r="M26" s="21">
        <f t="shared" si="1"/>
        <v>0</v>
      </c>
      <c r="N26" s="67" t="s">
        <v>12</v>
      </c>
    </row>
    <row r="27" spans="1:16">
      <c r="A27" s="269"/>
      <c r="B27" s="228"/>
      <c r="C27" s="272"/>
      <c r="D27" s="272"/>
      <c r="E27" s="15">
        <v>21784.52</v>
      </c>
      <c r="F27" s="23">
        <v>902125.48</v>
      </c>
      <c r="G27" s="24"/>
      <c r="H27" s="24"/>
      <c r="I27" s="24"/>
      <c r="J27" s="24"/>
      <c r="K27" s="24"/>
      <c r="L27" s="68"/>
      <c r="M27" s="26">
        <f t="shared" si="1"/>
        <v>902125.48</v>
      </c>
      <c r="N27" s="17" t="s">
        <v>10</v>
      </c>
      <c r="O27" s="3"/>
    </row>
    <row r="28" spans="1:16" ht="15" thickBot="1">
      <c r="A28" s="270"/>
      <c r="B28" s="229"/>
      <c r="C28" s="273"/>
      <c r="D28" s="273"/>
      <c r="E28" s="9"/>
      <c r="F28" s="28"/>
      <c r="G28" s="69"/>
      <c r="H28" s="28"/>
      <c r="I28" s="28"/>
      <c r="J28" s="28"/>
      <c r="K28" s="28"/>
      <c r="L28" s="28"/>
      <c r="M28" s="29">
        <f>+M26+M27+E27</f>
        <v>923910</v>
      </c>
      <c r="N28" s="70" t="s">
        <v>58</v>
      </c>
    </row>
    <row r="29" spans="1:16">
      <c r="A29" s="268">
        <v>51371002</v>
      </c>
      <c r="B29" s="227" t="s">
        <v>65</v>
      </c>
      <c r="C29" s="271">
        <v>544870</v>
      </c>
      <c r="D29" s="271">
        <v>544870</v>
      </c>
      <c r="E29" s="18"/>
      <c r="F29" s="19"/>
      <c r="G29" s="20"/>
      <c r="H29" s="20"/>
      <c r="I29" s="20"/>
      <c r="J29" s="20"/>
      <c r="K29" s="20"/>
      <c r="L29" s="71"/>
      <c r="M29" s="65">
        <f>SUM(F29:L29)</f>
        <v>0</v>
      </c>
      <c r="N29" s="72" t="s">
        <v>12</v>
      </c>
    </row>
    <row r="30" spans="1:16">
      <c r="A30" s="269"/>
      <c r="B30" s="228"/>
      <c r="C30" s="272"/>
      <c r="D30" s="272"/>
      <c r="E30" s="15">
        <v>113889.76</v>
      </c>
      <c r="F30" s="23">
        <v>430980.24</v>
      </c>
      <c r="G30" s="23"/>
      <c r="H30" s="24"/>
      <c r="I30" s="24"/>
      <c r="J30" s="24"/>
      <c r="K30" s="24"/>
      <c r="L30" s="24"/>
      <c r="M30" s="73">
        <f>SUM(F30:L30)</f>
        <v>430980.24</v>
      </c>
      <c r="N30" s="74" t="s">
        <v>10</v>
      </c>
      <c r="O30" s="75"/>
    </row>
    <row r="31" spans="1:16" ht="24" customHeight="1" thickBot="1">
      <c r="A31" s="270"/>
      <c r="B31" s="229"/>
      <c r="C31" s="273"/>
      <c r="D31" s="273"/>
      <c r="E31" s="9"/>
      <c r="F31" s="28"/>
      <c r="G31" s="28"/>
      <c r="H31" s="28"/>
      <c r="I31" s="28"/>
      <c r="J31" s="28"/>
      <c r="K31" s="28"/>
      <c r="L31" s="69"/>
      <c r="M31" s="11">
        <f>+M29+M30+E30</f>
        <v>544870</v>
      </c>
      <c r="N31" s="70" t="s">
        <v>58</v>
      </c>
    </row>
    <row r="32" spans="1:16">
      <c r="A32" s="48">
        <v>51371005</v>
      </c>
      <c r="B32" s="49" t="s">
        <v>66</v>
      </c>
      <c r="C32" s="50">
        <v>103000</v>
      </c>
      <c r="D32" s="50">
        <v>103000</v>
      </c>
      <c r="E32" s="50">
        <v>4655.6000000000004</v>
      </c>
      <c r="F32" s="51"/>
      <c r="G32" s="51">
        <v>68344.399999999994</v>
      </c>
      <c r="H32" s="51">
        <v>7500</v>
      </c>
      <c r="I32" s="51">
        <v>6500</v>
      </c>
      <c r="J32" s="51">
        <v>5000</v>
      </c>
      <c r="K32" s="51">
        <v>5000</v>
      </c>
      <c r="L32" s="51">
        <v>6000</v>
      </c>
      <c r="M32" s="59">
        <f>SUM(F32:L32)</f>
        <v>98344.4</v>
      </c>
      <c r="N32" s="60" t="s">
        <v>12</v>
      </c>
    </row>
    <row r="33" spans="1:16">
      <c r="A33" s="54">
        <v>51311013</v>
      </c>
      <c r="B33" s="55" t="s">
        <v>67</v>
      </c>
      <c r="C33" s="56">
        <v>13390</v>
      </c>
      <c r="D33" s="56">
        <v>13390</v>
      </c>
      <c r="E33" s="56"/>
      <c r="F33" s="57"/>
      <c r="G33" s="57">
        <v>7812</v>
      </c>
      <c r="H33" s="57">
        <v>1116</v>
      </c>
      <c r="I33" s="57">
        <v>1116</v>
      </c>
      <c r="J33" s="57">
        <v>1116</v>
      </c>
      <c r="K33" s="57">
        <v>1115</v>
      </c>
      <c r="L33" s="57">
        <v>1115</v>
      </c>
      <c r="M33" s="59">
        <f>SUM(F33:L33)</f>
        <v>13390</v>
      </c>
      <c r="N33" s="60" t="s">
        <v>12</v>
      </c>
    </row>
    <row r="34" spans="1:16" ht="25.5" customHeight="1">
      <c r="A34" s="76">
        <v>51341005</v>
      </c>
      <c r="B34" s="77" t="s">
        <v>68</v>
      </c>
      <c r="C34" s="78">
        <v>20314781</v>
      </c>
      <c r="D34" s="78">
        <v>22242955</v>
      </c>
      <c r="E34" s="78">
        <v>6852843</v>
      </c>
      <c r="F34" s="79"/>
      <c r="G34" s="79">
        <v>4865564</v>
      </c>
      <c r="H34" s="79">
        <v>2367295</v>
      </c>
      <c r="I34" s="79">
        <v>2367589</v>
      </c>
      <c r="J34" s="79">
        <v>2318986</v>
      </c>
      <c r="K34" s="79">
        <v>2567386</v>
      </c>
      <c r="L34" s="80">
        <v>903292</v>
      </c>
      <c r="M34" s="81">
        <f>SUM(F34:L34)</f>
        <v>15390112</v>
      </c>
      <c r="N34" s="82" t="s">
        <v>12</v>
      </c>
      <c r="O34" s="3"/>
    </row>
    <row r="35" spans="1:16" ht="25.5" customHeight="1">
      <c r="A35" s="76">
        <v>51332001</v>
      </c>
      <c r="B35" s="77" t="s">
        <v>69</v>
      </c>
      <c r="C35" s="78">
        <v>7131966</v>
      </c>
      <c r="D35" s="78">
        <v>6503901.7400000002</v>
      </c>
      <c r="E35" s="78"/>
      <c r="F35" s="79"/>
      <c r="G35" s="79">
        <v>2241926</v>
      </c>
      <c r="H35" s="79">
        <v>1120961</v>
      </c>
      <c r="I35" s="79">
        <v>1120961</v>
      </c>
      <c r="J35" s="79">
        <v>1120961</v>
      </c>
      <c r="K35" s="79">
        <v>899092.74</v>
      </c>
      <c r="L35" s="80"/>
      <c r="M35" s="95">
        <f>SUM(F35:L35)</f>
        <v>6503901.7400000002</v>
      </c>
      <c r="N35" s="82" t="s">
        <v>12</v>
      </c>
      <c r="O35" s="3"/>
    </row>
    <row r="36" spans="1:16" ht="26.25" customHeight="1" thickBot="1">
      <c r="A36" s="13">
        <v>51391001</v>
      </c>
      <c r="B36" s="14" t="s">
        <v>74</v>
      </c>
      <c r="C36" s="15"/>
      <c r="D36" s="15">
        <v>35768</v>
      </c>
      <c r="E36" s="15">
        <v>35768</v>
      </c>
      <c r="F36" s="96"/>
      <c r="G36" s="16"/>
      <c r="H36" s="16"/>
      <c r="I36" s="16"/>
      <c r="J36" s="16"/>
      <c r="K36" s="16"/>
      <c r="L36" s="97"/>
      <c r="M36" s="11">
        <f>SUM(F36:L36)</f>
        <v>0</v>
      </c>
      <c r="N36" s="12" t="s">
        <v>12</v>
      </c>
      <c r="O36" s="3"/>
    </row>
    <row r="37" spans="1:16">
      <c r="A37" s="216" t="s">
        <v>50</v>
      </c>
      <c r="B37" s="222"/>
      <c r="C37" s="83">
        <f>+C14+C15+C16+C19+C20+C23+C24+C25+C26+C29+C32+C33+C34+C36</f>
        <v>139489396</v>
      </c>
      <c r="D37" s="83">
        <f>+D14+D15+D16+D19+D20+D23+D24+D25+D26+D29+D32+D33+D34+D36+D35</f>
        <v>197000833.77000001</v>
      </c>
      <c r="E37" s="83"/>
      <c r="F37" s="83"/>
      <c r="G37" s="83">
        <f>+G14+G15+G16+G19+G20+G23+G24+G25+G26+G29+G32+G33+G34+G36+G35</f>
        <v>18410296.810000002</v>
      </c>
      <c r="H37" s="83">
        <f t="shared" ref="H37:L37" si="3">+H14+H15+H16+H19+H20+H23+H24+H25+H26+H29+H32+H33+H34+H36</f>
        <v>4932316.0299999993</v>
      </c>
      <c r="I37" s="83">
        <f t="shared" si="3"/>
        <v>9552160.0300000012</v>
      </c>
      <c r="J37" s="83">
        <f t="shared" si="3"/>
        <v>10770607.029999999</v>
      </c>
      <c r="K37" s="83">
        <f t="shared" si="3"/>
        <v>11016246.029999999</v>
      </c>
      <c r="L37" s="83">
        <f t="shared" si="3"/>
        <v>15612207.109999999</v>
      </c>
      <c r="M37" s="83">
        <f>+M14+M15+M16+M19+M20+M23+M24+M25+M26+M29+M32+M33+M34+M36+M35</f>
        <v>74555808.779999986</v>
      </c>
      <c r="N37" s="84" t="s">
        <v>12</v>
      </c>
      <c r="O37" s="42"/>
      <c r="P37" s="75"/>
    </row>
    <row r="38" spans="1:16">
      <c r="A38" s="217"/>
      <c r="B38" s="257"/>
      <c r="C38" s="85">
        <f>+C17+C21+C27+C30</f>
        <v>0</v>
      </c>
      <c r="D38" s="85">
        <f>+D17+D21+D27+D30</f>
        <v>0</v>
      </c>
      <c r="E38" s="85"/>
      <c r="F38" s="85">
        <f t="shared" ref="F38:M38" si="4">+F17+F21+F27+F30</f>
        <v>3679403.25</v>
      </c>
      <c r="G38" s="85">
        <f t="shared" si="4"/>
        <v>0</v>
      </c>
      <c r="H38" s="85">
        <f t="shared" si="4"/>
        <v>9479108.2699999996</v>
      </c>
      <c r="I38" s="85">
        <f t="shared" si="4"/>
        <v>9537108.2699999996</v>
      </c>
      <c r="J38" s="85">
        <f t="shared" si="4"/>
        <v>9537108.2699999996</v>
      </c>
      <c r="K38" s="85">
        <f t="shared" si="4"/>
        <v>9537108.2699999996</v>
      </c>
      <c r="L38" s="85">
        <f t="shared" si="4"/>
        <v>19074216.539999999</v>
      </c>
      <c r="M38" s="85">
        <f t="shared" si="4"/>
        <v>60844052.869999997</v>
      </c>
      <c r="N38" s="86" t="s">
        <v>10</v>
      </c>
      <c r="O38" s="87"/>
    </row>
    <row r="39" spans="1:16">
      <c r="A39" s="217"/>
      <c r="B39" s="257"/>
      <c r="C39" s="88"/>
      <c r="D39" s="88"/>
      <c r="E39" s="88">
        <f>+E16+E19+E21+E23+E24+E25+E27+E30+E32++E34+E33+E36</f>
        <v>61600972.120000012</v>
      </c>
      <c r="F39" s="88"/>
      <c r="G39" s="88"/>
      <c r="H39" s="88"/>
      <c r="I39" s="88"/>
      <c r="J39" s="88"/>
      <c r="K39" s="88"/>
      <c r="L39" s="88"/>
      <c r="M39" s="89">
        <f>SUM(E39:L39)</f>
        <v>61600972.120000012</v>
      </c>
      <c r="N39" s="86" t="s">
        <v>70</v>
      </c>
    </row>
    <row r="40" spans="1:16">
      <c r="A40" s="217"/>
      <c r="B40" s="257"/>
      <c r="C40" s="90"/>
      <c r="D40" s="90"/>
      <c r="E40" s="90"/>
      <c r="F40" s="90"/>
      <c r="G40" s="90"/>
      <c r="H40" s="90"/>
      <c r="I40" s="90"/>
      <c r="J40" s="90"/>
      <c r="K40" s="90"/>
      <c r="L40" s="90"/>
      <c r="M40" s="91">
        <f>SUM(E40:L40)</f>
        <v>0</v>
      </c>
      <c r="N40" s="86" t="s">
        <v>71</v>
      </c>
    </row>
    <row r="41" spans="1:16" ht="15" thickBot="1">
      <c r="A41" s="258"/>
      <c r="B41" s="259"/>
      <c r="C41" s="92">
        <f t="shared" ref="C41:M41" si="5">SUM(C37:C40)</f>
        <v>139489396</v>
      </c>
      <c r="D41" s="92">
        <f t="shared" si="5"/>
        <v>197000833.77000001</v>
      </c>
      <c r="E41" s="92">
        <f t="shared" si="5"/>
        <v>61600972.120000012</v>
      </c>
      <c r="F41" s="92">
        <f t="shared" si="5"/>
        <v>3679403.25</v>
      </c>
      <c r="G41" s="92">
        <f t="shared" si="5"/>
        <v>18410296.810000002</v>
      </c>
      <c r="H41" s="92">
        <f t="shared" si="5"/>
        <v>14411424.299999999</v>
      </c>
      <c r="I41" s="92">
        <f t="shared" si="5"/>
        <v>19089268.300000001</v>
      </c>
      <c r="J41" s="92">
        <f t="shared" si="5"/>
        <v>20307715.299999997</v>
      </c>
      <c r="K41" s="92">
        <f t="shared" si="5"/>
        <v>20553354.299999997</v>
      </c>
      <c r="L41" s="92">
        <f t="shared" si="5"/>
        <v>34686423.649999999</v>
      </c>
      <c r="M41" s="92">
        <f t="shared" si="5"/>
        <v>197000833.76999998</v>
      </c>
      <c r="N41" s="93" t="s">
        <v>58</v>
      </c>
    </row>
    <row r="42" spans="1:16">
      <c r="D42" s="75"/>
      <c r="E42" s="75"/>
      <c r="F42" s="75"/>
      <c r="L42" s="75"/>
      <c r="M42" s="94"/>
      <c r="N42" s="75"/>
    </row>
    <row r="43" spans="1:16" ht="15">
      <c r="A43" s="5" t="s">
        <v>72</v>
      </c>
      <c r="B43" s="264" t="s">
        <v>75</v>
      </c>
      <c r="C43" s="264"/>
      <c r="D43" s="264"/>
      <c r="E43" s="264"/>
      <c r="F43" s="264"/>
      <c r="G43" s="264"/>
      <c r="H43" s="264"/>
      <c r="I43" s="264"/>
      <c r="J43" s="264"/>
      <c r="K43" s="264"/>
      <c r="L43" s="264"/>
      <c r="M43" s="264"/>
      <c r="N43" s="264"/>
    </row>
    <row r="44" spans="1:16">
      <c r="B44" s="264"/>
      <c r="C44" s="264"/>
      <c r="D44" s="264"/>
      <c r="E44" s="264"/>
      <c r="F44" s="264"/>
      <c r="G44" s="264"/>
      <c r="H44" s="264"/>
      <c r="I44" s="264"/>
      <c r="J44" s="264"/>
      <c r="K44" s="264"/>
      <c r="L44" s="264"/>
      <c r="M44" s="264"/>
      <c r="N44" s="264"/>
    </row>
    <row r="45" spans="1:16">
      <c r="B45" s="264"/>
      <c r="C45" s="264"/>
      <c r="D45" s="264"/>
      <c r="E45" s="264"/>
      <c r="F45" s="264"/>
      <c r="G45" s="264"/>
      <c r="H45" s="264"/>
      <c r="I45" s="264"/>
      <c r="J45" s="264"/>
      <c r="K45" s="264"/>
      <c r="L45" s="264"/>
      <c r="M45" s="264"/>
      <c r="N45" s="264"/>
    </row>
    <row r="46" spans="1:16">
      <c r="B46" s="255"/>
      <c r="C46" s="255"/>
      <c r="D46" s="255"/>
      <c r="E46" s="255"/>
      <c r="F46" s="255"/>
      <c r="G46" s="255"/>
      <c r="H46" s="255"/>
      <c r="I46" s="255"/>
      <c r="J46" s="255"/>
      <c r="K46" s="255"/>
      <c r="L46" s="255"/>
      <c r="M46" s="255"/>
      <c r="N46" s="255"/>
    </row>
    <row r="47" spans="1:16">
      <c r="B47" s="255"/>
      <c r="C47" s="255"/>
      <c r="D47" s="255"/>
      <c r="E47" s="255"/>
      <c r="F47" s="255"/>
      <c r="G47" s="255"/>
      <c r="H47" s="255"/>
      <c r="I47" s="255"/>
      <c r="J47" s="255"/>
      <c r="K47" s="255"/>
      <c r="L47" s="255"/>
      <c r="M47" s="255"/>
      <c r="N47" s="255"/>
    </row>
    <row r="48" spans="1:16" ht="30" customHeight="1">
      <c r="B48" s="265"/>
      <c r="C48" s="265"/>
      <c r="D48" s="265"/>
      <c r="E48" s="265"/>
      <c r="F48" s="265"/>
      <c r="G48" s="265"/>
      <c r="H48" s="265"/>
      <c r="I48" s="265"/>
      <c r="J48" s="265"/>
      <c r="K48" s="265"/>
      <c r="L48" s="265"/>
      <c r="M48" s="265"/>
      <c r="N48" s="265"/>
    </row>
    <row r="49" spans="2:14" ht="15" customHeight="1">
      <c r="B49" s="264"/>
      <c r="C49" s="264"/>
      <c r="D49" s="264"/>
      <c r="E49" s="264"/>
      <c r="F49" s="264"/>
      <c r="G49" s="264"/>
      <c r="H49" s="264"/>
      <c r="I49" s="264"/>
      <c r="J49" s="264"/>
      <c r="K49" s="264"/>
      <c r="L49" s="264"/>
      <c r="M49" s="264"/>
      <c r="N49" s="264"/>
    </row>
    <row r="50" spans="2:14" ht="15" customHeight="1">
      <c r="B50" s="264"/>
      <c r="C50" s="264"/>
      <c r="D50" s="264"/>
      <c r="E50" s="264"/>
      <c r="F50" s="264"/>
      <c r="G50" s="264"/>
      <c r="H50" s="264"/>
      <c r="I50" s="264"/>
      <c r="J50" s="264"/>
      <c r="K50" s="264"/>
      <c r="L50" s="264"/>
      <c r="M50" s="264"/>
      <c r="N50" s="264"/>
    </row>
    <row r="51" spans="2:14" ht="34.5" customHeight="1">
      <c r="B51" s="265"/>
      <c r="C51" s="265"/>
      <c r="D51" s="265"/>
      <c r="E51" s="265"/>
      <c r="F51" s="265"/>
      <c r="G51" s="265"/>
      <c r="H51" s="265"/>
      <c r="I51" s="265"/>
      <c r="J51" s="265"/>
      <c r="K51" s="265"/>
      <c r="L51" s="265"/>
      <c r="M51" s="265"/>
      <c r="N51" s="265"/>
    </row>
    <row r="52" spans="2:14" ht="15" customHeight="1">
      <c r="B52" s="263"/>
      <c r="C52" s="263"/>
      <c r="D52" s="263"/>
      <c r="E52" s="263"/>
      <c r="F52" s="263"/>
      <c r="G52" s="263"/>
      <c r="H52" s="263"/>
      <c r="I52" s="263"/>
      <c r="J52" s="263"/>
      <c r="K52" s="263"/>
      <c r="L52" s="263"/>
      <c r="M52" s="263"/>
      <c r="N52" s="263"/>
    </row>
    <row r="53" spans="2:14" ht="15" customHeight="1">
      <c r="B53" s="263"/>
      <c r="C53" s="263"/>
      <c r="D53" s="263"/>
      <c r="E53" s="263"/>
      <c r="F53" s="263"/>
      <c r="G53" s="263"/>
      <c r="H53" s="263"/>
      <c r="I53" s="263"/>
      <c r="J53" s="263"/>
      <c r="K53" s="263"/>
      <c r="L53" s="263"/>
      <c r="M53" s="263"/>
      <c r="N53" s="263"/>
    </row>
    <row r="54" spans="2:14" ht="15" customHeight="1">
      <c r="B54" s="263"/>
      <c r="C54" s="263"/>
      <c r="D54" s="263"/>
      <c r="E54" s="263"/>
      <c r="F54" s="263"/>
      <c r="G54" s="263"/>
      <c r="H54" s="263"/>
      <c r="I54" s="263"/>
      <c r="J54" s="263"/>
      <c r="K54" s="263"/>
      <c r="L54" s="263"/>
      <c r="M54" s="263"/>
      <c r="N54" s="263"/>
    </row>
    <row r="55" spans="2:14" ht="15" customHeight="1">
      <c r="B55" s="263"/>
      <c r="C55" s="263"/>
      <c r="D55" s="263"/>
      <c r="E55" s="263"/>
      <c r="F55" s="263"/>
      <c r="G55" s="263"/>
      <c r="H55" s="263"/>
      <c r="I55" s="263"/>
      <c r="J55" s="263"/>
      <c r="K55" s="263"/>
      <c r="L55" s="263"/>
      <c r="M55" s="263"/>
      <c r="N55" s="263"/>
    </row>
    <row r="56" spans="2:14" ht="15" customHeight="1">
      <c r="B56" s="263"/>
      <c r="C56" s="263"/>
      <c r="D56" s="263"/>
      <c r="E56" s="263"/>
      <c r="F56" s="263"/>
      <c r="G56" s="263"/>
      <c r="H56" s="263"/>
      <c r="I56" s="263"/>
      <c r="J56" s="263"/>
      <c r="K56" s="263"/>
      <c r="L56" s="263"/>
      <c r="M56" s="263"/>
      <c r="N56" s="263"/>
    </row>
    <row r="57" spans="2:14" ht="33" customHeight="1">
      <c r="B57" s="263"/>
      <c r="C57" s="263"/>
      <c r="D57" s="263"/>
      <c r="E57" s="263"/>
      <c r="F57" s="263"/>
      <c r="G57" s="263"/>
      <c r="H57" s="263"/>
      <c r="I57" s="263"/>
      <c r="J57" s="263"/>
      <c r="K57" s="263"/>
      <c r="L57" s="263"/>
      <c r="M57" s="263"/>
      <c r="N57" s="263"/>
    </row>
    <row r="58" spans="2:14" ht="15" customHeight="1">
      <c r="B58" s="263"/>
      <c r="C58" s="263"/>
      <c r="D58" s="263"/>
      <c r="E58" s="263"/>
      <c r="F58" s="263"/>
      <c r="G58" s="263"/>
      <c r="H58" s="263"/>
      <c r="I58" s="263"/>
      <c r="J58" s="263"/>
      <c r="K58" s="263"/>
      <c r="L58" s="263"/>
      <c r="M58" s="263"/>
      <c r="N58" s="263"/>
    </row>
    <row r="59" spans="2:14" ht="15" customHeight="1">
      <c r="B59" s="263"/>
      <c r="C59" s="263"/>
      <c r="D59" s="263"/>
      <c r="E59" s="263"/>
      <c r="F59" s="263"/>
      <c r="G59" s="263"/>
      <c r="H59" s="263"/>
      <c r="I59" s="263"/>
      <c r="J59" s="263"/>
      <c r="K59" s="263"/>
      <c r="L59" s="263"/>
      <c r="M59" s="263"/>
      <c r="N59" s="263"/>
    </row>
    <row r="60" spans="2:14" ht="28.5" customHeight="1">
      <c r="B60" s="263"/>
      <c r="C60" s="263"/>
      <c r="D60" s="263"/>
      <c r="E60" s="263"/>
      <c r="F60" s="263"/>
      <c r="G60" s="263"/>
      <c r="H60" s="263"/>
      <c r="I60" s="263"/>
      <c r="J60" s="263"/>
      <c r="K60" s="263"/>
      <c r="L60" s="263"/>
      <c r="M60" s="263"/>
      <c r="N60" s="263"/>
    </row>
    <row r="61" spans="2:14">
      <c r="B61" s="263"/>
      <c r="C61" s="263"/>
      <c r="D61" s="263"/>
      <c r="E61" s="263"/>
      <c r="F61" s="263"/>
      <c r="G61" s="263"/>
      <c r="H61" s="263"/>
      <c r="I61" s="263"/>
      <c r="J61" s="263"/>
      <c r="K61" s="263"/>
      <c r="L61" s="263"/>
      <c r="M61" s="263"/>
      <c r="N61" s="263"/>
    </row>
    <row r="62" spans="2:14">
      <c r="B62" s="263"/>
      <c r="C62" s="263"/>
      <c r="D62" s="263"/>
      <c r="E62" s="263"/>
      <c r="F62" s="263"/>
      <c r="G62" s="263"/>
      <c r="H62" s="263"/>
      <c r="I62" s="263"/>
      <c r="J62" s="263"/>
      <c r="K62" s="263"/>
      <c r="L62" s="263"/>
      <c r="M62" s="263"/>
      <c r="N62" s="263"/>
    </row>
    <row r="63" spans="2:14">
      <c r="B63" s="263"/>
      <c r="C63" s="263"/>
      <c r="D63" s="263"/>
      <c r="E63" s="263"/>
      <c r="F63" s="263"/>
      <c r="G63" s="263"/>
      <c r="H63" s="263"/>
      <c r="I63" s="263"/>
      <c r="J63" s="263"/>
      <c r="K63" s="263"/>
      <c r="L63" s="263"/>
      <c r="M63" s="263"/>
      <c r="N63" s="263"/>
    </row>
    <row r="64" spans="2:14">
      <c r="B64" s="263"/>
      <c r="C64" s="263"/>
      <c r="D64" s="263"/>
      <c r="E64" s="263"/>
      <c r="F64" s="263"/>
      <c r="G64" s="263"/>
      <c r="H64" s="263"/>
      <c r="I64" s="263"/>
      <c r="J64" s="263"/>
      <c r="K64" s="263"/>
      <c r="L64" s="263"/>
      <c r="M64" s="263"/>
      <c r="N64" s="263"/>
    </row>
    <row r="65" spans="2:14">
      <c r="B65" s="263"/>
      <c r="C65" s="263"/>
      <c r="D65" s="263"/>
      <c r="E65" s="263"/>
      <c r="F65" s="263"/>
      <c r="G65" s="263"/>
      <c r="H65" s="263"/>
      <c r="I65" s="263"/>
      <c r="J65" s="263"/>
      <c r="K65" s="263"/>
      <c r="L65" s="263"/>
      <c r="M65" s="263"/>
      <c r="N65" s="263"/>
    </row>
    <row r="66" spans="2:14">
      <c r="B66" s="263"/>
      <c r="C66" s="263"/>
      <c r="D66" s="263"/>
      <c r="E66" s="263"/>
      <c r="F66" s="263"/>
      <c r="G66" s="263"/>
      <c r="H66" s="263"/>
      <c r="I66" s="263"/>
      <c r="J66" s="263"/>
      <c r="K66" s="263"/>
      <c r="L66" s="263"/>
      <c r="M66" s="263"/>
      <c r="N66" s="263"/>
    </row>
    <row r="67" spans="2:14">
      <c r="B67" s="263"/>
      <c r="C67" s="263"/>
      <c r="D67" s="263"/>
      <c r="E67" s="263"/>
      <c r="F67" s="263"/>
      <c r="G67" s="263"/>
      <c r="H67" s="263"/>
      <c r="I67" s="263"/>
      <c r="J67" s="263"/>
      <c r="K67" s="263"/>
      <c r="L67" s="263"/>
      <c r="M67" s="263"/>
      <c r="N67" s="263"/>
    </row>
  </sheetData>
  <mergeCells count="60">
    <mergeCell ref="A8:A13"/>
    <mergeCell ref="B8:B13"/>
    <mergeCell ref="C8:N8"/>
    <mergeCell ref="C9:C13"/>
    <mergeCell ref="D9:D13"/>
    <mergeCell ref="E9:G9"/>
    <mergeCell ref="M9:M13"/>
    <mergeCell ref="N9:N13"/>
    <mergeCell ref="E10:E13"/>
    <mergeCell ref="F10:F13"/>
    <mergeCell ref="G10:G13"/>
    <mergeCell ref="H9:H13"/>
    <mergeCell ref="I9:I13"/>
    <mergeCell ref="J9:J13"/>
    <mergeCell ref="K9:K13"/>
    <mergeCell ref="L9:L13"/>
    <mergeCell ref="A16:A18"/>
    <mergeCell ref="B16:B18"/>
    <mergeCell ref="C16:C18"/>
    <mergeCell ref="D16:D18"/>
    <mergeCell ref="E16:E18"/>
    <mergeCell ref="A20:A22"/>
    <mergeCell ref="B20:B22"/>
    <mergeCell ref="C20:C22"/>
    <mergeCell ref="D20:D22"/>
    <mergeCell ref="A26:A28"/>
    <mergeCell ref="B26:B28"/>
    <mergeCell ref="C26:C28"/>
    <mergeCell ref="D26:D28"/>
    <mergeCell ref="B49:N49"/>
    <mergeCell ref="A29:A31"/>
    <mergeCell ref="B29:B31"/>
    <mergeCell ref="C29:C31"/>
    <mergeCell ref="D29:D31"/>
    <mergeCell ref="A37:B41"/>
    <mergeCell ref="B43:N43"/>
    <mergeCell ref="B66:N66"/>
    <mergeCell ref="B67:N67"/>
    <mergeCell ref="B56:N56"/>
    <mergeCell ref="B57:N57"/>
    <mergeCell ref="B58:N58"/>
    <mergeCell ref="B59:N59"/>
    <mergeCell ref="B60:N60"/>
    <mergeCell ref="B61:N61"/>
    <mergeCell ref="A6:N6"/>
    <mergeCell ref="B62:N62"/>
    <mergeCell ref="B63:N63"/>
    <mergeCell ref="B64:N64"/>
    <mergeCell ref="B65:N65"/>
    <mergeCell ref="B50:N50"/>
    <mergeCell ref="B51:N51"/>
    <mergeCell ref="B52:N52"/>
    <mergeCell ref="B53:N53"/>
    <mergeCell ref="B54:N54"/>
    <mergeCell ref="B55:N55"/>
    <mergeCell ref="B44:N44"/>
    <mergeCell ref="B45:N45"/>
    <mergeCell ref="B46:N46"/>
    <mergeCell ref="B47:N47"/>
    <mergeCell ref="B48:N48"/>
  </mergeCells>
  <printOptions horizontalCentered="1" verticalCentered="1"/>
  <pageMargins left="0.51181102362204722" right="0.19685039370078741" top="0.35433070866141736" bottom="0.15748031496062992" header="0.31496062992125984" footer="0.31496062992125984"/>
  <pageSetup scale="54"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Calendario completo</vt:lpstr>
      <vt:lpstr>Hoja1</vt:lpstr>
      <vt:lpstr>Hoja6</vt:lpstr>
      <vt:lpstr>Hoja2</vt:lpstr>
      <vt:lpstr>Hoja4</vt:lpstr>
      <vt:lpstr>Hoja3</vt:lpstr>
      <vt:lpstr>Prop</vt:lpstr>
      <vt:lpstr>'Calendario completo'!Área_de_impresión</vt:lpstr>
      <vt:lpstr>Prop!Área_de_impresión</vt:lpstr>
      <vt:lpstr>Llave</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Adan Oropeza Regalado</dc:creator>
  <cp:lastModifiedBy>Aurora Estrada Granados</cp:lastModifiedBy>
  <cp:lastPrinted>2026-09-02T18:47:18Z</cp:lastPrinted>
  <dcterms:created xsi:type="dcterms:W3CDTF">2026-06-02T16:23:13Z</dcterms:created>
  <dcterms:modified xsi:type="dcterms:W3CDTF">2026-09-18T17:14:48Z</dcterms:modified>
</cp:coreProperties>
</file>