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600" windowHeight="12015" firstSheet="4" activeTab="4"/>
  </bookViews>
  <sheets>
    <sheet name="Acciones_Cobro-Lámina_3" sheetId="8" r:id="rId1"/>
    <sheet name="Situación_Presupuestal_Lámina_4" sheetId="9" r:id="rId2"/>
    <sheet name="Situacon_Presupuestal_Lámina_5" sheetId="10" r:id="rId3"/>
    <sheet name="Tabla Presupuesto General_Lámin" sheetId="6" r:id="rId4"/>
    <sheet name="Comodatos Lámina 8" sheetId="12" r:id="rId5"/>
  </sheets>
  <calcPr calcId="145621"/>
</workbook>
</file>

<file path=xl/calcChain.xml><?xml version="1.0" encoding="utf-8"?>
<calcChain xmlns="http://schemas.openxmlformats.org/spreadsheetml/2006/main">
  <c r="E15" i="10" l="1"/>
  <c r="E14" i="10"/>
  <c r="E13" i="10"/>
  <c r="E12" i="10"/>
  <c r="E11" i="10"/>
  <c r="E10" i="10"/>
  <c r="E9" i="10"/>
  <c r="E8" i="10"/>
  <c r="E7" i="10"/>
  <c r="E6" i="10"/>
  <c r="E5" i="10"/>
  <c r="E4" i="10"/>
  <c r="E3" i="10"/>
  <c r="E2" i="10"/>
  <c r="E7" i="9"/>
  <c r="E6" i="9"/>
  <c r="E5" i="9"/>
  <c r="E4" i="9"/>
  <c r="E3" i="9"/>
  <c r="E2" i="9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44" i="6" s="1"/>
  <c r="G8" i="6"/>
  <c r="F44" i="6"/>
  <c r="C44" i="6" l="1"/>
  <c r="D44" i="6" l="1"/>
  <c r="E44" i="6" l="1"/>
</calcChain>
</file>

<file path=xl/sharedStrings.xml><?xml version="1.0" encoding="utf-8"?>
<sst xmlns="http://schemas.openxmlformats.org/spreadsheetml/2006/main" count="194" uniqueCount="109">
  <si>
    <t>Comprometido</t>
  </si>
  <si>
    <t>Etiquetas de fila</t>
  </si>
  <si>
    <t>No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</si>
  <si>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</si>
  <si>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</si>
  <si>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</si>
  <si>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</si>
  <si>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</si>
  <si>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</si>
  <si>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</si>
  <si>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</si>
  <si>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NIVEL CENTRAL</t>
  </si>
  <si>
    <t>DURANGO</t>
  </si>
  <si>
    <t>GUANAJUATO</t>
  </si>
  <si>
    <t>GUERRERO</t>
  </si>
  <si>
    <t>HIDALGO</t>
  </si>
  <si>
    <t>JALISCO</t>
  </si>
  <si>
    <t>EDO. MEX. OTE.</t>
  </si>
  <si>
    <t>EDO. MEX. PTE.</t>
  </si>
  <si>
    <t>MICHOACAN</t>
  </si>
  <si>
    <t>MORELOS</t>
  </si>
  <si>
    <t>NAYARIT</t>
  </si>
  <si>
    <t>OAXACA</t>
  </si>
  <si>
    <t>PUEBLA</t>
  </si>
  <si>
    <t>QUINTANA ROO</t>
  </si>
  <si>
    <t>SINALOA</t>
  </si>
  <si>
    <t xml:space="preserve">SONORA    </t>
  </si>
  <si>
    <t>TABASCO</t>
  </si>
  <si>
    <t>TAMAULIPAS</t>
  </si>
  <si>
    <t>TLAXCALA</t>
  </si>
  <si>
    <t>VERACRUZ NORTE</t>
  </si>
  <si>
    <t>VERACRUZ SUR</t>
  </si>
  <si>
    <t>ZACATECAS</t>
  </si>
  <si>
    <t>NORTE, D. F.</t>
  </si>
  <si>
    <t>SUR, D. F.</t>
  </si>
  <si>
    <t>TOTAL</t>
  </si>
  <si>
    <t>Ejercicio 2021</t>
  </si>
  <si>
    <t>Avance al 23 de MARZO 2021</t>
  </si>
  <si>
    <t xml:space="preserve">Presupuesto </t>
  </si>
  <si>
    <t>Anual</t>
  </si>
  <si>
    <t>No. 
Arrendamientos</t>
  </si>
  <si>
    <t>NUEVO LEÓN</t>
  </si>
  <si>
    <t>QUERÉTARO</t>
  </si>
  <si>
    <t>SAN LUIS POTOSÍ</t>
  </si>
  <si>
    <t>YUCATÁN</t>
  </si>
  <si>
    <t>OOAD</t>
  </si>
  <si>
    <t>Primer Trimestre</t>
  </si>
  <si>
    <t>Programado
(1)</t>
  </si>
  <si>
    <t>Ejercido Real
(2)</t>
  </si>
  <si>
    <t>Por Ejercer
(2-1)</t>
  </si>
  <si>
    <t>Pagado</t>
  </si>
  <si>
    <t xml:space="preserve">Pendiente </t>
  </si>
  <si>
    <t>Zacatecas (8)</t>
  </si>
  <si>
    <t>Yucatán (1)</t>
  </si>
  <si>
    <t>Veracruz Sur (14)</t>
  </si>
  <si>
    <t>Veracrurz Norte (13)</t>
  </si>
  <si>
    <t>Tlaxcala (2)</t>
  </si>
  <si>
    <t>Tamaulipas (10)</t>
  </si>
  <si>
    <t>Tabasco (1)</t>
  </si>
  <si>
    <t>Sonora (19)</t>
  </si>
  <si>
    <t>Sinaloa (12)</t>
  </si>
  <si>
    <t>San Luis Posotí (4)</t>
  </si>
  <si>
    <t>Quintana Roo (3)</t>
  </si>
  <si>
    <t>Querétaro (8)</t>
  </si>
  <si>
    <t>Puebla (10)</t>
  </si>
  <si>
    <t>Oaxaca (16)</t>
  </si>
  <si>
    <t>Nuevo León (6)</t>
  </si>
  <si>
    <t>Nivel Central (5)</t>
  </si>
  <si>
    <t>Nayarit (1)</t>
  </si>
  <si>
    <t>Morelos (4)</t>
  </si>
  <si>
    <t>Michoacán (9)</t>
  </si>
  <si>
    <t>Jalisco (35)</t>
  </si>
  <si>
    <t>Hidalgo (2)</t>
  </si>
  <si>
    <t>Guerrero (7)</t>
  </si>
  <si>
    <t>Guanajuato (9)</t>
  </si>
  <si>
    <t>Edo Mex Pte (10)</t>
  </si>
  <si>
    <t>Edo Mex Ote (1)</t>
  </si>
  <si>
    <t>Durango (14)</t>
  </si>
  <si>
    <t>DF Sur (5)</t>
  </si>
  <si>
    <t>DF Norte (2)</t>
  </si>
  <si>
    <t>Colima (4)</t>
  </si>
  <si>
    <t>Coahuila (10)</t>
  </si>
  <si>
    <t>Chihuahua (17)</t>
  </si>
  <si>
    <t>Chiapas (7)</t>
  </si>
  <si>
    <t>Campeche (0)</t>
  </si>
  <si>
    <t>Baja California Sur (5)</t>
  </si>
  <si>
    <t>Baja California (3)</t>
  </si>
  <si>
    <t>Aguascalientes (5)</t>
  </si>
  <si>
    <t>Para cambiar el tamaño del rango de datos del gráfico, arrastre la esquina inferior derecha del rango.</t>
  </si>
  <si>
    <t>Acciones de Cobro</t>
  </si>
  <si>
    <t>programado
ene-mar</t>
  </si>
  <si>
    <t>Ejercido
ene-mar2</t>
  </si>
  <si>
    <t>Ejercido
ene-mar3</t>
  </si>
  <si>
    <t>VER. SUR</t>
  </si>
  <si>
    <t>BAJA CALIF. SUR</t>
  </si>
  <si>
    <t>SAN LUIS POTOSI</t>
  </si>
  <si>
    <t>YUCATAN</t>
  </si>
  <si>
    <t>Nº</t>
  </si>
  <si>
    <t>CAMPECHE (NO APLICA)</t>
  </si>
  <si>
    <t>D.F. SUR</t>
  </si>
  <si>
    <t>ESTADO DE MÉXICO ORIENTE</t>
  </si>
  <si>
    <t>ESTADO DE MÉXICO PONIENTE</t>
  </si>
  <si>
    <t>ANEXO 3</t>
  </si>
  <si>
    <t>ENTREGADO</t>
  </si>
  <si>
    <t>D.F. NORTE</t>
  </si>
  <si>
    <t>MICHOACÁN</t>
  </si>
  <si>
    <t>SONORA</t>
  </si>
  <si>
    <t xml:space="preserve">YUCATAN </t>
  </si>
  <si>
    <t>PENDIENTE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</si>
</sst>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#,##0.00;[Red]\(#,##0.00\)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Montserrat"/>
    </font>
    <font>
      <b/>
      <sz val="12"/>
      <color rgb="FF000000"/>
      <name val="Arial"/>
      <family val="2"/>
    </font>
    <font>
      <sz val="10"/>
      <color rgb="FF000000"/>
      <name val="Montserrat Light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theme="1"/>
      <name val="Montserrat Medium"/>
    </font>
    <font>
      <sz val="12"/>
      <color theme="1"/>
      <name val="Calibri"/>
      <family val="2"/>
      <scheme val="minor"/>
    </font>
    <font>
      <sz val="12"/>
      <color theme="1"/>
      <name val="Montserrat Regular"/>
    </font>
    <font>
      <b/>
      <sz val="11"/>
      <color theme="0"/>
      <name val="Montserrat Regular"/>
    </font>
    <font>
      <b/>
      <sz val="14"/>
      <color rgb="FF000000"/>
      <name val="Montserrat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1453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0" fontId="25" fillId="0" borderId="0"/>
  </cellStyleXfs>
  <cellXfs count="53">
    <xf numFmtId="0" fontId="0" fillId="0" borderId="0" xfId="0"/>
    <xf numFmtId="43" fontId="0" fillId="0" borderId="0" xfId="0" applyNumberFormat="1"/>
    <xf numFmtId="0" fontId="16" fillId="0" borderId="0" xfId="0" applyFont="1"/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/>
    </xf>
    <xf numFmtId="43" fontId="18" fillId="0" borderId="0" xfId="0" applyNumberFormat="1" applyFont="1"/>
    <xf numFmtId="0" fontId="0" fillId="0" borderId="0" xfId="0" applyAlignment="1">
      <alignment horizontal="center"/>
    </xf>
    <xf numFmtId="43" fontId="21" fillId="34" borderId="12" xfId="1" applyFont="1" applyFill="1" applyBorder="1" applyAlignment="1">
      <alignment horizontal="center" vertical="center" wrapText="1"/>
    </xf>
    <xf numFmtId="43" fontId="21" fillId="34" borderId="10" xfId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/>
    </xf>
    <xf numFmtId="0" fontId="22" fillId="0" borderId="10" xfId="0" applyFont="1" applyFill="1" applyBorder="1" applyAlignment="1">
      <alignment horizontal="left" vertical="center"/>
    </xf>
    <xf numFmtId="0" fontId="22" fillId="0" borderId="10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center" vertical="center" wrapText="1"/>
    </xf>
    <xf numFmtId="164" fontId="23" fillId="34" borderId="10" xfId="1" applyNumberFormat="1" applyFont="1" applyFill="1" applyBorder="1" applyAlignment="1">
      <alignment horizontal="center" vertical="center" wrapText="1"/>
    </xf>
    <xf numFmtId="165" fontId="22" fillId="0" borderId="10" xfId="43" applyNumberFormat="1" applyFont="1" applyFill="1" applyBorder="1" applyAlignment="1">
      <alignment horizontal="right" vertical="center"/>
    </xf>
    <xf numFmtId="165" fontId="22" fillId="0" borderId="10" xfId="43" applyNumberFormat="1" applyFont="1" applyFill="1" applyBorder="1" applyAlignment="1">
      <alignment horizontal="right" vertical="center" wrapText="1"/>
    </xf>
    <xf numFmtId="165" fontId="22" fillId="0" borderId="10" xfId="43" applyNumberFormat="1" applyFont="1" applyBorder="1" applyAlignment="1">
      <alignment horizontal="right"/>
    </xf>
    <xf numFmtId="165" fontId="22" fillId="0" borderId="10" xfId="43" applyNumberFormat="1" applyFont="1" applyBorder="1" applyAlignment="1">
      <alignment horizontal="right" vertical="center" wrapText="1"/>
    </xf>
    <xf numFmtId="165" fontId="23" fillId="34" borderId="10" xfId="43" applyNumberFormat="1" applyFont="1" applyFill="1" applyBorder="1" applyAlignment="1">
      <alignment horizontal="right" vertical="center" wrapText="1"/>
    </xf>
    <xf numFmtId="0" fontId="16" fillId="33" borderId="17" xfId="0" applyFont="1" applyFill="1" applyBorder="1" applyAlignment="1">
      <alignment horizontal="center"/>
    </xf>
    <xf numFmtId="0" fontId="16" fillId="33" borderId="14" xfId="0" applyFont="1" applyFill="1" applyBorder="1" applyAlignment="1">
      <alignment horizontal="center"/>
    </xf>
    <xf numFmtId="0" fontId="0" fillId="0" borderId="10" xfId="0" applyBorder="1"/>
    <xf numFmtId="0" fontId="16" fillId="34" borderId="17" xfId="0" applyFont="1" applyFill="1" applyBorder="1" applyAlignment="1">
      <alignment horizontal="center"/>
    </xf>
    <xf numFmtId="0" fontId="16" fillId="34" borderId="14" xfId="0" applyFont="1" applyFill="1" applyBorder="1" applyAlignment="1">
      <alignment horizontal="center"/>
    </xf>
    <xf numFmtId="0" fontId="16" fillId="34" borderId="16" xfId="0" applyFont="1" applyFill="1" applyBorder="1" applyAlignment="1">
      <alignment horizontal="center"/>
    </xf>
    <xf numFmtId="44" fontId="16" fillId="33" borderId="14" xfId="43" applyFont="1" applyFill="1" applyBorder="1" applyAlignment="1">
      <alignment horizontal="center"/>
    </xf>
    <xf numFmtId="44" fontId="16" fillId="33" borderId="14" xfId="43" applyFont="1" applyFill="1" applyBorder="1" applyAlignment="1">
      <alignment horizontal="center" wrapText="1"/>
    </xf>
    <xf numFmtId="0" fontId="24" fillId="35" borderId="10" xfId="0" applyFont="1" applyFill="1" applyBorder="1" applyAlignment="1">
      <alignment horizontal="left" vertical="center"/>
    </xf>
    <xf numFmtId="44" fontId="0" fillId="0" borderId="10" xfId="43" applyFont="1" applyBorder="1" applyAlignment="1">
      <alignment horizontal="center"/>
    </xf>
    <xf numFmtId="44" fontId="0" fillId="0" borderId="14" xfId="43" applyFont="1" applyBorder="1" applyAlignment="1">
      <alignment horizontal="center"/>
    </xf>
    <xf numFmtId="44" fontId="0" fillId="0" borderId="10" xfId="43" applyFont="1" applyBorder="1"/>
    <xf numFmtId="44" fontId="0" fillId="0" borderId="0" xfId="43" applyFont="1"/>
    <xf numFmtId="44" fontId="16" fillId="34" borderId="14" xfId="43" applyFont="1" applyFill="1" applyBorder="1" applyAlignment="1">
      <alignment horizontal="center"/>
    </xf>
    <xf numFmtId="44" fontId="16" fillId="34" borderId="14" xfId="43" applyFont="1" applyFill="1" applyBorder="1" applyAlignment="1">
      <alignment horizontal="center" wrapText="1"/>
    </xf>
    <xf numFmtId="0" fontId="25" fillId="0" borderId="0" xfId="44"/>
    <xf numFmtId="0" fontId="21" fillId="34" borderId="13" xfId="0" applyFont="1" applyFill="1" applyBorder="1" applyAlignment="1">
      <alignment horizontal="center" vertical="center"/>
    </xf>
    <xf numFmtId="0" fontId="21" fillId="34" borderId="15" xfId="0" applyFont="1" applyFill="1" applyBorder="1" applyAlignment="1">
      <alignment horizontal="center" vertical="center"/>
    </xf>
    <xf numFmtId="0" fontId="21" fillId="34" borderId="14" xfId="0" applyFont="1" applyFill="1" applyBorder="1" applyAlignment="1">
      <alignment horizontal="center" vertical="center"/>
    </xf>
    <xf numFmtId="0" fontId="21" fillId="34" borderId="10" xfId="0" applyFont="1" applyFill="1" applyBorder="1" applyAlignment="1">
      <alignment horizontal="center" vertical="center" wrapText="1"/>
    </xf>
    <xf numFmtId="0" fontId="21" fillId="34" borderId="10" xfId="0" applyFont="1" applyFill="1" applyBorder="1" applyAlignment="1">
      <alignment horizontal="center" vertical="center"/>
    </xf>
    <xf numFmtId="0" fontId="23" fillId="34" borderId="11" xfId="0" applyFont="1" applyFill="1" applyBorder="1" applyAlignment="1">
      <alignment horizontal="center" vertical="center" wrapText="1"/>
    </xf>
    <xf numFmtId="0" fontId="23" fillId="34" borderId="12" xfId="0" applyFont="1" applyFill="1" applyBorder="1" applyAlignment="1">
      <alignment horizontal="center" vertical="center" wrapText="1"/>
    </xf>
    <xf numFmtId="43" fontId="21" fillId="34" borderId="10" xfId="1" applyFont="1" applyFill="1" applyBorder="1" applyAlignment="1">
      <alignment horizontal="center" vertical="center" wrapText="1"/>
    </xf>
    <xf numFmtId="43" fontId="21" fillId="34" borderId="14" xfId="1" applyFont="1" applyFill="1" applyBorder="1" applyAlignment="1">
      <alignment horizontal="center" vertical="center" wrapText="1"/>
    </xf>
    <xf numFmtId="0" fontId="27" fillId="36" borderId="10" xfId="44" applyFont="1" applyFill="1" applyBorder="1" applyAlignment="1">
      <alignment horizontal="center" vertical="center" wrapText="1"/>
    </xf>
    <xf numFmtId="0" fontId="26" fillId="0" borderId="10" xfId="44" applyFont="1" applyBorder="1" applyAlignment="1">
      <alignment horizontal="center"/>
    </xf>
    <xf numFmtId="0" fontId="28" fillId="0" borderId="10" xfId="0" applyFont="1" applyBorder="1" applyAlignment="1">
      <alignment horizontal="left" wrapText="1" readingOrder="1"/>
    </xf>
    <xf numFmtId="0" fontId="28" fillId="33" borderId="10" xfId="0" applyFont="1" applyFill="1" applyBorder="1" applyAlignment="1">
      <alignment horizontal="left" wrapText="1" readingOrder="1"/>
    </xf>
    <xf numFmtId="0" fontId="26" fillId="33" borderId="10" xfId="44" applyFont="1" applyFill="1" applyBorder="1" applyAlignment="1">
      <alignment horizontal="center"/>
    </xf>
  </cellXfs>
  <cellStyles count="45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a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illares" xfId="1" builtinId="3"/>
    <cellStyle name="Moneda" xfId="43" builtinId="4"/>
    <cellStyle name="Neutral" xfId="9" builtinId="28" customBuiltin="1"/>
    <cellStyle name="Normal" xfId="0" builtinId="0"/>
    <cellStyle name="Normal 2" xfId="44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otal" xfId="18" builtinId="25" customBuiltin="1"/>
  </cellStyles>
  <dxfs count="26">
    <dxf>
      <numFmt numFmtId="34" formatCode="_-&quot;$&quot;* #,##0.00_-;\-&quot;$&quot;* #,##0.00_-;_-&quot;$&quot;* &quot;-&quot;??_-;_-@_-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ontserrat Medium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4" formatCode="_-&quot;$&quot;* #,##0.00_-;\-&quot;$&quot;* #,##0.00_-;_-&quot;$&quot;* &quot;-&quot;??_-;_-@_-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ontserrat Medium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rgb="FFFFFF0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Montserrat Medium"/>
        <scheme val="none"/>
      </font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5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id="1" name="Tabla1" displayName="Tabla1" ref="A4:D40" totalsRowShown="0" headerRowDxfId="25" dataDxfId="23" headerRowBorderDxfId="24" tableBorderDxfId="22">
  <sortState ref="A2:D37">
    <sortCondition descending="1" ref="A2"/>
  </sortState>
  <tableColumns count="4">
    <tableColumn id="1" name="Etiquetas de fila" dataDxfId="21"/>
    <tableColumn id="2" name="Comprometido" dataDxfId="20"/>
    <tableColumn id="3" name="Pagado" dataDxfId="19"/>
    <tableColumn id="4" name="Pendiente " dataDxfId="1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la13" displayName="Tabla13" ref="A1:E7" totalsRowShown="0" headerRowDxfId="17" dataDxfId="15" headerRowBorderDxfId="16" tableBorderDxfId="14">
  <sortState ref="A2:D37">
    <sortCondition descending="1" ref="B2:B37"/>
  </sortState>
  <tableColumns count="5">
    <tableColumn id="1" name="Etiquetas de fila" dataDxfId="13"/>
    <tableColumn id="2" name="Anual" dataDxfId="12" dataCellStyle="Moneda"/>
    <tableColumn id="3" name="programado_x000a_ene-mar" dataDxfId="11" dataCellStyle="Moneda"/>
    <tableColumn id="4" name="Ejercido_x000a_ene-mar2" dataDxfId="10" dataCellStyle="Moneda"/>
    <tableColumn id="5" name="Ejercido_x000a_ene-mar3" dataDxfId="9" dataCellStyle="Moneda">
      <calculatedColumnFormula>+Tabla13[[#This Row],[programado
ene-mar]]-Tabla13[[#This Row],[Ejercido
ene-mar2]]</calculatedColumnFormula>
    </tableColumn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la14" displayName="Tabla14" ref="A1:E15" totalsRowShown="0" headerRowDxfId="8" dataDxfId="6" headerRowBorderDxfId="7" tableBorderDxfId="5">
  <sortState ref="A2:D37">
    <sortCondition descending="1" ref="B2:B37"/>
  </sortState>
  <tableColumns count="5">
    <tableColumn id="1" name="Etiquetas de fila" dataDxfId="4"/>
    <tableColumn id="2" name="Anual" dataDxfId="3" dataCellStyle="Moneda"/>
    <tableColumn id="3" name="programado_x000a_ene-mar" dataDxfId="2" dataCellStyle="Moneda"/>
    <tableColumn id="4" name="Ejercido_x000a_ene-mar2" dataDxfId="1" dataCellStyle="Moneda"/>
    <tableColumn id="5" name="Ejercido_x000a_ene-mar3" dataDxfId="0" dataCellStyle="Moneda">
      <calculatedColumnFormula>+Tabla14[[#This Row],[programado
ene-mar]]-Tabla14[[#This Row],[Ejercido
ene-mar2]]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topLeftCell="A4" workbookViewId="0">
      <selection activeCell="A3" sqref="A3"/>
    </sheetView>
  </sheetViews>
  <sheetFormatPr baseColWidth="10" defaultRowHeight="15" x14ac:dyDescent="0.25"/>
  <cols>
    <col min="1" max="1" width="20.5703125" customWidth="1"/>
    <col min="2" max="2" width="16.42578125" customWidth="1"/>
  </cols>
  <sheetData>
    <row r="1" spans="1:4" x14ac:dyDescent="0.25">
      <c r="A1" s="2" t="s">
        <v>36</v>
      </c>
    </row>
    <row r="2" spans="1:4" x14ac:dyDescent="0.25">
      <c r="A2" s="2" t="s">
        <v>89</v>
      </c>
    </row>
    <row r="4" spans="1:4" x14ac:dyDescent="0.25">
      <c r="A4" s="26" t="s">
        <v>1</v>
      </c>
      <c r="B4" s="27" t="s">
        <v>0</v>
      </c>
      <c r="C4" s="27" t="s">
        <v>50</v>
      </c>
      <c r="D4" s="28" t="s">
        <v>51</v>
      </c>
    </row>
    <row r="5" spans="1:4" x14ac:dyDescent="0.25">
      <c r="A5" s="25" t="s">
        <v>52</v>
      </c>
      <c r="B5" s="25">
        <v>8</v>
      </c>
      <c r="C5" s="25">
        <v>1</v>
      </c>
      <c r="D5" s="25">
        <v>7</v>
      </c>
    </row>
    <row r="6" spans="1:4" x14ac:dyDescent="0.25">
      <c r="A6" s="25" t="s">
        <v>53</v>
      </c>
      <c r="B6" s="25">
        <v>1</v>
      </c>
      <c r="C6" s="25">
        <v>1</v>
      </c>
      <c r="D6" s="25">
        <v>0</v>
      </c>
    </row>
    <row r="7" spans="1:4" x14ac:dyDescent="0.25">
      <c r="A7" s="25" t="s">
        <v>54</v>
      </c>
      <c r="B7" s="25">
        <v>13</v>
      </c>
      <c r="C7" s="25">
        <v>12</v>
      </c>
      <c r="D7" s="25">
        <v>1</v>
      </c>
    </row>
    <row r="8" spans="1:4" x14ac:dyDescent="0.25">
      <c r="A8" s="25" t="s">
        <v>55</v>
      </c>
      <c r="B8" s="25">
        <v>13</v>
      </c>
      <c r="C8" s="25"/>
      <c r="D8" s="25">
        <v>12</v>
      </c>
    </row>
    <row r="9" spans="1:4" x14ac:dyDescent="0.25">
      <c r="A9" s="25" t="s">
        <v>56</v>
      </c>
      <c r="B9" s="25">
        <v>2</v>
      </c>
      <c r="C9" s="25">
        <v>2</v>
      </c>
      <c r="D9" s="25">
        <v>0</v>
      </c>
    </row>
    <row r="10" spans="1:4" x14ac:dyDescent="0.25">
      <c r="A10" s="25" t="s">
        <v>57</v>
      </c>
      <c r="B10" s="25">
        <v>10</v>
      </c>
      <c r="C10" s="25"/>
      <c r="D10" s="25">
        <v>10</v>
      </c>
    </row>
    <row r="11" spans="1:4" x14ac:dyDescent="0.25">
      <c r="A11" s="25" t="s">
        <v>58</v>
      </c>
      <c r="B11" s="25">
        <v>1</v>
      </c>
      <c r="C11" s="25">
        <v>1</v>
      </c>
      <c r="D11" s="25">
        <v>0</v>
      </c>
    </row>
    <row r="12" spans="1:4" x14ac:dyDescent="0.25">
      <c r="A12" s="25" t="s">
        <v>59</v>
      </c>
      <c r="B12" s="25">
        <v>19</v>
      </c>
      <c r="C12" s="25"/>
      <c r="D12" s="25">
        <v>19</v>
      </c>
    </row>
    <row r="13" spans="1:4" x14ac:dyDescent="0.25">
      <c r="A13" s="25" t="s">
        <v>60</v>
      </c>
      <c r="B13" s="25">
        <v>12</v>
      </c>
      <c r="C13" s="25">
        <v>12</v>
      </c>
      <c r="D13" s="25">
        <v>0</v>
      </c>
    </row>
    <row r="14" spans="1:4" x14ac:dyDescent="0.25">
      <c r="A14" s="25" t="s">
        <v>61</v>
      </c>
      <c r="B14" s="25">
        <v>4</v>
      </c>
      <c r="C14" s="25">
        <v>2</v>
      </c>
      <c r="D14" s="25">
        <v>2</v>
      </c>
    </row>
    <row r="15" spans="1:4" x14ac:dyDescent="0.25">
      <c r="A15" s="25" t="s">
        <v>62</v>
      </c>
      <c r="B15" s="25">
        <v>3</v>
      </c>
      <c r="C15" s="25"/>
      <c r="D15" s="25">
        <v>3</v>
      </c>
    </row>
    <row r="16" spans="1:4" x14ac:dyDescent="0.25">
      <c r="A16" s="25" t="s">
        <v>63</v>
      </c>
      <c r="B16" s="25">
        <v>8</v>
      </c>
      <c r="C16" s="25">
        <v>7</v>
      </c>
      <c r="D16" s="25">
        <v>1</v>
      </c>
    </row>
    <row r="17" spans="1:4" x14ac:dyDescent="0.25">
      <c r="A17" s="25" t="s">
        <v>64</v>
      </c>
      <c r="B17" s="25">
        <v>10</v>
      </c>
      <c r="C17" s="25">
        <v>3</v>
      </c>
      <c r="D17" s="25">
        <v>7</v>
      </c>
    </row>
    <row r="18" spans="1:4" x14ac:dyDescent="0.25">
      <c r="A18" s="25" t="s">
        <v>65</v>
      </c>
      <c r="B18" s="25">
        <v>16</v>
      </c>
      <c r="C18" s="25">
        <v>13</v>
      </c>
      <c r="D18" s="25">
        <v>3</v>
      </c>
    </row>
    <row r="19" spans="1:4" x14ac:dyDescent="0.25">
      <c r="A19" s="25" t="s">
        <v>66</v>
      </c>
      <c r="B19" s="25">
        <v>6</v>
      </c>
      <c r="C19" s="25">
        <v>5</v>
      </c>
      <c r="D19" s="25">
        <v>1</v>
      </c>
    </row>
    <row r="20" spans="1:4" x14ac:dyDescent="0.25">
      <c r="A20" s="25" t="s">
        <v>67</v>
      </c>
      <c r="B20" s="25">
        <v>5</v>
      </c>
      <c r="C20" s="25">
        <v>5</v>
      </c>
      <c r="D20" s="25">
        <v>0</v>
      </c>
    </row>
    <row r="21" spans="1:4" x14ac:dyDescent="0.25">
      <c r="A21" s="25" t="s">
        <v>68</v>
      </c>
      <c r="B21" s="25">
        <v>1</v>
      </c>
      <c r="C21" s="25">
        <v>1</v>
      </c>
      <c r="D21" s="25">
        <v>0</v>
      </c>
    </row>
    <row r="22" spans="1:4" x14ac:dyDescent="0.25">
      <c r="A22" s="25" t="s">
        <v>69</v>
      </c>
      <c r="B22" s="25">
        <v>4</v>
      </c>
      <c r="C22" s="25">
        <v>2</v>
      </c>
      <c r="D22" s="25">
        <v>2</v>
      </c>
    </row>
    <row r="23" spans="1:4" x14ac:dyDescent="0.25">
      <c r="A23" s="25" t="s">
        <v>70</v>
      </c>
      <c r="B23" s="25">
        <v>9</v>
      </c>
      <c r="C23" s="25">
        <v>1</v>
      </c>
      <c r="D23" s="25">
        <v>8</v>
      </c>
    </row>
    <row r="24" spans="1:4" x14ac:dyDescent="0.25">
      <c r="A24" s="25" t="s">
        <v>71</v>
      </c>
      <c r="B24" s="25">
        <v>15</v>
      </c>
      <c r="C24" s="25">
        <v>4</v>
      </c>
      <c r="D24" s="25">
        <v>11</v>
      </c>
    </row>
    <row r="25" spans="1:4" x14ac:dyDescent="0.25">
      <c r="A25" s="25" t="s">
        <v>72</v>
      </c>
      <c r="B25" s="25">
        <v>2</v>
      </c>
      <c r="C25" s="25">
        <v>2</v>
      </c>
      <c r="D25" s="25">
        <v>0</v>
      </c>
    </row>
    <row r="26" spans="1:4" x14ac:dyDescent="0.25">
      <c r="A26" s="25" t="s">
        <v>73</v>
      </c>
      <c r="B26" s="25">
        <v>7</v>
      </c>
      <c r="C26" s="25"/>
      <c r="D26" s="25">
        <v>7</v>
      </c>
    </row>
    <row r="27" spans="1:4" x14ac:dyDescent="0.25">
      <c r="A27" s="25" t="s">
        <v>74</v>
      </c>
      <c r="B27" s="25">
        <v>9</v>
      </c>
      <c r="C27" s="25">
        <v>7</v>
      </c>
      <c r="D27" s="25">
        <v>2</v>
      </c>
    </row>
    <row r="28" spans="1:4" x14ac:dyDescent="0.25">
      <c r="A28" s="25" t="s">
        <v>75</v>
      </c>
      <c r="B28" s="25">
        <v>10</v>
      </c>
      <c r="C28" s="25">
        <v>2</v>
      </c>
      <c r="D28" s="25">
        <v>8</v>
      </c>
    </row>
    <row r="29" spans="1:4" x14ac:dyDescent="0.25">
      <c r="A29" s="25" t="s">
        <v>76</v>
      </c>
      <c r="B29" s="25">
        <v>1</v>
      </c>
      <c r="C29" s="25">
        <v>1</v>
      </c>
      <c r="D29" s="25">
        <v>0</v>
      </c>
    </row>
    <row r="30" spans="1:4" x14ac:dyDescent="0.25">
      <c r="A30" s="25" t="s">
        <v>77</v>
      </c>
      <c r="B30" s="25">
        <v>14</v>
      </c>
      <c r="C30" s="25">
        <v>8</v>
      </c>
      <c r="D30" s="25">
        <v>6</v>
      </c>
    </row>
    <row r="31" spans="1:4" x14ac:dyDescent="0.25">
      <c r="A31" s="25" t="s">
        <v>78</v>
      </c>
      <c r="B31" s="25">
        <v>5</v>
      </c>
      <c r="C31" s="25">
        <v>5</v>
      </c>
      <c r="D31" s="25">
        <v>0</v>
      </c>
    </row>
    <row r="32" spans="1:4" x14ac:dyDescent="0.25">
      <c r="A32" s="25" t="s">
        <v>79</v>
      </c>
      <c r="B32" s="25">
        <v>2</v>
      </c>
      <c r="C32" s="25">
        <v>1</v>
      </c>
      <c r="D32" s="25">
        <v>1</v>
      </c>
    </row>
    <row r="33" spans="1:4" x14ac:dyDescent="0.25">
      <c r="A33" s="25" t="s">
        <v>80</v>
      </c>
      <c r="B33" s="25">
        <v>4</v>
      </c>
      <c r="C33" s="25">
        <v>4</v>
      </c>
      <c r="D33" s="25">
        <v>0</v>
      </c>
    </row>
    <row r="34" spans="1:4" x14ac:dyDescent="0.25">
      <c r="A34" s="25" t="s">
        <v>81</v>
      </c>
      <c r="B34" s="25">
        <v>10</v>
      </c>
      <c r="C34" s="25">
        <v>4</v>
      </c>
      <c r="D34" s="25">
        <v>6</v>
      </c>
    </row>
    <row r="35" spans="1:4" x14ac:dyDescent="0.25">
      <c r="A35" s="25" t="s">
        <v>82</v>
      </c>
      <c r="B35" s="25">
        <v>17</v>
      </c>
      <c r="C35" s="25">
        <v>15</v>
      </c>
      <c r="D35" s="25">
        <v>2</v>
      </c>
    </row>
    <row r="36" spans="1:4" x14ac:dyDescent="0.25">
      <c r="A36" s="25" t="s">
        <v>83</v>
      </c>
      <c r="B36" s="25">
        <v>7</v>
      </c>
      <c r="C36" s="25">
        <v>4</v>
      </c>
      <c r="D36" s="25">
        <v>3</v>
      </c>
    </row>
    <row r="37" spans="1:4" x14ac:dyDescent="0.25">
      <c r="A37" s="25" t="s">
        <v>84</v>
      </c>
      <c r="B37" s="25">
        <v>0</v>
      </c>
      <c r="C37" s="25">
        <v>0</v>
      </c>
      <c r="D37" s="25">
        <v>0</v>
      </c>
    </row>
    <row r="38" spans="1:4" x14ac:dyDescent="0.25">
      <c r="A38" s="25" t="s">
        <v>85</v>
      </c>
      <c r="B38" s="25">
        <v>5</v>
      </c>
      <c r="C38" s="25">
        <v>2</v>
      </c>
      <c r="D38" s="25">
        <v>3</v>
      </c>
    </row>
    <row r="39" spans="1:4" x14ac:dyDescent="0.25">
      <c r="A39" s="25" t="s">
        <v>86</v>
      </c>
      <c r="B39" s="25">
        <v>3</v>
      </c>
      <c r="C39" s="25">
        <v>1</v>
      </c>
      <c r="D39" s="25">
        <v>2</v>
      </c>
    </row>
    <row r="40" spans="1:4" x14ac:dyDescent="0.25">
      <c r="A40" s="25" t="s">
        <v>87</v>
      </c>
      <c r="B40" s="25">
        <v>5</v>
      </c>
      <c r="C40" s="25">
        <v>1</v>
      </c>
      <c r="D40" s="25">
        <v>4</v>
      </c>
    </row>
    <row r="41" spans="1:4" x14ac:dyDescent="0.25">
      <c r="B41" t="s">
        <v>88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opLeftCell="B1" workbookViewId="0">
      <selection activeCell="E3" sqref="E3"/>
    </sheetView>
  </sheetViews>
  <sheetFormatPr baseColWidth="10" defaultRowHeight="15" x14ac:dyDescent="0.25"/>
  <cols>
    <col min="1" max="1" width="20.5703125" customWidth="1"/>
    <col min="2" max="2" width="22" style="35" customWidth="1"/>
    <col min="3" max="3" width="20.140625" style="35" customWidth="1"/>
    <col min="4" max="4" width="19.140625" style="35" customWidth="1"/>
    <col min="5" max="5" width="21.42578125" customWidth="1"/>
  </cols>
  <sheetData>
    <row r="1" spans="1:5" ht="40.5" customHeight="1" x14ac:dyDescent="0.25">
      <c r="A1" s="23" t="s">
        <v>1</v>
      </c>
      <c r="B1" s="29" t="s">
        <v>39</v>
      </c>
      <c r="C1" s="30" t="s">
        <v>90</v>
      </c>
      <c r="D1" s="30" t="s">
        <v>91</v>
      </c>
      <c r="E1" s="24" t="s">
        <v>92</v>
      </c>
    </row>
    <row r="2" spans="1:5" x14ac:dyDescent="0.25">
      <c r="A2" s="31" t="s">
        <v>34</v>
      </c>
      <c r="B2" s="32">
        <v>79278166</v>
      </c>
      <c r="C2" s="32">
        <v>13213030</v>
      </c>
      <c r="D2" s="32">
        <v>13213007.66</v>
      </c>
      <c r="E2" s="33">
        <f>+Tabla13[[#This Row],[programado
ene-mar]]-Tabla13[[#This Row],[Ejercido
ene-mar2]]</f>
        <v>22.339999999850988</v>
      </c>
    </row>
    <row r="3" spans="1:5" x14ac:dyDescent="0.25">
      <c r="A3" s="25" t="s">
        <v>11</v>
      </c>
      <c r="B3" s="34">
        <v>75417556.909999996</v>
      </c>
      <c r="C3" s="34">
        <v>12569589.640000001</v>
      </c>
      <c r="D3" s="34">
        <v>12569589.640000001</v>
      </c>
      <c r="E3" s="32">
        <f>+Tabla13[[#This Row],[programado
ene-mar]]-Tabla13[[#This Row],[Ejercido
ene-mar2]]</f>
        <v>0</v>
      </c>
    </row>
    <row r="4" spans="1:5" x14ac:dyDescent="0.25">
      <c r="A4" s="25" t="s">
        <v>16</v>
      </c>
      <c r="B4" s="34">
        <v>19743471</v>
      </c>
      <c r="C4" s="34">
        <v>3290594</v>
      </c>
      <c r="D4" s="34">
        <v>1960764.81</v>
      </c>
      <c r="E4" s="32">
        <f>+Tabla13[[#This Row],[programado
ene-mar]]-Tabla13[[#This Row],[Ejercido
ene-mar2]]</f>
        <v>1329829.19</v>
      </c>
    </row>
    <row r="5" spans="1:5" x14ac:dyDescent="0.25">
      <c r="A5" s="25" t="s">
        <v>7</v>
      </c>
      <c r="B5" s="34">
        <v>15884065</v>
      </c>
      <c r="C5" s="34">
        <v>2647350</v>
      </c>
      <c r="D5" s="34">
        <v>770857.42</v>
      </c>
      <c r="E5" s="32">
        <f>+Tabla13[[#This Row],[programado
ene-mar]]-Tabla13[[#This Row],[Ejercido
ene-mar2]]</f>
        <v>1876492.58</v>
      </c>
    </row>
    <row r="6" spans="1:5" x14ac:dyDescent="0.25">
      <c r="A6" s="25" t="s">
        <v>17</v>
      </c>
      <c r="B6" s="34">
        <v>15771232</v>
      </c>
      <c r="C6" s="34">
        <v>2628540</v>
      </c>
      <c r="D6" s="34">
        <v>2628539.9</v>
      </c>
      <c r="E6" s="32">
        <f>+Tabla13[[#This Row],[programado
ene-mar]]-Tabla13[[#This Row],[Ejercido
ene-mar2]]</f>
        <v>0.10000000009313226</v>
      </c>
    </row>
    <row r="7" spans="1:5" x14ac:dyDescent="0.25">
      <c r="A7" s="25" t="s">
        <v>12</v>
      </c>
      <c r="B7" s="34">
        <v>12404018</v>
      </c>
      <c r="C7" s="34">
        <v>2067342</v>
      </c>
      <c r="D7" s="34">
        <v>1803463.3</v>
      </c>
      <c r="E7" s="32">
        <f>+Tabla13[[#This Row],[programado
ene-mar]]-Tabla13[[#This Row],[Ejercido
ene-mar2]]</f>
        <v>263878.69999999995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19" sqref="B19"/>
    </sheetView>
  </sheetViews>
  <sheetFormatPr baseColWidth="10" defaultRowHeight="15" x14ac:dyDescent="0.25"/>
  <cols>
    <col min="1" max="1" width="20.5703125" customWidth="1"/>
    <col min="2" max="2" width="22" style="35" customWidth="1"/>
    <col min="3" max="3" width="20.140625" style="35" customWidth="1"/>
    <col min="4" max="4" width="19.140625" style="35" customWidth="1"/>
    <col min="5" max="5" width="12.5703125" bestFit="1" customWidth="1"/>
  </cols>
  <sheetData>
    <row r="1" spans="1:5" ht="36.75" customHeight="1" x14ac:dyDescent="0.25">
      <c r="A1" s="26" t="s">
        <v>1</v>
      </c>
      <c r="B1" s="36" t="s">
        <v>39</v>
      </c>
      <c r="C1" s="37" t="s">
        <v>90</v>
      </c>
      <c r="D1" s="37" t="s">
        <v>91</v>
      </c>
      <c r="E1" s="27" t="s">
        <v>92</v>
      </c>
    </row>
    <row r="2" spans="1:5" x14ac:dyDescent="0.25">
      <c r="A2" s="25" t="s">
        <v>9</v>
      </c>
      <c r="B2" s="34">
        <v>2975820</v>
      </c>
      <c r="C2" s="34">
        <v>495970</v>
      </c>
      <c r="D2" s="34">
        <v>190353.99</v>
      </c>
      <c r="E2" s="33">
        <f>+Tabla14[[#This Row],[programado
ene-mar]]-Tabla14[[#This Row],[Ejercido
ene-mar2]]</f>
        <v>305616.01</v>
      </c>
    </row>
    <row r="3" spans="1:5" x14ac:dyDescent="0.25">
      <c r="A3" s="25" t="s">
        <v>4</v>
      </c>
      <c r="B3" s="34">
        <v>2797582</v>
      </c>
      <c r="C3" s="34">
        <v>466264</v>
      </c>
      <c r="D3" s="34">
        <v>55679.990000000005</v>
      </c>
      <c r="E3" s="32">
        <f>+Tabla14[[#This Row],[programado
ene-mar]]-Tabla14[[#This Row],[Ejercido
ene-mar2]]</f>
        <v>410584.01</v>
      </c>
    </row>
    <row r="4" spans="1:5" x14ac:dyDescent="0.25">
      <c r="A4" s="31" t="s">
        <v>93</v>
      </c>
      <c r="B4" s="32">
        <v>2773321.2</v>
      </c>
      <c r="C4" s="32">
        <v>462225.2</v>
      </c>
      <c r="D4" s="32">
        <v>395167.68</v>
      </c>
      <c r="E4" s="32">
        <f>+Tabla14[[#This Row],[programado
ene-mar]]-Tabla14[[#This Row],[Ejercido
ene-mar2]]</f>
        <v>67057.520000000019</v>
      </c>
    </row>
    <row r="5" spans="1:5" x14ac:dyDescent="0.25">
      <c r="A5" s="31" t="s">
        <v>33</v>
      </c>
      <c r="B5" s="32">
        <v>2371342</v>
      </c>
      <c r="C5" s="32">
        <v>573892</v>
      </c>
      <c r="D5" s="32">
        <v>46400</v>
      </c>
      <c r="E5" s="32">
        <f>+Tabla14[[#This Row],[programado
ene-mar]]-Tabla14[[#This Row],[Ejercido
ene-mar2]]</f>
        <v>527492</v>
      </c>
    </row>
    <row r="6" spans="1:5" x14ac:dyDescent="0.25">
      <c r="A6" s="25" t="s">
        <v>94</v>
      </c>
      <c r="B6" s="34">
        <v>2287720</v>
      </c>
      <c r="C6" s="34">
        <v>381290</v>
      </c>
      <c r="D6" s="34">
        <v>245850.99</v>
      </c>
      <c r="E6" s="32">
        <f>+Tabla14[[#This Row],[programado
ene-mar]]-Tabla14[[#This Row],[Ejercido
ene-mar2]]</f>
        <v>135439.01</v>
      </c>
    </row>
    <row r="7" spans="1:5" x14ac:dyDescent="0.25">
      <c r="A7" s="31" t="s">
        <v>29</v>
      </c>
      <c r="B7" s="32">
        <v>1941840</v>
      </c>
      <c r="C7" s="32">
        <v>323640</v>
      </c>
      <c r="D7" s="32">
        <v>211116.59999999998</v>
      </c>
      <c r="E7" s="32">
        <f>+Tabla14[[#This Row],[programado
ene-mar]]-Tabla14[[#This Row],[Ejercido
ene-mar2]]</f>
        <v>112523.40000000002</v>
      </c>
    </row>
    <row r="8" spans="1:5" x14ac:dyDescent="0.25">
      <c r="A8" s="31" t="s">
        <v>32</v>
      </c>
      <c r="B8" s="32">
        <v>1896498</v>
      </c>
      <c r="C8" s="32">
        <v>316086</v>
      </c>
      <c r="D8" s="32">
        <v>22600</v>
      </c>
      <c r="E8" s="32">
        <f>+Tabla14[[#This Row],[programado
ene-mar]]-Tabla14[[#This Row],[Ejercido
ene-mar2]]</f>
        <v>293486</v>
      </c>
    </row>
    <row r="9" spans="1:5" x14ac:dyDescent="0.25">
      <c r="A9" s="31" t="s">
        <v>24</v>
      </c>
      <c r="B9" s="32">
        <v>878589</v>
      </c>
      <c r="C9" s="32">
        <v>146432</v>
      </c>
      <c r="D9" s="32">
        <v>0</v>
      </c>
      <c r="E9" s="32">
        <f>+Tabla14[[#This Row],[programado
ene-mar]]-Tabla14[[#This Row],[Ejercido
ene-mar2]]</f>
        <v>146432</v>
      </c>
    </row>
    <row r="10" spans="1:5" x14ac:dyDescent="0.25">
      <c r="A10" s="25" t="s">
        <v>14</v>
      </c>
      <c r="B10" s="34">
        <v>825747</v>
      </c>
      <c r="C10" s="34">
        <v>137626</v>
      </c>
      <c r="D10" s="34">
        <v>0</v>
      </c>
      <c r="E10" s="32">
        <f>+Tabla14[[#This Row],[programado
ene-mar]]-Tabla14[[#This Row],[Ejercido
ene-mar2]]</f>
        <v>137626</v>
      </c>
    </row>
    <row r="11" spans="1:5" x14ac:dyDescent="0.25">
      <c r="A11" s="25" t="s">
        <v>8</v>
      </c>
      <c r="B11" s="34">
        <v>800606</v>
      </c>
      <c r="C11" s="34">
        <v>133436</v>
      </c>
      <c r="D11" s="34">
        <v>127238.85999999999</v>
      </c>
      <c r="E11" s="32">
        <f>+Tabla14[[#This Row],[programado
ene-mar]]-Tabla14[[#This Row],[Ejercido
ene-mar2]]</f>
        <v>6197.140000000014</v>
      </c>
    </row>
    <row r="12" spans="1:5" x14ac:dyDescent="0.25">
      <c r="A12" s="31" t="s">
        <v>95</v>
      </c>
      <c r="B12" s="32">
        <v>491350</v>
      </c>
      <c r="C12" s="32">
        <v>81894</v>
      </c>
      <c r="D12" s="32">
        <v>30496</v>
      </c>
      <c r="E12" s="32">
        <f>+Tabla14[[#This Row],[programado
ene-mar]]-Tabla14[[#This Row],[Ejercido
ene-mar2]]</f>
        <v>51398</v>
      </c>
    </row>
    <row r="13" spans="1:5" x14ac:dyDescent="0.25">
      <c r="A13" s="31" t="s">
        <v>21</v>
      </c>
      <c r="B13" s="32">
        <v>325728</v>
      </c>
      <c r="C13" s="32">
        <v>54288</v>
      </c>
      <c r="D13" s="32">
        <v>54287.98</v>
      </c>
      <c r="E13" s="32">
        <f>+Tabla14[[#This Row],[programado
ene-mar]]-Tabla14[[#This Row],[Ejercido
ene-mar2]]</f>
        <v>1.9999999996798579E-2</v>
      </c>
    </row>
    <row r="14" spans="1:5" x14ac:dyDescent="0.25">
      <c r="A14" s="31" t="s">
        <v>27</v>
      </c>
      <c r="B14" s="32">
        <v>180000</v>
      </c>
      <c r="C14" s="32">
        <v>30000</v>
      </c>
      <c r="D14" s="32">
        <v>30000</v>
      </c>
      <c r="E14" s="32">
        <f>+Tabla14[[#This Row],[programado
ene-mar]]-Tabla14[[#This Row],[Ejercido
ene-mar2]]</f>
        <v>0</v>
      </c>
    </row>
    <row r="15" spans="1:5" x14ac:dyDescent="0.25">
      <c r="A15" s="31" t="s">
        <v>96</v>
      </c>
      <c r="B15" s="32">
        <v>180000</v>
      </c>
      <c r="C15" s="32">
        <v>30000</v>
      </c>
      <c r="D15" s="32">
        <v>30000</v>
      </c>
      <c r="E15" s="32">
        <f>+Tabla14[[#This Row],[programado
ene-mar]]-Tabla14[[#This Row],[Ejercido
ene-mar2]]</f>
        <v>0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1"/>
  <sheetViews>
    <sheetView workbookViewId="0">
      <selection activeCell="B31" sqref="B31"/>
    </sheetView>
  </sheetViews>
  <sheetFormatPr baseColWidth="10" defaultRowHeight="15" x14ac:dyDescent="0.25"/>
  <cols>
    <col min="1" max="1" width="9.140625" customWidth="1"/>
    <col min="2" max="2" width="21.28515625" customWidth="1"/>
    <col min="3" max="3" width="16.85546875" style="8" customWidth="1"/>
    <col min="4" max="4" width="17.7109375" bestFit="1" customWidth="1"/>
    <col min="5" max="5" width="16.85546875" bestFit="1" customWidth="1"/>
    <col min="6" max="6" width="17" customWidth="1"/>
    <col min="7" max="7" width="18.7109375" customWidth="1"/>
  </cols>
  <sheetData>
    <row r="2" spans="1:7" x14ac:dyDescent="0.25">
      <c r="A2" s="2" t="s">
        <v>36</v>
      </c>
    </row>
    <row r="3" spans="1:7" x14ac:dyDescent="0.25">
      <c r="A3" s="2" t="s">
        <v>37</v>
      </c>
    </row>
    <row r="5" spans="1:7" ht="15" customHeight="1" x14ac:dyDescent="0.25">
      <c r="A5" s="39" t="s">
        <v>2</v>
      </c>
      <c r="B5" s="39" t="s">
        <v>45</v>
      </c>
      <c r="C5" s="42" t="s">
        <v>40</v>
      </c>
      <c r="D5" s="46" t="s">
        <v>38</v>
      </c>
      <c r="E5" s="46"/>
      <c r="F5" s="46"/>
      <c r="G5" s="46"/>
    </row>
    <row r="6" spans="1:7" ht="15" customHeight="1" x14ac:dyDescent="0.25">
      <c r="A6" s="40"/>
      <c r="B6" s="40"/>
      <c r="C6" s="42"/>
      <c r="D6" s="47" t="s">
        <v>39</v>
      </c>
      <c r="E6" s="46" t="s">
        <v>46</v>
      </c>
      <c r="F6" s="46"/>
      <c r="G6" s="46"/>
    </row>
    <row r="7" spans="1:7" ht="25.5" x14ac:dyDescent="0.25">
      <c r="A7" s="41"/>
      <c r="B7" s="41"/>
      <c r="C7" s="43"/>
      <c r="D7" s="46"/>
      <c r="E7" s="9" t="s">
        <v>47</v>
      </c>
      <c r="F7" s="10" t="s">
        <v>48</v>
      </c>
      <c r="G7" s="10" t="s">
        <v>49</v>
      </c>
    </row>
    <row r="8" spans="1:7" x14ac:dyDescent="0.25">
      <c r="A8" s="11">
        <v>1</v>
      </c>
      <c r="B8" s="12" t="s">
        <v>3</v>
      </c>
      <c r="C8" s="11">
        <v>5</v>
      </c>
      <c r="D8" s="18">
        <v>7859259</v>
      </c>
      <c r="E8" s="18">
        <v>1309878</v>
      </c>
      <c r="F8" s="18">
        <v>46000</v>
      </c>
      <c r="G8" s="18">
        <f>+E8-F8</f>
        <v>1263878</v>
      </c>
    </row>
    <row r="9" spans="1:7" x14ac:dyDescent="0.25">
      <c r="A9" s="11">
        <v>2</v>
      </c>
      <c r="B9" s="12" t="s">
        <v>4</v>
      </c>
      <c r="C9" s="11">
        <v>3</v>
      </c>
      <c r="D9" s="18">
        <v>2797582</v>
      </c>
      <c r="E9" s="18">
        <v>466264</v>
      </c>
      <c r="F9" s="18">
        <v>55679.990000000005</v>
      </c>
      <c r="G9" s="18">
        <f t="shared" ref="G9:G43" si="0">+E9-F9</f>
        <v>410584.01</v>
      </c>
    </row>
    <row r="10" spans="1:7" x14ac:dyDescent="0.25">
      <c r="A10" s="11">
        <v>3</v>
      </c>
      <c r="B10" s="13" t="s">
        <v>5</v>
      </c>
      <c r="C10" s="14">
        <v>5</v>
      </c>
      <c r="D10" s="19">
        <v>2287720</v>
      </c>
      <c r="E10" s="19">
        <v>381290</v>
      </c>
      <c r="F10" s="19">
        <v>245850.99</v>
      </c>
      <c r="G10" s="18">
        <f t="shared" si="0"/>
        <v>135439.01</v>
      </c>
    </row>
    <row r="11" spans="1:7" x14ac:dyDescent="0.25">
      <c r="A11" s="11">
        <v>4</v>
      </c>
      <c r="B11" s="12" t="s">
        <v>6</v>
      </c>
      <c r="C11" s="11">
        <v>0</v>
      </c>
      <c r="D11" s="18">
        <v>0</v>
      </c>
      <c r="E11" s="18">
        <v>0</v>
      </c>
      <c r="F11" s="18">
        <v>0</v>
      </c>
      <c r="G11" s="18">
        <f t="shared" si="0"/>
        <v>0</v>
      </c>
    </row>
    <row r="12" spans="1:7" x14ac:dyDescent="0.25">
      <c r="A12" s="11">
        <v>5</v>
      </c>
      <c r="B12" s="12" t="s">
        <v>7</v>
      </c>
      <c r="C12" s="11">
        <v>10</v>
      </c>
      <c r="D12" s="18">
        <v>15884065</v>
      </c>
      <c r="E12" s="18">
        <v>2647350</v>
      </c>
      <c r="F12" s="18">
        <v>770857.42</v>
      </c>
      <c r="G12" s="18">
        <f t="shared" si="0"/>
        <v>1876492.58</v>
      </c>
    </row>
    <row r="13" spans="1:7" x14ac:dyDescent="0.25">
      <c r="A13" s="11">
        <v>6</v>
      </c>
      <c r="B13" s="12" t="s">
        <v>8</v>
      </c>
      <c r="C13" s="11">
        <v>4</v>
      </c>
      <c r="D13" s="18">
        <v>800606</v>
      </c>
      <c r="E13" s="18">
        <v>133436</v>
      </c>
      <c r="F13" s="18">
        <v>127238.85999999999</v>
      </c>
      <c r="G13" s="18">
        <f t="shared" si="0"/>
        <v>6197.140000000014</v>
      </c>
    </row>
    <row r="14" spans="1:7" x14ac:dyDescent="0.25">
      <c r="A14" s="11">
        <v>7</v>
      </c>
      <c r="B14" s="12" t="s">
        <v>9</v>
      </c>
      <c r="C14" s="11">
        <v>7</v>
      </c>
      <c r="D14" s="18">
        <v>2975820</v>
      </c>
      <c r="E14" s="18">
        <v>495970</v>
      </c>
      <c r="F14" s="18">
        <v>190353.99</v>
      </c>
      <c r="G14" s="18">
        <f t="shared" si="0"/>
        <v>305616.01</v>
      </c>
    </row>
    <row r="15" spans="1:7" x14ac:dyDescent="0.25">
      <c r="A15" s="11">
        <v>8</v>
      </c>
      <c r="B15" s="12" t="s">
        <v>10</v>
      </c>
      <c r="C15" s="11">
        <v>17</v>
      </c>
      <c r="D15" s="18">
        <v>6417326.6999999993</v>
      </c>
      <c r="E15" s="18">
        <v>1069568</v>
      </c>
      <c r="F15" s="18">
        <v>1014631.0999999999</v>
      </c>
      <c r="G15" s="18">
        <f t="shared" si="0"/>
        <v>54936.90000000014</v>
      </c>
    </row>
    <row r="16" spans="1:7" x14ac:dyDescent="0.25">
      <c r="A16" s="11">
        <v>9</v>
      </c>
      <c r="B16" s="12" t="s">
        <v>11</v>
      </c>
      <c r="C16" s="11">
        <v>5</v>
      </c>
      <c r="D16" s="18">
        <v>75417556.909999996</v>
      </c>
      <c r="E16" s="18">
        <v>12569589.640000001</v>
      </c>
      <c r="F16" s="18">
        <v>12569589.640000001</v>
      </c>
      <c r="G16" s="18">
        <f t="shared" si="0"/>
        <v>0</v>
      </c>
    </row>
    <row r="17" spans="1:7" x14ac:dyDescent="0.25">
      <c r="A17" s="11">
        <v>10</v>
      </c>
      <c r="B17" s="12" t="s">
        <v>12</v>
      </c>
      <c r="C17" s="11">
        <v>14</v>
      </c>
      <c r="D17" s="18">
        <v>12404018</v>
      </c>
      <c r="E17" s="18">
        <v>2067342</v>
      </c>
      <c r="F17" s="18">
        <v>1803463.3</v>
      </c>
      <c r="G17" s="18">
        <f t="shared" si="0"/>
        <v>263878.69999999995</v>
      </c>
    </row>
    <row r="18" spans="1:7" x14ac:dyDescent="0.25">
      <c r="A18" s="11">
        <v>11</v>
      </c>
      <c r="B18" s="12" t="s">
        <v>13</v>
      </c>
      <c r="C18" s="11">
        <v>9</v>
      </c>
      <c r="D18" s="18">
        <v>3562581</v>
      </c>
      <c r="E18" s="18">
        <v>593764</v>
      </c>
      <c r="F18" s="18">
        <v>418324.45999999996</v>
      </c>
      <c r="G18" s="18">
        <f t="shared" si="0"/>
        <v>175439.54000000004</v>
      </c>
    </row>
    <row r="19" spans="1:7" x14ac:dyDescent="0.25">
      <c r="A19" s="11">
        <v>12</v>
      </c>
      <c r="B19" s="12" t="s">
        <v>14</v>
      </c>
      <c r="C19" s="11">
        <v>7</v>
      </c>
      <c r="D19" s="18">
        <v>825747</v>
      </c>
      <c r="E19" s="18">
        <v>137626</v>
      </c>
      <c r="F19" s="18">
        <v>0</v>
      </c>
      <c r="G19" s="18">
        <f t="shared" si="0"/>
        <v>137626</v>
      </c>
    </row>
    <row r="20" spans="1:7" x14ac:dyDescent="0.25">
      <c r="A20" s="11">
        <v>13</v>
      </c>
      <c r="B20" s="13" t="s">
        <v>15</v>
      </c>
      <c r="C20" s="14">
        <v>2</v>
      </c>
      <c r="D20" s="19">
        <v>7275623</v>
      </c>
      <c r="E20" s="19">
        <v>1212606</v>
      </c>
      <c r="F20" s="19">
        <v>606301.82000000007</v>
      </c>
      <c r="G20" s="18">
        <f t="shared" si="0"/>
        <v>606304.17999999993</v>
      </c>
    </row>
    <row r="21" spans="1:7" x14ac:dyDescent="0.25">
      <c r="A21" s="11">
        <v>14</v>
      </c>
      <c r="B21" s="13" t="s">
        <v>16</v>
      </c>
      <c r="C21" s="14">
        <v>35</v>
      </c>
      <c r="D21" s="19">
        <v>19743471</v>
      </c>
      <c r="E21" s="19">
        <v>3290594</v>
      </c>
      <c r="F21" s="19">
        <v>1960764.81</v>
      </c>
      <c r="G21" s="18">
        <f t="shared" si="0"/>
        <v>1329829.19</v>
      </c>
    </row>
    <row r="22" spans="1:7" x14ac:dyDescent="0.25">
      <c r="A22" s="11">
        <v>15</v>
      </c>
      <c r="B22" s="13" t="s">
        <v>17</v>
      </c>
      <c r="C22" s="14">
        <v>1</v>
      </c>
      <c r="D22" s="19">
        <v>15771232</v>
      </c>
      <c r="E22" s="19">
        <v>2628540</v>
      </c>
      <c r="F22" s="19">
        <v>2628539.9</v>
      </c>
      <c r="G22" s="18">
        <f t="shared" si="0"/>
        <v>0.10000000009313226</v>
      </c>
    </row>
    <row r="23" spans="1:7" x14ac:dyDescent="0.25">
      <c r="A23" s="11">
        <v>16</v>
      </c>
      <c r="B23" s="13" t="s">
        <v>18</v>
      </c>
      <c r="C23" s="14">
        <v>10</v>
      </c>
      <c r="D23" s="19">
        <v>8178343</v>
      </c>
      <c r="E23" s="19">
        <v>1400562</v>
      </c>
      <c r="F23" s="19">
        <v>67500</v>
      </c>
      <c r="G23" s="18">
        <f t="shared" si="0"/>
        <v>1333062</v>
      </c>
    </row>
    <row r="24" spans="1:7" x14ac:dyDescent="0.25">
      <c r="A24" s="11">
        <v>17</v>
      </c>
      <c r="B24" s="13" t="s">
        <v>19</v>
      </c>
      <c r="C24" s="14">
        <v>9</v>
      </c>
      <c r="D24" s="19">
        <v>4095336</v>
      </c>
      <c r="E24" s="19">
        <v>682560</v>
      </c>
      <c r="F24" s="19">
        <v>45000</v>
      </c>
      <c r="G24" s="18">
        <f t="shared" si="0"/>
        <v>637560</v>
      </c>
    </row>
    <row r="25" spans="1:7" x14ac:dyDescent="0.25">
      <c r="A25" s="11">
        <v>18</v>
      </c>
      <c r="B25" s="13" t="s">
        <v>20</v>
      </c>
      <c r="C25" s="14">
        <v>4</v>
      </c>
      <c r="D25" s="19">
        <v>7825682.1600000001</v>
      </c>
      <c r="E25" s="19">
        <v>3577508</v>
      </c>
      <c r="F25" s="19">
        <v>3550806.4000000004</v>
      </c>
      <c r="G25" s="18">
        <f t="shared" si="0"/>
        <v>26701.599999999627</v>
      </c>
    </row>
    <row r="26" spans="1:7" x14ac:dyDescent="0.25">
      <c r="A26" s="11">
        <v>19</v>
      </c>
      <c r="B26" s="13" t="s">
        <v>21</v>
      </c>
      <c r="C26" s="14">
        <v>1</v>
      </c>
      <c r="D26" s="19">
        <v>325728</v>
      </c>
      <c r="E26" s="19">
        <v>54288</v>
      </c>
      <c r="F26" s="19">
        <v>54287.98</v>
      </c>
      <c r="G26" s="18">
        <f t="shared" si="0"/>
        <v>1.9999999996798579E-2</v>
      </c>
    </row>
    <row r="27" spans="1:7" x14ac:dyDescent="0.25">
      <c r="A27" s="11">
        <v>20</v>
      </c>
      <c r="B27" s="13" t="s">
        <v>41</v>
      </c>
      <c r="C27" s="14">
        <v>6</v>
      </c>
      <c r="D27" s="19">
        <v>3315690</v>
      </c>
      <c r="E27" s="19">
        <v>552618</v>
      </c>
      <c r="F27" s="19">
        <v>514554.74</v>
      </c>
      <c r="G27" s="18">
        <f t="shared" si="0"/>
        <v>38063.260000000009</v>
      </c>
    </row>
    <row r="28" spans="1:7" x14ac:dyDescent="0.25">
      <c r="A28" s="11">
        <v>21</v>
      </c>
      <c r="B28" s="13" t="s">
        <v>22</v>
      </c>
      <c r="C28" s="14">
        <v>16</v>
      </c>
      <c r="D28" s="19">
        <v>7502542</v>
      </c>
      <c r="E28" s="19">
        <v>1250430</v>
      </c>
      <c r="F28" s="19">
        <v>1084835.47</v>
      </c>
      <c r="G28" s="18">
        <f t="shared" si="0"/>
        <v>165594.53000000003</v>
      </c>
    </row>
    <row r="29" spans="1:7" x14ac:dyDescent="0.25">
      <c r="A29" s="11">
        <v>22</v>
      </c>
      <c r="B29" s="13" t="s">
        <v>23</v>
      </c>
      <c r="C29" s="14">
        <v>10</v>
      </c>
      <c r="D29" s="19">
        <v>4373870</v>
      </c>
      <c r="E29" s="19">
        <v>728982</v>
      </c>
      <c r="F29" s="19">
        <v>281861.40000000002</v>
      </c>
      <c r="G29" s="18">
        <f t="shared" si="0"/>
        <v>447120.6</v>
      </c>
    </row>
    <row r="30" spans="1:7" x14ac:dyDescent="0.25">
      <c r="A30" s="11">
        <v>23</v>
      </c>
      <c r="B30" s="13" t="s">
        <v>42</v>
      </c>
      <c r="C30" s="14">
        <v>8</v>
      </c>
      <c r="D30" s="19">
        <v>4101826</v>
      </c>
      <c r="E30" s="19">
        <v>683640</v>
      </c>
      <c r="F30" s="19">
        <v>492222.31</v>
      </c>
      <c r="G30" s="18">
        <f t="shared" si="0"/>
        <v>191417.69</v>
      </c>
    </row>
    <row r="31" spans="1:7" x14ac:dyDescent="0.25">
      <c r="A31" s="11">
        <v>24</v>
      </c>
      <c r="B31" s="13" t="s">
        <v>24</v>
      </c>
      <c r="C31" s="14">
        <v>3</v>
      </c>
      <c r="D31" s="19">
        <v>878589</v>
      </c>
      <c r="E31" s="19">
        <v>146432</v>
      </c>
      <c r="F31" s="19">
        <v>0</v>
      </c>
      <c r="G31" s="18">
        <f t="shared" si="0"/>
        <v>146432</v>
      </c>
    </row>
    <row r="32" spans="1:7" x14ac:dyDescent="0.25">
      <c r="A32" s="11">
        <v>25</v>
      </c>
      <c r="B32" s="13" t="s">
        <v>43</v>
      </c>
      <c r="C32" s="14">
        <v>4</v>
      </c>
      <c r="D32" s="19">
        <v>491350</v>
      </c>
      <c r="E32" s="19">
        <v>81894</v>
      </c>
      <c r="F32" s="19">
        <v>30496</v>
      </c>
      <c r="G32" s="18">
        <f t="shared" si="0"/>
        <v>51398</v>
      </c>
    </row>
    <row r="33" spans="1:7" x14ac:dyDescent="0.25">
      <c r="A33" s="11">
        <v>26</v>
      </c>
      <c r="B33" s="13" t="s">
        <v>25</v>
      </c>
      <c r="C33" s="14">
        <v>12</v>
      </c>
      <c r="D33" s="19">
        <v>5556991</v>
      </c>
      <c r="E33" s="19">
        <v>926172</v>
      </c>
      <c r="F33" s="19">
        <v>923227.29999999993</v>
      </c>
      <c r="G33" s="18">
        <f t="shared" si="0"/>
        <v>2944.7000000000698</v>
      </c>
    </row>
    <row r="34" spans="1:7" x14ac:dyDescent="0.25">
      <c r="A34" s="11">
        <v>27</v>
      </c>
      <c r="B34" s="13" t="s">
        <v>26</v>
      </c>
      <c r="C34" s="14">
        <v>19</v>
      </c>
      <c r="D34" s="19">
        <v>10345687</v>
      </c>
      <c r="E34" s="19">
        <v>1740847</v>
      </c>
      <c r="F34" s="19">
        <v>0</v>
      </c>
      <c r="G34" s="18">
        <f t="shared" si="0"/>
        <v>1740847</v>
      </c>
    </row>
    <row r="35" spans="1:7" x14ac:dyDescent="0.25">
      <c r="A35" s="11">
        <v>28</v>
      </c>
      <c r="B35" s="13" t="s">
        <v>27</v>
      </c>
      <c r="C35" s="14">
        <v>1</v>
      </c>
      <c r="D35" s="19">
        <v>180000</v>
      </c>
      <c r="E35" s="19">
        <v>30000</v>
      </c>
      <c r="F35" s="19">
        <v>30000</v>
      </c>
      <c r="G35" s="18">
        <f t="shared" si="0"/>
        <v>0</v>
      </c>
    </row>
    <row r="36" spans="1:7" x14ac:dyDescent="0.25">
      <c r="A36" s="11">
        <v>29</v>
      </c>
      <c r="B36" s="13" t="s">
        <v>28</v>
      </c>
      <c r="C36" s="14">
        <v>10</v>
      </c>
      <c r="D36" s="19">
        <v>3651963</v>
      </c>
      <c r="E36" s="19">
        <v>608668</v>
      </c>
      <c r="F36" s="19">
        <v>0</v>
      </c>
      <c r="G36" s="18">
        <f t="shared" si="0"/>
        <v>608668</v>
      </c>
    </row>
    <row r="37" spans="1:7" x14ac:dyDescent="0.25">
      <c r="A37" s="11">
        <v>30</v>
      </c>
      <c r="B37" s="13" t="s">
        <v>29</v>
      </c>
      <c r="C37" s="14">
        <v>2</v>
      </c>
      <c r="D37" s="19">
        <v>1941840</v>
      </c>
      <c r="E37" s="19">
        <v>323640</v>
      </c>
      <c r="F37" s="19">
        <v>211116.59999999998</v>
      </c>
      <c r="G37" s="18">
        <f t="shared" si="0"/>
        <v>112523.40000000002</v>
      </c>
    </row>
    <row r="38" spans="1:7" x14ac:dyDescent="0.25">
      <c r="A38" s="11">
        <v>31</v>
      </c>
      <c r="B38" s="13" t="s">
        <v>30</v>
      </c>
      <c r="C38" s="14">
        <v>13</v>
      </c>
      <c r="D38" s="19">
        <v>9807203</v>
      </c>
      <c r="E38" s="19">
        <v>1634540</v>
      </c>
      <c r="F38" s="19">
        <v>0</v>
      </c>
      <c r="G38" s="18">
        <f t="shared" si="0"/>
        <v>1634540</v>
      </c>
    </row>
    <row r="39" spans="1:7" x14ac:dyDescent="0.25">
      <c r="A39" s="11">
        <v>32</v>
      </c>
      <c r="B39" s="13" t="s">
        <v>31</v>
      </c>
      <c r="C39" s="14">
        <v>14</v>
      </c>
      <c r="D39" s="19">
        <v>2773321.2</v>
      </c>
      <c r="E39" s="19">
        <v>462225.2</v>
      </c>
      <c r="F39" s="19">
        <v>395167.68</v>
      </c>
      <c r="G39" s="18">
        <f t="shared" si="0"/>
        <v>67057.520000000019</v>
      </c>
    </row>
    <row r="40" spans="1:7" x14ac:dyDescent="0.25">
      <c r="A40" s="11">
        <v>33</v>
      </c>
      <c r="B40" s="13" t="s">
        <v>44</v>
      </c>
      <c r="C40" s="14">
        <v>1</v>
      </c>
      <c r="D40" s="19">
        <v>180000</v>
      </c>
      <c r="E40" s="19">
        <v>30000</v>
      </c>
      <c r="F40" s="19">
        <v>30000</v>
      </c>
      <c r="G40" s="18">
        <f t="shared" si="0"/>
        <v>0</v>
      </c>
    </row>
    <row r="41" spans="1:7" x14ac:dyDescent="0.25">
      <c r="A41" s="11">
        <v>34</v>
      </c>
      <c r="B41" s="13" t="s">
        <v>32</v>
      </c>
      <c r="C41" s="14">
        <v>8</v>
      </c>
      <c r="D41" s="19">
        <v>1896498</v>
      </c>
      <c r="E41" s="19">
        <v>316086</v>
      </c>
      <c r="F41" s="19">
        <v>22600</v>
      </c>
      <c r="G41" s="18">
        <f t="shared" si="0"/>
        <v>293486</v>
      </c>
    </row>
    <row r="42" spans="1:7" x14ac:dyDescent="0.25">
      <c r="A42" s="11">
        <v>35</v>
      </c>
      <c r="B42" s="15" t="s">
        <v>33</v>
      </c>
      <c r="C42" s="16">
        <v>2</v>
      </c>
      <c r="D42" s="20">
        <v>2371342</v>
      </c>
      <c r="E42" s="20">
        <v>573892</v>
      </c>
      <c r="F42" s="20">
        <v>46400</v>
      </c>
      <c r="G42" s="18">
        <f t="shared" si="0"/>
        <v>527492</v>
      </c>
    </row>
    <row r="43" spans="1:7" x14ac:dyDescent="0.25">
      <c r="A43" s="11">
        <v>36</v>
      </c>
      <c r="B43" s="15" t="s">
        <v>34</v>
      </c>
      <c r="C43" s="16">
        <v>5</v>
      </c>
      <c r="D43" s="21">
        <v>79278166</v>
      </c>
      <c r="E43" s="21">
        <v>13213030</v>
      </c>
      <c r="F43" s="21">
        <v>13213007.66</v>
      </c>
      <c r="G43" s="18">
        <f t="shared" si="0"/>
        <v>22.339999999850988</v>
      </c>
    </row>
    <row r="44" spans="1:7" x14ac:dyDescent="0.25">
      <c r="A44" s="44" t="s">
        <v>35</v>
      </c>
      <c r="B44" s="45"/>
      <c r="C44" s="17">
        <f>SUM(C8:C43)</f>
        <v>282</v>
      </c>
      <c r="D44" s="22">
        <f>SUM(D8:D43)</f>
        <v>333094574.97000003</v>
      </c>
      <c r="E44" s="22">
        <f t="shared" ref="E44" si="1">SUM(E8:E43)</f>
        <v>58021831.840000004</v>
      </c>
      <c r="F44" s="22">
        <f t="shared" ref="F44:G44" si="2">SUM(F8:F43)</f>
        <v>43430679.819999993</v>
      </c>
      <c r="G44" s="22">
        <f t="shared" si="2"/>
        <v>14591152.019999996</v>
      </c>
    </row>
    <row r="46" spans="1:7" x14ac:dyDescent="0.25">
      <c r="D46" s="1"/>
      <c r="E46" s="1"/>
    </row>
    <row r="47" spans="1:7" x14ac:dyDescent="0.25">
      <c r="E47" s="7"/>
    </row>
    <row r="48" spans="1:7" ht="15.75" x14ac:dyDescent="0.25">
      <c r="D48" s="3"/>
      <c r="E48" s="4"/>
    </row>
    <row r="49" spans="4:5" x14ac:dyDescent="0.25">
      <c r="D49" s="5"/>
      <c r="E49" s="6"/>
    </row>
    <row r="50" spans="4:5" x14ac:dyDescent="0.25">
      <c r="D50" s="5"/>
      <c r="E50" s="6"/>
    </row>
    <row r="51" spans="4:5" x14ac:dyDescent="0.25">
      <c r="D51" s="5"/>
      <c r="E51" s="6"/>
    </row>
  </sheetData>
  <mergeCells count="7">
    <mergeCell ref="A5:A7"/>
    <mergeCell ref="B5:B7"/>
    <mergeCell ref="C5:C7"/>
    <mergeCell ref="A44:B44"/>
    <mergeCell ref="D5:G5"/>
    <mergeCell ref="D6:D7"/>
    <mergeCell ref="E6:G6"/>
  </mergeCells>
  <printOptions horizontalCentered="1" verticalCentered="1"/>
  <pageMargins left="0.31496062992125984" right="0.31496062992125984" top="0.35433070866141736" bottom="0.35433070866141736" header="0.19685039370078741" footer="0.31496062992125984"/>
  <pageSetup scale="8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topLeftCell="A4" workbookViewId="0">
      <selection activeCell="B26" sqref="B26"/>
    </sheetView>
  </sheetViews>
  <sheetFormatPr baseColWidth="10" defaultRowHeight="15.75" x14ac:dyDescent="0.25"/>
  <cols>
    <col min="1" max="1" width="4.42578125" style="38" bestFit="1" customWidth="1"/>
    <col min="2" max="2" width="74.28515625" style="38" customWidth="1"/>
    <col min="3" max="3" width="18.140625" style="38" customWidth="1"/>
    <col min="4" max="16384" width="11.42578125" style="38"/>
  </cols>
  <sheetData>
    <row r="1" spans="1:3" ht="18" x14ac:dyDescent="0.25">
      <c r="A1" s="48" t="s">
        <v>97</v>
      </c>
      <c r="B1" s="48" t="s">
        <v>45</v>
      </c>
      <c r="C1" s="48" t="s">
        <v>102</v>
      </c>
    </row>
    <row r="2" spans="1:3" ht="21.75" x14ac:dyDescent="0.4">
      <c r="A2" s="49">
        <v>1</v>
      </c>
      <c r="B2" s="50" t="s">
        <v>3</v>
      </c>
      <c r="C2" s="49" t="s">
        <v>103</v>
      </c>
    </row>
    <row r="3" spans="1:3" ht="21.75" x14ac:dyDescent="0.4">
      <c r="A3" s="49">
        <v>2</v>
      </c>
      <c r="B3" s="50" t="s">
        <v>4</v>
      </c>
      <c r="C3" s="49" t="s">
        <v>103</v>
      </c>
    </row>
    <row r="4" spans="1:3" ht="21.75" x14ac:dyDescent="0.4">
      <c r="A4" s="49">
        <v>3</v>
      </c>
      <c r="B4" s="50" t="s">
        <v>98</v>
      </c>
      <c r="C4" s="49" t="s">
        <v>103</v>
      </c>
    </row>
    <row r="5" spans="1:3" ht="21.75" x14ac:dyDescent="0.4">
      <c r="A5" s="49">
        <v>4</v>
      </c>
      <c r="B5" s="50" t="s">
        <v>9</v>
      </c>
      <c r="C5" s="49" t="s">
        <v>103</v>
      </c>
    </row>
    <row r="6" spans="1:3" ht="21.75" x14ac:dyDescent="0.4">
      <c r="A6" s="49">
        <v>5</v>
      </c>
      <c r="B6" s="50" t="s">
        <v>7</v>
      </c>
      <c r="C6" s="49" t="s">
        <v>103</v>
      </c>
    </row>
    <row r="7" spans="1:3" ht="21.75" x14ac:dyDescent="0.4">
      <c r="A7" s="49">
        <v>6</v>
      </c>
      <c r="B7" s="50" t="s">
        <v>8</v>
      </c>
      <c r="C7" s="49" t="s">
        <v>103</v>
      </c>
    </row>
    <row r="8" spans="1:3" ht="21.75" x14ac:dyDescent="0.4">
      <c r="A8" s="49">
        <v>7</v>
      </c>
      <c r="B8" s="50" t="s">
        <v>99</v>
      </c>
      <c r="C8" s="49" t="s">
        <v>103</v>
      </c>
    </row>
    <row r="9" spans="1:3" ht="21.75" x14ac:dyDescent="0.4">
      <c r="A9" s="49">
        <v>8</v>
      </c>
      <c r="B9" s="50" t="s">
        <v>12</v>
      </c>
      <c r="C9" s="49" t="s">
        <v>103</v>
      </c>
    </row>
    <row r="10" spans="1:3" ht="21.75" x14ac:dyDescent="0.4">
      <c r="A10" s="49">
        <v>9</v>
      </c>
      <c r="B10" s="50" t="s">
        <v>100</v>
      </c>
      <c r="C10" s="49" t="s">
        <v>103</v>
      </c>
    </row>
    <row r="11" spans="1:3" ht="21.75" x14ac:dyDescent="0.4">
      <c r="A11" s="49">
        <v>10</v>
      </c>
      <c r="B11" s="50" t="s">
        <v>101</v>
      </c>
      <c r="C11" s="49" t="s">
        <v>103</v>
      </c>
    </row>
    <row r="12" spans="1:3" ht="21.75" x14ac:dyDescent="0.4">
      <c r="A12" s="49">
        <v>11</v>
      </c>
      <c r="B12" s="50" t="s">
        <v>13</v>
      </c>
      <c r="C12" s="49" t="s">
        <v>103</v>
      </c>
    </row>
    <row r="13" spans="1:3" ht="21.75" x14ac:dyDescent="0.4">
      <c r="A13" s="49">
        <v>12</v>
      </c>
      <c r="B13" s="50" t="s">
        <v>14</v>
      </c>
      <c r="C13" s="49" t="s">
        <v>103</v>
      </c>
    </row>
    <row r="14" spans="1:3" ht="21.75" x14ac:dyDescent="0.4">
      <c r="A14" s="49">
        <v>13</v>
      </c>
      <c r="B14" s="50" t="s">
        <v>15</v>
      </c>
      <c r="C14" s="49" t="s">
        <v>103</v>
      </c>
    </row>
    <row r="15" spans="1:3" ht="21.75" x14ac:dyDescent="0.4">
      <c r="A15" s="49">
        <v>14</v>
      </c>
      <c r="B15" s="50" t="s">
        <v>20</v>
      </c>
      <c r="C15" s="49" t="s">
        <v>103</v>
      </c>
    </row>
    <row r="16" spans="1:3" ht="21.75" x14ac:dyDescent="0.4">
      <c r="A16" s="49">
        <v>15</v>
      </c>
      <c r="B16" s="50" t="s">
        <v>21</v>
      </c>
      <c r="C16" s="49" t="s">
        <v>103</v>
      </c>
    </row>
    <row r="17" spans="1:3" ht="21.75" x14ac:dyDescent="0.4">
      <c r="A17" s="49">
        <v>16</v>
      </c>
      <c r="B17" s="50" t="s">
        <v>41</v>
      </c>
      <c r="C17" s="49" t="s">
        <v>103</v>
      </c>
    </row>
    <row r="18" spans="1:3" ht="21.75" x14ac:dyDescent="0.4">
      <c r="A18" s="49">
        <v>17</v>
      </c>
      <c r="B18" s="50" t="s">
        <v>22</v>
      </c>
      <c r="C18" s="49" t="s">
        <v>103</v>
      </c>
    </row>
    <row r="19" spans="1:3" ht="21.75" x14ac:dyDescent="0.4">
      <c r="A19" s="49">
        <v>18</v>
      </c>
      <c r="B19" s="50" t="s">
        <v>23</v>
      </c>
      <c r="C19" s="49" t="s">
        <v>103</v>
      </c>
    </row>
    <row r="20" spans="1:3" ht="21.75" x14ac:dyDescent="0.4">
      <c r="A20" s="49">
        <v>19</v>
      </c>
      <c r="B20" s="50" t="s">
        <v>42</v>
      </c>
      <c r="C20" s="49" t="s">
        <v>103</v>
      </c>
    </row>
    <row r="21" spans="1:3" ht="21.75" x14ac:dyDescent="0.4">
      <c r="A21" s="49">
        <v>20</v>
      </c>
      <c r="B21" s="50" t="s">
        <v>24</v>
      </c>
      <c r="C21" s="49" t="s">
        <v>103</v>
      </c>
    </row>
    <row r="22" spans="1:3" ht="21.75" x14ac:dyDescent="0.4">
      <c r="A22" s="49">
        <v>21</v>
      </c>
      <c r="B22" s="50" t="s">
        <v>43</v>
      </c>
      <c r="C22" s="49" t="s">
        <v>103</v>
      </c>
    </row>
    <row r="23" spans="1:3" ht="21.75" x14ac:dyDescent="0.4">
      <c r="A23" s="49">
        <v>22</v>
      </c>
      <c r="B23" s="50" t="s">
        <v>25</v>
      </c>
      <c r="C23" s="49" t="s">
        <v>103</v>
      </c>
    </row>
    <row r="24" spans="1:3" ht="21.75" x14ac:dyDescent="0.4">
      <c r="A24" s="49">
        <v>23</v>
      </c>
      <c r="B24" s="50" t="s">
        <v>29</v>
      </c>
      <c r="C24" s="49" t="s">
        <v>103</v>
      </c>
    </row>
    <row r="25" spans="1:3" ht="21.75" x14ac:dyDescent="0.4">
      <c r="A25" s="49">
        <v>24</v>
      </c>
      <c r="B25" s="50" t="s">
        <v>31</v>
      </c>
      <c r="C25" s="49" t="s">
        <v>103</v>
      </c>
    </row>
    <row r="26" spans="1:3" ht="21.75" x14ac:dyDescent="0.4">
      <c r="A26" s="49">
        <v>25</v>
      </c>
      <c r="B26" s="50" t="s">
        <v>31</v>
      </c>
      <c r="C26" s="49" t="s">
        <v>103</v>
      </c>
    </row>
    <row r="27" spans="1:3" ht="21.75" x14ac:dyDescent="0.4">
      <c r="A27" s="49">
        <v>26</v>
      </c>
      <c r="B27" s="50" t="s">
        <v>32</v>
      </c>
      <c r="C27" s="49" t="s">
        <v>103</v>
      </c>
    </row>
    <row r="28" spans="1:3" ht="21.75" x14ac:dyDescent="0.4">
      <c r="A28" s="49">
        <v>27</v>
      </c>
      <c r="B28" s="51" t="s">
        <v>5</v>
      </c>
      <c r="C28" s="52" t="s">
        <v>108</v>
      </c>
    </row>
    <row r="29" spans="1:3" ht="21.75" x14ac:dyDescent="0.4">
      <c r="A29" s="49">
        <v>28</v>
      </c>
      <c r="B29" s="51" t="s">
        <v>10</v>
      </c>
      <c r="C29" s="52" t="s">
        <v>108</v>
      </c>
    </row>
    <row r="30" spans="1:3" ht="21.75" x14ac:dyDescent="0.4">
      <c r="A30" s="49">
        <v>29</v>
      </c>
      <c r="B30" s="51" t="s">
        <v>104</v>
      </c>
      <c r="C30" s="52" t="s">
        <v>108</v>
      </c>
    </row>
    <row r="31" spans="1:3" ht="21.75" x14ac:dyDescent="0.4">
      <c r="A31" s="49">
        <v>30</v>
      </c>
      <c r="B31" s="51" t="s">
        <v>16</v>
      </c>
      <c r="C31" s="52" t="s">
        <v>108</v>
      </c>
    </row>
    <row r="32" spans="1:3" ht="21.75" x14ac:dyDescent="0.4">
      <c r="A32" s="49">
        <v>31</v>
      </c>
      <c r="B32" s="51" t="s">
        <v>105</v>
      </c>
      <c r="C32" s="52" t="s">
        <v>108</v>
      </c>
    </row>
    <row r="33" spans="1:3" ht="21.75" x14ac:dyDescent="0.4">
      <c r="A33" s="49">
        <v>32</v>
      </c>
      <c r="B33" s="51" t="s">
        <v>106</v>
      </c>
      <c r="C33" s="52" t="s">
        <v>108</v>
      </c>
    </row>
    <row r="34" spans="1:3" ht="21.75" x14ac:dyDescent="0.4">
      <c r="A34" s="49">
        <v>33</v>
      </c>
      <c r="B34" s="51" t="s">
        <v>27</v>
      </c>
      <c r="C34" s="52" t="s">
        <v>108</v>
      </c>
    </row>
    <row r="35" spans="1:3" ht="21.75" x14ac:dyDescent="0.4">
      <c r="A35" s="49">
        <v>34</v>
      </c>
      <c r="B35" s="51" t="s">
        <v>28</v>
      </c>
      <c r="C35" s="52" t="s">
        <v>108</v>
      </c>
    </row>
    <row r="36" spans="1:3" ht="21.75" x14ac:dyDescent="0.4">
      <c r="A36" s="49">
        <v>35</v>
      </c>
      <c r="B36" s="51" t="s">
        <v>107</v>
      </c>
      <c r="C36" s="52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Acciones_Cobro-Lámina_3</vt:lpstr>
      <vt:lpstr>Situación_Presupuestal_Lámina_4</vt:lpstr>
      <vt:lpstr>Situacon_Presupuestal_Lámina_5</vt:lpstr>
      <vt:lpstr>Tabla Presupuesto General_Lámin</vt:lpstr>
      <vt:lpstr>Comodatos Lámina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Flores Ronquillo</dc:creator>
  <cp:lastModifiedBy>Guillermo Enrique Gómez Parra</cp:lastModifiedBy>
  <cp:lastPrinted>2021-03-23T17:13:47Z</cp:lastPrinted>
  <dcterms:created xsi:type="dcterms:W3CDTF">2021-03-23T16:59:23Z</dcterms:created>
  <dcterms:modified xsi:type="dcterms:W3CDTF">2021-04-27T23:37:39Z</dcterms:modified>
</cp:coreProperties>
</file>