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 15\Desktop\INSABI E28\"/>
    </mc:Choice>
  </mc:AlternateContent>
  <bookViews>
    <workbookView xWindow="0" yWindow="0" windowWidth="20490" windowHeight="765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9" i="1" l="1"/>
  <c r="M59" i="1"/>
  <c r="N58" i="1"/>
  <c r="M58" i="1"/>
  <c r="N57" i="1"/>
  <c r="M57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N20" i="1"/>
  <c r="M20" i="1"/>
</calcChain>
</file>

<file path=xl/sharedStrings.xml><?xml version="1.0" encoding="utf-8"?>
<sst xmlns="http://schemas.openxmlformats.org/spreadsheetml/2006/main" count="294" uniqueCount="148">
  <si>
    <t>FORMATO 3</t>
  </si>
  <si>
    <t>FORMATO DE PROPUESTA ECONÓMICA</t>
  </si>
  <si>
    <t>PROCEDIMIENTO NO. LA-012M7B997-E28-2022</t>
  </si>
  <si>
    <t>INSTITUTO DE SALUD PARA EL BIENESTAR</t>
  </si>
  <si>
    <t>P R E S E N T E</t>
  </si>
  <si>
    <t>HOJA No.:                DE:                 
FECHA:  27/05/2022</t>
  </si>
  <si>
    <t xml:space="preserve">No. </t>
  </si>
  <si>
    <t>Clave (10  dígitos</t>
  </si>
  <si>
    <t>Descripción del bien ofertado</t>
  </si>
  <si>
    <t>Presentación ofertada</t>
  </si>
  <si>
    <t>Registro Sanitario</t>
  </si>
  <si>
    <t>Fabricante del bien</t>
  </si>
  <si>
    <t>Precio Unitario</t>
  </si>
  <si>
    <t>Importe total</t>
  </si>
  <si>
    <t>Uni</t>
  </si>
  <si>
    <t>Cant</t>
  </si>
  <si>
    <t>Tipo</t>
  </si>
  <si>
    <t xml:space="preserve">Unidad de Medida </t>
  </si>
  <si>
    <t xml:space="preserve">Mínimo </t>
  </si>
  <si>
    <t>Máximo</t>
  </si>
  <si>
    <t>MANIFESTAMOS QUE LOS PRECIOS UNITARIOS SEÑALADOS EN ESTA PROPUESTA SERÁN EN MONEDA NACIONAL, A DOS DECIMALES Y FIJOS DURANTE LA VIGENCIA DEL CONTRATO/PEDIDO, DEL PROCEDIMIENTO DE CONTRATACIÓN PARA LA ADQUISICIÓN DE "MATERIAL DE CURACION (239 CLAVES)"</t>
  </si>
  <si>
    <t>ATENTAMENTE</t>
  </si>
  <si>
    <t>RODRIGO VIDAL AGUILAR</t>
  </si>
  <si>
    <t>REPRESENTANTE LEGAL</t>
  </si>
  <si>
    <t>INDUSTRIAS DANJUR S.A. DE C.V.</t>
  </si>
  <si>
    <t>NUMERO DE TESTIMONIO NOTARIAL 443</t>
  </si>
  <si>
    <t>CIUDAD DE MEXICO A 26 DE MAYO DE 2022</t>
  </si>
  <si>
    <t>CANTIDAD MÍNIMA</t>
  </si>
  <si>
    <t>CANTIDAD MÁXIMA</t>
  </si>
  <si>
    <t>060.100.0011</t>
  </si>
  <si>
    <t>Baberos. De tela no tejida de rayón. Anatómico autoajustable desechable. Tamaño: adulto. Pieza.</t>
  </si>
  <si>
    <t>PZA</t>
  </si>
  <si>
    <t>PZA 1 PZA</t>
  </si>
  <si>
    <t>No. REQ-DOF</t>
  </si>
  <si>
    <t>060.125.2505</t>
  </si>
  <si>
    <t>Bolsas. Para uso general de polietileno. Biodegradable. Calibre entre 150-200. Para la recolección y desechos de residuos no RPBI. Medidas: 30 x 20 cm. Envase con 100 piezas.</t>
  </si>
  <si>
    <t>ENV</t>
  </si>
  <si>
    <t>PZAS</t>
  </si>
  <si>
    <t>ENV 100 PZAS</t>
  </si>
  <si>
    <t>INPLAMEDIC,        S. A. DE C. V.</t>
  </si>
  <si>
    <t>060.125.3230</t>
  </si>
  <si>
    <t>Bolsas. Para uso general de polietileno. Biodegradable. Calibre entre 150-200. Para la recolección y desechos de residuos no RPBI. Medidas: 60 x 80 cm. Envase con 100 piezas.</t>
  </si>
  <si>
    <t>INPLAMEDIC,             S. A. DE C. V.</t>
  </si>
  <si>
    <t>060.166.0236</t>
  </si>
  <si>
    <t>Tubos. Endotraqueales sin globo. De   cloruro   de   polivinilo   transparente graduados con marca radiopaca estériles y desechables. Diámetro Interno: 3.5 mm Calibre: 14 Fr. Pieza</t>
  </si>
  <si>
    <t>0082E81 SSA</t>
  </si>
  <si>
    <t>TROKAR,                      S. A. DE C. V.</t>
  </si>
  <si>
    <t>060.166.0251</t>
  </si>
  <si>
    <t>Tubos. Endotraqueales sin globo. De   cloruro   de   polivinilo   transparente graduados con marca radiopaca estériles y desechables. Diámetro Interno: 4.5 mm Calibre: 18 Fr. Pieza</t>
  </si>
  <si>
    <t>060.166.1564</t>
  </si>
  <si>
    <t>Catéteres. Ureteral doble "J" de poliuretano o copolímero olefínico en bloque radiopaco Longitud: 24 cm. Calibre: 7 Fr. (Repuesto  de  la  clave  060.345.0982  del  catálogo  de material de curación). Pieza.</t>
  </si>
  <si>
    <t>1258C2018 SSA</t>
  </si>
  <si>
    <t>COOK INCORPORATES</t>
  </si>
  <si>
    <t>060.166.1572</t>
  </si>
  <si>
    <t>Catéteres. Ureteral doble "J" de poliuretano o copolímero olefínico en bloque radiopaco Longitud:  26 cm. Calibre: 7 Fr. (Repuesto  de  la  clave  060.345.0990  del  catálogo  de material de curación).  Pieza.</t>
  </si>
  <si>
    <t>060.166.1671</t>
  </si>
  <si>
    <t>Cánula. Para drenaje torácico. Recta con marca radiopaca. Longitud: 45 cm. Calibre:  36 Fr.  Pieza.</t>
  </si>
  <si>
    <t>0645C86 SSA</t>
  </si>
  <si>
    <t>COVIDIEN llC</t>
  </si>
  <si>
    <t>060.166.1689</t>
  </si>
  <si>
    <t>Cánula. Para drenaje torácico. Recta con marca radiopaca. Longitud: 45 cm. Calibre:  40 Fr. Pieza.</t>
  </si>
  <si>
    <t>060.167.8089</t>
  </si>
  <si>
    <t>Sondas. Para alimentación. De plástico transparente estéril y desechable con un orificio en el extremo proximal y otro en los primeros 2 cm. Tamaño: Infantil Longitud: 38.5 cm Calibre: 8 Fr.</t>
  </si>
  <si>
    <t>1008C2004 SSA</t>
  </si>
  <si>
    <t>TECNICA MEDICAL,                       S. A. DE C. V.</t>
  </si>
  <si>
    <t>060.168.4277</t>
  </si>
  <si>
    <t>Sondas. Gastrointestinales desechables y con marca radiopaca. Tipo: levin. Calibre: 12 Fr. Pieza.</t>
  </si>
  <si>
    <t>193300CT080268</t>
  </si>
  <si>
    <t>60.168.4418</t>
  </si>
  <si>
    <t>Sondas. Gastrointestinales desechables y con marca radiopaca. Tipo: levin. Calibre: 18 Fr. Pieza.</t>
  </si>
  <si>
    <t>193300CT080268 TRÁMITE</t>
  </si>
  <si>
    <t>060.168.9243</t>
  </si>
  <si>
    <t>Sondas. Para alimentación. De plástico transparente estéril y desechable con un orificio en el extremo proximal y otro en los primeros 2 cm. Tamaño: Prematuros Longitud: 38.5 cm Calibre: 5 Fr.</t>
  </si>
  <si>
    <t>060.168.9375</t>
  </si>
  <si>
    <t>Catéteres. Para diálisis peritoneal. De  plástico  rígido  estéril  y  desechable  con  orificios laterales estilete metálico y tubo de conexión. Tamaño: Adulto.</t>
  </si>
  <si>
    <t>248C94 SSA</t>
  </si>
  <si>
    <t>060.203.0298</t>
  </si>
  <si>
    <t>Cintas. Testigo para esterilización con gas de óxido de etileno. Tamaño: 18 mm x 50 m. Rollo.</t>
  </si>
  <si>
    <t>RLL</t>
  </si>
  <si>
    <t>RLL 1 RLL</t>
  </si>
  <si>
    <t>173300CO210823</t>
  </si>
  <si>
    <t>BMH INTERNACIONAL, S. A. DE C. V.</t>
  </si>
  <si>
    <t>060.203.0561</t>
  </si>
  <si>
    <t>Cintas. Cinta transparente plástica microperforada de polietileno; con adhesivo hipoalergénica. Longitud de 9-9.5 mts. Ancho: 5.00 cm. Pieza</t>
  </si>
  <si>
    <t>1257C2013 SSA</t>
  </si>
  <si>
    <t>3M BROOKINGS MANUFACTURING FACILITY</t>
  </si>
  <si>
    <t>060.621.0482</t>
  </si>
  <si>
    <t>Mascarillas. Desechable para administración de oxígeno con tubo de conexión de 180 cm y adaptador. Pieza.</t>
  </si>
  <si>
    <t>173300CO210824</t>
  </si>
  <si>
    <t>060.681.0034</t>
  </si>
  <si>
    <t>Pañales. De forma anatómica desechables para niños. Medidas: Chico. Pieza.</t>
  </si>
  <si>
    <t>173300CO210970</t>
  </si>
  <si>
    <t>INPLAMEDIC,           S. A. DE C. V.</t>
  </si>
  <si>
    <t>060.681.0042</t>
  </si>
  <si>
    <t>Pañales. De forma anatómica desechables para niños. Medidas: Mediano. Pieza.</t>
  </si>
  <si>
    <t>060.681.0059</t>
  </si>
  <si>
    <t>Pañales. De forma anatómica desechables para niños. Medidas: Grande. Pieza.</t>
  </si>
  <si>
    <t>060.830.7088</t>
  </si>
  <si>
    <t>Sondas. Para   drenaje   torácico   de   elastómero   de   silicón radiopaca. Longitud: Calibre: 45 a 51 cm. 19 Fr. Pieza.</t>
  </si>
  <si>
    <t>193300EL451001 TRÁMITE</t>
  </si>
  <si>
    <t>060.830.7096</t>
  </si>
  <si>
    <t>Sondas. Para yeyunostomía especial para nutrición a largo plazo. Desechable. Longitud: 120 cm. Calibre: 12 Fr. Pieza.</t>
  </si>
  <si>
    <t>203300401A0040 TRÁMITE</t>
  </si>
  <si>
    <t>060.830.7138</t>
  </si>
  <si>
    <t>Sondas. Para yeyunostomía especial para nutrición a largo plazo. Desechable. Longitud: 120 cm.  Calibre: 20 Fr. Pieza.</t>
  </si>
  <si>
    <t>060.830.7146</t>
  </si>
  <si>
    <t>Sondas. Para yeyunostomía especial para nutrición a largo plazo. Desechable. Longitud: 120 cm. Calibre: 22 Fr. Pieza.</t>
  </si>
  <si>
    <t>060.841.0171</t>
  </si>
  <si>
    <t>Suturas.  Sintéticas no absorbibles monofilamento de polipropileno con aguja. Longitud de la hebra: 45 cm Calibre de la sutura: 5-0 Características de la aguja: 3/8 de círculo reverso cortante (16-17 mm). Envase con 12 piezas.</t>
  </si>
  <si>
    <t>ENV 12 PZA</t>
  </si>
  <si>
    <t>1275C2017 SSA</t>
  </si>
  <si>
    <t>TAGUMEDICA       S. A.</t>
  </si>
  <si>
    <t>060.841.1914</t>
  </si>
  <si>
    <t>Suturas. Seda negra trenzada con aguja. Longitud de la hebra: 75 cm Calibre de la sutura: 4-0 Características de la aguja: 1/2 círculo ahusada (20-25 mm). Envase con 12 piezas.</t>
  </si>
  <si>
    <t>060.841.2441</t>
  </si>
  <si>
    <t>Suturas. Monofilamento nylon con aguja de 1/2 círculo punta espatulada doble armado (6 mm) calibre 10-0 longitud de la hebra 30-45 cm. Envase con 12 Piezas.</t>
  </si>
  <si>
    <t>1277C2017 SSA</t>
  </si>
  <si>
    <t>IMPULSORA DE MATERIAL HOSPITALARIO,    S. A. DE C. V.</t>
  </si>
  <si>
    <t>060.841.4462</t>
  </si>
  <si>
    <t>Suturas. Catgut crómico con aguja. Longitud de la hebra: 68 a 75 cm Calibre de la sutura: 3-0 Características de la aguja: 1/2 círculo ahusada (25-27 mm).  Envase con 12 piezas.</t>
  </si>
  <si>
    <t>0172C2019 SSA</t>
  </si>
  <si>
    <t>060.842.0469</t>
  </si>
  <si>
    <t>Suturas.  Sintéticas no absorbibles monofilamento de polipropileno con aguja. Longitud de la hebra: 90 cm Calibre de la sutura: 2-0 Características de la aguja: 1/2 círculo punta ahusada (26 mm). Envase con 12 piezas.</t>
  </si>
  <si>
    <t>1276C2017 SSA</t>
  </si>
  <si>
    <t>060.842.0550</t>
  </si>
  <si>
    <t>Suturas.  Sintéticas no absorbibles monofilamento de polipropileno con aguja. Longitud de la hebra: 20 cm Calibre de la sutura: 10-0 Características de la aguja: 1/4 de círculo doble armado espatulada (9.12 mm).Envase con 12 piezas.</t>
  </si>
  <si>
    <t>060.894.0052</t>
  </si>
  <si>
    <t>Toallas. Para gineco-obstetricia. Rectangulares constituidas por cuatro capas de material absorbente. Desechables. Envase con 100 piezas.</t>
  </si>
  <si>
    <t>INPLAMEDIC,            S. A. DE C. V.</t>
  </si>
  <si>
    <t>080.729.0010</t>
  </si>
  <si>
    <t>Porta Objetos  De vidrio rectangulares de grosor uniforme de 75 x 25 x 0.8 a 1.1 mm: Lisos. Caja con 50 piezas.</t>
  </si>
  <si>
    <t>CJA</t>
  </si>
  <si>
    <t>CJA 50 PZA</t>
  </si>
  <si>
    <t>INPLAMEDIC,       S. A. DE C. V.</t>
  </si>
  <si>
    <t>080.729.0051</t>
  </si>
  <si>
    <t>Portaobjetos. De vidrio rectangulares de grosor uniforme de 75 x 25 x 0.8 a 1.1 mm:  Con esquinas y un extremo esmerilado. Caja con 50 piezas.</t>
  </si>
  <si>
    <t>060.167.3320</t>
  </si>
  <si>
    <t>Cánulas Orofaríngeas. De plástico transparente o translucido. Tipo: guedel/berman. Tamaño: 3 Longitud: 80 mm. Pieza</t>
  </si>
  <si>
    <t>0739E2018 SSA</t>
  </si>
  <si>
    <t>WESTMED INC SURTIDORA MÉDICA DE OCCIDENTE,                S. A. DE C. V.</t>
  </si>
  <si>
    <t>INPLAMEDIC,                 S. A. DE C. V.</t>
  </si>
  <si>
    <t>SUBTOTAL</t>
  </si>
  <si>
    <t>I.V.A.</t>
  </si>
  <si>
    <t>GRAN TOTAL</t>
  </si>
  <si>
    <t xml:space="preserve">NOMBRE DEL LICITANTE: INDUSTRIAS DANJUR S.A. DE C.V.                                                                                          
DIRECCIÓN: CALLE 21 ESTE, NÚMERO 205 -B, CIVAC, JIUTEPEC, 62578 MORELOS                                                                                                               TELÉFONO:  777 773 5983 JUITEPEC 55 5919 1470 CDMX                                                                             R.F.C.:  IDA190508SR6                         
EMAIL: industriasdanjur@outlook.com                                                                                     
</t>
  </si>
  <si>
    <t>INPLAMEDIC,               S. A. DE C. V.</t>
  </si>
  <si>
    <t>IMPORTE TOTAL MÍNIMO: (OCHENTA Y CUATRO MILLONES NOVECIENTOS CUATRO MIL SETENTA Y UN PESOS 56/100 M. N.)</t>
  </si>
  <si>
    <t>IMPORTE TOTAL MÁXIMO: (DOSCIENTOS DOCE MILLONES CIENTO SESENTA Y OCHO MIL CATORCE PESOS 93/100 M.N.)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</si>
</sst>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* #,##0.00\ &quot;€&quot;_-;\-* #,##0.00\ &quot;€&quot;_-;_-* &quot;-&quot;??\ &quot;€&quot;_-;_-@_-"/>
  </numFmts>
  <fonts count="17"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0"/>
      <color theme="1"/>
      <name val="Montserrat"/>
    </font>
    <font>
      <b/>
      <sz val="12"/>
      <color theme="1"/>
      <name val="Montserrat"/>
    </font>
    <font>
      <sz val="7"/>
      <color theme="1"/>
      <name val="Montserrat"/>
    </font>
    <font>
      <sz val="9"/>
      <color theme="1"/>
      <name val="Montserrat"/>
    </font>
    <font>
      <sz val="8"/>
      <color theme="1"/>
      <name val="Montserrat Medium"/>
    </font>
    <font>
      <b/>
      <sz val="8"/>
      <color theme="1"/>
      <name val="Montserrat Medium"/>
    </font>
    <font>
      <sz val="11"/>
      <color theme="1"/>
      <name val="Calibri"/>
      <family val="2"/>
      <scheme val="minor"/>
    </font>
    <font>
      <sz val="9"/>
      <color theme="1"/>
      <name val="Montserrat Medium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Montserrat"/>
    </font>
    <font>
      <sz val="9"/>
      <color rgb="FF000000"/>
      <name val="Montserrat"/>
    </font>
    <font>
      <b/>
      <sz val="10"/>
      <color rgb="FF000000"/>
      <name val="Montserrat"/>
    </font>
    <font>
      <sz val="11"/>
      <color theme="1"/>
      <name val="Montserrat Medium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</cellStyleXfs>
  <cellXfs count="84">
    <xf numFmtId="0" fontId="0" fillId="0" borderId="0" xfId="0"/>
    <xf numFmtId="0" fontId="4" fillId="0" borderId="0" xfId="0" applyFont="1" applyAlignment="1">
      <alignment horizontal="justify" vertical="center"/>
    </xf>
    <xf numFmtId="0" fontId="0" fillId="2" borderId="3" xfId="0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4" fontId="0" fillId="0" borderId="13" xfId="0" applyNumberFormat="1" applyBorder="1" applyAlignment="1">
      <alignment vertical="center" wrapText="1"/>
    </xf>
    <xf numFmtId="3" fontId="14" fillId="0" borderId="13" xfId="0" applyNumberFormat="1" applyFont="1" applyBorder="1" applyAlignment="1">
      <alignment horizontal="center" vertical="center" wrapText="1"/>
    </xf>
    <xf numFmtId="44" fontId="6" fillId="0" borderId="13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44" fontId="0" fillId="0" borderId="15" xfId="0" applyNumberFormat="1" applyBorder="1" applyAlignment="1">
      <alignment vertical="center" wrapText="1"/>
    </xf>
    <xf numFmtId="3" fontId="14" fillId="0" borderId="15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1" fontId="11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 vertical="center" wrapText="1"/>
    </xf>
    <xf numFmtId="44" fontId="6" fillId="0" borderId="0" xfId="1" applyFont="1" applyBorder="1" applyAlignment="1">
      <alignment horizontal="justify" vertical="center" wrapText="1"/>
    </xf>
    <xf numFmtId="0" fontId="10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21" xfId="0" applyBorder="1"/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4">
    <cellStyle name="Moneda" xfId="1" builtinId="4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topLeftCell="A58" workbookViewId="0">
      <selection activeCell="G72" sqref="G72:G73"/>
    </sheetView>
  </sheetViews>
  <sheetFormatPr baseColWidth="10" defaultRowHeight="15"/>
  <cols>
    <col min="1" max="1" width="6.7109375" customWidth="1"/>
    <col min="2" max="2" width="13.28515625" customWidth="1"/>
    <col min="3" max="3" width="30.42578125" customWidth="1"/>
    <col min="4" max="4" width="6.140625" customWidth="1"/>
    <col min="5" max="5" width="6.42578125" customWidth="1"/>
    <col min="6" max="6" width="7.42578125" customWidth="1"/>
    <col min="9" max="9" width="12.5703125" customWidth="1"/>
    <col min="13" max="13" width="15.5703125" customWidth="1"/>
    <col min="14" max="14" width="17.28515625" customWidth="1"/>
  </cols>
  <sheetData>
    <row r="1" spans="1:12" ht="15.7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>
      <c r="A4" s="1"/>
    </row>
    <row r="5" spans="1:12">
      <c r="A5" s="83" t="s">
        <v>26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>
      <c r="A6" s="1"/>
    </row>
    <row r="7" spans="1:12">
      <c r="A7" s="65" t="s">
        <v>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2">
      <c r="A8" s="65" t="s">
        <v>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2" ht="15" customHeight="1">
      <c r="A9" s="74" t="s">
        <v>144</v>
      </c>
      <c r="B9" s="74"/>
      <c r="C9" s="74"/>
      <c r="D9" s="74"/>
      <c r="E9" s="74"/>
      <c r="F9" s="74"/>
      <c r="G9" s="74"/>
      <c r="H9" s="66" t="s">
        <v>5</v>
      </c>
      <c r="I9" s="67"/>
      <c r="J9" s="67"/>
      <c r="K9" s="67"/>
      <c r="L9" s="67"/>
    </row>
    <row r="10" spans="1:12">
      <c r="A10" s="74"/>
      <c r="B10" s="74"/>
      <c r="C10" s="74"/>
      <c r="D10" s="74"/>
      <c r="E10" s="74"/>
      <c r="F10" s="74"/>
      <c r="G10" s="74"/>
      <c r="H10" s="67"/>
      <c r="I10" s="67"/>
      <c r="J10" s="67"/>
      <c r="K10" s="67"/>
      <c r="L10" s="67"/>
    </row>
    <row r="11" spans="1:12">
      <c r="A11" s="74"/>
      <c r="B11" s="74"/>
      <c r="C11" s="74"/>
      <c r="D11" s="74"/>
      <c r="E11" s="74"/>
      <c r="F11" s="74"/>
      <c r="G11" s="74"/>
      <c r="H11" s="67"/>
      <c r="I11" s="67"/>
      <c r="J11" s="67"/>
      <c r="K11" s="67"/>
      <c r="L11" s="67"/>
    </row>
    <row r="12" spans="1:12">
      <c r="A12" s="74"/>
      <c r="B12" s="74"/>
      <c r="C12" s="74"/>
      <c r="D12" s="74"/>
      <c r="E12" s="74"/>
      <c r="F12" s="74"/>
      <c r="G12" s="74"/>
      <c r="H12" s="67"/>
      <c r="I12" s="67"/>
      <c r="J12" s="67"/>
      <c r="K12" s="67"/>
      <c r="L12" s="67"/>
    </row>
    <row r="13" spans="1:12" ht="5.25" customHeight="1">
      <c r="A13" s="74"/>
      <c r="B13" s="74"/>
      <c r="C13" s="74"/>
      <c r="D13" s="74"/>
      <c r="E13" s="74"/>
      <c r="F13" s="74"/>
      <c r="G13" s="74"/>
      <c r="H13" s="67"/>
      <c r="I13" s="67"/>
      <c r="J13" s="67"/>
      <c r="K13" s="67"/>
      <c r="L13" s="67"/>
    </row>
    <row r="14" spans="1:12" ht="15" hidden="1" customHeight="1">
      <c r="A14" s="74"/>
      <c r="B14" s="74"/>
      <c r="C14" s="74"/>
      <c r="D14" s="74"/>
      <c r="E14" s="74"/>
      <c r="F14" s="74"/>
      <c r="G14" s="74"/>
      <c r="H14" s="67"/>
      <c r="I14" s="67"/>
      <c r="J14" s="67"/>
      <c r="K14" s="67"/>
      <c r="L14" s="67"/>
    </row>
    <row r="15" spans="1:12" ht="15" hidden="1" customHeight="1">
      <c r="A15" s="74"/>
      <c r="B15" s="74"/>
      <c r="C15" s="74"/>
      <c r="D15" s="74"/>
      <c r="E15" s="74"/>
      <c r="F15" s="74"/>
      <c r="G15" s="74"/>
      <c r="H15" s="67"/>
      <c r="I15" s="67"/>
      <c r="J15" s="67"/>
      <c r="K15" s="67"/>
      <c r="L15" s="67"/>
    </row>
    <row r="16" spans="1:12" ht="15.75" thickBot="1">
      <c r="A16" s="9"/>
      <c r="B16" s="9"/>
      <c r="C16" s="9"/>
      <c r="D16" s="9"/>
      <c r="E16" s="9"/>
      <c r="F16" s="9"/>
      <c r="H16" s="10"/>
      <c r="I16" s="10"/>
      <c r="J16" s="10"/>
      <c r="K16" s="10"/>
      <c r="L16" s="10"/>
    </row>
    <row r="17" spans="1:14" ht="22.5">
      <c r="A17" s="14" t="s">
        <v>6</v>
      </c>
      <c r="B17" s="11" t="s">
        <v>7</v>
      </c>
      <c r="C17" s="17" t="s">
        <v>8</v>
      </c>
      <c r="D17" s="68" t="s">
        <v>9</v>
      </c>
      <c r="E17" s="69"/>
      <c r="F17" s="70"/>
      <c r="G17" s="71" t="s">
        <v>17</v>
      </c>
      <c r="H17" s="11" t="s">
        <v>10</v>
      </c>
      <c r="I17" s="11" t="s">
        <v>11</v>
      </c>
      <c r="J17" s="5" t="s">
        <v>12</v>
      </c>
      <c r="K17" s="18" t="s">
        <v>27</v>
      </c>
      <c r="L17" s="5" t="s">
        <v>28</v>
      </c>
      <c r="M17" s="68" t="s">
        <v>13</v>
      </c>
      <c r="N17" s="70"/>
    </row>
    <row r="18" spans="1:14" ht="15.75" thickBot="1">
      <c r="A18" s="15"/>
      <c r="B18" s="3"/>
      <c r="C18" s="19"/>
      <c r="D18" s="75"/>
      <c r="E18" s="77"/>
      <c r="F18" s="76"/>
      <c r="G18" s="72"/>
      <c r="H18" s="3"/>
      <c r="I18" s="3"/>
      <c r="J18" s="3"/>
      <c r="K18" s="12"/>
      <c r="L18" s="13"/>
      <c r="M18" s="75"/>
      <c r="N18" s="76"/>
    </row>
    <row r="19" spans="1:14" ht="15.75" thickBot="1">
      <c r="A19" s="2"/>
      <c r="B19" s="20"/>
      <c r="C19" s="21"/>
      <c r="D19" s="22" t="s">
        <v>14</v>
      </c>
      <c r="E19" s="23" t="s">
        <v>15</v>
      </c>
      <c r="F19" s="23" t="s">
        <v>16</v>
      </c>
      <c r="G19" s="73"/>
      <c r="H19" s="24"/>
      <c r="I19" s="24"/>
      <c r="J19" s="4"/>
      <c r="K19" s="25"/>
      <c r="L19" s="26"/>
      <c r="M19" s="13" t="s">
        <v>18</v>
      </c>
      <c r="N19" s="13" t="s">
        <v>19</v>
      </c>
    </row>
    <row r="20" spans="1:14" s="48" customFormat="1" ht="36">
      <c r="A20" s="27">
        <v>15</v>
      </c>
      <c r="B20" s="28" t="s">
        <v>29</v>
      </c>
      <c r="C20" s="29" t="s">
        <v>30</v>
      </c>
      <c r="D20" s="30" t="s">
        <v>31</v>
      </c>
      <c r="E20" s="31">
        <v>1</v>
      </c>
      <c r="F20" s="31" t="s">
        <v>31</v>
      </c>
      <c r="G20" s="31" t="s">
        <v>32</v>
      </c>
      <c r="H20" s="32" t="s">
        <v>33</v>
      </c>
      <c r="I20" s="32" t="s">
        <v>145</v>
      </c>
      <c r="J20" s="33">
        <v>1.5</v>
      </c>
      <c r="K20" s="34">
        <v>946563</v>
      </c>
      <c r="L20" s="34">
        <v>2366402</v>
      </c>
      <c r="M20" s="35">
        <f>J20*K20</f>
        <v>1419844.5</v>
      </c>
      <c r="N20" s="35">
        <f>J20*L20</f>
        <v>3549603</v>
      </c>
    </row>
    <row r="21" spans="1:14" s="48" customFormat="1" ht="72">
      <c r="A21" s="36">
        <v>17</v>
      </c>
      <c r="B21" s="37" t="s">
        <v>34</v>
      </c>
      <c r="C21" s="38" t="s">
        <v>35</v>
      </c>
      <c r="D21" s="39" t="s">
        <v>36</v>
      </c>
      <c r="E21" s="40">
        <v>100</v>
      </c>
      <c r="F21" s="40" t="s">
        <v>37</v>
      </c>
      <c r="G21" s="40" t="s">
        <v>38</v>
      </c>
      <c r="H21" s="41" t="s">
        <v>33</v>
      </c>
      <c r="I21" s="41" t="s">
        <v>39</v>
      </c>
      <c r="J21" s="42">
        <v>40.25</v>
      </c>
      <c r="K21" s="43">
        <v>38417</v>
      </c>
      <c r="L21" s="43">
        <v>96030</v>
      </c>
      <c r="M21" s="35">
        <f t="shared" ref="M21:M56" si="0">J21*K21</f>
        <v>1546284.25</v>
      </c>
      <c r="N21" s="35">
        <f t="shared" ref="N21:N56" si="1">J21*L21</f>
        <v>3865207.5</v>
      </c>
    </row>
    <row r="22" spans="1:14" s="48" customFormat="1" ht="72">
      <c r="A22" s="36">
        <v>21</v>
      </c>
      <c r="B22" s="37" t="s">
        <v>40</v>
      </c>
      <c r="C22" s="38" t="s">
        <v>41</v>
      </c>
      <c r="D22" s="39" t="s">
        <v>36</v>
      </c>
      <c r="E22" s="40">
        <v>100</v>
      </c>
      <c r="F22" s="40" t="s">
        <v>31</v>
      </c>
      <c r="G22" s="40" t="s">
        <v>38</v>
      </c>
      <c r="H22" s="41" t="s">
        <v>33</v>
      </c>
      <c r="I22" s="41" t="s">
        <v>42</v>
      </c>
      <c r="J22" s="42">
        <v>224.25</v>
      </c>
      <c r="K22" s="43">
        <v>20605</v>
      </c>
      <c r="L22" s="43">
        <v>51503</v>
      </c>
      <c r="M22" s="35">
        <f t="shared" si="0"/>
        <v>4620671.25</v>
      </c>
      <c r="N22" s="35">
        <f t="shared" si="1"/>
        <v>11549547.75</v>
      </c>
    </row>
    <row r="23" spans="1:14" s="48" customFormat="1" ht="72">
      <c r="A23" s="36">
        <v>33</v>
      </c>
      <c r="B23" s="37" t="s">
        <v>43</v>
      </c>
      <c r="C23" s="38" t="s">
        <v>44</v>
      </c>
      <c r="D23" s="39" t="s">
        <v>31</v>
      </c>
      <c r="E23" s="40">
        <v>1</v>
      </c>
      <c r="F23" s="40" t="s">
        <v>31</v>
      </c>
      <c r="G23" s="40" t="s">
        <v>32</v>
      </c>
      <c r="H23" s="41" t="s">
        <v>45</v>
      </c>
      <c r="I23" s="41" t="s">
        <v>46</v>
      </c>
      <c r="J23" s="42">
        <v>11.37</v>
      </c>
      <c r="K23" s="43">
        <v>31994</v>
      </c>
      <c r="L23" s="43">
        <v>79963</v>
      </c>
      <c r="M23" s="35">
        <f t="shared" si="0"/>
        <v>363771.77999999997</v>
      </c>
      <c r="N23" s="35">
        <f t="shared" si="1"/>
        <v>909179.30999999994</v>
      </c>
    </row>
    <row r="24" spans="1:14" s="48" customFormat="1" ht="72">
      <c r="A24" s="36">
        <v>34</v>
      </c>
      <c r="B24" s="37" t="s">
        <v>47</v>
      </c>
      <c r="C24" s="38" t="s">
        <v>48</v>
      </c>
      <c r="D24" s="39" t="s">
        <v>31</v>
      </c>
      <c r="E24" s="40">
        <v>1</v>
      </c>
      <c r="F24" s="40" t="s">
        <v>31</v>
      </c>
      <c r="G24" s="40" t="s">
        <v>32</v>
      </c>
      <c r="H24" s="41" t="s">
        <v>45</v>
      </c>
      <c r="I24" s="41" t="s">
        <v>46</v>
      </c>
      <c r="J24" s="42">
        <v>11.37</v>
      </c>
      <c r="K24" s="43">
        <v>16370</v>
      </c>
      <c r="L24" s="43">
        <v>40904</v>
      </c>
      <c r="M24" s="35">
        <f t="shared" si="0"/>
        <v>186126.9</v>
      </c>
      <c r="N24" s="35">
        <f t="shared" si="1"/>
        <v>465078.48</v>
      </c>
    </row>
    <row r="25" spans="1:14" s="48" customFormat="1" ht="72">
      <c r="A25" s="36">
        <v>38</v>
      </c>
      <c r="B25" s="37" t="s">
        <v>49</v>
      </c>
      <c r="C25" s="38" t="s">
        <v>50</v>
      </c>
      <c r="D25" s="39" t="s">
        <v>31</v>
      </c>
      <c r="E25" s="40">
        <v>1</v>
      </c>
      <c r="F25" s="40" t="s">
        <v>31</v>
      </c>
      <c r="G25" s="40" t="s">
        <v>32</v>
      </c>
      <c r="H25" s="41" t="s">
        <v>51</v>
      </c>
      <c r="I25" s="41" t="s">
        <v>52</v>
      </c>
      <c r="J25" s="42">
        <v>2701.79</v>
      </c>
      <c r="K25" s="44">
        <v>369</v>
      </c>
      <c r="L25" s="44">
        <v>920</v>
      </c>
      <c r="M25" s="35">
        <f t="shared" si="0"/>
        <v>996960.51</v>
      </c>
      <c r="N25" s="35">
        <f t="shared" si="1"/>
        <v>2485646.7999999998</v>
      </c>
    </row>
    <row r="26" spans="1:14" s="48" customFormat="1" ht="72">
      <c r="A26" s="36">
        <v>39</v>
      </c>
      <c r="B26" s="37" t="s">
        <v>53</v>
      </c>
      <c r="C26" s="38" t="s">
        <v>54</v>
      </c>
      <c r="D26" s="39" t="s">
        <v>31</v>
      </c>
      <c r="E26" s="40">
        <v>1</v>
      </c>
      <c r="F26" s="40" t="s">
        <v>31</v>
      </c>
      <c r="G26" s="40" t="s">
        <v>32</v>
      </c>
      <c r="H26" s="41" t="s">
        <v>51</v>
      </c>
      <c r="I26" s="41" t="s">
        <v>52</v>
      </c>
      <c r="J26" s="42">
        <v>2701.79</v>
      </c>
      <c r="K26" s="44">
        <v>310</v>
      </c>
      <c r="L26" s="44">
        <v>772</v>
      </c>
      <c r="M26" s="35">
        <f t="shared" si="0"/>
        <v>837554.9</v>
      </c>
      <c r="N26" s="35">
        <f t="shared" si="1"/>
        <v>2085781.88</v>
      </c>
    </row>
    <row r="27" spans="1:14" s="48" customFormat="1" ht="36">
      <c r="A27" s="36">
        <v>40</v>
      </c>
      <c r="B27" s="37" t="s">
        <v>55</v>
      </c>
      <c r="C27" s="38" t="s">
        <v>56</v>
      </c>
      <c r="D27" s="39" t="s">
        <v>31</v>
      </c>
      <c r="E27" s="40">
        <v>1</v>
      </c>
      <c r="F27" s="40" t="s">
        <v>31</v>
      </c>
      <c r="G27" s="40" t="s">
        <v>32</v>
      </c>
      <c r="H27" s="41" t="s">
        <v>57</v>
      </c>
      <c r="I27" s="41" t="s">
        <v>58</v>
      </c>
      <c r="J27" s="42">
        <v>123</v>
      </c>
      <c r="K27" s="43">
        <v>3289</v>
      </c>
      <c r="L27" s="43">
        <v>8212</v>
      </c>
      <c r="M27" s="35">
        <f t="shared" si="0"/>
        <v>404547</v>
      </c>
      <c r="N27" s="35">
        <f t="shared" si="1"/>
        <v>1010076</v>
      </c>
    </row>
    <row r="28" spans="1:14" s="48" customFormat="1" ht="36">
      <c r="A28" s="36">
        <v>41</v>
      </c>
      <c r="B28" s="37" t="s">
        <v>59</v>
      </c>
      <c r="C28" s="38" t="s">
        <v>60</v>
      </c>
      <c r="D28" s="39" t="s">
        <v>31</v>
      </c>
      <c r="E28" s="40">
        <v>1</v>
      </c>
      <c r="F28" s="40" t="s">
        <v>31</v>
      </c>
      <c r="G28" s="40" t="s">
        <v>32</v>
      </c>
      <c r="H28" s="41" t="s">
        <v>57</v>
      </c>
      <c r="I28" s="41" t="s">
        <v>58</v>
      </c>
      <c r="J28" s="42">
        <v>123</v>
      </c>
      <c r="K28" s="44">
        <v>626</v>
      </c>
      <c r="L28" s="43">
        <v>1559</v>
      </c>
      <c r="M28" s="35">
        <f t="shared" si="0"/>
        <v>76998</v>
      </c>
      <c r="N28" s="35">
        <f t="shared" si="1"/>
        <v>191757</v>
      </c>
    </row>
    <row r="29" spans="1:14" s="48" customFormat="1" ht="72">
      <c r="A29" s="36">
        <v>58</v>
      </c>
      <c r="B29" s="37" t="s">
        <v>61</v>
      </c>
      <c r="C29" s="38" t="s">
        <v>62</v>
      </c>
      <c r="D29" s="39" t="s">
        <v>31</v>
      </c>
      <c r="E29" s="40">
        <v>1</v>
      </c>
      <c r="F29" s="40" t="s">
        <v>31</v>
      </c>
      <c r="G29" s="40" t="s">
        <v>32</v>
      </c>
      <c r="H29" s="41" t="s">
        <v>63</v>
      </c>
      <c r="I29" s="41" t="s">
        <v>64</v>
      </c>
      <c r="J29" s="42">
        <v>2.77</v>
      </c>
      <c r="K29" s="43">
        <v>1316460</v>
      </c>
      <c r="L29" s="43">
        <v>3291123</v>
      </c>
      <c r="M29" s="35">
        <f t="shared" si="0"/>
        <v>3646594.2</v>
      </c>
      <c r="N29" s="35">
        <f t="shared" si="1"/>
        <v>9116410.7100000009</v>
      </c>
    </row>
    <row r="30" spans="1:14" s="48" customFormat="1" ht="36">
      <c r="A30" s="36">
        <v>63</v>
      </c>
      <c r="B30" s="37" t="s">
        <v>65</v>
      </c>
      <c r="C30" s="38" t="s">
        <v>66</v>
      </c>
      <c r="D30" s="39" t="s">
        <v>31</v>
      </c>
      <c r="E30" s="40">
        <v>1</v>
      </c>
      <c r="F30" s="40" t="s">
        <v>31</v>
      </c>
      <c r="G30" s="40" t="s">
        <v>32</v>
      </c>
      <c r="H30" s="41" t="s">
        <v>67</v>
      </c>
      <c r="I30" s="41" t="s">
        <v>64</v>
      </c>
      <c r="J30" s="42">
        <v>7.25</v>
      </c>
      <c r="K30" s="43">
        <v>57060</v>
      </c>
      <c r="L30" s="43">
        <v>142623</v>
      </c>
      <c r="M30" s="35">
        <f t="shared" si="0"/>
        <v>413685</v>
      </c>
      <c r="N30" s="35">
        <f t="shared" si="1"/>
        <v>1034016.75</v>
      </c>
    </row>
    <row r="31" spans="1:14" s="48" customFormat="1" ht="36">
      <c r="A31" s="36">
        <v>64</v>
      </c>
      <c r="B31" s="37" t="s">
        <v>68</v>
      </c>
      <c r="C31" s="38" t="s">
        <v>69</v>
      </c>
      <c r="D31" s="39" t="s">
        <v>31</v>
      </c>
      <c r="E31" s="40">
        <v>1</v>
      </c>
      <c r="F31" s="40" t="s">
        <v>31</v>
      </c>
      <c r="G31" s="40" t="s">
        <v>32</v>
      </c>
      <c r="H31" s="41" t="s">
        <v>70</v>
      </c>
      <c r="I31" s="41" t="s">
        <v>64</v>
      </c>
      <c r="J31" s="42">
        <v>6.23</v>
      </c>
      <c r="K31" s="43">
        <v>111879</v>
      </c>
      <c r="L31" s="43">
        <v>279678</v>
      </c>
      <c r="M31" s="35">
        <f t="shared" si="0"/>
        <v>697006.17</v>
      </c>
      <c r="N31" s="35">
        <f t="shared" si="1"/>
        <v>1742393.9400000002</v>
      </c>
    </row>
    <row r="32" spans="1:14" s="48" customFormat="1" ht="72">
      <c r="A32" s="36">
        <v>68</v>
      </c>
      <c r="B32" s="37" t="s">
        <v>71</v>
      </c>
      <c r="C32" s="38" t="s">
        <v>72</v>
      </c>
      <c r="D32" s="39" t="s">
        <v>31</v>
      </c>
      <c r="E32" s="40">
        <v>1</v>
      </c>
      <c r="F32" s="40" t="s">
        <v>31</v>
      </c>
      <c r="G32" s="40" t="s">
        <v>32</v>
      </c>
      <c r="H32" s="41" t="s">
        <v>63</v>
      </c>
      <c r="I32" s="41" t="s">
        <v>64</v>
      </c>
      <c r="J32" s="42">
        <v>2.77</v>
      </c>
      <c r="K32" s="43">
        <v>938532</v>
      </c>
      <c r="L32" s="43">
        <v>2346303</v>
      </c>
      <c r="M32" s="35">
        <f t="shared" si="0"/>
        <v>2599733.64</v>
      </c>
      <c r="N32" s="35">
        <f t="shared" si="1"/>
        <v>6499259.3099999996</v>
      </c>
    </row>
    <row r="33" spans="1:14" s="48" customFormat="1" ht="60">
      <c r="A33" s="36">
        <v>69</v>
      </c>
      <c r="B33" s="37" t="s">
        <v>73</v>
      </c>
      <c r="C33" s="38" t="s">
        <v>74</v>
      </c>
      <c r="D33" s="39" t="s">
        <v>31</v>
      </c>
      <c r="E33" s="40">
        <v>1</v>
      </c>
      <c r="F33" s="40" t="s">
        <v>31</v>
      </c>
      <c r="G33" s="40" t="s">
        <v>32</v>
      </c>
      <c r="H33" s="41" t="s">
        <v>75</v>
      </c>
      <c r="I33" s="41" t="s">
        <v>46</v>
      </c>
      <c r="J33" s="42">
        <v>210.11</v>
      </c>
      <c r="K33" s="43">
        <v>1511</v>
      </c>
      <c r="L33" s="43">
        <v>3769</v>
      </c>
      <c r="M33" s="35">
        <f t="shared" si="0"/>
        <v>317476.21000000002</v>
      </c>
      <c r="N33" s="35">
        <f t="shared" si="1"/>
        <v>791904.59000000008</v>
      </c>
    </row>
    <row r="34" spans="1:14" s="48" customFormat="1" ht="36">
      <c r="A34" s="36">
        <v>80</v>
      </c>
      <c r="B34" s="37" t="s">
        <v>76</v>
      </c>
      <c r="C34" s="38" t="s">
        <v>77</v>
      </c>
      <c r="D34" s="39" t="s">
        <v>78</v>
      </c>
      <c r="E34" s="40">
        <v>1</v>
      </c>
      <c r="F34" s="40" t="s">
        <v>78</v>
      </c>
      <c r="G34" s="40" t="s">
        <v>79</v>
      </c>
      <c r="H34" s="41" t="s">
        <v>80</v>
      </c>
      <c r="I34" s="41" t="s">
        <v>81</v>
      </c>
      <c r="J34" s="42">
        <v>57.5</v>
      </c>
      <c r="K34" s="43">
        <v>31352</v>
      </c>
      <c r="L34" s="43">
        <v>78367</v>
      </c>
      <c r="M34" s="35">
        <f t="shared" si="0"/>
        <v>1802740</v>
      </c>
      <c r="N34" s="35">
        <f t="shared" si="1"/>
        <v>4506102.5</v>
      </c>
    </row>
    <row r="35" spans="1:14" s="48" customFormat="1" ht="48">
      <c r="A35" s="36">
        <v>82</v>
      </c>
      <c r="B35" s="37" t="s">
        <v>82</v>
      </c>
      <c r="C35" s="38" t="s">
        <v>83</v>
      </c>
      <c r="D35" s="39" t="s">
        <v>31</v>
      </c>
      <c r="E35" s="40">
        <v>1</v>
      </c>
      <c r="F35" s="40" t="s">
        <v>31</v>
      </c>
      <c r="G35" s="40" t="s">
        <v>32</v>
      </c>
      <c r="H35" s="41" t="s">
        <v>84</v>
      </c>
      <c r="I35" s="41" t="s">
        <v>85</v>
      </c>
      <c r="J35" s="42">
        <v>33.53</v>
      </c>
      <c r="K35" s="43">
        <v>28855</v>
      </c>
      <c r="L35" s="43">
        <v>72117</v>
      </c>
      <c r="M35" s="35">
        <f t="shared" si="0"/>
        <v>967508.15</v>
      </c>
      <c r="N35" s="35">
        <f t="shared" si="1"/>
        <v>2418083.0100000002</v>
      </c>
    </row>
    <row r="36" spans="1:14" s="48" customFormat="1" ht="48">
      <c r="A36" s="36">
        <v>162</v>
      </c>
      <c r="B36" s="37" t="s">
        <v>86</v>
      </c>
      <c r="C36" s="38" t="s">
        <v>87</v>
      </c>
      <c r="D36" s="39" t="s">
        <v>31</v>
      </c>
      <c r="E36" s="40">
        <v>1</v>
      </c>
      <c r="F36" s="40" t="s">
        <v>31</v>
      </c>
      <c r="G36" s="40" t="s">
        <v>32</v>
      </c>
      <c r="H36" s="41" t="s">
        <v>88</v>
      </c>
      <c r="I36" s="41" t="s">
        <v>81</v>
      </c>
      <c r="J36" s="42">
        <v>17.25</v>
      </c>
      <c r="K36" s="43">
        <v>631936</v>
      </c>
      <c r="L36" s="43">
        <v>1579806</v>
      </c>
      <c r="M36" s="35">
        <f t="shared" si="0"/>
        <v>10900896</v>
      </c>
      <c r="N36" s="35">
        <f t="shared" si="1"/>
        <v>27251653.5</v>
      </c>
    </row>
    <row r="37" spans="1:14" s="48" customFormat="1" ht="36">
      <c r="A37" s="36">
        <v>165</v>
      </c>
      <c r="B37" s="37" t="s">
        <v>89</v>
      </c>
      <c r="C37" s="38" t="s">
        <v>90</v>
      </c>
      <c r="D37" s="39" t="s">
        <v>31</v>
      </c>
      <c r="E37" s="40">
        <v>1</v>
      </c>
      <c r="F37" s="40" t="s">
        <v>31</v>
      </c>
      <c r="G37" s="40" t="s">
        <v>32</v>
      </c>
      <c r="H37" s="41" t="s">
        <v>91</v>
      </c>
      <c r="I37" s="41" t="s">
        <v>92</v>
      </c>
      <c r="J37" s="42">
        <v>1.78</v>
      </c>
      <c r="K37" s="43">
        <v>2468782</v>
      </c>
      <c r="L37" s="43">
        <v>6171941</v>
      </c>
      <c r="M37" s="35">
        <f t="shared" si="0"/>
        <v>4394431.96</v>
      </c>
      <c r="N37" s="35">
        <f t="shared" si="1"/>
        <v>10986054.98</v>
      </c>
    </row>
    <row r="38" spans="1:14" s="48" customFormat="1" ht="36">
      <c r="A38" s="36">
        <v>166</v>
      </c>
      <c r="B38" s="37" t="s">
        <v>93</v>
      </c>
      <c r="C38" s="38" t="s">
        <v>94</v>
      </c>
      <c r="D38" s="39" t="s">
        <v>31</v>
      </c>
      <c r="E38" s="40">
        <v>1</v>
      </c>
      <c r="F38" s="40" t="s">
        <v>31</v>
      </c>
      <c r="G38" s="40" t="s">
        <v>32</v>
      </c>
      <c r="H38" s="41" t="s">
        <v>91</v>
      </c>
      <c r="I38" s="41" t="s">
        <v>92</v>
      </c>
      <c r="J38" s="42">
        <v>2.0099999999999998</v>
      </c>
      <c r="K38" s="43">
        <v>1064651</v>
      </c>
      <c r="L38" s="43">
        <v>2661613</v>
      </c>
      <c r="M38" s="35">
        <f t="shared" si="0"/>
        <v>2139948.5099999998</v>
      </c>
      <c r="N38" s="35">
        <f t="shared" si="1"/>
        <v>5349842.13</v>
      </c>
    </row>
    <row r="39" spans="1:14" s="48" customFormat="1" ht="36">
      <c r="A39" s="36">
        <v>167</v>
      </c>
      <c r="B39" s="37" t="s">
        <v>95</v>
      </c>
      <c r="C39" s="38" t="s">
        <v>96</v>
      </c>
      <c r="D39" s="39" t="s">
        <v>31</v>
      </c>
      <c r="E39" s="40">
        <v>1</v>
      </c>
      <c r="F39" s="40" t="s">
        <v>31</v>
      </c>
      <c r="G39" s="40" t="s">
        <v>32</v>
      </c>
      <c r="H39" s="41" t="s">
        <v>91</v>
      </c>
      <c r="I39" s="41" t="s">
        <v>92</v>
      </c>
      <c r="J39" s="42">
        <v>2.2400000000000002</v>
      </c>
      <c r="K39" s="43">
        <v>2331789</v>
      </c>
      <c r="L39" s="43">
        <v>5829459</v>
      </c>
      <c r="M39" s="35">
        <f t="shared" si="0"/>
        <v>5223207.3600000003</v>
      </c>
      <c r="N39" s="35">
        <f t="shared" si="1"/>
        <v>13057988.160000002</v>
      </c>
    </row>
    <row r="40" spans="1:14" s="48" customFormat="1" ht="48">
      <c r="A40" s="36">
        <v>182</v>
      </c>
      <c r="B40" s="37" t="s">
        <v>97</v>
      </c>
      <c r="C40" s="38" t="s">
        <v>98</v>
      </c>
      <c r="D40" s="39" t="s">
        <v>31</v>
      </c>
      <c r="E40" s="40">
        <v>1</v>
      </c>
      <c r="F40" s="40" t="s">
        <v>31</v>
      </c>
      <c r="G40" s="40" t="s">
        <v>32</v>
      </c>
      <c r="H40" s="41" t="s">
        <v>99</v>
      </c>
      <c r="I40" s="41" t="s">
        <v>64</v>
      </c>
      <c r="J40" s="42">
        <v>110.25</v>
      </c>
      <c r="K40" s="43">
        <v>4427</v>
      </c>
      <c r="L40" s="43">
        <v>11053</v>
      </c>
      <c r="M40" s="35">
        <f t="shared" si="0"/>
        <v>488076.75</v>
      </c>
      <c r="N40" s="35">
        <f t="shared" si="1"/>
        <v>1218593.25</v>
      </c>
    </row>
    <row r="41" spans="1:14" s="48" customFormat="1" ht="48">
      <c r="A41" s="36">
        <v>183</v>
      </c>
      <c r="B41" s="37" t="s">
        <v>100</v>
      </c>
      <c r="C41" s="38" t="s">
        <v>101</v>
      </c>
      <c r="D41" s="39" t="s">
        <v>31</v>
      </c>
      <c r="E41" s="40">
        <v>1</v>
      </c>
      <c r="F41" s="40" t="s">
        <v>31</v>
      </c>
      <c r="G41" s="40" t="s">
        <v>32</v>
      </c>
      <c r="H41" s="41" t="s">
        <v>102</v>
      </c>
      <c r="I41" s="41" t="s">
        <v>64</v>
      </c>
      <c r="J41" s="42">
        <v>204.75</v>
      </c>
      <c r="K41" s="44">
        <v>814</v>
      </c>
      <c r="L41" s="43">
        <v>2028</v>
      </c>
      <c r="M41" s="35">
        <f t="shared" si="0"/>
        <v>166666.5</v>
      </c>
      <c r="N41" s="35">
        <f t="shared" si="1"/>
        <v>415233</v>
      </c>
    </row>
    <row r="42" spans="1:14" s="48" customFormat="1" ht="48">
      <c r="A42" s="36">
        <v>184</v>
      </c>
      <c r="B42" s="37" t="s">
        <v>103</v>
      </c>
      <c r="C42" s="38" t="s">
        <v>104</v>
      </c>
      <c r="D42" s="39" t="s">
        <v>31</v>
      </c>
      <c r="E42" s="40">
        <v>1</v>
      </c>
      <c r="F42" s="40" t="s">
        <v>31</v>
      </c>
      <c r="G42" s="40" t="s">
        <v>32</v>
      </c>
      <c r="H42" s="41" t="s">
        <v>102</v>
      </c>
      <c r="I42" s="41" t="s">
        <v>64</v>
      </c>
      <c r="J42" s="42">
        <v>204.75</v>
      </c>
      <c r="K42" s="44">
        <v>155</v>
      </c>
      <c r="L42" s="44">
        <v>380</v>
      </c>
      <c r="M42" s="35">
        <f t="shared" si="0"/>
        <v>31736.25</v>
      </c>
      <c r="N42" s="35">
        <f t="shared" si="1"/>
        <v>77805</v>
      </c>
    </row>
    <row r="43" spans="1:14" s="48" customFormat="1" ht="48">
      <c r="A43" s="36">
        <v>185</v>
      </c>
      <c r="B43" s="37" t="s">
        <v>105</v>
      </c>
      <c r="C43" s="38" t="s">
        <v>106</v>
      </c>
      <c r="D43" s="39" t="s">
        <v>31</v>
      </c>
      <c r="E43" s="40">
        <v>1</v>
      </c>
      <c r="F43" s="40" t="s">
        <v>31</v>
      </c>
      <c r="G43" s="40" t="s">
        <v>32</v>
      </c>
      <c r="H43" s="41" t="s">
        <v>102</v>
      </c>
      <c r="I43" s="41" t="s">
        <v>64</v>
      </c>
      <c r="J43" s="42">
        <v>204.75</v>
      </c>
      <c r="K43" s="44">
        <v>147</v>
      </c>
      <c r="L43" s="44">
        <v>363</v>
      </c>
      <c r="M43" s="35">
        <f t="shared" si="0"/>
        <v>30098.25</v>
      </c>
      <c r="N43" s="35">
        <f t="shared" si="1"/>
        <v>74324.25</v>
      </c>
    </row>
    <row r="44" spans="1:14" s="48" customFormat="1" ht="84">
      <c r="A44" s="36">
        <v>188</v>
      </c>
      <c r="B44" s="37" t="s">
        <v>107</v>
      </c>
      <c r="C44" s="38" t="s">
        <v>108</v>
      </c>
      <c r="D44" s="39" t="s">
        <v>36</v>
      </c>
      <c r="E44" s="40">
        <v>12</v>
      </c>
      <c r="F44" s="40" t="s">
        <v>31</v>
      </c>
      <c r="G44" s="40" t="s">
        <v>109</v>
      </c>
      <c r="H44" s="41" t="s">
        <v>110</v>
      </c>
      <c r="I44" s="41" t="s">
        <v>111</v>
      </c>
      <c r="J44" s="42">
        <v>257.52</v>
      </c>
      <c r="K44" s="43">
        <v>2843</v>
      </c>
      <c r="L44" s="43">
        <v>7088</v>
      </c>
      <c r="M44" s="35">
        <f t="shared" si="0"/>
        <v>732129.36</v>
      </c>
      <c r="N44" s="35">
        <f t="shared" si="1"/>
        <v>1825301.7599999998</v>
      </c>
    </row>
    <row r="45" spans="1:14" s="48" customFormat="1" ht="72">
      <c r="A45" s="36">
        <v>189</v>
      </c>
      <c r="B45" s="37" t="s">
        <v>112</v>
      </c>
      <c r="C45" s="38" t="s">
        <v>113</v>
      </c>
      <c r="D45" s="39" t="s">
        <v>36</v>
      </c>
      <c r="E45" s="40">
        <v>12</v>
      </c>
      <c r="F45" s="40" t="s">
        <v>31</v>
      </c>
      <c r="G45" s="40" t="s">
        <v>109</v>
      </c>
      <c r="H45" s="41" t="s">
        <v>110</v>
      </c>
      <c r="I45" s="41" t="s">
        <v>111</v>
      </c>
      <c r="J45" s="42">
        <v>171.25</v>
      </c>
      <c r="K45" s="43">
        <v>3044</v>
      </c>
      <c r="L45" s="43">
        <v>7590</v>
      </c>
      <c r="M45" s="35">
        <f t="shared" si="0"/>
        <v>521285</v>
      </c>
      <c r="N45" s="35">
        <f t="shared" si="1"/>
        <v>1299787.5</v>
      </c>
    </row>
    <row r="46" spans="1:14" s="48" customFormat="1" ht="60">
      <c r="A46" s="36">
        <v>190</v>
      </c>
      <c r="B46" s="37" t="s">
        <v>114</v>
      </c>
      <c r="C46" s="38" t="s">
        <v>115</v>
      </c>
      <c r="D46" s="39" t="s">
        <v>36</v>
      </c>
      <c r="E46" s="40">
        <v>12</v>
      </c>
      <c r="F46" s="40" t="s">
        <v>31</v>
      </c>
      <c r="G46" s="40" t="s">
        <v>109</v>
      </c>
      <c r="H46" s="41" t="s">
        <v>116</v>
      </c>
      <c r="I46" s="41" t="s">
        <v>117</v>
      </c>
      <c r="J46" s="42">
        <v>1431.63</v>
      </c>
      <c r="K46" s="43">
        <v>5179</v>
      </c>
      <c r="L46" s="43">
        <v>12929</v>
      </c>
      <c r="M46" s="35">
        <f t="shared" si="0"/>
        <v>7414411.7700000005</v>
      </c>
      <c r="N46" s="35">
        <f t="shared" si="1"/>
        <v>18509544.27</v>
      </c>
    </row>
    <row r="47" spans="1:14" s="48" customFormat="1" ht="72">
      <c r="A47" s="36">
        <v>192</v>
      </c>
      <c r="B47" s="37" t="s">
        <v>118</v>
      </c>
      <c r="C47" s="38" t="s">
        <v>119</v>
      </c>
      <c r="D47" s="39" t="s">
        <v>36</v>
      </c>
      <c r="E47" s="40">
        <v>12</v>
      </c>
      <c r="F47" s="40" t="s">
        <v>31</v>
      </c>
      <c r="G47" s="40" t="s">
        <v>109</v>
      </c>
      <c r="H47" s="41" t="s">
        <v>120</v>
      </c>
      <c r="I47" s="41" t="s">
        <v>117</v>
      </c>
      <c r="J47" s="42">
        <v>226.43</v>
      </c>
      <c r="K47" s="43">
        <v>13106</v>
      </c>
      <c r="L47" s="43">
        <v>32740</v>
      </c>
      <c r="M47" s="35">
        <f t="shared" si="0"/>
        <v>2967591.58</v>
      </c>
      <c r="N47" s="35">
        <f t="shared" si="1"/>
        <v>7413318.2000000002</v>
      </c>
    </row>
    <row r="48" spans="1:14" s="48" customFormat="1" ht="84">
      <c r="A48" s="36">
        <v>199</v>
      </c>
      <c r="B48" s="37" t="s">
        <v>121</v>
      </c>
      <c r="C48" s="38" t="s">
        <v>122</v>
      </c>
      <c r="D48" s="39" t="s">
        <v>36</v>
      </c>
      <c r="E48" s="40">
        <v>12</v>
      </c>
      <c r="F48" s="40" t="s">
        <v>31</v>
      </c>
      <c r="G48" s="40" t="s">
        <v>109</v>
      </c>
      <c r="H48" s="41" t="s">
        <v>123</v>
      </c>
      <c r="I48" s="41" t="s">
        <v>117</v>
      </c>
      <c r="J48" s="42">
        <v>246.36</v>
      </c>
      <c r="K48" s="43">
        <v>1098</v>
      </c>
      <c r="L48" s="43">
        <v>2739</v>
      </c>
      <c r="M48" s="35">
        <f t="shared" si="0"/>
        <v>270503.28000000003</v>
      </c>
      <c r="N48" s="35">
        <f t="shared" si="1"/>
        <v>674780.04</v>
      </c>
    </row>
    <row r="49" spans="1:14" s="48" customFormat="1" ht="84">
      <c r="A49" s="36">
        <v>201</v>
      </c>
      <c r="B49" s="37" t="s">
        <v>124</v>
      </c>
      <c r="C49" s="38" t="s">
        <v>125</v>
      </c>
      <c r="D49" s="39" t="s">
        <v>36</v>
      </c>
      <c r="E49" s="40">
        <v>12</v>
      </c>
      <c r="F49" s="40" t="s">
        <v>31</v>
      </c>
      <c r="G49" s="40" t="s">
        <v>109</v>
      </c>
      <c r="H49" s="41" t="s">
        <v>123</v>
      </c>
      <c r="I49" s="41" t="s">
        <v>117</v>
      </c>
      <c r="J49" s="42">
        <v>3803.22</v>
      </c>
      <c r="K49" s="44">
        <v>113</v>
      </c>
      <c r="L49" s="44">
        <v>282</v>
      </c>
      <c r="M49" s="35">
        <f t="shared" si="0"/>
        <v>429763.86</v>
      </c>
      <c r="N49" s="35">
        <f t="shared" si="1"/>
        <v>1072508.04</v>
      </c>
    </row>
    <row r="50" spans="1:14" s="48" customFormat="1" ht="60">
      <c r="A50" s="36">
        <v>203</v>
      </c>
      <c r="B50" s="37" t="s">
        <v>126</v>
      </c>
      <c r="C50" s="38" t="s">
        <v>127</v>
      </c>
      <c r="D50" s="39" t="s">
        <v>36</v>
      </c>
      <c r="E50" s="40">
        <v>100</v>
      </c>
      <c r="F50" s="40" t="s">
        <v>31</v>
      </c>
      <c r="G50" s="40" t="s">
        <v>38</v>
      </c>
      <c r="H50" s="41" t="s">
        <v>33</v>
      </c>
      <c r="I50" s="41" t="s">
        <v>128</v>
      </c>
      <c r="J50" s="42">
        <v>184</v>
      </c>
      <c r="K50" s="43">
        <v>64380</v>
      </c>
      <c r="L50" s="43">
        <v>160921</v>
      </c>
      <c r="M50" s="35">
        <f t="shared" si="0"/>
        <v>11845920</v>
      </c>
      <c r="N50" s="35">
        <f t="shared" si="1"/>
        <v>29609464</v>
      </c>
    </row>
    <row r="51" spans="1:14" s="48" customFormat="1" ht="48">
      <c r="A51" s="36">
        <v>216</v>
      </c>
      <c r="B51" s="37" t="s">
        <v>129</v>
      </c>
      <c r="C51" s="38" t="s">
        <v>130</v>
      </c>
      <c r="D51" s="39" t="s">
        <v>131</v>
      </c>
      <c r="E51" s="40">
        <v>50</v>
      </c>
      <c r="F51" s="40" t="s">
        <v>31</v>
      </c>
      <c r="G51" s="40" t="s">
        <v>132</v>
      </c>
      <c r="H51" s="41" t="s">
        <v>33</v>
      </c>
      <c r="I51" s="41" t="s">
        <v>133</v>
      </c>
      <c r="J51" s="42">
        <v>41.4</v>
      </c>
      <c r="K51" s="43">
        <v>97110</v>
      </c>
      <c r="L51" s="43">
        <v>242772</v>
      </c>
      <c r="M51" s="35">
        <f t="shared" si="0"/>
        <v>4020354</v>
      </c>
      <c r="N51" s="35">
        <f t="shared" si="1"/>
        <v>10050760.799999999</v>
      </c>
    </row>
    <row r="52" spans="1:14" s="48" customFormat="1" ht="48">
      <c r="A52" s="36">
        <v>217</v>
      </c>
      <c r="B52" s="37" t="s">
        <v>134</v>
      </c>
      <c r="C52" s="38" t="s">
        <v>135</v>
      </c>
      <c r="D52" s="39" t="s">
        <v>131</v>
      </c>
      <c r="E52" s="40">
        <v>50</v>
      </c>
      <c r="F52" s="40" t="s">
        <v>31</v>
      </c>
      <c r="G52" s="40" t="s">
        <v>132</v>
      </c>
      <c r="H52" s="41" t="s">
        <v>33</v>
      </c>
      <c r="I52" s="41" t="s">
        <v>133</v>
      </c>
      <c r="J52" s="42">
        <v>66.7</v>
      </c>
      <c r="K52" s="43">
        <v>3086</v>
      </c>
      <c r="L52" s="43">
        <v>7713</v>
      </c>
      <c r="M52" s="35">
        <f t="shared" si="0"/>
        <v>205836.2</v>
      </c>
      <c r="N52" s="35">
        <f t="shared" si="1"/>
        <v>514457.10000000003</v>
      </c>
    </row>
    <row r="53" spans="1:14" s="48" customFormat="1" ht="56.25">
      <c r="A53" s="36">
        <v>233</v>
      </c>
      <c r="B53" s="37" t="s">
        <v>136</v>
      </c>
      <c r="C53" s="38" t="s">
        <v>137</v>
      </c>
      <c r="D53" s="39" t="s">
        <v>31</v>
      </c>
      <c r="E53" s="40">
        <v>1</v>
      </c>
      <c r="F53" s="40" t="s">
        <v>31</v>
      </c>
      <c r="G53" s="40" t="s">
        <v>32</v>
      </c>
      <c r="H53" s="45" t="s">
        <v>138</v>
      </c>
      <c r="I53" s="41" t="s">
        <v>139</v>
      </c>
      <c r="J53" s="42">
        <v>7.18</v>
      </c>
      <c r="K53" s="43">
        <v>2539</v>
      </c>
      <c r="L53" s="43">
        <v>6347</v>
      </c>
      <c r="M53" s="35">
        <f t="shared" si="0"/>
        <v>18230.02</v>
      </c>
      <c r="N53" s="35">
        <f t="shared" si="1"/>
        <v>45571.46</v>
      </c>
    </row>
    <row r="54" spans="1:14" s="48" customFormat="1" ht="36">
      <c r="A54" s="36">
        <v>234</v>
      </c>
      <c r="B54" s="37" t="s">
        <v>65</v>
      </c>
      <c r="C54" s="38" t="s">
        <v>66</v>
      </c>
      <c r="D54" s="39" t="s">
        <v>31</v>
      </c>
      <c r="E54" s="40">
        <v>1</v>
      </c>
      <c r="F54" s="40" t="s">
        <v>31</v>
      </c>
      <c r="G54" s="40" t="s">
        <v>32</v>
      </c>
      <c r="H54" s="41" t="s">
        <v>70</v>
      </c>
      <c r="I54" s="41" t="s">
        <v>64</v>
      </c>
      <c r="J54" s="42">
        <v>7.25</v>
      </c>
      <c r="K54" s="43">
        <v>1307</v>
      </c>
      <c r="L54" s="43">
        <v>3266</v>
      </c>
      <c r="M54" s="35">
        <f t="shared" si="0"/>
        <v>9475.75</v>
      </c>
      <c r="N54" s="35">
        <f t="shared" si="1"/>
        <v>23678.5</v>
      </c>
    </row>
    <row r="55" spans="1:14" s="48" customFormat="1" ht="36">
      <c r="A55" s="36">
        <v>238</v>
      </c>
      <c r="B55" s="37" t="s">
        <v>93</v>
      </c>
      <c r="C55" s="38" t="s">
        <v>94</v>
      </c>
      <c r="D55" s="39" t="s">
        <v>31</v>
      </c>
      <c r="E55" s="40">
        <v>1</v>
      </c>
      <c r="F55" s="40" t="s">
        <v>31</v>
      </c>
      <c r="G55" s="40" t="s">
        <v>32</v>
      </c>
      <c r="H55" s="41" t="s">
        <v>33</v>
      </c>
      <c r="I55" s="41" t="s">
        <v>140</v>
      </c>
      <c r="J55" s="42">
        <v>2.0099999999999998</v>
      </c>
      <c r="K55" s="43">
        <v>19628</v>
      </c>
      <c r="L55" s="43">
        <v>49068</v>
      </c>
      <c r="M55" s="35">
        <f t="shared" si="0"/>
        <v>39452.28</v>
      </c>
      <c r="N55" s="35">
        <f t="shared" si="1"/>
        <v>98626.68</v>
      </c>
    </row>
    <row r="56" spans="1:14" s="48" customFormat="1" ht="60">
      <c r="A56" s="36">
        <v>239</v>
      </c>
      <c r="B56" s="37" t="s">
        <v>126</v>
      </c>
      <c r="C56" s="38" t="s">
        <v>127</v>
      </c>
      <c r="D56" s="39" t="s">
        <v>36</v>
      </c>
      <c r="E56" s="40">
        <v>100</v>
      </c>
      <c r="F56" s="40" t="s">
        <v>31</v>
      </c>
      <c r="G56" s="40" t="s">
        <v>38</v>
      </c>
      <c r="H56" s="41" t="s">
        <v>33</v>
      </c>
      <c r="I56" s="41" t="s">
        <v>140</v>
      </c>
      <c r="J56" s="42">
        <v>184</v>
      </c>
      <c r="K56" s="43">
        <v>2422</v>
      </c>
      <c r="L56" s="43">
        <v>6055</v>
      </c>
      <c r="M56" s="35">
        <f t="shared" si="0"/>
        <v>445648</v>
      </c>
      <c r="N56" s="35">
        <f t="shared" si="1"/>
        <v>1114120</v>
      </c>
    </row>
    <row r="57" spans="1:14">
      <c r="A57" s="6"/>
      <c r="B57" s="46"/>
      <c r="C57" s="47"/>
      <c r="D57" s="46"/>
      <c r="E57" s="46"/>
      <c r="F57" s="46"/>
      <c r="G57" s="6"/>
      <c r="H57" s="58"/>
      <c r="I57" s="58"/>
      <c r="J57" s="58"/>
      <c r="K57" s="78" t="s">
        <v>141</v>
      </c>
      <c r="L57" s="79"/>
      <c r="M57" s="35">
        <f>SUM(M20:M56)</f>
        <v>73193165.140000001</v>
      </c>
      <c r="N57" s="35">
        <f>SUM(N20:N56)</f>
        <v>182903461.15000001</v>
      </c>
    </row>
    <row r="58" spans="1:14">
      <c r="A58" s="6"/>
      <c r="B58" s="46"/>
      <c r="C58" s="47"/>
      <c r="D58" s="46"/>
      <c r="E58" s="46"/>
      <c r="F58" s="46"/>
      <c r="G58" s="6"/>
      <c r="H58" s="58"/>
      <c r="I58" s="58"/>
      <c r="J58" s="58"/>
      <c r="K58" s="58" t="s">
        <v>142</v>
      </c>
      <c r="L58" s="59"/>
      <c r="M58" s="35">
        <f>M57*0.16</f>
        <v>11710906.4224</v>
      </c>
      <c r="N58" s="35">
        <f>N57*0.16</f>
        <v>29264553.784000002</v>
      </c>
    </row>
    <row r="59" spans="1:14">
      <c r="A59" s="6"/>
      <c r="B59" s="46"/>
      <c r="C59" s="47"/>
      <c r="D59" s="46"/>
      <c r="E59" s="46"/>
      <c r="F59" s="46"/>
      <c r="G59" s="6"/>
      <c r="H59" s="58"/>
      <c r="I59" s="58"/>
      <c r="J59" s="58"/>
      <c r="K59" s="58" t="s">
        <v>143</v>
      </c>
      <c r="L59" s="59"/>
      <c r="M59" s="35">
        <f>M58+M57</f>
        <v>84904071.562399998</v>
      </c>
      <c r="N59" s="35">
        <f>N58+N57</f>
        <v>212168014.93400002</v>
      </c>
    </row>
    <row r="60" spans="1:14" ht="15.75" thickBot="1">
      <c r="A60" s="9"/>
      <c r="B60" s="9"/>
      <c r="C60" s="9"/>
      <c r="D60" s="9"/>
      <c r="E60" s="9"/>
      <c r="F60" s="9"/>
      <c r="H60" s="10"/>
      <c r="I60" s="10"/>
      <c r="J60" s="10"/>
      <c r="K60" s="10"/>
      <c r="L60" s="10"/>
    </row>
    <row r="61" spans="1:14" ht="15.75" thickBot="1">
      <c r="A61" s="61" t="s">
        <v>146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3"/>
    </row>
    <row r="62" spans="1:14" ht="15.75" thickBo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</row>
    <row r="63" spans="1:14" ht="15.75" thickBot="1">
      <c r="A63" s="61" t="s">
        <v>147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3"/>
    </row>
    <row r="64" spans="1:14">
      <c r="A64" s="6"/>
      <c r="B64" s="46"/>
      <c r="C64" s="47"/>
      <c r="D64" s="46"/>
      <c r="E64" s="46"/>
      <c r="F64" s="46"/>
      <c r="G64" s="6"/>
      <c r="H64" s="8"/>
      <c r="I64" s="8"/>
      <c r="J64" s="8"/>
      <c r="K64" s="8"/>
      <c r="L64" s="8"/>
      <c r="M64" s="50"/>
      <c r="N64" s="50"/>
    </row>
    <row r="65" spans="1:14">
      <c r="A65" s="64" t="s">
        <v>20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>
      <c r="A68" s="60" t="s">
        <v>21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</row>
    <row r="69" spans="1:1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>
      <c r="B73" s="7"/>
      <c r="C73" s="51"/>
      <c r="D73" s="52"/>
      <c r="E73" s="52"/>
      <c r="F73" s="52"/>
      <c r="H73" s="53"/>
      <c r="I73" s="54"/>
    </row>
    <row r="74" spans="1:14">
      <c r="B74" s="7"/>
      <c r="C74" s="51"/>
      <c r="D74" s="52"/>
      <c r="E74" s="52"/>
      <c r="F74" s="52"/>
      <c r="G74" s="55"/>
      <c r="H74" s="56"/>
      <c r="I74" s="57"/>
    </row>
    <row r="75" spans="1:14" ht="15" customHeight="1">
      <c r="A75" s="60" t="s">
        <v>22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</row>
    <row r="76" spans="1:14" ht="15" customHeight="1">
      <c r="A76" s="60" t="s">
        <v>23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</row>
    <row r="77" spans="1:14">
      <c r="A77" s="60" t="s">
        <v>24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</row>
    <row r="78" spans="1:14">
      <c r="A78" s="60" t="s">
        <v>25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</row>
    <row r="81" spans="1:1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</row>
    <row r="82" spans="1:1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</row>
    <row r="83" spans="1:1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</row>
    <row r="84" spans="1:1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</row>
  </sheetData>
  <mergeCells count="30">
    <mergeCell ref="A1:L1"/>
    <mergeCell ref="A2:L2"/>
    <mergeCell ref="A3:L3"/>
    <mergeCell ref="A5:L5"/>
    <mergeCell ref="A7:L7"/>
    <mergeCell ref="M17:N18"/>
    <mergeCell ref="D18:F18"/>
    <mergeCell ref="H57:J57"/>
    <mergeCell ref="K57:L57"/>
    <mergeCell ref="H58:J58"/>
    <mergeCell ref="A8:L8"/>
    <mergeCell ref="H9:L15"/>
    <mergeCell ref="D17:F17"/>
    <mergeCell ref="G17:G19"/>
    <mergeCell ref="H59:J59"/>
    <mergeCell ref="K59:L59"/>
    <mergeCell ref="A9:G15"/>
    <mergeCell ref="K58:L58"/>
    <mergeCell ref="A81:L81"/>
    <mergeCell ref="A82:L82"/>
    <mergeCell ref="A83:L83"/>
    <mergeCell ref="A84:L84"/>
    <mergeCell ref="A75:N75"/>
    <mergeCell ref="A76:N76"/>
    <mergeCell ref="A77:N77"/>
    <mergeCell ref="A78:N78"/>
    <mergeCell ref="A61:N61"/>
    <mergeCell ref="A63:N63"/>
    <mergeCell ref="A65:N66"/>
    <mergeCell ref="A68:N68"/>
  </mergeCells>
  <pageMargins left="0.70866141732283472" right="0.70866141732283472" top="2.047244094488188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Dell 15</cp:lastModifiedBy>
  <cp:lastPrinted>2022-05-26T10:25:03Z</cp:lastPrinted>
  <dcterms:created xsi:type="dcterms:W3CDTF">2022-05-18T15:50:41Z</dcterms:created>
  <dcterms:modified xsi:type="dcterms:W3CDTF">2022-05-26T10:25:17Z</dcterms:modified>
</cp:coreProperties>
</file>