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alicia.alejandris\Desktop\SEPTIEMBRE 2026\"/>
    </mc:Choice>
  </mc:AlternateContent>
  <xr:revisionPtr revIDLastSave="0" documentId="8_{B620CFA6-37B1-48C7-AE97-9EA00310AE3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46772" sheetId="13" r:id="rId13"/>
    <sheet name="Hidden_1_Tabla_46772" sheetId="14" r:id="rId14"/>
    <sheet name="Tabla_46776" sheetId="15" r:id="rId15"/>
    <sheet name="Hidden_1_Tabla_46776" sheetId="16" r:id="rId16"/>
    <sheet name="Tabla_46778" sheetId="17" r:id="rId17"/>
    <sheet name="Hidden_1_Tabla_46778" sheetId="18" r:id="rId18"/>
    <sheet name="Tabla_46779" sheetId="19" r:id="rId19"/>
    <sheet name="Hidden_1_Tabla_46779" sheetId="20" r:id="rId20"/>
    <sheet name="Tabla_46828" sheetId="21" r:id="rId21"/>
    <sheet name="Tabla_46829" sheetId="22" r:id="rId22"/>
    <sheet name="Tabla_46839" sheetId="23" r:id="rId23"/>
  </sheets>
  <externalReferences>
    <externalReference r:id="rId24"/>
  </externalReferences>
  <definedNames>
    <definedName name="Hidden_1_Tabla_467725">Hidden_1_Tabla_46772!$A$1:$A$2</definedName>
    <definedName name="Hidden_1_Tabla_467765">Hidden_1_Tabla_46776!$A$1:$A$2</definedName>
    <definedName name="Hidden_1_Tabla_467785">Hidden_1_Tabla_46778!$A$1:$A$2</definedName>
    <definedName name="Hidden_1_Tabla_467794">Hidden_1_Tabla_46779!$A$1:$A$2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8" i="1" l="1"/>
  <c r="CF8" i="1"/>
  <c r="CE8" i="1"/>
  <c r="CD8" i="1"/>
  <c r="CC8" i="1"/>
  <c r="CA8" i="1"/>
  <c r="BP8" i="1"/>
  <c r="BN8" i="1"/>
  <c r="W8" i="1"/>
  <c r="V8" i="1"/>
  <c r="U8" i="1"/>
  <c r="T8" i="1"/>
  <c r="M8" i="1"/>
  <c r="K8" i="1"/>
</calcChain>
</file>

<file path=xl/sharedStrings.xml><?xml version="1.0" encoding="utf-8"?>
<sst xmlns="http://schemas.openxmlformats.org/spreadsheetml/2006/main" count="869" uniqueCount="473">
  <si>
    <t>2848</t>
  </si>
  <si>
    <t>Título</t>
  </si>
  <si>
    <t>Nombre corto</t>
  </si>
  <si>
    <t>Descripción</t>
  </si>
  <si>
    <t>Resultados de procedimientos de adjudicación directa, licitación pública e invitación restringida (mensual)</t>
  </si>
  <si>
    <t>LGT_65_XXVI_Mensual</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</si>
  <si>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</si>
  <si>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</si>
  <si>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</si>
  <si>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</si>
  <si>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</si>
  <si>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</si>
  <si>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</si>
  <si>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</si>
  <si>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</si>
  <si>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</si>
  <si>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46761</t>
  </si>
  <si>
    <t>46762</t>
  </si>
  <si>
    <t>46763</t>
  </si>
  <si>
    <t>46764</t>
  </si>
  <si>
    <t>46765</t>
  </si>
  <si>
    <t>46766</t>
  </si>
  <si>
    <t>46767</t>
  </si>
  <si>
    <t>46768</t>
  </si>
  <si>
    <t>46769</t>
  </si>
  <si>
    <t>46770</t>
  </si>
  <si>
    <t>46771</t>
  </si>
  <si>
    <t>46772</t>
  </si>
  <si>
    <t>46773</t>
  </si>
  <si>
    <t>46774</t>
  </si>
  <si>
    <t>46775</t>
  </si>
  <si>
    <t>46776</t>
  </si>
  <si>
    <t>46777</t>
  </si>
  <si>
    <t>46778</t>
  </si>
  <si>
    <t>46779</t>
  </si>
  <si>
    <t>46780</t>
  </si>
  <si>
    <t>46781</t>
  </si>
  <si>
    <t>46782</t>
  </si>
  <si>
    <t>46783</t>
  </si>
  <si>
    <t>46784</t>
  </si>
  <si>
    <t>46785</t>
  </si>
  <si>
    <t>46786</t>
  </si>
  <si>
    <t>46787</t>
  </si>
  <si>
    <t>46788</t>
  </si>
  <si>
    <t>46789</t>
  </si>
  <si>
    <t>46790</t>
  </si>
  <si>
    <t>46791</t>
  </si>
  <si>
    <t>46792</t>
  </si>
  <si>
    <t>46793</t>
  </si>
  <si>
    <t>46794</t>
  </si>
  <si>
    <t>46795</t>
  </si>
  <si>
    <t>46796</t>
  </si>
  <si>
    <t>46797</t>
  </si>
  <si>
    <t>46798</t>
  </si>
  <si>
    <t>46799</t>
  </si>
  <si>
    <t>46800</t>
  </si>
  <si>
    <t>46801</t>
  </si>
  <si>
    <t>46802</t>
  </si>
  <si>
    <t>46803</t>
  </si>
  <si>
    <t>46804</t>
  </si>
  <si>
    <t>46805</t>
  </si>
  <si>
    <t>46806</t>
  </si>
  <si>
    <t>46807</t>
  </si>
  <si>
    <t>46808</t>
  </si>
  <si>
    <t>46809</t>
  </si>
  <si>
    <t>46810</t>
  </si>
  <si>
    <t>46811</t>
  </si>
  <si>
    <t>46812</t>
  </si>
  <si>
    <t>46813</t>
  </si>
  <si>
    <t>46814</t>
  </si>
  <si>
    <t>46815</t>
  </si>
  <si>
    <t>46816</t>
  </si>
  <si>
    <t>46817</t>
  </si>
  <si>
    <t>46818</t>
  </si>
  <si>
    <t>46819</t>
  </si>
  <si>
    <t>46820</t>
  </si>
  <si>
    <t>46821</t>
  </si>
  <si>
    <t>46822</t>
  </si>
  <si>
    <t>46823</t>
  </si>
  <si>
    <t>46824</t>
  </si>
  <si>
    <t>46825</t>
  </si>
  <si>
    <t>46826</t>
  </si>
  <si>
    <t>46827</t>
  </si>
  <si>
    <t>46828</t>
  </si>
  <si>
    <t>46829</t>
  </si>
  <si>
    <t>46830</t>
  </si>
  <si>
    <t>46831</t>
  </si>
  <si>
    <t>46832</t>
  </si>
  <si>
    <t>46833</t>
  </si>
  <si>
    <t>46834</t>
  </si>
  <si>
    <t>46835</t>
  </si>
  <si>
    <t>46836</t>
  </si>
  <si>
    <t>46837</t>
  </si>
  <si>
    <t>46838</t>
  </si>
  <si>
    <t>46839</t>
  </si>
  <si>
    <t>46840</t>
  </si>
  <si>
    <t>46841</t>
  </si>
  <si>
    <t>46842</t>
  </si>
  <si>
    <t>46843</t>
  </si>
  <si>
    <t>46844</t>
  </si>
  <si>
    <t>46845</t>
  </si>
  <si>
    <t>46846</t>
  </si>
  <si>
    <t>46847</t>
  </si>
  <si>
    <t>46848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</si>
  <si>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</si>
  <si>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</si>
  <si>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</si>
  <si>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</si>
  <si>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</si>
  <si>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</si>
  <si>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</si>
  <si>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</si>
  <si>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</si>
  <si>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</si>
  <si>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</si>
  <si>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</si>
  <si>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Tabla_46772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</si>
  <si>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</si>
  <si>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</si>
  <si>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</si>
  <si>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Tabla_46776</t>
  </si>
  <si>
    <t>Fecha en la que se celebró la junta de aclaraciones</t>
  </si>
  <si>
    <t>Relación con los nombres de las personas participantes en las juntas de aclaraciones 
Tabla_46778</t>
  </si>
  <si>
    <t>Relación con los nombres de las personas servidoras públicas participantes en las juntas de aclaraciones 
Tabla_46779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</si>
  <si>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</si>
  <si>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</si>
  <si>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</si>
  <si>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</si>
  <si>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</si>
  <si>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</si>
  <si>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</si>
  <si>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</si>
  <si>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</si>
  <si>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</si>
  <si>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</si>
  <si>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</si>
  <si>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</si>
  <si>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</si>
  <si>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</si>
  <si>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</si>
  <si>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</si>
  <si>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</si>
  <si>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</si>
  <si>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</si>
  <si>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</si>
  <si>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</si>
  <si>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</si>
  <si>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</si>
  <si>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</si>
  <si>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</si>
  <si>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</si>
  <si>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</si>
  <si>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</si>
  <si>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</si>
  <si>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</si>
  <si>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</si>
  <si>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</si>
  <si>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</si>
  <si>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</si>
  <si>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</si>
  <si>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</si>
  <si>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</si>
  <si>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</si>
  <si>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</si>
  <si>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</si>
  <si>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</si>
  <si>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</si>
  <si>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</si>
  <si>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</si>
  <si>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</si>
  <si>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</si>
  <si>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</si>
  <si>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Tabla_46828</t>
  </si>
  <si>
    <t>Cantidad y unidad del bien o servicio contratado 
Tabla_46829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</si>
  <si>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</si>
  <si>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</si>
  <si>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</si>
  <si>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</si>
  <si>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</si>
  <si>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</si>
  <si>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</si>
  <si>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</si>
  <si>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</si>
  <si>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Tabla_46839</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</si>
  <si>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</si>
  <si>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</si>
  <si>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</si>
  <si>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</si>
  <si>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</si>
  <si>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</si>
  <si>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</si>
  <si>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</si>
  <si>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</si>
  <si>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</si>
  <si>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</si>
  <si>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</si>
  <si>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</si>
  <si>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</si>
  <si>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</si>
  <si>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</si>
  <si>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</si>
  <si>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</si>
  <si>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</si>
  <si>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</si>
  <si>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</si>
  <si>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</si>
  <si>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</si>
  <si>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</si>
  <si>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</si>
  <si>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</si>
  <si>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</si>
  <si>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</si>
  <si>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</si>
  <si>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</si>
  <si>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</si>
  <si>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</si>
  <si>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</si>
  <si>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</si>
  <si>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</si>
  <si>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</si>
  <si>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</si>
  <si>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</si>
  <si>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</si>
  <si>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</si>
  <si>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</si>
  <si>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</si>
  <si>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</si>
  <si>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</si>
  <si>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</si>
  <si>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</si>
  <si>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</si>
  <si>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</si>
  <si>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</si>
  <si>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</si>
  <si>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</si>
  <si>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</si>
  <si>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</si>
  <si>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</si>
  <si>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</si>
  <si>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</si>
  <si>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</si>
  <si>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</si>
  <si>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</si>
  <si>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</si>
  <si>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</si>
  <si>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</si>
  <si>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</si>
  <si>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</si>
  <si>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</si>
  <si>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</si>
  <si>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</si>
  <si>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</si>
  <si>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</si>
  <si>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</si>
  <si>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</si>
  <si>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</si>
  <si>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</si>
  <si>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</si>
  <si>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</si>
  <si>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</si>
  <si>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</si>
  <si>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</si>
  <si>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</si>
  <si>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</si>
  <si>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</si>
  <si>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</si>
  <si>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</si>
  <si>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</si>
  <si>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</si>
  <si>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</si>
  <si>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</si>
  <si>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</si>
  <si>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</si>
  <si>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</si>
  <si>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</si>
  <si>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</si>
  <si>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</si>
  <si>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</si>
  <si>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</si>
  <si>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</si>
  <si>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</si>
  <si>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</si>
  <si>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</si>
  <si>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</si>
  <si>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</si>
  <si>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</si>
  <si>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</si>
  <si>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</si>
  <si>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</si>
  <si>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</si>
  <si>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</si>
  <si>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</si>
  <si>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</si>
  <si>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</si>
  <si>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</si>
  <si>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</si>
  <si>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</si>
  <si>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</si>
  <si>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</si>
  <si>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</si>
  <si>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</si>
  <si>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</si>
  <si>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</si>
  <si>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</si>
  <si>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</si>
  <si>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</si>
  <si>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</si>
  <si>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</si>
  <si>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</si>
  <si>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</si>
  <si>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8075</t>
  </si>
  <si>
    <t>8076</t>
  </si>
  <si>
    <t>8077</t>
  </si>
  <si>
    <t>8078</t>
  </si>
  <si>
    <t>8079</t>
  </si>
  <si>
    <t>8080</t>
  </si>
  <si>
    <t>ID</t>
  </si>
  <si>
    <t>Nombre(s)</t>
  </si>
  <si>
    <t>Primer apellido</t>
  </si>
  <si>
    <t>Segundo apellido</t>
  </si>
  <si>
    <t>Denominación o razón Social</t>
  </si>
  <si>
    <t>Registro Federal de Contribuyentes (RFC) de los posibles licitantes, proveedores o contratistas</t>
  </si>
  <si>
    <t>8081</t>
  </si>
  <si>
    <t>8082</t>
  </si>
  <si>
    <t>8083</t>
  </si>
  <si>
    <t>8084</t>
  </si>
  <si>
    <t>8085</t>
  </si>
  <si>
    <t>8086</t>
  </si>
  <si>
    <t>Registro Federal de Contribuyentes (RFC) de las personas físicas o morales que presentaron una proposición u oferta</t>
  </si>
  <si>
    <t>8087</t>
  </si>
  <si>
    <t>8088</t>
  </si>
  <si>
    <t>8089</t>
  </si>
  <si>
    <t>8090</t>
  </si>
  <si>
    <t>8091</t>
  </si>
  <si>
    <t>8092</t>
  </si>
  <si>
    <t>Registro Federal de Contribuyentes (RFC) de las personas físicas o morales participantes en la junta de aclaraciones</t>
  </si>
  <si>
    <t>8093</t>
  </si>
  <si>
    <t>8094</t>
  </si>
  <si>
    <t>8095</t>
  </si>
  <si>
    <t>8096</t>
  </si>
  <si>
    <t>8097</t>
  </si>
  <si>
    <t>8098</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</si>
  <si>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</si>
  <si>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</si>
  <si>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</si>
  <si>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</si>
  <si>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</si>
  <si>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8099</t>
  </si>
  <si>
    <t>Partida Presupuestal</t>
  </si>
  <si>
    <t>8100</t>
  </si>
  <si>
    <t>8101</t>
  </si>
  <si>
    <t>Cantidad del bien o servicio contratado</t>
  </si>
  <si>
    <t>Unidad de medida del bien o servicio contratado</t>
  </si>
  <si>
    <t>8102</t>
  </si>
  <si>
    <t>8103</t>
  </si>
  <si>
    <t>8104</t>
  </si>
  <si>
    <t>8105</t>
  </si>
  <si>
    <t>Número de convenio y/o contrato</t>
  </si>
  <si>
    <t>Objeto del convenio y/o contrato modificatorio.</t>
  </si>
  <si>
    <t>Fecha de firma del convenio y/o contrato modificatorio</t>
  </si>
  <si>
    <t>Hipervínculo al documento del convenio y/o contrato, en versión pública</t>
  </si>
  <si>
    <t>C6M0133-SEP2026-POS</t>
  </si>
  <si>
    <t>Jasel Salvador</t>
  </si>
  <si>
    <t>Ruiz</t>
  </si>
  <si>
    <t>Pérez</t>
  </si>
  <si>
    <t>EDIFICADORA Y COMERCIALIZADORA BARCE DE GOLDEN ROCK SA DE CV</t>
  </si>
  <si>
    <t>GRUPO CONSTRUCTOR SOLY SA DE CV</t>
  </si>
  <si>
    <t>INMOBILIARIA ARROYO OROZCO SA DE CV</t>
  </si>
  <si>
    <t>Jasel Salvador Ruiz Pérez</t>
  </si>
  <si>
    <t>PAVIMENTOS Y CONSTRUCCIONES ELSE SA DE CV</t>
  </si>
  <si>
    <t>TAQ SISTEMAS MEDICOS SA DE CV</t>
  </si>
  <si>
    <t>GRUPO FOGASA SA DE CV</t>
  </si>
  <si>
    <t>ECB230623716</t>
  </si>
  <si>
    <t>GCS051121FM3</t>
  </si>
  <si>
    <t>RUPJ771017H40</t>
  </si>
  <si>
    <t>PCE190225Q31</t>
  </si>
  <si>
    <t>GFO910531RV1</t>
  </si>
  <si>
    <t>C6M0133-SEP2026-PROP</t>
  </si>
  <si>
    <t>C6M0133-SEP2026-JA</t>
  </si>
  <si>
    <t>Emmanuel</t>
  </si>
  <si>
    <t>Torres</t>
  </si>
  <si>
    <t>Bautista</t>
  </si>
  <si>
    <t>Instituto Mexicano del Seguro Social (IMSS) - Titular del Departamento de Construcción y Planeación Inmobiliaria</t>
  </si>
  <si>
    <t>Carlos Javier</t>
  </si>
  <si>
    <t>Vela</t>
  </si>
  <si>
    <t>González</t>
  </si>
  <si>
    <t>Instituto Mexicano del Seguro Social (IMSS) - Jefe de la Oficina de Conservación</t>
  </si>
  <si>
    <t>TOBE790729143</t>
  </si>
  <si>
    <t>VEGC890817JB4</t>
  </si>
  <si>
    <t>C6M0133-SEP2026-SP</t>
  </si>
  <si>
    <t>Titular del Departamento de Construcción y Planeación Inmobiliaria; área responsable de la contratación.</t>
  </si>
  <si>
    <t>Jefe de Oficina de Conservación; área requirente.</t>
  </si>
  <si>
    <t>C6M0133-SEP2026-COG</t>
  </si>
  <si>
    <t>35102</t>
  </si>
  <si>
    <t>C6M0133-SEP2026-CANT</t>
  </si>
  <si>
    <t>0.8200</t>
  </si>
  <si>
    <t>M3</t>
  </si>
  <si>
    <t>4.7600</t>
  </si>
  <si>
    <t>M2.</t>
  </si>
  <si>
    <t>1.9400</t>
  </si>
  <si>
    <t>M3.</t>
  </si>
  <si>
    <t>29.1000</t>
  </si>
  <si>
    <t>M3/Km.</t>
  </si>
  <si>
    <t>11.5000</t>
  </si>
  <si>
    <t>11.7300</t>
  </si>
  <si>
    <t>23.4600</t>
  </si>
  <si>
    <t>12.0000</t>
  </si>
  <si>
    <t>55.6200</t>
  </si>
  <si>
    <t>3.9000</t>
  </si>
  <si>
    <t>43.2000</t>
  </si>
  <si>
    <t>M.</t>
  </si>
  <si>
    <t>2.6000</t>
  </si>
  <si>
    <t>53.4300</t>
  </si>
  <si>
    <t>161.9500</t>
  </si>
  <si>
    <t>111.2300</t>
  </si>
  <si>
    <t>80.8000</t>
  </si>
  <si>
    <t>M2</t>
  </si>
  <si>
    <t>7.0000</t>
  </si>
  <si>
    <t>PZA.</t>
  </si>
  <si>
    <t>10.0000</t>
  </si>
  <si>
    <t>1.0000</t>
  </si>
  <si>
    <t>3.0000</t>
  </si>
  <si>
    <t>PZA</t>
  </si>
  <si>
    <t>5.0000</t>
  </si>
  <si>
    <t>25.0000</t>
  </si>
  <si>
    <t>8.0000</t>
  </si>
  <si>
    <t>16.0000</t>
  </si>
  <si>
    <t>4.0000</t>
  </si>
  <si>
    <t>2.0000</t>
  </si>
  <si>
    <t>6.0000</t>
  </si>
  <si>
    <t>18.0000</t>
  </si>
  <si>
    <t>ML</t>
  </si>
  <si>
    <t>9.0000</t>
  </si>
  <si>
    <t>35.0000</t>
  </si>
  <si>
    <t>M</t>
  </si>
  <si>
    <t>50.0000</t>
  </si>
  <si>
    <t>17.0000</t>
  </si>
  <si>
    <t>C6M0133-SEP2026-CONV</t>
  </si>
  <si>
    <t>C1-2026</t>
  </si>
  <si>
    <t>Ampliación de 22 días naturales del plazo de ejecución: del 27/08/2026 al 17/09/2026, para plazo total de 112 días naturales; sin ampliación de monto.</t>
  </si>
  <si>
    <t>https://drive.google.com/drive/folders/1JpEZY9VsS5Yt_blRRBcQpVP1eBJGbkyF?usp=sharing</t>
  </si>
  <si>
    <t>C2-2026</t>
  </si>
  <si>
    <t>Ampliación de monto por $102,748.63 sin IVA; total modificado $617,050.31 sin IVA y $715,778.36 con IVA. Se conserva término de ejecución 17/09/2026.</t>
  </si>
  <si>
    <t>https://drive.google.com/drive/folders/1Es_eEdblhQFQ2l9GnDYqtE0HgzgonAo0?usp=sharing</t>
  </si>
  <si>
    <t>2026</t>
  </si>
  <si>
    <t>LO-50-GYR-050GYR107-N-21-2026</t>
  </si>
  <si>
    <t>E-2026-00045438</t>
  </si>
  <si>
    <t>Artículo 134 de la Constitución Política de los Estados Unidos Mexicanos; artículos 27, fracción I, 28, 30, fracción I, 31, 32, 33, 34, 36, 37, 38 y 45, fracción I, de la Ley de Obras Públicas y Servicios Relacionados con las Mismas, y disposiciones de su Reglamento y POBALINES IMSS citadas en el acta de apertura.</t>
  </si>
  <si>
    <t>Trabajos de mantenimiento y adecuación de Centro de Colecta en HGZ c/MF No. 5, Zacatepec, Morelos, ejercicio 2026.</t>
  </si>
  <si>
    <t>Pavimentos y Construcciones ELSE, S.A. de C.V.</t>
  </si>
  <si>
    <t>Río Papagayo</t>
  </si>
  <si>
    <t>314</t>
  </si>
  <si>
    <t>B</t>
  </si>
  <si>
    <t>Manantiales</t>
  </si>
  <si>
    <t>001</t>
  </si>
  <si>
    <t>San Pedro Cholula</t>
  </si>
  <si>
    <t>140</t>
  </si>
  <si>
    <t>21</t>
  </si>
  <si>
    <t>72756</t>
  </si>
  <si>
    <t>Proposición técnicamente y económicamente solvente. Obtuvo 45.50 puntos técnicos y 50.00 económicos, con total de 95.50, la mayor puntuación de las proposiciones solventes, conforme al dictamen integrado al fallo del 28/05/2026.</t>
  </si>
  <si>
    <t>Departamento de Construcción y Planeación Inmobiliaria, OOAD Estatal Morelos, unidad requirente 050GYR107 según Compras MX.</t>
  </si>
  <si>
    <t>Departamento de Construcción y Planeación Inmobiliaria, OOAD Estatal Morelos, unidad compradora 050GYR107.</t>
  </si>
  <si>
    <t>Departamento de Conservación y Servicios Generales, OOAD Estatal Morelos. Administrador del contrato y ARET: Ing. Abraham Jonathan Varela Popoca.</t>
  </si>
  <si>
    <t>C6M0133</t>
  </si>
  <si>
    <t>MXN</t>
  </si>
  <si>
    <t>Transferencia electrónica por estimaciones autorizadas de trabajos ejecutados; sin anticipo, conforme al contrato.</t>
  </si>
  <si>
    <t xml:space="preserve">Por tratarse de un organismo público descentralizado con personalidad jurídica y patrimonio propio (IMSS), la contratación de obra pública se financia con el presupuesto de egresos asignado a la entidad operado a través del Órgano de Operación Administrativa Desconcentrada (OOAD) Estatal Morelos mediante Dictamen de Disponibilidad Presupuestal Previo No. 0000430427-2026 </t>
  </si>
  <si>
    <t>"Recursos Institucionales IMSS"</t>
  </si>
  <si>
    <t>Centro de Colecta del Hospital General de Zona con Medicina Familiar No. 5; Av. Lázaro Cárdenas s/n, colonia Centro, Zacatepec, Morelos, C.P. 62780.</t>
  </si>
  <si>
    <t>Mantenimiento y adecuación del Centro de Colecta del HGZ c/MF No. 5, mediante conceptos de obra civil e instalaciones del catálogo contratado. Avance físico informado: 100 %.</t>
  </si>
  <si>
    <t>Elaboracion del proyecto y catalogo a cargo del Arq. Juan Manuel Langner Luna; Residencia de obra a cargo del Arq. Marco Antonio Evangelio Ocampo; administrador del contrato y ARET Ing. Abraham Jonathan Varela Popoca; bitácora/BESOP y autorización de estimaciones, conforme a contrato y designaciones.</t>
  </si>
  <si>
    <t>Departamento de Construcción y Planeación Inmobiliaria y Departamento de Conservación y Servicios Generales, OOAD Estatal Morelos; integración coordinada con Finanzas y Unidad de Transparencia. Asignación formal de publicación por validar.</t>
  </si>
  <si>
    <t>NOTA ACLARATORIA
Respecto de la información integrada en el presente reporte, se hace constar que, en el caso de Inmobiliaria Arroyo Orozco, S.A. de C.V. y TAQ SISTEMAS MEDICOS SA DE CV, no se cuenta con el Registro Federal de Contribuyentes (RFC) dentro de la documentación e información disponible para la integración del presente reporte, por lo que dicho dato no fue incorporado, a fin de evitar la inclusión de información no documentalmente acreditada.
Asimismo, para los campos correspondientes al monto total contratado y a la fianza, se consideró la información correspondiente al monto contractual originalmente formalizado, previo a la celebración del Convenio Modificatorio C2-2026, toda vez que el presente reporte conserva como referencia los datos del contrato originalmente celebrado, mientras que la modificación de monto derivada del citado convenio se encuentra registrada de manera independiente en el apartado correspondiente a los convenios modificatorios.
En consecuencia, el monto y la fianza reportados corresponden a las condiciones originalmente formalizadas del contrato, sin que ello implique desconocer o dejar de considerar la modificación contractual posteriormente celebrada, misma que se encuentra identificada en el apartado de modificaciones correspondiente.
ACLARACIONES SOBRE CAMPOS NO REQUISITADOS
1. Persona adjudicada: los campos X, Y, Z y AA (nombre(s), apellidos y sexo de la persona física adjudicada) no se requisitan debido a que la adjudicación corresponde a una persona moral. La denominación o razón social se registra en el campo AB: Pavimentos y Construcciones ELSE, S.A. de C.V., y el RFC se registra en el campo AC.
2. Domicilio en el extranjero: los campos AQ, AR, AS y AT (país, ciudad, calle y número del domicilio en el extranjero) se consignan vacíos debido a que la persona moral adjudicada es de origen nacional y su domicilio fiscal se reporta en los campos AD a AP.
3. Persona física en tablas relacionadas: en las tablas de posibles licitantes, proposiciones y participantes se registra el nombre completo de Jasel Salvador Ruiz Pérez en el campo de nombre(s)/apellidos y también en el campo “Denominación o razón social”, atendiendo al criterio indicado para el llenado de dicho campo cuando se trate de persona física.
4. Estudios de impacto urbano y ambiental (campo BW): se mantienen vacíos porque, de acuerdo con la información disponible para este reporte, no se generaron estudios de impacto urbano y ambiental para estos trabajos.
5. Observaciones dirigidas a la población (campo BX): se mantienen vacíos porque no se cuenta con observaciones específicas dirigidas a la población para registrar en este campo.
6. Campos relativos a suspensión, rescisión o terminación anticipada (campo BO): se mantienen vacíos al no reportarse, en la información disponible, un comunicado de suspensión, rescisión o terminación anticipada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</si>
</sst>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sz val="10"/>
      <color rgb="FF1A1A1A"/>
      <name val="Calibri"/>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CCCCCC"/>
      </left>
      <right style="thin">
        <color rgb="FFCCCCCC"/>
      </right>
      <top style="thin">
        <color rgb="FFCCCCCC"/>
      </top>
      <bottom style="thin">
        <color rgb="FFCCCCCC"/>
      </bottom>
      <diagonal/>
    </border>
  </borders>
  <cellStyleXfs count="2">
    <xf numFmtId="0" fontId="0" fillId="0" borderId="0"/>
    <xf numFmtId="0" fontId="5" fillId="0" borderId="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xf>
    <xf numFmtId="49" fontId="3" fillId="0" borderId="0" xfId="0" applyNumberFormat="1" applyFont="1" applyAlignment="1">
      <alignment horizontal="center" vertical="center"/>
    </xf>
    <xf numFmtId="0" fontId="4" fillId="0" borderId="2" xfId="0" applyFont="1" applyBorder="1" applyAlignment="1">
      <alignment horizontal="left" vertical="center"/>
    </xf>
    <xf numFmtId="0" fontId="3" fillId="0" borderId="0" xfId="0" applyFont="1"/>
    <xf numFmtId="0" fontId="4" fillId="0" borderId="2" xfId="0" applyFont="1" applyBorder="1" applyAlignment="1">
      <alignment horizontal="center" vertical="center"/>
    </xf>
    <xf numFmtId="49" fontId="0" fillId="0" borderId="0" xfId="0" applyNumberFormat="1" applyAlignment="1">
      <alignment vertical="top" wrapText="1"/>
    </xf>
    <xf numFmtId="49" fontId="0" fillId="0" borderId="0" xfId="0" applyNumberFormat="1" applyAlignment="1">
      <alignment horizontal="center" vertical="center"/>
    </xf>
    <xf numFmtId="49" fontId="0" fillId="0" borderId="0" xfId="0" applyNumberFormat="1" applyAlignment="1">
      <alignment vertical="top"/>
    </xf>
    <xf numFmtId="49" fontId="3" fillId="0" borderId="0" xfId="0" applyNumberFormat="1" applyFont="1" applyAlignment="1">
      <alignment horizontal="center" vertical="top" wrapText="1"/>
    </xf>
    <xf numFmtId="49" fontId="5" fillId="0" borderId="0" xfId="1" applyNumberFormat="1" applyAlignment="1">
      <alignment horizontal="center" vertical="center" wrapText="1"/>
    </xf>
    <xf numFmtId="14" fontId="0" fillId="0" borderId="0" xfId="0" applyNumberFormat="1" applyAlignment="1">
      <alignment horizontal="center" vertical="top"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0" fontId="5" fillId="0" borderId="0" xfId="1" applyAlignment="1">
      <alignment horizontal="center" vertical="center" wrapText="1"/>
    </xf>
    <xf numFmtId="49" fontId="6" fillId="0" borderId="0" xfId="0" applyNumberFormat="1" applyFont="1" applyAlignment="1">
      <alignment horizontal="center" vertical="center" wrapText="1"/>
    </xf>
    <xf numFmtId="0" fontId="0" fillId="0" borderId="0" xfId="0" applyAlignment="1">
      <alignment horizontal="center" vertical="center" wrapText="1"/>
    </xf>
    <xf numFmtId="4" fontId="0" fillId="0" borderId="0" xfId="0" applyNumberForma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arco.evangelio/Downloads/POT_Mensual_Septiembre_2026_ELSE_C6M0133_CORREGIDO.xlsx" TargetMode="External"/><Relationship Id="rId1" Type="http://schemas.openxmlformats.org/officeDocument/2006/relationships/externalLinkPath" Target="/Users/marco.evangelio/Downloads/POT_Mensual_Septiembre_2026_ELSE_C6M0133_CORREGI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Tabla_46772"/>
      <sheetName val="Tabla_46776"/>
      <sheetName val="Tabla_46778"/>
      <sheetName val="Tabla_46779"/>
      <sheetName val="Tabla_46828"/>
      <sheetName val="Tabla_46829"/>
      <sheetName val="Tabla_46839"/>
      <sheetName val="Hidden_1"/>
      <sheetName val="Hidden_2"/>
      <sheetName val="Hidden_3"/>
      <sheetName val="Hidden_4"/>
      <sheetName val="Hidden_5"/>
      <sheetName val="Hidden_6"/>
      <sheetName val="Hidden_7"/>
      <sheetName val="Hidden_8"/>
      <sheetName val="Hidden_9"/>
      <sheetName val="Hidden_10"/>
      <sheetName val="Hidden_11"/>
      <sheetName val="Hidden_1_Tabla_46772"/>
      <sheetName val="Hidden_1_Tabla_46776"/>
      <sheetName val="Hidden_1_Tabla_46778"/>
      <sheetName val="Hidden_1_Tabla_46779"/>
      <sheetName val="Pendientes de atención"/>
    </sheetNames>
    <sheetDataSet>
      <sheetData sheetId="0"/>
      <sheetData sheetId="1"/>
      <sheetData sheetId="2"/>
      <sheetData sheetId="3"/>
      <sheetData sheetId="4"/>
      <sheetData sheetId="5">
        <row r="4">
          <cell r="A4" t="str">
            <v>C6M0133-SEP2026-COG</v>
          </cell>
        </row>
      </sheetData>
      <sheetData sheetId="6"/>
      <sheetData sheetId="7">
        <row r="4">
          <cell r="A4" t="str">
            <v>C6M0133-SEP2026-CONV</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2" Type="http://schemas.openxmlformats.org/officeDocument/2006/relationships/hyperlink" Target="https://drive.google.com/drive/folders/1Es_eEdblhQFQ2l9GnDYqtE0HgzgonAo0?usp=sharing" TargetMode="External"/><Relationship Id="rId1" Type="http://schemas.openxmlformats.org/officeDocument/2006/relationships/hyperlink" Target="https://drive.google.com/drive/folders/1JpEZY9VsS5Yt_blRRBcQpVP1eBJGbkyF?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C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4.8554687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4.8554687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154.85546875" customWidth="1"/>
  </cols>
  <sheetData>
    <row r="1" spans="1:88" hidden="1" x14ac:dyDescent="0.25">
      <c r="A1" t="s">
        <v>0</v>
      </c>
    </row>
    <row r="2" spans="1:88" x14ac:dyDescent="0.25">
      <c r="A2" s="21" t="s">
        <v>1</v>
      </c>
      <c r="B2" s="22"/>
      <c r="C2" s="22"/>
      <c r="D2" s="21" t="s">
        <v>2</v>
      </c>
      <c r="E2" s="22"/>
      <c r="F2" s="22"/>
      <c r="G2" s="21" t="s">
        <v>3</v>
      </c>
      <c r="H2" s="22"/>
      <c r="I2" s="22"/>
    </row>
    <row r="3" spans="1:88" x14ac:dyDescent="0.25">
      <c r="A3" s="23" t="s">
        <v>4</v>
      </c>
      <c r="B3" s="22"/>
      <c r="C3" s="22"/>
      <c r="D3" s="23" t="s">
        <v>5</v>
      </c>
      <c r="E3" s="22"/>
      <c r="F3" s="22"/>
      <c r="G3" s="23" t="s">
        <v>6</v>
      </c>
      <c r="H3" s="22"/>
      <c r="I3" s="22"/>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21" t="s">
        <v>104</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ht="360" x14ac:dyDescent="0.25">
      <c r="A8" s="14" t="s">
        <v>444</v>
      </c>
      <c r="B8" s="15">
        <v>46266</v>
      </c>
      <c r="C8" s="15">
        <v>46295</v>
      </c>
      <c r="D8" s="24" t="s">
        <v>193</v>
      </c>
      <c r="E8" s="24" t="s">
        <v>197</v>
      </c>
      <c r="F8" s="24" t="s">
        <v>202</v>
      </c>
      <c r="G8" s="14" t="s">
        <v>446</v>
      </c>
      <c r="H8" s="14" t="s">
        <v>445</v>
      </c>
      <c r="I8" t="s">
        <v>205</v>
      </c>
      <c r="J8" s="18" t="s">
        <v>447</v>
      </c>
      <c r="K8" s="16" t="str">
        <f>HYPERLINK("sftp://@172.23.20.17/home/OOAD/MORELOS/POT 2026/POT SEPTIEMBRE 2026/CONSTRUCCIONES /DOCTO. DE SUFICIENCIA PRESUPUESTAL", "DOCTO. DE SUFICIENCIA PRESUPUESTAL")</f>
        <v>DOCTO. DE SUFICIENCIA PRESUPUESTAL</v>
      </c>
      <c r="L8" s="17" t="s">
        <v>361</v>
      </c>
      <c r="M8" s="16" t="str">
        <f>HYPERLINK("sftp://@172.23.20.17/home/OOAD/MORELOS/POT 2026/POT SEPTIEMBRE 2026/CONSTRUCCIONES/CONVOCATORIAS EMITIDAS", " CONVOCATORIAS EMITIDAS")</f>
        <v xml:space="preserve"> CONVOCATORIAS EMITIDAS</v>
      </c>
      <c r="N8" s="15">
        <v>46150</v>
      </c>
      <c r="O8" s="14" t="s">
        <v>448</v>
      </c>
      <c r="P8" s="14" t="s">
        <v>377</v>
      </c>
      <c r="Q8" s="15">
        <v>46157</v>
      </c>
      <c r="R8" s="17" t="s">
        <v>378</v>
      </c>
      <c r="S8" s="17" t="s">
        <v>389</v>
      </c>
      <c r="T8" s="16" t="str">
        <f>HYPERLINK("sftp://@172.23.20.17/home/OOAD/MORELOS/POT 2026/POT SEPTIEMBRE 2026/CONSTRUCCIONES/JUNTA DE ACLARACIONES", "JUNTA DE ACLARACIONES")</f>
        <v>JUNTA DE ACLARACIONES</v>
      </c>
      <c r="U8" s="16" t="str">
        <f>HYPERLINK("sftp://@172.23.20.17/home/OOAD/MORELOS/POT 2026/POT SEPTIEMBRE 2026/CONSTRUCCIONES /PRESENTACION Y APERTURA DE PROPUESTAS", "PRESENTACION Y APERTURA DE PROPUESTAS")</f>
        <v>PRESENTACION Y APERTURA DE PROPUESTAS</v>
      </c>
      <c r="V8" s="16" t="str">
        <f>HYPERLINK("sftp://@172.23.20.17/home/OOAD/MORELOS/POT 2026/POT SEPTIEMBRE 2026/CONSTRUCCIONES/DICTAMENES DE FALLO", " DICTAMENES DE FALLO")</f>
        <v xml:space="preserve"> DICTAMENES DE FALLO</v>
      </c>
      <c r="W8" s="16" t="str">
        <f>HYPERLINK("sftp://@172.23.20.17/home/OOAD/MORELOS/POT 2026/POT SEPTIEMBRE 2026/CONSTRUCCIONES/acta_de_fallo-firmada.pdf", "ACTA DE FALLO")</f>
        <v>ACTA DE FALLO</v>
      </c>
      <c r="X8" s="18"/>
      <c r="Y8" s="18"/>
      <c r="Z8" s="18"/>
      <c r="AB8" s="14" t="s">
        <v>449</v>
      </c>
      <c r="AC8" s="14" t="s">
        <v>375</v>
      </c>
      <c r="AD8" t="s">
        <v>213</v>
      </c>
      <c r="AE8" s="14" t="s">
        <v>450</v>
      </c>
      <c r="AF8" s="14" t="s">
        <v>451</v>
      </c>
      <c r="AG8" s="14" t="s">
        <v>452</v>
      </c>
      <c r="AH8" t="s">
        <v>239</v>
      </c>
      <c r="AI8" s="14" t="s">
        <v>453</v>
      </c>
      <c r="AJ8" s="14" t="s">
        <v>454</v>
      </c>
      <c r="AK8" s="18" t="s">
        <v>455</v>
      </c>
      <c r="AL8" s="14" t="s">
        <v>456</v>
      </c>
      <c r="AM8" s="14" t="s">
        <v>455</v>
      </c>
      <c r="AN8" s="14" t="s">
        <v>457</v>
      </c>
      <c r="AO8" t="s">
        <v>292</v>
      </c>
      <c r="AP8" s="14" t="s">
        <v>458</v>
      </c>
      <c r="AQ8" s="18"/>
      <c r="AR8" s="18"/>
      <c r="AS8" s="18"/>
      <c r="AT8" s="18"/>
      <c r="AU8" s="14" t="s">
        <v>459</v>
      </c>
      <c r="AV8" s="14" t="s">
        <v>460</v>
      </c>
      <c r="AW8" s="14" t="s">
        <v>461</v>
      </c>
      <c r="AX8" s="14" t="s">
        <v>462</v>
      </c>
      <c r="AY8" s="14" t="s">
        <v>463</v>
      </c>
      <c r="AZ8" s="15">
        <v>46178</v>
      </c>
      <c r="BA8" s="15">
        <v>46171</v>
      </c>
      <c r="BB8" s="15">
        <v>46260</v>
      </c>
      <c r="BC8" s="19">
        <v>514301.68</v>
      </c>
      <c r="BD8" s="19">
        <v>596589.94999999995</v>
      </c>
      <c r="BE8" s="19">
        <v>596589.94999999995</v>
      </c>
      <c r="BF8" s="18">
        <v>596589.94999999995</v>
      </c>
      <c r="BG8" s="14" t="s">
        <v>464</v>
      </c>
      <c r="BH8" s="18"/>
      <c r="BI8" s="14" t="s">
        <v>465</v>
      </c>
      <c r="BJ8" s="14" t="s">
        <v>448</v>
      </c>
      <c r="BK8" s="19">
        <v>51430.16</v>
      </c>
      <c r="BL8" s="15">
        <v>46171</v>
      </c>
      <c r="BM8" s="15">
        <v>46282</v>
      </c>
      <c r="BN8" s="16" t="str">
        <f>HYPERLINK("sftp://@172.23.20.17/home/OOAD/MORELOS/POT 2026/POT SEPTIEMBRE 2026/CONSTRUCCIONES/CONTRATO Y SUS ANEXOS", " CONTRATO Y SUS ANEXOS ")</f>
        <v xml:space="preserve"> CONTRATO Y SUS ANEXOS </v>
      </c>
      <c r="BO8" s="18"/>
      <c r="BP8" s="17" t="str">
        <f>[1]Tabla_46828!A4</f>
        <v>C6M0133-SEP2026-COG</v>
      </c>
      <c r="BQ8" s="17" t="s">
        <v>394</v>
      </c>
      <c r="BR8" t="s">
        <v>304</v>
      </c>
      <c r="BS8" s="18" t="s">
        <v>466</v>
      </c>
      <c r="BT8" s="18" t="s">
        <v>467</v>
      </c>
      <c r="BU8" s="14" t="s">
        <v>468</v>
      </c>
      <c r="BV8" s="14" t="s">
        <v>469</v>
      </c>
      <c r="BW8" s="18"/>
      <c r="BX8" s="20"/>
      <c r="BY8" t="s">
        <v>309</v>
      </c>
      <c r="BZ8" t="s">
        <v>204</v>
      </c>
      <c r="CA8" s="14" t="str">
        <f>[1]Tabla_46839!A4</f>
        <v>C6M0133-SEP2026-CONV</v>
      </c>
      <c r="CB8" s="14" t="s">
        <v>470</v>
      </c>
      <c r="CC8" s="16" t="str">
        <f>HYPERLINK("sftp://@172.23.20.17/home/OOAD/MORELOS/POT 2026/POT SEPTIEMBRE 2026/CONSTRUCCIONES/AVANCE FISICO.docx", "AVANCE FISICO")</f>
        <v>AVANCE FISICO</v>
      </c>
      <c r="CD8" s="16" t="str">
        <f>HYPERLINK("sftp://@172.23.20.17//home/OOAD/MORELOS/POT 2026/POT SEPTIEMBRE 2026/CONSTRUCCIONES/INFORME DE AVANCES FINANCIEROS", "INFORME DE AVANCES FINANCIEROS")</f>
        <v>INFORME DE AVANCES FINANCIEROS</v>
      </c>
      <c r="CE8" s="16" t="str">
        <f>HYPERLINK("sftp://@172.23.20.17//home/OOAD/MORELOS/POT 2026/POT SEPTIEMBRE 2026/CONSTRUCCIONES/FINIQUITO", "NOTA INFORMATIVA REFERENTE A ACTA DE RECEPCIÓN FISICA, FINIQUITO Y FACTURA")</f>
        <v>NOTA INFORMATIVA REFERENTE A ACTA DE RECEPCIÓN FISICA, FINIQUITO Y FACTURA</v>
      </c>
      <c r="CF8" s="16" t="str">
        <f>HYPERLINK("sftp://@172.23.20.17//home/OOAD/MORELOS/POT 2026/POT SEPTIEMBRE 2026/CONSTRUCCIONES/FINIQUITO", "NOTA INFORMATIVA REFERENTE A ACTA DE RECEPCIÓN FISICA, FINIQUITO Y FACTURA")</f>
        <v>NOTA INFORMATIVA REFERENTE A ACTA DE RECEPCIÓN FISICA, FINIQUITO Y FACTURA</v>
      </c>
      <c r="CG8" s="16" t="str">
        <f>HYPERLINK("sftp://@172.23.20.17//home/OOAD/MORELOS/POT 2026/POT SEPTIEMBRE 2026/CONSTRUCCIONES/FINIQUITO", "NOTA INFORMATIVA REFERENTE A ACTA DE RECEPCIÓN FISICA, FINIQUITO Y FACTURA")</f>
        <v>NOTA INFORMATIVA REFERENTE A ACTA DE RECEPCIÓN FISICA, FINIQUITO Y FACTURA</v>
      </c>
      <c r="CH8" s="14" t="s">
        <v>471</v>
      </c>
      <c r="CI8" s="15">
        <v>46298</v>
      </c>
      <c r="CJ8" s="14" t="s">
        <v>472</v>
      </c>
    </row>
  </sheetData>
  <mergeCells count="7">
    <mergeCell ref="A6:CJ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9"/>
  <sheetViews>
    <sheetView topLeftCell="A3" workbookViewId="0">
      <selection activeCell="G19" sqref="G19"/>
    </sheetView>
  </sheetViews>
  <sheetFormatPr baseColWidth="10" defaultColWidth="9.140625" defaultRowHeight="15" x14ac:dyDescent="0.25"/>
  <cols>
    <col min="1" max="1" width="21.28515625" customWidth="1"/>
    <col min="2" max="2" width="22" customWidth="1"/>
    <col min="3" max="3" width="17" bestFit="1" customWidth="1"/>
    <col min="4" max="4" width="19.140625" bestFit="1" customWidth="1"/>
    <col min="5" max="5" width="59.85546875"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s="4" t="s">
        <v>361</v>
      </c>
      <c r="B4" s="5"/>
      <c r="C4" s="5"/>
      <c r="D4" s="5"/>
      <c r="E4" s="5" t="s">
        <v>365</v>
      </c>
      <c r="G4" s="7" t="s">
        <v>372</v>
      </c>
    </row>
    <row r="5" spans="1:7" x14ac:dyDescent="0.25">
      <c r="A5" s="3" t="s">
        <v>361</v>
      </c>
      <c r="B5" s="5"/>
      <c r="C5" s="5"/>
      <c r="D5" s="5"/>
      <c r="E5" s="5" t="s">
        <v>366</v>
      </c>
      <c r="G5" s="7" t="s">
        <v>373</v>
      </c>
    </row>
    <row r="6" spans="1:7" x14ac:dyDescent="0.25">
      <c r="A6" s="3" t="s">
        <v>361</v>
      </c>
      <c r="B6" s="5"/>
      <c r="C6" s="5"/>
      <c r="D6" s="5"/>
      <c r="E6" s="5" t="s">
        <v>367</v>
      </c>
      <c r="G6" s="7"/>
    </row>
    <row r="7" spans="1:7" x14ac:dyDescent="0.25">
      <c r="A7" s="3" t="s">
        <v>361</v>
      </c>
      <c r="B7" s="5" t="s">
        <v>362</v>
      </c>
      <c r="C7" s="5" t="s">
        <v>363</v>
      </c>
      <c r="D7" s="5" t="s">
        <v>364</v>
      </c>
      <c r="E7" s="5" t="s">
        <v>368</v>
      </c>
      <c r="F7" t="s">
        <v>207</v>
      </c>
      <c r="G7" s="7" t="s">
        <v>374</v>
      </c>
    </row>
    <row r="8" spans="1:7" x14ac:dyDescent="0.25">
      <c r="A8" s="3" t="s">
        <v>361</v>
      </c>
      <c r="B8" s="5"/>
      <c r="C8" s="5"/>
      <c r="D8" s="5"/>
      <c r="E8" s="5" t="s">
        <v>369</v>
      </c>
      <c r="G8" s="7" t="s">
        <v>375</v>
      </c>
    </row>
    <row r="9" spans="1:7" x14ac:dyDescent="0.25">
      <c r="A9" s="3" t="s">
        <v>361</v>
      </c>
      <c r="B9" s="5"/>
      <c r="C9" s="5"/>
      <c r="D9" s="5"/>
      <c r="E9" s="5" t="s">
        <v>370</v>
      </c>
      <c r="G9" s="7"/>
    </row>
    <row r="10" spans="1:7" x14ac:dyDescent="0.25">
      <c r="A10" s="3" t="s">
        <v>361</v>
      </c>
      <c r="B10" s="6"/>
      <c r="C10" s="6"/>
      <c r="D10" s="6"/>
      <c r="E10" s="6" t="s">
        <v>371</v>
      </c>
      <c r="G10" s="3" t="s">
        <v>376</v>
      </c>
    </row>
    <row r="19" ht="12" customHeight="1" x14ac:dyDescent="0.25"/>
  </sheetData>
  <dataValidations count="1">
    <dataValidation type="list" allowBlank="1" showErrorMessage="1" sqref="F4:F201" xr:uid="{00000000-0002-0000-0C00-000000000000}">
      <formula1>Hidden_1_Tabla_467725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0"/>
  <sheetViews>
    <sheetView topLeftCell="B3" workbookViewId="0">
      <selection activeCell="G15" sqref="G15"/>
    </sheetView>
  </sheetViews>
  <sheetFormatPr baseColWidth="10" defaultColWidth="9.140625" defaultRowHeight="15" x14ac:dyDescent="0.25"/>
  <cols>
    <col min="1" max="1" width="30" customWidth="1"/>
    <col min="2" max="2" width="12.140625" bestFit="1" customWidth="1"/>
    <col min="3" max="3" width="17" bestFit="1" customWidth="1"/>
    <col min="4" max="4" width="19.140625" bestFit="1" customWidth="1"/>
    <col min="5" max="5" width="57.42578125"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s="4" t="s">
        <v>377</v>
      </c>
      <c r="B4" s="5"/>
      <c r="C4" s="5"/>
      <c r="D4" s="5"/>
      <c r="E4" s="5" t="s">
        <v>365</v>
      </c>
      <c r="G4" s="7" t="s">
        <v>372</v>
      </c>
    </row>
    <row r="5" spans="1:7" x14ac:dyDescent="0.25">
      <c r="A5" s="3" t="s">
        <v>377</v>
      </c>
      <c r="B5" s="5"/>
      <c r="C5" s="5"/>
      <c r="D5" s="5"/>
      <c r="E5" s="5" t="s">
        <v>366</v>
      </c>
      <c r="G5" s="7" t="s">
        <v>373</v>
      </c>
    </row>
    <row r="6" spans="1:7" x14ac:dyDescent="0.25">
      <c r="A6" s="3" t="s">
        <v>377</v>
      </c>
      <c r="B6" s="5"/>
      <c r="C6" s="5"/>
      <c r="D6" s="5"/>
      <c r="E6" s="5" t="s">
        <v>367</v>
      </c>
      <c r="G6" s="7"/>
    </row>
    <row r="7" spans="1:7" x14ac:dyDescent="0.25">
      <c r="A7" s="3" t="s">
        <v>377</v>
      </c>
      <c r="B7" s="5" t="s">
        <v>362</v>
      </c>
      <c r="C7" s="5" t="s">
        <v>363</v>
      </c>
      <c r="D7" s="5" t="s">
        <v>364</v>
      </c>
      <c r="E7" s="5" t="s">
        <v>368</v>
      </c>
      <c r="F7" t="s">
        <v>207</v>
      </c>
      <c r="G7" s="7" t="s">
        <v>374</v>
      </c>
    </row>
    <row r="8" spans="1:7" x14ac:dyDescent="0.25">
      <c r="A8" s="3" t="s">
        <v>377</v>
      </c>
      <c r="B8" s="5"/>
      <c r="C8" s="5"/>
      <c r="D8" s="5"/>
      <c r="E8" s="5" t="s">
        <v>369</v>
      </c>
      <c r="G8" s="7" t="s">
        <v>375</v>
      </c>
    </row>
    <row r="9" spans="1:7" x14ac:dyDescent="0.25">
      <c r="A9" s="3" t="s">
        <v>377</v>
      </c>
      <c r="B9" s="5"/>
      <c r="C9" s="5"/>
      <c r="D9" s="5"/>
      <c r="E9" s="5" t="s">
        <v>370</v>
      </c>
      <c r="G9" s="7"/>
    </row>
    <row r="10" spans="1:7" x14ac:dyDescent="0.25">
      <c r="A10" s="3" t="s">
        <v>377</v>
      </c>
      <c r="B10" s="6"/>
      <c r="C10" s="6"/>
      <c r="D10" s="6"/>
      <c r="E10" s="6" t="s">
        <v>371</v>
      </c>
      <c r="G10" s="3" t="s">
        <v>376</v>
      </c>
    </row>
  </sheetData>
  <dataValidations count="1">
    <dataValidation type="list" allowBlank="1" showErrorMessage="1" sqref="F4:F201" xr:uid="{00000000-0002-0000-0E00-000000000000}">
      <formula1>Hidden_1_Tabla_467765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2"/>
  <sheetViews>
    <sheetView topLeftCell="B3" workbookViewId="0">
      <selection activeCell="G10" sqref="G10"/>
    </sheetView>
  </sheetViews>
  <sheetFormatPr baseColWidth="10" defaultColWidth="9.140625" defaultRowHeight="15" x14ac:dyDescent="0.25"/>
  <cols>
    <col min="1" max="1" width="30.5703125" customWidth="1"/>
    <col min="2" max="2" width="12.140625" bestFit="1" customWidth="1"/>
    <col min="3" max="3" width="17" bestFit="1" customWidth="1"/>
    <col min="4" max="4" width="19.140625" bestFit="1" customWidth="1"/>
    <col min="5" max="5" width="55.42578125"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ht="30" x14ac:dyDescent="0.25">
      <c r="A4" s="9" t="s">
        <v>378</v>
      </c>
      <c r="B4" s="10" t="s">
        <v>379</v>
      </c>
      <c r="C4" s="10" t="s">
        <v>380</v>
      </c>
      <c r="D4" s="10" t="s">
        <v>381</v>
      </c>
      <c r="E4" s="8" t="s">
        <v>382</v>
      </c>
      <c r="F4" t="s">
        <v>207</v>
      </c>
      <c r="G4" s="11" t="s">
        <v>387</v>
      </c>
    </row>
    <row r="5" spans="1:7" ht="30" x14ac:dyDescent="0.25">
      <c r="A5" s="9" t="s">
        <v>378</v>
      </c>
      <c r="B5" s="10" t="s">
        <v>383</v>
      </c>
      <c r="C5" s="10" t="s">
        <v>384</v>
      </c>
      <c r="D5" s="10" t="s">
        <v>385</v>
      </c>
      <c r="E5" s="8" t="s">
        <v>386</v>
      </c>
      <c r="F5" t="s">
        <v>207</v>
      </c>
      <c r="G5" s="11" t="s">
        <v>388</v>
      </c>
    </row>
    <row r="6" spans="1:7" x14ac:dyDescent="0.25">
      <c r="A6" s="4" t="s">
        <v>378</v>
      </c>
      <c r="B6" s="5"/>
      <c r="C6" s="5"/>
      <c r="D6" s="5"/>
      <c r="E6" s="5" t="s">
        <v>365</v>
      </c>
      <c r="G6" s="7" t="s">
        <v>372</v>
      </c>
    </row>
    <row r="7" spans="1:7" x14ac:dyDescent="0.25">
      <c r="A7" s="3" t="s">
        <v>378</v>
      </c>
      <c r="B7" s="5"/>
      <c r="C7" s="5"/>
      <c r="D7" s="5"/>
      <c r="E7" s="5" t="s">
        <v>366</v>
      </c>
      <c r="G7" s="7" t="s">
        <v>373</v>
      </c>
    </row>
    <row r="8" spans="1:7" x14ac:dyDescent="0.25">
      <c r="A8" s="3" t="s">
        <v>378</v>
      </c>
      <c r="B8" s="5"/>
      <c r="C8" s="5"/>
      <c r="D8" s="5"/>
      <c r="E8" s="5" t="s">
        <v>367</v>
      </c>
      <c r="G8" s="7"/>
    </row>
    <row r="9" spans="1:7" x14ac:dyDescent="0.25">
      <c r="A9" s="3" t="s">
        <v>378</v>
      </c>
      <c r="B9" s="5" t="s">
        <v>362</v>
      </c>
      <c r="C9" s="5" t="s">
        <v>363</v>
      </c>
      <c r="D9" s="5" t="s">
        <v>364</v>
      </c>
      <c r="E9" s="5" t="s">
        <v>368</v>
      </c>
      <c r="F9" t="s">
        <v>207</v>
      </c>
      <c r="G9" s="7" t="s">
        <v>374</v>
      </c>
    </row>
    <row r="10" spans="1:7" x14ac:dyDescent="0.25">
      <c r="A10" s="3" t="s">
        <v>378</v>
      </c>
      <c r="B10" s="5"/>
      <c r="C10" s="5"/>
      <c r="D10" s="5"/>
      <c r="E10" s="5" t="s">
        <v>369</v>
      </c>
      <c r="G10" s="7" t="s">
        <v>375</v>
      </c>
    </row>
    <row r="11" spans="1:7" x14ac:dyDescent="0.25">
      <c r="A11" s="3" t="s">
        <v>378</v>
      </c>
      <c r="B11" s="5"/>
      <c r="C11" s="5"/>
      <c r="D11" s="5"/>
      <c r="E11" s="5" t="s">
        <v>370</v>
      </c>
      <c r="G11" s="7"/>
    </row>
    <row r="12" spans="1:7" x14ac:dyDescent="0.25">
      <c r="A12" s="3" t="s">
        <v>378</v>
      </c>
      <c r="B12" s="6"/>
      <c r="C12" s="6"/>
      <c r="D12" s="6"/>
      <c r="E12" s="6" t="s">
        <v>371</v>
      </c>
      <c r="G12" s="3" t="s">
        <v>376</v>
      </c>
    </row>
  </sheetData>
  <dataValidations count="1">
    <dataValidation type="list" allowBlank="1" showErrorMessage="1" sqref="F4:F201" xr:uid="{00000000-0002-0000-1000-000000000000}">
      <formula1>Hidden_1_Tabla_467785</formula1>
    </dataValidation>
  </dataValidation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5"/>
  <sheetViews>
    <sheetView topLeftCell="E3" workbookViewId="0">
      <selection activeCell="G13" sqref="G13"/>
    </sheetView>
  </sheetViews>
  <sheetFormatPr baseColWidth="10" defaultColWidth="9.140625" defaultRowHeight="15" x14ac:dyDescent="0.25"/>
  <cols>
    <col min="1" max="1" width="37.28515625"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s="8" t="s">
        <v>389</v>
      </c>
      <c r="B4" s="8" t="s">
        <v>379</v>
      </c>
      <c r="C4" s="8" t="s">
        <v>380</v>
      </c>
      <c r="D4" s="8" t="s">
        <v>381</v>
      </c>
      <c r="E4" t="s">
        <v>207</v>
      </c>
      <c r="F4" s="8" t="s">
        <v>387</v>
      </c>
      <c r="G4" s="8" t="s">
        <v>390</v>
      </c>
    </row>
    <row r="5" spans="1:7" x14ac:dyDescent="0.25">
      <c r="A5" s="8" t="s">
        <v>389</v>
      </c>
      <c r="B5" s="8" t="s">
        <v>383</v>
      </c>
      <c r="C5" s="8" t="s">
        <v>384</v>
      </c>
      <c r="D5" s="8" t="s">
        <v>385</v>
      </c>
      <c r="E5" t="s">
        <v>207</v>
      </c>
      <c r="F5" s="8" t="s">
        <v>388</v>
      </c>
      <c r="G5" s="8" t="s">
        <v>391</v>
      </c>
    </row>
  </sheetData>
  <dataValidations count="1">
    <dataValidation type="list" allowBlank="1" showErrorMessage="1" sqref="E4:E201" xr:uid="{00000000-0002-0000-1200-000000000000}">
      <formula1>Hidden_1_Tabla_467794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4"/>
  <sheetViews>
    <sheetView topLeftCell="A3" workbookViewId="0">
      <selection activeCell="B12" sqref="B12"/>
    </sheetView>
  </sheetViews>
  <sheetFormatPr baseColWidth="10" defaultColWidth="9.140625" defaultRowHeight="15" x14ac:dyDescent="0.25"/>
  <cols>
    <col min="1" max="1" width="30.42578125"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s="8" t="s">
        <v>392</v>
      </c>
      <c r="B4" s="8" t="s">
        <v>393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74"/>
  <sheetViews>
    <sheetView topLeftCell="A60" workbookViewId="0">
      <selection activeCell="A4" sqref="A4:C74"/>
    </sheetView>
  </sheetViews>
  <sheetFormatPr baseColWidth="10" defaultColWidth="9.140625" defaultRowHeight="15" x14ac:dyDescent="0.25"/>
  <cols>
    <col min="1" max="1" width="33.85546875"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s="8" t="s">
        <v>394</v>
      </c>
      <c r="B4" s="8" t="s">
        <v>395</v>
      </c>
      <c r="C4" s="8" t="s">
        <v>396</v>
      </c>
    </row>
    <row r="5" spans="1:3" x14ac:dyDescent="0.25">
      <c r="A5" s="8" t="s">
        <v>394</v>
      </c>
      <c r="B5" s="8" t="s">
        <v>397</v>
      </c>
      <c r="C5" s="8" t="s">
        <v>398</v>
      </c>
    </row>
    <row r="6" spans="1:3" x14ac:dyDescent="0.25">
      <c r="A6" s="8" t="s">
        <v>394</v>
      </c>
      <c r="B6" s="8" t="s">
        <v>399</v>
      </c>
      <c r="C6" s="8" t="s">
        <v>400</v>
      </c>
    </row>
    <row r="7" spans="1:3" x14ac:dyDescent="0.25">
      <c r="A7" s="8" t="s">
        <v>394</v>
      </c>
      <c r="B7" s="8" t="s">
        <v>401</v>
      </c>
      <c r="C7" s="8" t="s">
        <v>402</v>
      </c>
    </row>
    <row r="8" spans="1:3" x14ac:dyDescent="0.25">
      <c r="A8" s="8" t="s">
        <v>394</v>
      </c>
      <c r="B8" s="8" t="s">
        <v>403</v>
      </c>
      <c r="C8" s="8" t="s">
        <v>398</v>
      </c>
    </row>
    <row r="9" spans="1:3" x14ac:dyDescent="0.25">
      <c r="A9" s="8" t="s">
        <v>394</v>
      </c>
      <c r="B9" s="8" t="s">
        <v>404</v>
      </c>
      <c r="C9" s="8" t="s">
        <v>398</v>
      </c>
    </row>
    <row r="10" spans="1:3" x14ac:dyDescent="0.25">
      <c r="A10" s="8" t="s">
        <v>394</v>
      </c>
      <c r="B10" s="8" t="s">
        <v>405</v>
      </c>
      <c r="C10" s="8" t="s">
        <v>398</v>
      </c>
    </row>
    <row r="11" spans="1:3" x14ac:dyDescent="0.25">
      <c r="A11" s="8" t="s">
        <v>394</v>
      </c>
      <c r="B11" s="8" t="s">
        <v>406</v>
      </c>
      <c r="C11" s="8" t="s">
        <v>398</v>
      </c>
    </row>
    <row r="12" spans="1:3" x14ac:dyDescent="0.25">
      <c r="A12" s="8" t="s">
        <v>394</v>
      </c>
      <c r="B12" s="8" t="s">
        <v>407</v>
      </c>
      <c r="C12" s="8" t="s">
        <v>398</v>
      </c>
    </row>
    <row r="13" spans="1:3" x14ac:dyDescent="0.25">
      <c r="A13" s="8" t="s">
        <v>394</v>
      </c>
      <c r="B13" s="8" t="s">
        <v>408</v>
      </c>
      <c r="C13" s="8" t="s">
        <v>398</v>
      </c>
    </row>
    <row r="14" spans="1:3" x14ac:dyDescent="0.25">
      <c r="A14" s="8" t="s">
        <v>394</v>
      </c>
      <c r="B14" s="8" t="s">
        <v>409</v>
      </c>
      <c r="C14" s="8" t="s">
        <v>410</v>
      </c>
    </row>
    <row r="15" spans="1:3" x14ac:dyDescent="0.25">
      <c r="A15" s="8" t="s">
        <v>394</v>
      </c>
      <c r="B15" s="8" t="s">
        <v>411</v>
      </c>
      <c r="C15" s="8" t="s">
        <v>398</v>
      </c>
    </row>
    <row r="16" spans="1:3" x14ac:dyDescent="0.25">
      <c r="A16" s="8" t="s">
        <v>394</v>
      </c>
      <c r="B16" s="8" t="s">
        <v>412</v>
      </c>
      <c r="C16" s="8" t="s">
        <v>398</v>
      </c>
    </row>
    <row r="17" spans="1:3" x14ac:dyDescent="0.25">
      <c r="A17" s="8" t="s">
        <v>394</v>
      </c>
      <c r="B17" s="8" t="s">
        <v>413</v>
      </c>
      <c r="C17" s="8" t="s">
        <v>398</v>
      </c>
    </row>
    <row r="18" spans="1:3" x14ac:dyDescent="0.25">
      <c r="A18" s="8" t="s">
        <v>394</v>
      </c>
      <c r="B18" s="8" t="s">
        <v>414</v>
      </c>
      <c r="C18" s="8" t="s">
        <v>398</v>
      </c>
    </row>
    <row r="19" spans="1:3" x14ac:dyDescent="0.25">
      <c r="A19" s="8" t="s">
        <v>394</v>
      </c>
      <c r="B19" s="8" t="s">
        <v>415</v>
      </c>
      <c r="C19" s="8" t="s">
        <v>416</v>
      </c>
    </row>
    <row r="20" spans="1:3" x14ac:dyDescent="0.25">
      <c r="A20" s="8" t="s">
        <v>394</v>
      </c>
      <c r="B20" s="8" t="s">
        <v>417</v>
      </c>
      <c r="C20" s="8" t="s">
        <v>418</v>
      </c>
    </row>
    <row r="21" spans="1:3" x14ac:dyDescent="0.25">
      <c r="A21" s="8" t="s">
        <v>394</v>
      </c>
      <c r="B21" s="8" t="s">
        <v>419</v>
      </c>
      <c r="C21" s="8" t="s">
        <v>418</v>
      </c>
    </row>
    <row r="22" spans="1:3" x14ac:dyDescent="0.25">
      <c r="A22" s="8" t="s">
        <v>394</v>
      </c>
      <c r="B22" s="8" t="s">
        <v>420</v>
      </c>
      <c r="C22" s="8" t="s">
        <v>418</v>
      </c>
    </row>
    <row r="23" spans="1:3" x14ac:dyDescent="0.25">
      <c r="A23" s="8" t="s">
        <v>394</v>
      </c>
      <c r="B23" s="8" t="s">
        <v>406</v>
      </c>
      <c r="C23" s="8" t="s">
        <v>418</v>
      </c>
    </row>
    <row r="24" spans="1:3" x14ac:dyDescent="0.25">
      <c r="A24" s="8" t="s">
        <v>394</v>
      </c>
      <c r="B24" s="8" t="s">
        <v>421</v>
      </c>
      <c r="C24" s="8" t="s">
        <v>422</v>
      </c>
    </row>
    <row r="25" spans="1:3" x14ac:dyDescent="0.25">
      <c r="A25" s="8" t="s">
        <v>394</v>
      </c>
      <c r="B25" s="8" t="s">
        <v>423</v>
      </c>
      <c r="C25" s="8" t="s">
        <v>398</v>
      </c>
    </row>
    <row r="26" spans="1:3" x14ac:dyDescent="0.25">
      <c r="A26" s="8" t="s">
        <v>394</v>
      </c>
      <c r="B26" s="8" t="s">
        <v>424</v>
      </c>
      <c r="C26" s="8" t="s">
        <v>418</v>
      </c>
    </row>
    <row r="27" spans="1:3" x14ac:dyDescent="0.25">
      <c r="A27" s="8" t="s">
        <v>394</v>
      </c>
      <c r="B27" s="8" t="s">
        <v>425</v>
      </c>
      <c r="C27" s="8" t="s">
        <v>410</v>
      </c>
    </row>
    <row r="28" spans="1:3" x14ac:dyDescent="0.25">
      <c r="A28" s="8" t="s">
        <v>394</v>
      </c>
      <c r="B28" s="8" t="s">
        <v>406</v>
      </c>
      <c r="C28" s="8" t="s">
        <v>410</v>
      </c>
    </row>
    <row r="29" spans="1:3" x14ac:dyDescent="0.25">
      <c r="A29" s="8" t="s">
        <v>394</v>
      </c>
      <c r="B29" s="8" t="s">
        <v>426</v>
      </c>
      <c r="C29" s="8" t="s">
        <v>410</v>
      </c>
    </row>
    <row r="30" spans="1:3" x14ac:dyDescent="0.25">
      <c r="A30" s="8" t="s">
        <v>394</v>
      </c>
      <c r="B30" s="8" t="s">
        <v>427</v>
      </c>
      <c r="C30" s="8" t="s">
        <v>422</v>
      </c>
    </row>
    <row r="31" spans="1:3" x14ac:dyDescent="0.25">
      <c r="A31" s="8" t="s">
        <v>394</v>
      </c>
      <c r="B31" s="8" t="s">
        <v>427</v>
      </c>
      <c r="C31" s="8" t="s">
        <v>422</v>
      </c>
    </row>
    <row r="32" spans="1:3" x14ac:dyDescent="0.25">
      <c r="A32" s="8" t="s">
        <v>394</v>
      </c>
      <c r="B32" s="8" t="s">
        <v>428</v>
      </c>
      <c r="C32" s="8" t="s">
        <v>422</v>
      </c>
    </row>
    <row r="33" spans="1:3" x14ac:dyDescent="0.25">
      <c r="A33" s="8" t="s">
        <v>394</v>
      </c>
      <c r="B33" s="8" t="s">
        <v>427</v>
      </c>
      <c r="C33" s="8" t="s">
        <v>422</v>
      </c>
    </row>
    <row r="34" spans="1:3" x14ac:dyDescent="0.25">
      <c r="A34" s="8" t="s">
        <v>394</v>
      </c>
      <c r="B34" s="8" t="s">
        <v>428</v>
      </c>
      <c r="C34" s="8" t="s">
        <v>422</v>
      </c>
    </row>
    <row r="35" spans="1:3" x14ac:dyDescent="0.25">
      <c r="A35" s="8" t="s">
        <v>394</v>
      </c>
      <c r="B35" s="8" t="s">
        <v>406</v>
      </c>
      <c r="C35" s="8" t="s">
        <v>422</v>
      </c>
    </row>
    <row r="36" spans="1:3" x14ac:dyDescent="0.25">
      <c r="A36" s="8" t="s">
        <v>394</v>
      </c>
      <c r="B36" s="8" t="s">
        <v>429</v>
      </c>
      <c r="C36" s="8" t="s">
        <v>422</v>
      </c>
    </row>
    <row r="37" spans="1:3" x14ac:dyDescent="0.25">
      <c r="A37" s="8" t="s">
        <v>394</v>
      </c>
      <c r="B37" s="8" t="s">
        <v>428</v>
      </c>
      <c r="C37" s="8" t="s">
        <v>422</v>
      </c>
    </row>
    <row r="38" spans="1:3" x14ac:dyDescent="0.25">
      <c r="A38" s="8" t="s">
        <v>394</v>
      </c>
      <c r="B38" s="8" t="s">
        <v>420</v>
      </c>
      <c r="C38" s="8" t="s">
        <v>422</v>
      </c>
    </row>
    <row r="39" spans="1:3" x14ac:dyDescent="0.25">
      <c r="A39" s="8" t="s">
        <v>394</v>
      </c>
      <c r="B39" s="8" t="s">
        <v>429</v>
      </c>
      <c r="C39" s="8" t="s">
        <v>422</v>
      </c>
    </row>
    <row r="40" spans="1:3" x14ac:dyDescent="0.25">
      <c r="A40" s="8" t="s">
        <v>394</v>
      </c>
      <c r="B40" s="8" t="s">
        <v>421</v>
      </c>
      <c r="C40" s="8" t="s">
        <v>422</v>
      </c>
    </row>
    <row r="41" spans="1:3" x14ac:dyDescent="0.25">
      <c r="A41" s="8" t="s">
        <v>394</v>
      </c>
      <c r="B41" s="8" t="s">
        <v>430</v>
      </c>
      <c r="C41" s="8" t="s">
        <v>431</v>
      </c>
    </row>
    <row r="42" spans="1:3" x14ac:dyDescent="0.25">
      <c r="A42" s="8" t="s">
        <v>394</v>
      </c>
      <c r="B42" s="8" t="s">
        <v>406</v>
      </c>
      <c r="C42" s="8" t="s">
        <v>431</v>
      </c>
    </row>
    <row r="43" spans="1:3" x14ac:dyDescent="0.25">
      <c r="A43" s="8" t="s">
        <v>394</v>
      </c>
      <c r="B43" s="8" t="s">
        <v>432</v>
      </c>
      <c r="C43" s="8" t="s">
        <v>422</v>
      </c>
    </row>
    <row r="44" spans="1:3" x14ac:dyDescent="0.25">
      <c r="A44" s="8" t="s">
        <v>394</v>
      </c>
      <c r="B44" s="8" t="s">
        <v>429</v>
      </c>
      <c r="C44" s="8" t="s">
        <v>422</v>
      </c>
    </row>
    <row r="45" spans="1:3" x14ac:dyDescent="0.25">
      <c r="A45" s="8" t="s">
        <v>394</v>
      </c>
      <c r="B45" s="8" t="s">
        <v>428</v>
      </c>
      <c r="C45" s="8" t="s">
        <v>422</v>
      </c>
    </row>
    <row r="46" spans="1:3" x14ac:dyDescent="0.25">
      <c r="A46" s="8" t="s">
        <v>394</v>
      </c>
      <c r="B46" s="8" t="s">
        <v>428</v>
      </c>
      <c r="C46" s="8" t="s">
        <v>422</v>
      </c>
    </row>
    <row r="47" spans="1:3" x14ac:dyDescent="0.25">
      <c r="A47" s="8" t="s">
        <v>394</v>
      </c>
      <c r="B47" s="8" t="s">
        <v>428</v>
      </c>
      <c r="C47" s="8" t="s">
        <v>422</v>
      </c>
    </row>
    <row r="48" spans="1:3" x14ac:dyDescent="0.25">
      <c r="A48" s="8" t="s">
        <v>394</v>
      </c>
      <c r="B48" s="8" t="s">
        <v>428</v>
      </c>
      <c r="C48" s="8" t="s">
        <v>422</v>
      </c>
    </row>
    <row r="49" spans="1:3" x14ac:dyDescent="0.25">
      <c r="A49" s="8" t="s">
        <v>394</v>
      </c>
      <c r="B49" s="8" t="s">
        <v>421</v>
      </c>
      <c r="C49" s="8" t="s">
        <v>418</v>
      </c>
    </row>
    <row r="50" spans="1:3" x14ac:dyDescent="0.25">
      <c r="A50" s="8" t="s">
        <v>394</v>
      </c>
      <c r="B50" s="8" t="s">
        <v>421</v>
      </c>
      <c r="C50" s="8" t="s">
        <v>418</v>
      </c>
    </row>
    <row r="51" spans="1:3" x14ac:dyDescent="0.25">
      <c r="A51" s="8" t="s">
        <v>394</v>
      </c>
      <c r="B51" s="8" t="s">
        <v>421</v>
      </c>
      <c r="C51" s="8" t="s">
        <v>418</v>
      </c>
    </row>
    <row r="52" spans="1:3" x14ac:dyDescent="0.25">
      <c r="A52" s="8" t="s">
        <v>394</v>
      </c>
      <c r="B52" s="8" t="s">
        <v>421</v>
      </c>
      <c r="C52" s="8" t="s">
        <v>418</v>
      </c>
    </row>
    <row r="53" spans="1:3" x14ac:dyDescent="0.25">
      <c r="A53" s="8" t="s">
        <v>394</v>
      </c>
      <c r="B53" s="8" t="s">
        <v>421</v>
      </c>
      <c r="C53" s="8" t="s">
        <v>418</v>
      </c>
    </row>
    <row r="54" spans="1:3" x14ac:dyDescent="0.25">
      <c r="A54" s="8" t="s">
        <v>394</v>
      </c>
      <c r="B54" s="8" t="s">
        <v>421</v>
      </c>
      <c r="C54" s="8" t="s">
        <v>418</v>
      </c>
    </row>
    <row r="55" spans="1:3" x14ac:dyDescent="0.25">
      <c r="A55" s="8" t="s">
        <v>394</v>
      </c>
      <c r="B55" s="8" t="s">
        <v>420</v>
      </c>
      <c r="C55" s="8" t="s">
        <v>418</v>
      </c>
    </row>
    <row r="56" spans="1:3" x14ac:dyDescent="0.25">
      <c r="A56" s="8" t="s">
        <v>394</v>
      </c>
      <c r="B56" s="8" t="s">
        <v>429</v>
      </c>
      <c r="C56" s="8" t="s">
        <v>418</v>
      </c>
    </row>
    <row r="57" spans="1:3" x14ac:dyDescent="0.25">
      <c r="A57" s="8" t="s">
        <v>394</v>
      </c>
      <c r="B57" s="8" t="s">
        <v>429</v>
      </c>
      <c r="C57" s="8" t="s">
        <v>418</v>
      </c>
    </row>
    <row r="58" spans="1:3" x14ac:dyDescent="0.25">
      <c r="A58" s="8" t="s">
        <v>394</v>
      </c>
      <c r="B58" s="8" t="s">
        <v>421</v>
      </c>
      <c r="C58" s="8" t="s">
        <v>418</v>
      </c>
    </row>
    <row r="59" spans="1:3" x14ac:dyDescent="0.25">
      <c r="A59" s="8" t="s">
        <v>394</v>
      </c>
      <c r="B59" s="8" t="s">
        <v>421</v>
      </c>
      <c r="C59" s="8" t="s">
        <v>418</v>
      </c>
    </row>
    <row r="60" spans="1:3" x14ac:dyDescent="0.25">
      <c r="A60" s="8" t="s">
        <v>394</v>
      </c>
      <c r="B60" s="8" t="s">
        <v>421</v>
      </c>
      <c r="C60" s="8" t="s">
        <v>418</v>
      </c>
    </row>
    <row r="61" spans="1:3" x14ac:dyDescent="0.25">
      <c r="A61" s="8" t="s">
        <v>394</v>
      </c>
      <c r="B61" s="8" t="s">
        <v>420</v>
      </c>
      <c r="C61" s="8" t="s">
        <v>418</v>
      </c>
    </row>
    <row r="62" spans="1:3" x14ac:dyDescent="0.25">
      <c r="A62" s="8" t="s">
        <v>394</v>
      </c>
      <c r="B62" s="8" t="s">
        <v>420</v>
      </c>
      <c r="C62" s="8" t="s">
        <v>418</v>
      </c>
    </row>
    <row r="63" spans="1:3" x14ac:dyDescent="0.25">
      <c r="A63" s="8" t="s">
        <v>394</v>
      </c>
      <c r="B63" s="8" t="s">
        <v>420</v>
      </c>
      <c r="C63" s="8" t="s">
        <v>418</v>
      </c>
    </row>
    <row r="64" spans="1:3" x14ac:dyDescent="0.25">
      <c r="A64" s="8" t="s">
        <v>394</v>
      </c>
      <c r="B64" s="8" t="s">
        <v>433</v>
      </c>
      <c r="C64" s="8" t="s">
        <v>434</v>
      </c>
    </row>
    <row r="65" spans="1:3" x14ac:dyDescent="0.25">
      <c r="A65" s="8" t="s">
        <v>394</v>
      </c>
      <c r="B65" s="8" t="s">
        <v>406</v>
      </c>
      <c r="C65" s="8" t="s">
        <v>422</v>
      </c>
    </row>
    <row r="66" spans="1:3" x14ac:dyDescent="0.25">
      <c r="A66" s="8" t="s">
        <v>394</v>
      </c>
      <c r="B66" s="8" t="s">
        <v>430</v>
      </c>
      <c r="C66" s="8" t="s">
        <v>422</v>
      </c>
    </row>
    <row r="67" spans="1:3" x14ac:dyDescent="0.25">
      <c r="A67" s="8" t="s">
        <v>394</v>
      </c>
      <c r="B67" s="8" t="s">
        <v>430</v>
      </c>
      <c r="C67" s="8" t="s">
        <v>422</v>
      </c>
    </row>
    <row r="68" spans="1:3" x14ac:dyDescent="0.25">
      <c r="A68" s="8" t="s">
        <v>394</v>
      </c>
      <c r="B68" s="8" t="s">
        <v>430</v>
      </c>
      <c r="C68" s="8" t="s">
        <v>422</v>
      </c>
    </row>
    <row r="69" spans="1:3" x14ac:dyDescent="0.25">
      <c r="A69" s="8" t="s">
        <v>394</v>
      </c>
      <c r="B69" s="8" t="s">
        <v>432</v>
      </c>
      <c r="C69" s="8" t="s">
        <v>422</v>
      </c>
    </row>
    <row r="70" spans="1:3" x14ac:dyDescent="0.25">
      <c r="A70" s="8" t="s">
        <v>394</v>
      </c>
      <c r="B70" s="8" t="s">
        <v>430</v>
      </c>
      <c r="C70" s="8" t="s">
        <v>422</v>
      </c>
    </row>
    <row r="71" spans="1:3" x14ac:dyDescent="0.25">
      <c r="A71" s="8" t="s">
        <v>394</v>
      </c>
      <c r="B71" s="8" t="s">
        <v>435</v>
      </c>
      <c r="C71" s="8" t="s">
        <v>434</v>
      </c>
    </row>
    <row r="72" spans="1:3" x14ac:dyDescent="0.25">
      <c r="A72" s="8" t="s">
        <v>394</v>
      </c>
      <c r="B72" s="8" t="s">
        <v>425</v>
      </c>
      <c r="C72" s="8" t="s">
        <v>418</v>
      </c>
    </row>
    <row r="73" spans="1:3" x14ac:dyDescent="0.25">
      <c r="A73" s="8" t="s">
        <v>394</v>
      </c>
      <c r="B73" s="8" t="s">
        <v>436</v>
      </c>
      <c r="C73" s="8" t="s">
        <v>418</v>
      </c>
    </row>
    <row r="74" spans="1:3" x14ac:dyDescent="0.25">
      <c r="A74" s="8" t="s">
        <v>394</v>
      </c>
      <c r="B74" s="8" t="s">
        <v>430</v>
      </c>
      <c r="C74" s="8" t="s">
        <v>418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topLeftCell="A3" workbookViewId="0">
      <selection activeCell="E18" sqref="E18"/>
    </sheetView>
  </sheetViews>
  <sheetFormatPr baseColWidth="10" defaultColWidth="9.140625" defaultRowHeight="15" x14ac:dyDescent="0.25"/>
  <cols>
    <col min="1" max="1" width="39.5703125" customWidth="1"/>
    <col min="2" max="2" width="35.7109375" bestFit="1" customWidth="1"/>
    <col min="3" max="3" width="75" customWidth="1"/>
    <col min="4" max="4" width="21.42578125"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60" x14ac:dyDescent="0.25">
      <c r="A3" s="1" t="s">
        <v>316</v>
      </c>
      <c r="B3" s="1" t="s">
        <v>357</v>
      </c>
      <c r="C3" s="1" t="s">
        <v>358</v>
      </c>
      <c r="D3" s="1" t="s">
        <v>359</v>
      </c>
      <c r="E3" s="1" t="s">
        <v>360</v>
      </c>
    </row>
    <row r="4" spans="1:5" ht="30" x14ac:dyDescent="0.25">
      <c r="A4" s="8" t="s">
        <v>437</v>
      </c>
      <c r="B4" s="8" t="s">
        <v>438</v>
      </c>
      <c r="C4" s="8" t="s">
        <v>439</v>
      </c>
      <c r="D4" s="13">
        <v>46258</v>
      </c>
      <c r="E4" s="12" t="s">
        <v>440</v>
      </c>
    </row>
    <row r="5" spans="1:5" ht="30" x14ac:dyDescent="0.25">
      <c r="A5" s="8" t="s">
        <v>437</v>
      </c>
      <c r="B5" s="8" t="s">
        <v>441</v>
      </c>
      <c r="C5" s="8" t="s">
        <v>442</v>
      </c>
      <c r="D5" s="13">
        <v>46274</v>
      </c>
      <c r="E5" s="12" t="s">
        <v>443</v>
      </c>
    </row>
  </sheetData>
  <hyperlinks>
    <hyperlink ref="E4" r:id="rId1" xr:uid="{00000000-0004-0000-1600-000000000000}"/>
    <hyperlink ref="E5" r:id="rId2" xr:uid="{00000000-0004-0000-16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Tabla_46772</vt:lpstr>
      <vt:lpstr>Hidden_1_Tabla_46772</vt:lpstr>
      <vt:lpstr>Tabla_46776</vt:lpstr>
      <vt:lpstr>Hidden_1_Tabla_46776</vt:lpstr>
      <vt:lpstr>Tabla_46778</vt:lpstr>
      <vt:lpstr>Hidden_1_Tabla_46778</vt:lpstr>
      <vt:lpstr>Tabla_46779</vt:lpstr>
      <vt:lpstr>Hidden_1_Tabla_46779</vt:lpstr>
      <vt:lpstr>Tabla_46828</vt:lpstr>
      <vt:lpstr>Tabla_46829</vt:lpstr>
      <vt:lpstr>Tabla_46839</vt:lpstr>
      <vt:lpstr>Hidden_1_Tabla_467725</vt:lpstr>
      <vt:lpstr>Hidden_1_Tabla_467765</vt:lpstr>
      <vt:lpstr>Hidden_1_Tabla_467785</vt:lpstr>
      <vt:lpstr>Hidden_1_Tabla_467794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 Alejandris Lagunas</cp:lastModifiedBy>
  <dcterms:created xsi:type="dcterms:W3CDTF">2026-08-28T20:22:47Z</dcterms:created>
  <dcterms:modified xsi:type="dcterms:W3CDTF">2026-10-09T19:46:31Z</dcterms:modified>
</cp:coreProperties>
</file>