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Hoja1" sheetId="1" r:id="rId1"/>
  </sheets>
  <externalReferences>
    <externalReference r:id="rId2"/>
  </externalReferences>
  <definedNames>
    <definedName name="_xlnm.Print_Area" localSheetId="0">Hoja1!$A$2:$H$37</definedName>
    <definedName name="NvsASD">"V2017-09-30"</definedName>
    <definedName name="NvsAutoDrillOk">"VY"</definedName>
    <definedName name="NvsDrillHyperLink" localSheetId="0">"http://produccionpreifin.imss.gob.mx:8081/psp/ps_newwin/EMPLOYEE/ERP/c/REPORT_BOOKS.IC_RUN_DRILLDOWN.GBL?Action=A&amp;NVS_INSTANCE=52828916_45853318"</definedName>
    <definedName name="NvsElapsedTime">0.00200231481721858</definedName>
    <definedName name="NvsEndTime">43014.8540856481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"VIMSSR"</definedName>
    <definedName name="NvsPanelEffdt">"V1901-01-01"</definedName>
    <definedName name="NvsPanelSetid">"VIMSS1"</definedName>
    <definedName name="NvsReqBU">"VIMSSP"</definedName>
    <definedName name="NvsReqBUOnly">"VY"</definedName>
    <definedName name="NvsSheetType" localSheetId="0">"M"</definedName>
    <definedName name="NvsTransLed">"VN"</definedName>
    <definedName name="NvsTreeASD">"V2017-09-30"</definedName>
    <definedName name="NvsValTbl.ACCOUNT">"GL_ACCOUNT_TBL"</definedName>
    <definedName name="_xlnm.Print_Titles" localSheetId="0">Hoja1!$1:$14</definedName>
  </definedNames>
  <calcPr calcId="145621"/>
</workbook>
</file>

<file path=xl/calcChain.xml><?xml version="1.0" encoding="utf-8"?>
<calcChain xmlns="http://schemas.openxmlformats.org/spreadsheetml/2006/main">
  <c r="BY35" i="1" l="1"/>
  <c r="CP28" i="1"/>
  <c r="BS23" i="1" s="1"/>
  <c r="BY26" i="1"/>
  <c r="CP24" i="1"/>
  <c r="BS16" i="1" s="1"/>
  <c r="CO12" i="1"/>
  <c r="CP36" i="1" s="1"/>
  <c r="BS35" i="1" s="1"/>
  <c r="CO11" i="1"/>
  <c r="CP19" i="1" s="1"/>
  <c r="BS12" i="1" s="1"/>
  <c r="BT6" i="1"/>
  <c r="B5" i="1"/>
  <c r="CB3" i="1"/>
  <c r="CB2" i="1"/>
  <c r="F19" i="1" l="1"/>
  <c r="CP32" i="1"/>
  <c r="BS33" i="1" s="1"/>
  <c r="F32" i="1" l="1"/>
  <c r="BY16" i="1" s="1"/>
  <c r="BY19" i="1" s="1"/>
  <c r="BY29" i="1" s="1"/>
  <c r="BY37" i="1" s="1"/>
  <c r="F21" i="1"/>
  <c r="F34" i="1" l="1"/>
</calcChain>
</file>

<file path=xl/sharedStrings.xml><?xml version="1.0" encoding="utf-8"?>
<sst xmlns="http://schemas.openxmlformats.org/spreadsheetml/2006/main" count="47" uniqueCount="44">
  <si>
    <t>%,SACUM_TOTAL</t>
  </si>
  <si>
    <t>Fecha Ejec</t>
  </si>
  <si>
    <t>Instituto Mexicano del Seguro Social</t>
  </si>
  <si>
    <t>ID Reporte:</t>
  </si>
  <si>
    <t>Dirección de Planeación y Finanzas</t>
  </si>
  <si>
    <t xml:space="preserve">                   Hora</t>
  </si>
  <si>
    <t>Estado de Origen y Aplicación de Recursos con Base en Cuenta Corriente</t>
  </si>
  <si>
    <t>Coordinación de Presupuesto, Contabilidad y Evaluación Financiera</t>
  </si>
  <si>
    <t>IMGL35A</t>
  </si>
  <si>
    <t>División de Contabilidad y Fiscal</t>
  </si>
  <si>
    <t>Cifras en Pesos</t>
  </si>
  <si>
    <t>2017</t>
  </si>
  <si>
    <t>año presente</t>
  </si>
  <si>
    <t>año pasado</t>
  </si>
  <si>
    <t>año siguiente</t>
  </si>
  <si>
    <t>Origen de Recursos</t>
  </si>
  <si>
    <t>Menos</t>
  </si>
  <si>
    <t>Saldo Cuenta Corriente AÑO (2002) (A Favor del IMSS)</t>
  </si>
  <si>
    <t>Aportación Estatal</t>
  </si>
  <si>
    <t>(Anexo 1)</t>
  </si>
  <si>
    <t xml:space="preserve">Saldo Cuenta Corriente AÑO </t>
  </si>
  <si>
    <t xml:space="preserve">Disminución de Activo </t>
  </si>
  <si>
    <t>(A Favor del IMSS)</t>
  </si>
  <si>
    <t>Incremento de Pasivo</t>
  </si>
  <si>
    <t xml:space="preserve">Subtotal </t>
  </si>
  <si>
    <t>Total de Origen</t>
  </si>
  <si>
    <t>Más</t>
  </si>
  <si>
    <t xml:space="preserve">Egresos del Programa Durante el Ejercicio </t>
  </si>
  <si>
    <t xml:space="preserve">Aplicación de Recursos </t>
  </si>
  <si>
    <t>Inversión</t>
  </si>
  <si>
    <t>Resultado del Ejercicio</t>
  </si>
  <si>
    <t>Operación</t>
  </si>
  <si>
    <t>Efectivo en Caja y Bancos</t>
  </si>
  <si>
    <t>(Anexo 2)</t>
  </si>
  <si>
    <t>Aportación del Estado :</t>
  </si>
  <si>
    <t>Activo Circulante</t>
  </si>
  <si>
    <t xml:space="preserve">Activo Fijo Neto </t>
  </si>
  <si>
    <t xml:space="preserve">Saldo Cuenta Corriente Año </t>
  </si>
  <si>
    <t>Disminución de Pasivo</t>
  </si>
  <si>
    <t xml:space="preserve">Pago del Gobierno Federal ENERO </t>
  </si>
  <si>
    <t>Total de Aplicación</t>
  </si>
  <si>
    <t>Variación en Cuenta Corriente</t>
  </si>
  <si>
    <t xml:space="preserve">Aportacion del Estado ENERO  </t>
  </si>
  <si>
    <t>Saldo a Favor del IMSS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</si>
</sst>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_d\ _e\ mmm\ \ _d\ _e\ yyyy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/>
    <xf numFmtId="0" fontId="2" fillId="0" borderId="0" xfId="0" applyFont="1" applyFill="1"/>
    <xf numFmtId="3" fontId="1" fillId="0" borderId="0" xfId="0" applyNumberFormat="1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14" fontId="1" fillId="0" borderId="0" xfId="0" applyNumberFormat="1" applyFont="1" applyFill="1"/>
    <xf numFmtId="21" fontId="1" fillId="0" borderId="0" xfId="0" applyNumberFormat="1" applyFont="1" applyFill="1"/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center"/>
    </xf>
    <xf numFmtId="0" fontId="1" fillId="0" borderId="0" xfId="0" quotePrefix="1" applyFont="1" applyFill="1" applyAlignment="1">
      <alignment horizontal="right"/>
    </xf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0" fontId="4" fillId="0" borderId="0" xfId="0" applyNumberFormat="1" applyFont="1" applyFill="1"/>
    <xf numFmtId="10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Alignment="1">
      <alignment horizontal="left"/>
    </xf>
    <xf numFmtId="0" fontId="1" fillId="0" borderId="0" xfId="0" applyFont="1" applyFill="1" applyAlignment="1"/>
    <xf numFmtId="3" fontId="1" fillId="0" borderId="0" xfId="0" quotePrefix="1" applyNumberFormat="1" applyFont="1" applyFill="1"/>
    <xf numFmtId="0" fontId="5" fillId="0" borderId="0" xfId="0" applyFont="1" applyFill="1"/>
    <xf numFmtId="3" fontId="1" fillId="0" borderId="1" xfId="0" quotePrefix="1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0" fontId="0" fillId="0" borderId="0" xfId="0" applyFill="1"/>
    <xf numFmtId="3" fontId="1" fillId="0" borderId="1" xfId="0" applyNumberFormat="1" applyFont="1" applyFill="1" applyBorder="1"/>
    <xf numFmtId="10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1" fillId="0" borderId="0" xfId="0" applyFont="1" applyFill="1" applyBorder="1"/>
    <xf numFmtId="3" fontId="1" fillId="0" borderId="2" xfId="0" applyNumberFormat="1" applyFont="1" applyFill="1" applyBorder="1"/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0</xdr:col>
      <xdr:colOff>1247775</xdr:colOff>
      <xdr:row>8</xdr:row>
      <xdr:rowOff>0</xdr:rowOff>
    </xdr:to>
    <xdr:pic>
      <xdr:nvPicPr>
        <xdr:cNvPr id="2" name="Picture 2" descr="logo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9715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171450</xdr:colOff>
      <xdr:row>0</xdr:row>
      <xdr:rowOff>0</xdr:rowOff>
    </xdr:from>
    <xdr:to>
      <xdr:col>70</xdr:col>
      <xdr:colOff>123825</xdr:colOff>
      <xdr:row>8</xdr:row>
      <xdr:rowOff>0</xdr:rowOff>
    </xdr:to>
    <xdr:pic>
      <xdr:nvPicPr>
        <xdr:cNvPr id="3" name="Picture 14" descr="logo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71400" y="0"/>
          <a:ext cx="9715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INAS/OFICINAS/OPORTUNIDADES/GOB_FEDERAL2017/SeptCopia%20de%20APOR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heet1"/>
    </sheetNames>
    <sheetDataSet>
      <sheetData sheetId="0"/>
      <sheetData sheetId="1">
        <row r="12">
          <cell r="G12" t="str">
            <v>Programa IMSS-PROSPERA al  30 de Septiembre del 2017</v>
          </cell>
          <cell r="U12" t="str">
            <v>Estado de Cuenta al Gobierno Federal al 30 de Septiembre del 2017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7"/>
  <sheetViews>
    <sheetView tabSelected="1" topLeftCell="A2" zoomScaleNormal="100" workbookViewId="0">
      <selection activeCell="J25" sqref="J25"/>
    </sheetView>
  </sheetViews>
  <sheetFormatPr baseColWidth="10" defaultRowHeight="12.75" x14ac:dyDescent="0.2"/>
  <cols>
    <col min="1" max="1" width="22.42578125" style="2" customWidth="1"/>
    <col min="2" max="2" width="12" style="2" customWidth="1"/>
    <col min="3" max="3" width="11.140625" style="2" customWidth="1"/>
    <col min="4" max="4" width="16.42578125" style="2" customWidth="1"/>
    <col min="5" max="5" width="19.7109375" style="2" customWidth="1"/>
    <col min="6" max="6" width="16.28515625" style="2" customWidth="1"/>
    <col min="7" max="7" width="7.85546875" style="2" customWidth="1"/>
    <col min="8" max="8" width="7.28515625" style="2" customWidth="1"/>
    <col min="9" max="9" width="14.140625" style="2" customWidth="1"/>
    <col min="10" max="69" width="11.42578125" style="2"/>
    <col min="70" max="70" width="15.28515625" style="2" customWidth="1"/>
    <col min="71" max="73" width="11.42578125" style="2"/>
    <col min="74" max="74" width="9" style="2" customWidth="1"/>
    <col min="75" max="77" width="17.7109375" style="2" customWidth="1"/>
    <col min="78" max="78" width="1.42578125" style="2" customWidth="1"/>
    <col min="79" max="16384" width="11.42578125" style="2"/>
  </cols>
  <sheetData>
    <row r="1" spans="1:94" ht="18.75" hidden="1" customHeight="1" x14ac:dyDescent="0.2">
      <c r="A1" s="1"/>
      <c r="B1" s="1"/>
      <c r="C1" s="1"/>
      <c r="E1" s="1" t="s">
        <v>0</v>
      </c>
      <c r="F1" s="1"/>
      <c r="G1" s="1"/>
    </row>
    <row r="2" spans="1:94" x14ac:dyDescent="0.2">
      <c r="A2" s="1"/>
      <c r="G2" s="5"/>
      <c r="H2" s="6"/>
      <c r="BS2" s="1"/>
      <c r="BT2" s="43" t="s">
        <v>2</v>
      </c>
      <c r="BU2" s="43"/>
      <c r="BV2" s="43"/>
      <c r="BW2" s="43"/>
      <c r="BX2" s="43"/>
      <c r="BY2" s="43"/>
      <c r="BZ2" s="43"/>
      <c r="CA2" s="5" t="s">
        <v>1</v>
      </c>
      <c r="CB2" s="7">
        <f ca="1">TODAY()</f>
        <v>43032</v>
      </c>
    </row>
    <row r="3" spans="1:94" x14ac:dyDescent="0.2">
      <c r="A3" s="1"/>
      <c r="B3" s="43" t="s">
        <v>2</v>
      </c>
      <c r="C3" s="43"/>
      <c r="D3" s="43"/>
      <c r="E3" s="43"/>
      <c r="F3" s="43"/>
      <c r="G3" s="5"/>
      <c r="H3" s="5"/>
      <c r="I3" s="7"/>
      <c r="BS3" s="1"/>
      <c r="BT3" s="43" t="s">
        <v>4</v>
      </c>
      <c r="BU3" s="43"/>
      <c r="BV3" s="43"/>
      <c r="BW3" s="43"/>
      <c r="BX3" s="43"/>
      <c r="BY3" s="43"/>
      <c r="BZ3" s="43"/>
      <c r="CA3" s="1" t="s">
        <v>5</v>
      </c>
      <c r="CB3" s="8">
        <f ca="1">NOW()</f>
        <v>43032.767680208337</v>
      </c>
    </row>
    <row r="4" spans="1:94" x14ac:dyDescent="0.2">
      <c r="A4" s="1"/>
      <c r="B4" s="43" t="s">
        <v>6</v>
      </c>
      <c r="C4" s="43"/>
      <c r="D4" s="43"/>
      <c r="E4" s="43"/>
      <c r="F4" s="43"/>
      <c r="I4" s="8"/>
      <c r="BS4" s="1"/>
      <c r="BT4" s="43" t="s">
        <v>7</v>
      </c>
      <c r="BU4" s="43"/>
      <c r="BV4" s="43"/>
      <c r="BW4" s="43"/>
      <c r="BX4" s="43"/>
      <c r="BY4" s="43"/>
      <c r="BZ4" s="43"/>
      <c r="CA4" s="5" t="s">
        <v>3</v>
      </c>
      <c r="CB4" s="5" t="s">
        <v>8</v>
      </c>
    </row>
    <row r="5" spans="1:94" x14ac:dyDescent="0.2">
      <c r="A5" s="1"/>
      <c r="B5" s="42" t="str">
        <f>[1]sheet1!G12</f>
        <v>Programa IMSS-PROSPERA al  30 de Septiembre del 2017</v>
      </c>
      <c r="C5" s="42"/>
      <c r="D5" s="42"/>
      <c r="E5" s="42"/>
      <c r="F5" s="42"/>
      <c r="I5" s="5"/>
      <c r="BS5" s="1"/>
      <c r="BT5" s="43" t="s">
        <v>9</v>
      </c>
      <c r="BU5" s="43"/>
      <c r="BV5" s="43"/>
      <c r="BW5" s="43"/>
      <c r="BX5" s="43"/>
      <c r="BY5" s="43"/>
      <c r="BZ5" s="43"/>
    </row>
    <row r="6" spans="1:94" x14ac:dyDescent="0.2">
      <c r="A6" s="1"/>
      <c r="G6" s="43"/>
      <c r="H6" s="43"/>
      <c r="I6" s="1"/>
      <c r="BS6" s="1"/>
      <c r="BT6" s="42" t="str">
        <f>[1]sheet1!U12</f>
        <v>Estado de Cuenta al Gobierno Federal al 30 de Septiembre del 2017</v>
      </c>
      <c r="BU6" s="42"/>
      <c r="BV6" s="42"/>
      <c r="BW6" s="42"/>
      <c r="BX6" s="42"/>
      <c r="BY6" s="42"/>
      <c r="BZ6" s="42"/>
      <c r="CA6" s="43"/>
      <c r="CB6" s="43"/>
    </row>
    <row r="7" spans="1:94" x14ac:dyDescent="0.2">
      <c r="A7" s="1"/>
      <c r="G7" s="43" t="s">
        <v>10</v>
      </c>
      <c r="H7" s="43"/>
      <c r="I7" s="1"/>
      <c r="BS7" s="1"/>
      <c r="CA7" s="43" t="s">
        <v>10</v>
      </c>
      <c r="CB7" s="43"/>
    </row>
    <row r="8" spans="1:94" x14ac:dyDescent="0.2">
      <c r="A8" s="9"/>
      <c r="B8" s="10"/>
      <c r="C8" s="10"/>
      <c r="D8" s="10"/>
      <c r="E8" s="10"/>
      <c r="F8" s="10"/>
      <c r="G8" s="10"/>
      <c r="H8" s="10"/>
      <c r="I8" s="11"/>
      <c r="BS8" s="11"/>
      <c r="BZ8" s="4"/>
    </row>
    <row r="9" spans="1:94" ht="13.5" customHeight="1" x14ac:dyDescent="0.2">
      <c r="A9" s="12"/>
      <c r="B9" s="12"/>
      <c r="C9" s="12"/>
      <c r="D9" s="12"/>
      <c r="E9" s="12"/>
      <c r="F9" s="12"/>
      <c r="G9" s="1"/>
      <c r="H9" s="1"/>
      <c r="I9" s="1"/>
      <c r="BS9" s="12"/>
      <c r="BT9" s="12"/>
      <c r="BU9" s="12"/>
      <c r="BV9" s="12"/>
      <c r="BW9" s="12"/>
      <c r="BX9" s="12"/>
      <c r="BY9" s="12"/>
      <c r="BZ9" s="12"/>
      <c r="CA9" s="1"/>
      <c r="CB9" s="1"/>
    </row>
    <row r="10" spans="1:94" x14ac:dyDescent="0.2">
      <c r="A10" s="1"/>
      <c r="B10" s="1"/>
      <c r="C10" s="1"/>
      <c r="D10" s="1"/>
      <c r="E10" s="1"/>
      <c r="F10" s="1"/>
      <c r="G10" s="1"/>
      <c r="H10" s="1"/>
      <c r="I10" s="1"/>
      <c r="BS10" s="1"/>
      <c r="BT10" s="1"/>
      <c r="BU10" s="1"/>
      <c r="BV10" s="1"/>
      <c r="BW10" s="1"/>
      <c r="BX10" s="1"/>
      <c r="BY10" s="5"/>
      <c r="BZ10" s="1"/>
      <c r="CA10" s="1"/>
      <c r="CB10" s="1"/>
      <c r="CM10" s="5"/>
      <c r="CN10" s="5"/>
      <c r="CO10" s="13" t="s">
        <v>11</v>
      </c>
      <c r="CP10" s="5" t="s">
        <v>12</v>
      </c>
    </row>
    <row r="11" spans="1:94" s="15" customFormat="1" x14ac:dyDescent="0.2">
      <c r="A11" s="14"/>
      <c r="C11" s="14"/>
      <c r="D11" s="14"/>
      <c r="E11" s="14"/>
      <c r="G11" s="14"/>
      <c r="H11" s="14"/>
      <c r="I11" s="14"/>
      <c r="CM11" s="5"/>
      <c r="CN11" s="5"/>
      <c r="CO11" s="5">
        <f>CO10-1</f>
        <v>2016</v>
      </c>
      <c r="CP11" s="5" t="s">
        <v>13</v>
      </c>
    </row>
    <row r="12" spans="1:94" s="15" customFormat="1" x14ac:dyDescent="0.2">
      <c r="A12" s="14"/>
      <c r="B12" s="14"/>
      <c r="C12" s="14"/>
      <c r="D12" s="14"/>
      <c r="E12" s="3"/>
      <c r="F12" s="14"/>
      <c r="G12" s="14"/>
      <c r="H12" s="14"/>
      <c r="I12" s="14"/>
      <c r="BS12" s="18" t="str">
        <f>CP19</f>
        <v>Saldo Cuenta Corriente AÑO  2016 (A Favor del IMSS)</v>
      </c>
      <c r="BY12" s="17">
        <v>-23488.427</v>
      </c>
      <c r="CM12" s="5"/>
      <c r="CN12" s="5"/>
      <c r="CO12" s="5">
        <f>CO10+1</f>
        <v>2018</v>
      </c>
      <c r="CP12" s="5" t="s">
        <v>14</v>
      </c>
    </row>
    <row r="13" spans="1:94" s="15" customFormat="1" x14ac:dyDescent="0.2">
      <c r="A13" s="14"/>
      <c r="B13" s="19" t="s">
        <v>15</v>
      </c>
      <c r="C13" s="20"/>
      <c r="D13" s="20"/>
      <c r="E13" s="3"/>
      <c r="F13" s="3"/>
      <c r="G13" s="3"/>
      <c r="H13" s="16"/>
      <c r="I13" s="16"/>
      <c r="BS13" s="21"/>
      <c r="CM13" s="1"/>
      <c r="CN13" s="1"/>
      <c r="CO13" s="1"/>
      <c r="CP13" s="1"/>
    </row>
    <row r="14" spans="1:94" s="15" customFormat="1" x14ac:dyDescent="0.2">
      <c r="A14" s="19"/>
      <c r="B14" s="22"/>
      <c r="C14" s="20"/>
      <c r="D14" s="20"/>
      <c r="E14" s="3"/>
      <c r="F14" s="3"/>
      <c r="G14" s="3"/>
      <c r="H14" s="19"/>
      <c r="I14" s="19"/>
      <c r="BS14" s="23" t="s">
        <v>16</v>
      </c>
      <c r="CM14" s="1"/>
      <c r="CN14" s="1"/>
      <c r="CO14" s="1"/>
      <c r="CP14" s="1"/>
    </row>
    <row r="15" spans="1:94" s="15" customFormat="1" x14ac:dyDescent="0.2">
      <c r="A15" s="23"/>
      <c r="C15" s="20"/>
      <c r="D15" s="20"/>
      <c r="E15" s="3"/>
      <c r="F15" s="3"/>
      <c r="G15" s="3"/>
      <c r="H15" s="24"/>
      <c r="I15" s="24"/>
      <c r="BS15" s="2"/>
      <c r="CM15" s="14"/>
      <c r="CN15" s="14"/>
      <c r="CO15" s="14"/>
      <c r="CP15" s="14"/>
    </row>
    <row r="16" spans="1:94" x14ac:dyDescent="0.2">
      <c r="B16" s="5"/>
      <c r="C16" s="20"/>
      <c r="D16" s="20"/>
      <c r="E16" s="3"/>
      <c r="F16" s="3"/>
      <c r="G16" s="3"/>
      <c r="H16" s="25"/>
      <c r="I16" s="25"/>
      <c r="BS16" s="26" t="str">
        <f>CP24</f>
        <v>Egresos del Programa Durante el Ejercicio  2017</v>
      </c>
      <c r="BY16" s="17">
        <f>F19+F32</f>
        <v>-8674914912.079998</v>
      </c>
      <c r="CM16" s="14"/>
      <c r="CN16" s="14"/>
      <c r="CO16" s="14"/>
      <c r="CP16" s="14" t="s">
        <v>17</v>
      </c>
    </row>
    <row r="17" spans="1:94" x14ac:dyDescent="0.2">
      <c r="B17" s="27" t="s">
        <v>18</v>
      </c>
      <c r="C17" s="3"/>
      <c r="D17" s="3"/>
      <c r="E17" s="28"/>
      <c r="F17" s="3">
        <v>9969590314</v>
      </c>
      <c r="G17" s="3"/>
      <c r="H17" s="25"/>
      <c r="I17" s="25"/>
      <c r="BS17" s="21" t="s">
        <v>19</v>
      </c>
      <c r="BY17" s="10"/>
      <c r="CM17" s="3"/>
      <c r="CN17" s="14"/>
      <c r="CO17" s="3"/>
      <c r="CP17" s="14" t="s">
        <v>20</v>
      </c>
    </row>
    <row r="18" spans="1:94" x14ac:dyDescent="0.2">
      <c r="A18" s="29"/>
      <c r="B18" s="27" t="s">
        <v>21</v>
      </c>
      <c r="C18" s="20"/>
      <c r="D18" s="20"/>
      <c r="E18" s="28">
        <v>130380724.51000059</v>
      </c>
      <c r="G18" s="3"/>
      <c r="H18" s="25"/>
      <c r="I18" s="25"/>
      <c r="BS18" s="21"/>
      <c r="CM18" s="3"/>
      <c r="CN18" s="19"/>
      <c r="CO18" s="3"/>
      <c r="CP18" s="19" t="s">
        <v>22</v>
      </c>
    </row>
    <row r="19" spans="1:94" x14ac:dyDescent="0.2">
      <c r="A19" s="29"/>
      <c r="B19" s="27" t="s">
        <v>23</v>
      </c>
      <c r="C19" s="20"/>
      <c r="D19" s="20"/>
      <c r="E19" s="30">
        <v>573141082.78000164</v>
      </c>
      <c r="F19" s="31">
        <f>SUM(E18:E19)</f>
        <v>703521807.29000223</v>
      </c>
      <c r="G19" s="3"/>
      <c r="H19" s="25"/>
      <c r="I19" s="25"/>
      <c r="BS19" s="23" t="s">
        <v>24</v>
      </c>
      <c r="BY19" s="17">
        <f>BY12+BY16</f>
        <v>-8674938400.5069981</v>
      </c>
      <c r="CM19" s="3"/>
      <c r="CN19" s="24"/>
      <c r="CO19" s="3"/>
      <c r="CP19" s="24" t="str">
        <f>CONCATENATE(CP17," ",CO11," ",CP18)</f>
        <v>Saldo Cuenta Corriente AÑO  2016 (A Favor del IMSS)</v>
      </c>
    </row>
    <row r="20" spans="1:94" x14ac:dyDescent="0.2">
      <c r="A20" s="21"/>
      <c r="B20" s="32"/>
      <c r="C20" s="32"/>
      <c r="D20" s="32"/>
      <c r="E20" s="3"/>
      <c r="F20" s="3"/>
      <c r="G20" s="3"/>
      <c r="H20" s="25"/>
      <c r="I20" s="25"/>
      <c r="BS20" s="21"/>
      <c r="CM20" s="25"/>
      <c r="CN20" s="25"/>
      <c r="CO20" s="25"/>
      <c r="CP20" s="25"/>
    </row>
    <row r="21" spans="1:94" x14ac:dyDescent="0.2">
      <c r="A21" s="21"/>
      <c r="B21" s="14" t="s">
        <v>25</v>
      </c>
      <c r="C21" s="32"/>
      <c r="D21" s="32"/>
      <c r="F21" s="3">
        <f>SUM(F17:F19)</f>
        <v>10673112121.290003</v>
      </c>
      <c r="G21" s="3"/>
      <c r="H21" s="25"/>
      <c r="I21" s="25"/>
      <c r="BS21" s="23" t="s">
        <v>26</v>
      </c>
      <c r="CM21" s="25"/>
      <c r="CN21" s="25"/>
      <c r="CO21" s="25"/>
      <c r="CP21" s="25"/>
    </row>
    <row r="22" spans="1:94" x14ac:dyDescent="0.2">
      <c r="A22" s="21"/>
      <c r="B22" s="32"/>
      <c r="C22" s="32"/>
      <c r="D22" s="32"/>
      <c r="E22" s="3"/>
      <c r="F22" s="3"/>
      <c r="G22" s="3"/>
      <c r="H22" s="25"/>
      <c r="I22" s="25"/>
      <c r="BS22" s="21"/>
      <c r="CM22" s="25"/>
      <c r="CN22" s="21"/>
      <c r="CO22" s="25"/>
      <c r="CP22" s="21" t="s">
        <v>27</v>
      </c>
    </row>
    <row r="23" spans="1:94" x14ac:dyDescent="0.2">
      <c r="A23" s="21"/>
      <c r="B23" s="32"/>
      <c r="C23" s="32"/>
      <c r="D23" s="32"/>
      <c r="E23" s="3"/>
      <c r="F23" s="3"/>
      <c r="G23" s="3"/>
      <c r="H23" s="25"/>
      <c r="I23" s="25"/>
      <c r="BS23" s="26" t="str">
        <f>CP28</f>
        <v>Aportación del Estado : 2017</v>
      </c>
      <c r="CM23" s="25"/>
      <c r="CN23" s="25"/>
      <c r="CO23" s="25"/>
      <c r="CP23" s="25"/>
    </row>
    <row r="24" spans="1:94" x14ac:dyDescent="0.2">
      <c r="A24" s="21"/>
      <c r="B24" s="19" t="s">
        <v>28</v>
      </c>
      <c r="C24" s="20"/>
      <c r="D24" s="20"/>
      <c r="E24" s="3"/>
      <c r="F24" s="3"/>
      <c r="G24" s="3"/>
      <c r="H24" s="25"/>
      <c r="I24" s="25"/>
      <c r="CM24" s="25"/>
      <c r="CN24" s="25"/>
      <c r="CO24" s="25"/>
      <c r="CP24" s="25" t="str">
        <f>CONCATENATE(CP22," ",CO10)</f>
        <v>Egresos del Programa Durante el Ejercicio  2017</v>
      </c>
    </row>
    <row r="25" spans="1:94" x14ac:dyDescent="0.2">
      <c r="A25" s="21"/>
      <c r="B25" s="32"/>
      <c r="C25" s="20"/>
      <c r="D25" s="20"/>
      <c r="E25" s="3"/>
      <c r="F25" s="3"/>
      <c r="G25" s="3"/>
      <c r="H25" s="25"/>
      <c r="I25" s="25"/>
      <c r="BS25" s="21" t="s">
        <v>29</v>
      </c>
      <c r="BX25" s="17">
        <v>0</v>
      </c>
      <c r="CM25" s="25"/>
      <c r="CN25" s="25"/>
      <c r="CO25" s="25"/>
      <c r="CP25" s="25"/>
    </row>
    <row r="26" spans="1:94" x14ac:dyDescent="0.2">
      <c r="A26" s="21"/>
      <c r="B26" s="21" t="s">
        <v>30</v>
      </c>
      <c r="C26" s="20"/>
      <c r="D26" s="20"/>
      <c r="E26" s="28">
        <v>-9378416340.5400009</v>
      </c>
      <c r="G26" s="3"/>
      <c r="H26" s="25"/>
      <c r="I26" s="25"/>
      <c r="BS26" s="21" t="s">
        <v>31</v>
      </c>
      <c r="BX26" s="17">
        <v>9966392330.0200005</v>
      </c>
      <c r="BY26" s="17">
        <f>BX25+BX26</f>
        <v>9966392330.0200005</v>
      </c>
      <c r="CM26" s="25"/>
      <c r="CN26" s="25"/>
      <c r="CO26" s="25"/>
      <c r="CP26" s="25"/>
    </row>
    <row r="27" spans="1:94" x14ac:dyDescent="0.2">
      <c r="A27" s="21"/>
      <c r="B27" s="21" t="s">
        <v>32</v>
      </c>
      <c r="C27" s="20"/>
      <c r="D27" s="20"/>
      <c r="E27" s="28">
        <v>-20378.830000000075</v>
      </c>
      <c r="F27" s="3"/>
      <c r="G27" s="3"/>
      <c r="H27" s="25"/>
      <c r="I27" s="25"/>
      <c r="BS27" s="21" t="s">
        <v>33</v>
      </c>
      <c r="BX27" s="10"/>
      <c r="BY27" s="10"/>
      <c r="CM27" s="25"/>
      <c r="CN27" s="21"/>
      <c r="CO27" s="25"/>
      <c r="CP27" s="21" t="s">
        <v>34</v>
      </c>
    </row>
    <row r="28" spans="1:94" x14ac:dyDescent="0.2">
      <c r="A28" s="21"/>
      <c r="B28" s="21" t="s">
        <v>35</v>
      </c>
      <c r="C28" s="20"/>
      <c r="D28" s="20"/>
      <c r="E28" s="28">
        <v>0</v>
      </c>
      <c r="F28" s="3"/>
      <c r="G28" s="3"/>
      <c r="H28" s="25"/>
      <c r="I28" s="25"/>
      <c r="BS28" s="21"/>
      <c r="CM28" s="25"/>
      <c r="CN28" s="25"/>
      <c r="CO28" s="25"/>
      <c r="CP28" s="25" t="str">
        <f>CONCATENATE(CP27," ",CO10)</f>
        <v>Aportación del Estado : 2017</v>
      </c>
    </row>
    <row r="29" spans="1:94" x14ac:dyDescent="0.2">
      <c r="A29" s="21"/>
      <c r="B29" s="21" t="s">
        <v>36</v>
      </c>
      <c r="C29" s="20"/>
      <c r="D29" s="20"/>
      <c r="E29" s="28">
        <v>0</v>
      </c>
      <c r="F29" s="3"/>
      <c r="G29" s="3"/>
      <c r="H29" s="25"/>
      <c r="I29" s="25"/>
      <c r="BS29" s="23" t="s">
        <v>37</v>
      </c>
      <c r="BY29" s="17">
        <f>BY19+BY26</f>
        <v>1291453929.5130024</v>
      </c>
      <c r="CM29" s="25"/>
      <c r="CN29" s="25"/>
      <c r="CO29" s="25"/>
      <c r="CP29" s="25"/>
    </row>
    <row r="30" spans="1:94" x14ac:dyDescent="0.2">
      <c r="A30" s="21"/>
      <c r="B30" s="27" t="s">
        <v>38</v>
      </c>
      <c r="C30" s="20"/>
      <c r="D30" s="20"/>
      <c r="E30" s="33">
        <v>0</v>
      </c>
      <c r="F30" s="3"/>
      <c r="G30" s="3"/>
      <c r="H30" s="25"/>
      <c r="I30" s="25"/>
      <c r="BS30" s="21"/>
      <c r="CM30" s="25"/>
      <c r="CN30" s="25"/>
      <c r="CO30" s="25"/>
      <c r="CP30" s="25"/>
    </row>
    <row r="31" spans="1:94" x14ac:dyDescent="0.2">
      <c r="A31" s="21"/>
      <c r="B31" s="21"/>
      <c r="C31" s="20"/>
      <c r="D31" s="20"/>
      <c r="E31" s="3"/>
      <c r="F31" s="3"/>
      <c r="G31" s="3"/>
      <c r="H31" s="25"/>
      <c r="I31" s="25"/>
      <c r="BS31" s="14" t="s">
        <v>16</v>
      </c>
      <c r="CM31" s="25"/>
      <c r="CN31" s="25"/>
      <c r="CO31" s="25"/>
      <c r="CP31" s="25" t="s">
        <v>39</v>
      </c>
    </row>
    <row r="32" spans="1:94" x14ac:dyDescent="0.2">
      <c r="A32" s="21"/>
      <c r="B32" s="23" t="s">
        <v>40</v>
      </c>
      <c r="C32" s="20"/>
      <c r="D32" s="20"/>
      <c r="E32" s="3"/>
      <c r="F32" s="33">
        <f>SUM(E26:E30)</f>
        <v>-9378436719.3700008</v>
      </c>
      <c r="G32" s="3"/>
      <c r="H32" s="25"/>
      <c r="I32" s="25"/>
      <c r="BS32" s="22"/>
      <c r="CM32" s="25"/>
      <c r="CN32" s="25"/>
      <c r="CO32" s="25"/>
      <c r="CP32" s="25" t="str">
        <f>CONCATENATE(CP31," ",CO12)</f>
        <v>Pago del Gobierno Federal ENERO  2018</v>
      </c>
    </row>
    <row r="33" spans="1:94" x14ac:dyDescent="0.2">
      <c r="A33" s="21"/>
      <c r="B33" s="21"/>
      <c r="C33" s="20"/>
      <c r="D33" s="20"/>
      <c r="E33" s="3"/>
      <c r="F33" s="3"/>
      <c r="G33" s="3"/>
      <c r="H33" s="25"/>
      <c r="I33" s="25"/>
      <c r="BS33" s="34" t="str">
        <f>CP32</f>
        <v>Pago del Gobierno Federal ENERO  2018</v>
      </c>
      <c r="BX33" s="17">
        <v>0</v>
      </c>
      <c r="CM33" s="25"/>
      <c r="CN33" s="25"/>
      <c r="CO33" s="25"/>
      <c r="CP33" s="25"/>
    </row>
    <row r="34" spans="1:94" ht="13.5" thickBot="1" x14ac:dyDescent="0.25">
      <c r="A34" s="21"/>
      <c r="B34" s="14" t="s">
        <v>41</v>
      </c>
      <c r="C34" s="20"/>
      <c r="D34" s="20"/>
      <c r="E34" s="3"/>
      <c r="F34" s="41">
        <f>+F21+F32</f>
        <v>1294675401.920002</v>
      </c>
      <c r="G34" s="3"/>
      <c r="H34" s="25"/>
      <c r="I34" s="25"/>
      <c r="BS34" s="1"/>
      <c r="CM34" s="25"/>
      <c r="CN34" s="25"/>
      <c r="CO34" s="25"/>
      <c r="CP34" s="25"/>
    </row>
    <row r="35" spans="1:94" ht="13.5" thickTop="1" x14ac:dyDescent="0.2">
      <c r="A35" s="21"/>
      <c r="B35" s="14"/>
      <c r="C35" s="20"/>
      <c r="D35" s="20"/>
      <c r="E35" s="3"/>
      <c r="F35" s="3"/>
      <c r="G35" s="3"/>
      <c r="H35" s="25"/>
      <c r="I35" s="25"/>
      <c r="BS35" s="34" t="str">
        <f>CP36</f>
        <v>Aportacion del Estado ENERO   2018</v>
      </c>
      <c r="BX35" s="31">
        <v>0</v>
      </c>
      <c r="BY35" s="31">
        <f>BX33+BX35</f>
        <v>0</v>
      </c>
      <c r="CM35" s="25"/>
      <c r="CN35" s="1"/>
      <c r="CO35" s="25"/>
      <c r="CP35" s="1" t="s">
        <v>42</v>
      </c>
    </row>
    <row r="36" spans="1:94" s="39" customFormat="1" x14ac:dyDescent="0.2">
      <c r="A36" s="35"/>
      <c r="B36" s="35"/>
      <c r="C36" s="36"/>
      <c r="D36" s="36"/>
      <c r="E36" s="37"/>
      <c r="F36" s="37"/>
      <c r="G36" s="37"/>
      <c r="H36" s="38"/>
      <c r="I36" s="38"/>
      <c r="BS36" s="1"/>
      <c r="CM36" s="25"/>
      <c r="CN36" s="25"/>
      <c r="CO36" s="25"/>
      <c r="CP36" s="25" t="str">
        <f>CONCATENATE(CP35," ",CO12)</f>
        <v>Aportacion del Estado ENERO   2018</v>
      </c>
    </row>
    <row r="37" spans="1:94" s="39" customFormat="1" ht="12" customHeight="1" x14ac:dyDescent="0.2">
      <c r="A37" s="35"/>
      <c r="B37" s="40"/>
      <c r="C37" s="40"/>
      <c r="D37" s="40"/>
      <c r="E37" s="37"/>
      <c r="F37" s="37"/>
      <c r="G37" s="37"/>
      <c r="H37" s="38"/>
      <c r="I37" s="38"/>
      <c r="BS37" s="1" t="s">
        <v>43</v>
      </c>
      <c r="BY37" s="17">
        <f>BY29+BY35</f>
        <v>1291453929.5130024</v>
      </c>
    </row>
  </sheetData>
  <mergeCells count="12">
    <mergeCell ref="G6:H6"/>
    <mergeCell ref="BT6:BZ6"/>
    <mergeCell ref="CA6:CB6"/>
    <mergeCell ref="G7:H7"/>
    <mergeCell ref="CA7:CB7"/>
    <mergeCell ref="B5:F5"/>
    <mergeCell ref="BT5:BZ5"/>
    <mergeCell ref="BT2:BZ2"/>
    <mergeCell ref="B3:F3"/>
    <mergeCell ref="BT3:BZ3"/>
    <mergeCell ref="B4:F4"/>
    <mergeCell ref="BT4:BZ4"/>
  </mergeCells>
  <pageMargins left="0.19685039370078741" right="0.19685039370078741" top="0.43307086614173229" bottom="0.43307086614173229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Instituto Mexicano del Seguro Social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Ramírez Archundia</dc:creator>
  <cp:lastModifiedBy>Fausto Bernal Sánchez Hidalgo</cp:lastModifiedBy>
  <cp:lastPrinted>2017-10-09T23:42:28Z</cp:lastPrinted>
  <dcterms:created xsi:type="dcterms:W3CDTF">2017-10-09T15:34:43Z</dcterms:created>
  <dcterms:modified xsi:type="dcterms:W3CDTF">2017-10-24T23:25:33Z</dcterms:modified>
</cp:coreProperties>
</file>