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</sheets>
  <externalReferences>
    <externalReference r:id="rId2"/>
  </externalReferences>
  <definedNames>
    <definedName name="_xlnm.Print_Area" localSheetId="0">Hoja1!$B$2:$M$38</definedName>
    <definedName name="NvsASD">"V2017-06-30"</definedName>
    <definedName name="NvsAutoDrillOk">"VY"</definedName>
    <definedName name="NvsDrillHyperLink" localSheetId="0">"http://produccionpreifin.imss.gob.mx:8081/psp/ps_newwin/EMPLOYEE/ERP/c/REPORT_BOOKS.IC_RUN_DRILLDOWN.GBL?Action=A&amp;NVS_INSTANCE=51931481_44967541"</definedName>
    <definedName name="NvsElapsedTime">0.00174768518627388</definedName>
    <definedName name="NvsEndTime">42923.3757060185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"VIMSSR"</definedName>
    <definedName name="NvsPanelEffdt">"V1901-01-01"</definedName>
    <definedName name="NvsPanelSetid">"VIMSS1"</definedName>
    <definedName name="NvsReqBU">"VIMSSP"</definedName>
    <definedName name="NvsReqBUOnly">"VY"</definedName>
    <definedName name="NvsSheetType" localSheetId="0">"M"</definedName>
    <definedName name="NvsTransLed">"VN"</definedName>
    <definedName name="NvsTreeASD">"V2017-06-30"</definedName>
    <definedName name="NvsValTbl.ACCOUNT">"GL_ACCOUNT_TBL"</definedName>
    <definedName name="_xlnm.Print_Titles" localSheetId="0">Hoja1!$1:$14</definedName>
  </definedNames>
  <calcPr calcId="145621"/>
</workbook>
</file>

<file path=xl/calcChain.xml><?xml version="1.0" encoding="utf-8"?>
<calcChain xmlns="http://schemas.openxmlformats.org/spreadsheetml/2006/main">
  <c r="BL35" i="1" l="1"/>
  <c r="CC28" i="1"/>
  <c r="BF23" i="1" s="1"/>
  <c r="BL26" i="1"/>
  <c r="CC24" i="1"/>
  <c r="BF16" i="1" s="1"/>
  <c r="CB12" i="1"/>
  <c r="CC36" i="1" s="1"/>
  <c r="BF35" i="1" s="1"/>
  <c r="CB11" i="1"/>
  <c r="CC19" i="1" s="1"/>
  <c r="BF12" i="1" s="1"/>
  <c r="BG6" i="1"/>
  <c r="C5" i="1"/>
  <c r="BO3" i="1"/>
  <c r="BO2" i="1"/>
  <c r="CC32" i="1" l="1"/>
  <c r="BF33" i="1" s="1"/>
  <c r="BL16" i="1" l="1"/>
  <c r="BL19" i="1" s="1"/>
  <c r="BL29" i="1" s="1"/>
  <c r="BL37" i="1" s="1"/>
</calcChain>
</file>

<file path=xl/sharedStrings.xml><?xml version="1.0" encoding="utf-8"?>
<sst xmlns="http://schemas.openxmlformats.org/spreadsheetml/2006/main" count="48" uniqueCount="45">
  <si>
    <t>%,LREAL</t>
  </si>
  <si>
    <t>%,SACUM_TOTAL</t>
  </si>
  <si>
    <t>Fecha Ejec</t>
  </si>
  <si>
    <t>Instituto Mexicano del Seguro Social</t>
  </si>
  <si>
    <t>ID Reporte:</t>
  </si>
  <si>
    <t>Dirección de Planeación y Finanzas</t>
  </si>
  <si>
    <t xml:space="preserve">                   Hora</t>
  </si>
  <si>
    <t>Estado de Origen y Aplicación de Recursos con Base en Cuenta Corriente</t>
  </si>
  <si>
    <t>Coordinación de Presupuesto, Contabilidad y Evaluación Financiera</t>
  </si>
  <si>
    <t>IMGL35A</t>
  </si>
  <si>
    <t>División de Contabilidad y Fiscal</t>
  </si>
  <si>
    <t>Cifras en Pesos</t>
  </si>
  <si>
    <t>2017</t>
  </si>
  <si>
    <t>año presente</t>
  </si>
  <si>
    <t>año pasado</t>
  </si>
  <si>
    <t>año siguiente</t>
  </si>
  <si>
    <t>Origen de Recursos</t>
  </si>
  <si>
    <t>Menos</t>
  </si>
  <si>
    <t>Saldo Cuenta Corriente AÑO (2002) (A Favor del IMSS)</t>
  </si>
  <si>
    <t>Aportación Estatal</t>
  </si>
  <si>
    <t>(Anexo 1)</t>
  </si>
  <si>
    <t xml:space="preserve">Saldo Cuenta Corriente AÑO </t>
  </si>
  <si>
    <t xml:space="preserve">Disminución de Activo </t>
  </si>
  <si>
    <t>(A Favor del IMSS)</t>
  </si>
  <si>
    <t>Incremento de Pasivo</t>
  </si>
  <si>
    <t xml:space="preserve">Subtotal </t>
  </si>
  <si>
    <t>Total de Origen</t>
  </si>
  <si>
    <t>Más</t>
  </si>
  <si>
    <t xml:space="preserve">Egresos del Programa Durante el Ejercicio </t>
  </si>
  <si>
    <t xml:space="preserve">Aplicación de Recursos </t>
  </si>
  <si>
    <t>Inversión</t>
  </si>
  <si>
    <t>Resultado del Ejercicio</t>
  </si>
  <si>
    <t>Operación</t>
  </si>
  <si>
    <t>Efectivo en Caja y Bancos</t>
  </si>
  <si>
    <t>(Anexo 2)</t>
  </si>
  <si>
    <t>Aportación del Estado :</t>
  </si>
  <si>
    <t>Activo Circulante</t>
  </si>
  <si>
    <t xml:space="preserve">Activo Fijo Neto </t>
  </si>
  <si>
    <t xml:space="preserve">Saldo Cuenta Corriente Año </t>
  </si>
  <si>
    <t>Disminución de Pasivo</t>
  </si>
  <si>
    <t xml:space="preserve">Pago del Gobierno Federal ENERO </t>
  </si>
  <si>
    <t>Total de Aplicación</t>
  </si>
  <si>
    <t>Variación en Cuenta Corriente</t>
  </si>
  <si>
    <t xml:space="preserve">Aportacion del Estado ENERO  </t>
  </si>
  <si>
    <t>Saldo a Favor del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</si>
</sst>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_d\ _e\ mmm\ \ _d\ _e\ yyyy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3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14" fontId="1" fillId="0" borderId="0" xfId="0" applyNumberFormat="1" applyFont="1" applyFill="1"/>
    <xf numFmtId="21" fontId="1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0" fontId="4" fillId="0" borderId="0" xfId="0" applyNumberFormat="1" applyFont="1" applyFill="1"/>
    <xf numFmtId="10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3" fontId="1" fillId="0" borderId="0" xfId="0" quotePrefix="1" applyNumberFormat="1" applyFont="1" applyFill="1"/>
    <xf numFmtId="0" fontId="5" fillId="0" borderId="0" xfId="0" applyFont="1" applyFill="1"/>
    <xf numFmtId="3" fontId="1" fillId="0" borderId="1" xfId="0" quotePrefix="1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0" fontId="0" fillId="0" borderId="0" xfId="0" applyFill="1"/>
    <xf numFmtId="3" fontId="1" fillId="0" borderId="1" xfId="0" applyNumberFormat="1" applyFont="1" applyFill="1" applyBorder="1"/>
    <xf numFmtId="10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3" fontId="1" fillId="0" borderId="2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1</xdr:col>
      <xdr:colOff>1247775</xdr:colOff>
      <xdr:row>8</xdr:row>
      <xdr:rowOff>0</xdr:rowOff>
    </xdr:to>
    <xdr:pic>
      <xdr:nvPicPr>
        <xdr:cNvPr id="2" name="Picture 2" descr="logo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971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171450</xdr:colOff>
      <xdr:row>0</xdr:row>
      <xdr:rowOff>0</xdr:rowOff>
    </xdr:from>
    <xdr:to>
      <xdr:col>57</xdr:col>
      <xdr:colOff>123825</xdr:colOff>
      <xdr:row>8</xdr:row>
      <xdr:rowOff>0</xdr:rowOff>
    </xdr:to>
    <xdr:pic>
      <xdr:nvPicPr>
        <xdr:cNvPr id="3" name="Picture 14" descr="logo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1400" y="0"/>
          <a:ext cx="971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S/OFICINAS/OPORTUNIDADES/GOB_FEDERAL2017/JunioCopia%20de%20APOR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heet1"/>
    </sheetNames>
    <sheetDataSet>
      <sheetData sheetId="0"/>
      <sheetData sheetId="1">
        <row r="12">
          <cell r="G12" t="str">
            <v>Programa IMSS-PROSPERA al  30 de Junio del 2017</v>
          </cell>
          <cell r="U12" t="str">
            <v>Estado de Cuenta al Gobierno Federal al 30 de Junio del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"/>
  <sheetViews>
    <sheetView tabSelected="1" topLeftCell="B2" zoomScaleNormal="100" workbookViewId="0">
      <selection activeCell="F16" sqref="F16:G36"/>
    </sheetView>
  </sheetViews>
  <sheetFormatPr baseColWidth="10" defaultRowHeight="12.75" x14ac:dyDescent="0.2"/>
  <cols>
    <col min="1" max="1" width="27" style="2" hidden="1" customWidth="1"/>
    <col min="2" max="2" width="22.5703125" style="2" customWidth="1"/>
    <col min="3" max="3" width="14.5703125" style="2" customWidth="1"/>
    <col min="4" max="4" width="16" style="2" customWidth="1"/>
    <col min="5" max="5" width="11.7109375" style="2" customWidth="1"/>
    <col min="6" max="6" width="19.7109375" style="2" customWidth="1"/>
    <col min="7" max="7" width="19.5703125" style="2" customWidth="1"/>
    <col min="8" max="8" width="0.85546875" style="2" hidden="1" customWidth="1"/>
    <col min="9" max="9" width="0.5703125" style="5" customWidth="1"/>
    <col min="10" max="10" width="0.85546875" style="2" customWidth="1"/>
    <col min="11" max="11" width="1" style="2" hidden="1" customWidth="1"/>
    <col min="12" max="12" width="7" style="2" customWidth="1"/>
    <col min="13" max="13" width="7.85546875" style="2" customWidth="1"/>
    <col min="14" max="14" width="14.140625" style="2" customWidth="1"/>
    <col min="15" max="56" width="11.42578125" style="2"/>
    <col min="57" max="57" width="15.28515625" style="2" customWidth="1"/>
    <col min="58" max="60" width="11.42578125" style="2"/>
    <col min="61" max="61" width="9" style="2" customWidth="1"/>
    <col min="62" max="64" width="17.7109375" style="2" customWidth="1"/>
    <col min="65" max="65" width="1.42578125" style="2" customWidth="1"/>
    <col min="66" max="16384" width="11.42578125" style="2"/>
  </cols>
  <sheetData>
    <row r="1" spans="1:81" ht="18.75" hidden="1" customHeight="1" x14ac:dyDescent="0.2">
      <c r="A1" s="1" t="s">
        <v>0</v>
      </c>
      <c r="B1" s="1"/>
      <c r="C1" s="1"/>
      <c r="D1" s="1"/>
      <c r="F1" s="1" t="s">
        <v>1</v>
      </c>
      <c r="G1" s="1"/>
      <c r="I1" s="3"/>
      <c r="K1" s="1"/>
      <c r="L1" s="1"/>
    </row>
    <row r="2" spans="1:81" x14ac:dyDescent="0.2">
      <c r="A2" s="1"/>
      <c r="B2" s="1"/>
      <c r="K2" s="6"/>
      <c r="L2" s="7"/>
      <c r="M2" s="8"/>
      <c r="BF2" s="1"/>
      <c r="BG2" s="48" t="s">
        <v>3</v>
      </c>
      <c r="BH2" s="48"/>
      <c r="BI2" s="48"/>
      <c r="BJ2" s="48"/>
      <c r="BK2" s="48"/>
      <c r="BL2" s="48"/>
      <c r="BM2" s="48"/>
      <c r="BN2" s="7" t="s">
        <v>2</v>
      </c>
      <c r="BO2" s="9">
        <f ca="1">TODAY()</f>
        <v>42941</v>
      </c>
    </row>
    <row r="3" spans="1:81" x14ac:dyDescent="0.2">
      <c r="A3" s="1"/>
      <c r="B3" s="1"/>
      <c r="C3" s="48" t="s">
        <v>3</v>
      </c>
      <c r="D3" s="48"/>
      <c r="E3" s="48"/>
      <c r="F3" s="48"/>
      <c r="G3" s="48"/>
      <c r="H3" s="48"/>
      <c r="I3" s="48"/>
      <c r="J3" s="48"/>
      <c r="K3" s="6"/>
      <c r="L3" s="7"/>
      <c r="M3" s="7"/>
      <c r="N3" s="9"/>
      <c r="BF3" s="1"/>
      <c r="BG3" s="48" t="s">
        <v>5</v>
      </c>
      <c r="BH3" s="48"/>
      <c r="BI3" s="48"/>
      <c r="BJ3" s="48"/>
      <c r="BK3" s="48"/>
      <c r="BL3" s="48"/>
      <c r="BM3" s="48"/>
      <c r="BN3" s="1" t="s">
        <v>6</v>
      </c>
      <c r="BO3" s="10">
        <f ca="1">NOW()</f>
        <v>42941.834636226849</v>
      </c>
    </row>
    <row r="4" spans="1:81" x14ac:dyDescent="0.2">
      <c r="A4" s="1"/>
      <c r="B4" s="1"/>
      <c r="C4" s="48" t="s">
        <v>7</v>
      </c>
      <c r="D4" s="48"/>
      <c r="E4" s="48"/>
      <c r="F4" s="48"/>
      <c r="G4" s="48"/>
      <c r="H4" s="48"/>
      <c r="I4" s="48"/>
      <c r="J4" s="48"/>
      <c r="K4" s="6"/>
      <c r="N4" s="10"/>
      <c r="BF4" s="1"/>
      <c r="BG4" s="48" t="s">
        <v>8</v>
      </c>
      <c r="BH4" s="48"/>
      <c r="BI4" s="48"/>
      <c r="BJ4" s="48"/>
      <c r="BK4" s="48"/>
      <c r="BL4" s="48"/>
      <c r="BM4" s="48"/>
      <c r="BN4" s="7" t="s">
        <v>4</v>
      </c>
      <c r="BO4" s="7" t="s">
        <v>9</v>
      </c>
    </row>
    <row r="5" spans="1:81" x14ac:dyDescent="0.2">
      <c r="A5" s="1"/>
      <c r="B5" s="1"/>
      <c r="C5" s="47" t="str">
        <f>[1]sheet1!G12</f>
        <v>Programa IMSS-PROSPERA al  30 de Junio del 2017</v>
      </c>
      <c r="D5" s="47"/>
      <c r="E5" s="47"/>
      <c r="F5" s="47"/>
      <c r="G5" s="47"/>
      <c r="H5" s="47"/>
      <c r="I5" s="47"/>
      <c r="J5" s="47"/>
      <c r="K5" s="6"/>
      <c r="N5" s="7"/>
      <c r="BF5" s="1"/>
      <c r="BG5" s="48" t="s">
        <v>10</v>
      </c>
      <c r="BH5" s="48"/>
      <c r="BI5" s="48"/>
      <c r="BJ5" s="48"/>
      <c r="BK5" s="48"/>
      <c r="BL5" s="48"/>
      <c r="BM5" s="48"/>
    </row>
    <row r="6" spans="1:81" x14ac:dyDescent="0.2">
      <c r="A6" s="1"/>
      <c r="B6" s="1"/>
      <c r="K6" s="6"/>
      <c r="L6" s="48"/>
      <c r="M6" s="48"/>
      <c r="N6" s="1"/>
      <c r="BF6" s="1"/>
      <c r="BG6" s="47" t="str">
        <f>[1]sheet1!U12</f>
        <v>Estado de Cuenta al Gobierno Federal al 30 de Junio del 2017</v>
      </c>
      <c r="BH6" s="47"/>
      <c r="BI6" s="47"/>
      <c r="BJ6" s="47"/>
      <c r="BK6" s="47"/>
      <c r="BL6" s="47"/>
      <c r="BM6" s="47"/>
      <c r="BN6" s="48"/>
      <c r="BO6" s="48"/>
    </row>
    <row r="7" spans="1:81" x14ac:dyDescent="0.2">
      <c r="A7" s="1"/>
      <c r="B7" s="1"/>
      <c r="K7" s="6"/>
      <c r="L7" s="48" t="s">
        <v>11</v>
      </c>
      <c r="M7" s="48"/>
      <c r="N7" s="1"/>
      <c r="BF7" s="1"/>
      <c r="BN7" s="48" t="s">
        <v>11</v>
      </c>
      <c r="BO7" s="48"/>
    </row>
    <row r="8" spans="1:81" x14ac:dyDescent="0.2">
      <c r="B8" s="11"/>
      <c r="C8" s="12"/>
      <c r="D8" s="12"/>
      <c r="E8" s="12"/>
      <c r="F8" s="12"/>
      <c r="G8" s="12"/>
      <c r="H8" s="12"/>
      <c r="I8" s="13"/>
      <c r="J8" s="12"/>
      <c r="K8" s="12"/>
      <c r="L8" s="12"/>
      <c r="M8" s="12"/>
      <c r="N8" s="14"/>
      <c r="BF8" s="14"/>
      <c r="BM8" s="5"/>
    </row>
    <row r="9" spans="1:81" ht="13.5" customHeight="1" x14ac:dyDescent="0.2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"/>
      <c r="M9" s="1"/>
      <c r="N9" s="1"/>
      <c r="BF9" s="15"/>
      <c r="BG9" s="15"/>
      <c r="BH9" s="15"/>
      <c r="BI9" s="15"/>
      <c r="BJ9" s="15"/>
      <c r="BK9" s="15"/>
      <c r="BL9" s="15"/>
      <c r="BM9" s="15"/>
      <c r="BN9" s="1"/>
      <c r="BO9" s="1"/>
    </row>
    <row r="10" spans="1:81" x14ac:dyDescent="0.2">
      <c r="A10" s="1"/>
      <c r="B10" s="1"/>
      <c r="C10" s="1"/>
      <c r="D10" s="1"/>
      <c r="E10" s="1"/>
      <c r="F10" s="1"/>
      <c r="G10" s="1"/>
      <c r="H10" s="7"/>
      <c r="I10" s="1"/>
      <c r="J10" s="1"/>
      <c r="K10" s="1"/>
      <c r="L10" s="1"/>
      <c r="M10" s="1"/>
      <c r="N10" s="1"/>
      <c r="BF10" s="1"/>
      <c r="BG10" s="1"/>
      <c r="BH10" s="1"/>
      <c r="BI10" s="1"/>
      <c r="BJ10" s="1"/>
      <c r="BK10" s="1"/>
      <c r="BL10" s="7"/>
      <c r="BM10" s="1"/>
      <c r="BN10" s="1"/>
      <c r="BO10" s="1"/>
      <c r="BZ10" s="7"/>
      <c r="CA10" s="7"/>
      <c r="CB10" s="16" t="s">
        <v>12</v>
      </c>
      <c r="CC10" s="7" t="s">
        <v>13</v>
      </c>
    </row>
    <row r="11" spans="1:81" s="18" customFormat="1" x14ac:dyDescent="0.2">
      <c r="A11" s="17"/>
      <c r="B11" s="17"/>
      <c r="D11" s="17"/>
      <c r="E11" s="17"/>
      <c r="F11" s="17"/>
      <c r="H11" s="17"/>
      <c r="I11" s="19"/>
      <c r="J11" s="17"/>
      <c r="K11" s="17"/>
      <c r="L11" s="17"/>
      <c r="M11" s="17"/>
      <c r="N11" s="17"/>
      <c r="BZ11" s="7"/>
      <c r="CA11" s="7"/>
      <c r="CB11" s="7">
        <f>CB10-1</f>
        <v>2016</v>
      </c>
      <c r="CC11" s="7" t="s">
        <v>14</v>
      </c>
    </row>
    <row r="12" spans="1:81" s="18" customFormat="1" x14ac:dyDescent="0.2">
      <c r="A12" s="17"/>
      <c r="B12" s="17"/>
      <c r="C12" s="17"/>
      <c r="D12" s="17"/>
      <c r="E12" s="17"/>
      <c r="F12" s="4"/>
      <c r="G12" s="17"/>
      <c r="H12" s="17"/>
      <c r="I12" s="20"/>
      <c r="J12" s="17"/>
      <c r="K12" s="17"/>
      <c r="L12" s="17"/>
      <c r="M12" s="17"/>
      <c r="N12" s="17"/>
      <c r="BF12" s="21" t="str">
        <f>CC19</f>
        <v>Saldo Cuenta Corriente AÑO  2016 (A Favor del IMSS)</v>
      </c>
      <c r="BL12" s="20">
        <v>-23488.427</v>
      </c>
      <c r="BZ12" s="7"/>
      <c r="CA12" s="7"/>
      <c r="CB12" s="7">
        <f>CB10+1</f>
        <v>2018</v>
      </c>
      <c r="CC12" s="7" t="s">
        <v>15</v>
      </c>
    </row>
    <row r="13" spans="1:81" s="18" customFormat="1" x14ac:dyDescent="0.2">
      <c r="A13" s="17"/>
      <c r="B13" s="17"/>
      <c r="C13" s="22" t="s">
        <v>16</v>
      </c>
      <c r="D13" s="23"/>
      <c r="E13" s="23"/>
      <c r="F13" s="4"/>
      <c r="G13" s="4"/>
      <c r="H13" s="4"/>
      <c r="I13" s="20"/>
      <c r="J13" s="4"/>
      <c r="K13" s="4"/>
      <c r="L13" s="4"/>
      <c r="M13" s="19"/>
      <c r="N13" s="19"/>
      <c r="BF13" s="24"/>
      <c r="BZ13" s="1"/>
      <c r="CA13" s="1"/>
      <c r="CB13" s="1"/>
      <c r="CC13" s="1"/>
    </row>
    <row r="14" spans="1:81" s="18" customFormat="1" x14ac:dyDescent="0.2">
      <c r="A14" s="22"/>
      <c r="B14" s="22"/>
      <c r="C14" s="25"/>
      <c r="D14" s="23"/>
      <c r="E14" s="23"/>
      <c r="F14" s="4"/>
      <c r="G14" s="4"/>
      <c r="H14" s="4"/>
      <c r="I14" s="20"/>
      <c r="J14" s="4"/>
      <c r="K14" s="4"/>
      <c r="L14" s="4"/>
      <c r="M14" s="22"/>
      <c r="N14" s="22"/>
      <c r="BF14" s="26" t="s">
        <v>17</v>
      </c>
      <c r="BZ14" s="1"/>
      <c r="CA14" s="1"/>
      <c r="CB14" s="1"/>
      <c r="CC14" s="1"/>
    </row>
    <row r="15" spans="1:81" s="18" customFormat="1" x14ac:dyDescent="0.2">
      <c r="A15" s="26"/>
      <c r="B15" s="26"/>
      <c r="D15" s="23"/>
      <c r="E15" s="23"/>
      <c r="F15" s="4"/>
      <c r="G15" s="4"/>
      <c r="H15" s="4"/>
      <c r="I15" s="20"/>
      <c r="J15" s="4"/>
      <c r="K15" s="4"/>
      <c r="L15" s="4"/>
      <c r="M15" s="27"/>
      <c r="N15" s="27"/>
      <c r="BF15" s="2"/>
      <c r="BZ15" s="17"/>
      <c r="CA15" s="17"/>
      <c r="CB15" s="17"/>
      <c r="CC15" s="17"/>
    </row>
    <row r="16" spans="1:81" x14ac:dyDescent="0.2">
      <c r="C16" s="7"/>
      <c r="D16" s="23"/>
      <c r="E16" s="23"/>
      <c r="F16" s="4"/>
      <c r="G16" s="4"/>
      <c r="H16" s="4"/>
      <c r="I16" s="20"/>
      <c r="J16" s="4"/>
      <c r="K16" s="4"/>
      <c r="L16" s="4"/>
      <c r="M16" s="28"/>
      <c r="N16" s="28"/>
      <c r="BF16" s="29" t="str">
        <f>CC24</f>
        <v>Egresos del Programa Durante el Ejercicio  2017</v>
      </c>
      <c r="BL16" s="20">
        <f>G19+G32</f>
        <v>-5732657888.8300009</v>
      </c>
      <c r="BZ16" s="17"/>
      <c r="CA16" s="17"/>
      <c r="CB16" s="17"/>
      <c r="CC16" s="17" t="s">
        <v>18</v>
      </c>
    </row>
    <row r="17" spans="1:81" x14ac:dyDescent="0.2">
      <c r="C17" s="30" t="s">
        <v>19</v>
      </c>
      <c r="D17" s="4"/>
      <c r="E17" s="4"/>
      <c r="F17" s="31"/>
      <c r="G17" s="4">
        <v>6841493761.3999996</v>
      </c>
      <c r="H17" s="4"/>
      <c r="I17" s="20"/>
      <c r="J17" s="4"/>
      <c r="K17" s="4"/>
      <c r="L17" s="4"/>
      <c r="M17" s="28"/>
      <c r="N17" s="28"/>
      <c r="BF17" s="24" t="s">
        <v>20</v>
      </c>
      <c r="BL17" s="12"/>
      <c r="BZ17" s="4"/>
      <c r="CA17" s="17"/>
      <c r="CB17" s="4"/>
      <c r="CC17" s="17" t="s">
        <v>21</v>
      </c>
    </row>
    <row r="18" spans="1:81" x14ac:dyDescent="0.2">
      <c r="A18" s="32"/>
      <c r="B18" s="32"/>
      <c r="C18" s="30" t="s">
        <v>22</v>
      </c>
      <c r="D18" s="23"/>
      <c r="E18" s="23"/>
      <c r="F18" s="31">
        <v>92116813.180000395</v>
      </c>
      <c r="H18" s="4"/>
      <c r="I18" s="20"/>
      <c r="J18" s="4"/>
      <c r="K18" s="4"/>
      <c r="L18" s="4"/>
      <c r="M18" s="28"/>
      <c r="N18" s="28"/>
      <c r="BF18" s="24"/>
      <c r="BZ18" s="4"/>
      <c r="CA18" s="22"/>
      <c r="CB18" s="4"/>
      <c r="CC18" s="22" t="s">
        <v>23</v>
      </c>
    </row>
    <row r="19" spans="1:81" x14ac:dyDescent="0.2">
      <c r="A19" s="32"/>
      <c r="B19" s="32"/>
      <c r="C19" s="30" t="s">
        <v>24</v>
      </c>
      <c r="D19" s="23"/>
      <c r="E19" s="23"/>
      <c r="F19" s="33">
        <v>721834982.1099999</v>
      </c>
      <c r="G19" s="34">
        <v>813951795.29000032</v>
      </c>
      <c r="H19" s="4"/>
      <c r="I19" s="20"/>
      <c r="J19" s="4"/>
      <c r="K19" s="4"/>
      <c r="L19" s="4"/>
      <c r="M19" s="28"/>
      <c r="N19" s="28"/>
      <c r="BF19" s="26" t="s">
        <v>25</v>
      </c>
      <c r="BL19" s="20">
        <f>BL12+BL16</f>
        <v>-5732681377.2570009</v>
      </c>
      <c r="BZ19" s="4"/>
      <c r="CA19" s="27"/>
      <c r="CB19" s="4"/>
      <c r="CC19" s="27" t="str">
        <f>CONCATENATE(CC17," ",CB11," ",CC18)</f>
        <v>Saldo Cuenta Corriente AÑO  2016 (A Favor del IMSS)</v>
      </c>
    </row>
    <row r="20" spans="1:81" x14ac:dyDescent="0.2">
      <c r="A20" s="24"/>
      <c r="B20" s="24"/>
      <c r="C20" s="35"/>
      <c r="D20" s="35"/>
      <c r="E20" s="35"/>
      <c r="F20" s="4"/>
      <c r="G20" s="4"/>
      <c r="H20" s="4"/>
      <c r="I20" s="20"/>
      <c r="J20" s="4"/>
      <c r="K20" s="4"/>
      <c r="L20" s="4"/>
      <c r="M20" s="28"/>
      <c r="N20" s="28"/>
      <c r="BF20" s="24"/>
      <c r="BZ20" s="28"/>
      <c r="CA20" s="28"/>
      <c r="CB20" s="28"/>
      <c r="CC20" s="28"/>
    </row>
    <row r="21" spans="1:81" x14ac:dyDescent="0.2">
      <c r="A21" s="24"/>
      <c r="B21" s="24"/>
      <c r="C21" s="17" t="s">
        <v>26</v>
      </c>
      <c r="D21" s="35"/>
      <c r="E21" s="35"/>
      <c r="G21" s="4">
        <v>7655445556.6899996</v>
      </c>
      <c r="H21" s="4"/>
      <c r="I21" s="20"/>
      <c r="J21" s="4"/>
      <c r="K21" s="4"/>
      <c r="L21" s="4"/>
      <c r="M21" s="28"/>
      <c r="N21" s="28"/>
      <c r="BF21" s="26" t="s">
        <v>27</v>
      </c>
      <c r="BZ21" s="28"/>
      <c r="CA21" s="28"/>
      <c r="CB21" s="28"/>
      <c r="CC21" s="28"/>
    </row>
    <row r="22" spans="1:81" x14ac:dyDescent="0.2">
      <c r="A22" s="24"/>
      <c r="B22" s="24"/>
      <c r="C22" s="35"/>
      <c r="D22" s="35"/>
      <c r="E22" s="35"/>
      <c r="F22" s="4"/>
      <c r="G22" s="4"/>
      <c r="H22" s="4"/>
      <c r="I22" s="20"/>
      <c r="J22" s="4"/>
      <c r="K22" s="4"/>
      <c r="L22" s="4"/>
      <c r="M22" s="28"/>
      <c r="N22" s="28"/>
      <c r="BF22" s="24"/>
      <c r="BZ22" s="28"/>
      <c r="CA22" s="24"/>
      <c r="CB22" s="28"/>
      <c r="CC22" s="24" t="s">
        <v>28</v>
      </c>
    </row>
    <row r="23" spans="1:81" x14ac:dyDescent="0.2">
      <c r="A23" s="24"/>
      <c r="B23" s="24"/>
      <c r="C23" s="35"/>
      <c r="D23" s="35"/>
      <c r="E23" s="35"/>
      <c r="F23" s="4"/>
      <c r="G23" s="4"/>
      <c r="H23" s="4"/>
      <c r="I23" s="20"/>
      <c r="J23" s="4"/>
      <c r="K23" s="4"/>
      <c r="L23" s="4"/>
      <c r="M23" s="28"/>
      <c r="N23" s="28"/>
      <c r="BF23" s="29" t="str">
        <f>CC28</f>
        <v>Aportación del Estado : 2017</v>
      </c>
      <c r="BZ23" s="28"/>
      <c r="CA23" s="28"/>
      <c r="CB23" s="28"/>
      <c r="CC23" s="28"/>
    </row>
    <row r="24" spans="1:81" x14ac:dyDescent="0.2">
      <c r="A24" s="24"/>
      <c r="B24" s="24"/>
      <c r="C24" s="22" t="s">
        <v>29</v>
      </c>
      <c r="D24" s="23"/>
      <c r="E24" s="23"/>
      <c r="F24" s="4"/>
      <c r="G24" s="4"/>
      <c r="H24" s="4"/>
      <c r="I24" s="20"/>
      <c r="J24" s="4"/>
      <c r="K24" s="4"/>
      <c r="L24" s="4"/>
      <c r="M24" s="28"/>
      <c r="N24" s="28"/>
      <c r="BZ24" s="28"/>
      <c r="CA24" s="28"/>
      <c r="CB24" s="28"/>
      <c r="CC24" s="28" t="str">
        <f>CONCATENATE(CC22," ",CB10)</f>
        <v>Egresos del Programa Durante el Ejercicio  2017</v>
      </c>
    </row>
    <row r="25" spans="1:81" x14ac:dyDescent="0.2">
      <c r="A25" s="24"/>
      <c r="B25" s="24"/>
      <c r="C25" s="35"/>
      <c r="D25" s="23"/>
      <c r="E25" s="23"/>
      <c r="F25" s="4"/>
      <c r="G25" s="4"/>
      <c r="H25" s="4"/>
      <c r="I25" s="20"/>
      <c r="J25" s="4"/>
      <c r="K25" s="4"/>
      <c r="L25" s="4"/>
      <c r="M25" s="28"/>
      <c r="N25" s="28"/>
      <c r="BF25" s="24" t="s">
        <v>30</v>
      </c>
      <c r="BK25" s="20">
        <v>0</v>
      </c>
      <c r="BZ25" s="28"/>
      <c r="CA25" s="28"/>
      <c r="CB25" s="28"/>
      <c r="CC25" s="28"/>
    </row>
    <row r="26" spans="1:81" x14ac:dyDescent="0.2">
      <c r="A26" s="24"/>
      <c r="B26" s="24"/>
      <c r="C26" s="24" t="s">
        <v>31</v>
      </c>
      <c r="D26" s="23"/>
      <c r="E26" s="23"/>
      <c r="F26" s="31">
        <v>-6546609684.1200008</v>
      </c>
      <c r="H26" s="4"/>
      <c r="I26" s="20"/>
      <c r="J26" s="4"/>
      <c r="K26" s="4"/>
      <c r="L26" s="4"/>
      <c r="M26" s="28"/>
      <c r="N26" s="28"/>
      <c r="BF26" s="24" t="s">
        <v>32</v>
      </c>
      <c r="BK26" s="20">
        <v>6838295777.5200005</v>
      </c>
      <c r="BL26" s="20">
        <f>BK25+BK26</f>
        <v>6838295777.5200005</v>
      </c>
      <c r="BZ26" s="28"/>
      <c r="CA26" s="28"/>
      <c r="CB26" s="28"/>
      <c r="CC26" s="28"/>
    </row>
    <row r="27" spans="1:81" x14ac:dyDescent="0.2">
      <c r="A27" s="24"/>
      <c r="B27" s="24"/>
      <c r="C27" s="24" t="s">
        <v>33</v>
      </c>
      <c r="D27" s="23"/>
      <c r="E27" s="23"/>
      <c r="F27" s="31">
        <v>0</v>
      </c>
      <c r="G27" s="4"/>
      <c r="H27" s="4"/>
      <c r="I27" s="20"/>
      <c r="J27" s="4"/>
      <c r="K27" s="4"/>
      <c r="L27" s="4"/>
      <c r="M27" s="28"/>
      <c r="N27" s="28"/>
      <c r="BF27" s="24" t="s">
        <v>34</v>
      </c>
      <c r="BK27" s="12"/>
      <c r="BL27" s="12"/>
      <c r="BZ27" s="28"/>
      <c r="CA27" s="24"/>
      <c r="CB27" s="28"/>
      <c r="CC27" s="24" t="s">
        <v>35</v>
      </c>
    </row>
    <row r="28" spans="1:81" x14ac:dyDescent="0.2">
      <c r="A28" s="24"/>
      <c r="B28" s="24"/>
      <c r="C28" s="24" t="s">
        <v>36</v>
      </c>
      <c r="D28" s="23"/>
      <c r="E28" s="23"/>
      <c r="F28" s="31">
        <v>0</v>
      </c>
      <c r="G28" s="4"/>
      <c r="H28" s="4"/>
      <c r="I28" s="20"/>
      <c r="J28" s="4"/>
      <c r="K28" s="4"/>
      <c r="L28" s="4"/>
      <c r="M28" s="28"/>
      <c r="N28" s="28"/>
      <c r="BF28" s="24"/>
      <c r="BZ28" s="28"/>
      <c r="CA28" s="28"/>
      <c r="CB28" s="28"/>
      <c r="CC28" s="28" t="str">
        <f>CONCATENATE(CC27," ",CB10)</f>
        <v>Aportación del Estado : 2017</v>
      </c>
    </row>
    <row r="29" spans="1:81" x14ac:dyDescent="0.2">
      <c r="A29" s="24"/>
      <c r="B29" s="24"/>
      <c r="C29" s="24" t="s">
        <v>37</v>
      </c>
      <c r="D29" s="23"/>
      <c r="E29" s="23"/>
      <c r="F29" s="31">
        <v>0</v>
      </c>
      <c r="G29" s="4"/>
      <c r="H29" s="4"/>
      <c r="I29" s="20"/>
      <c r="J29" s="4"/>
      <c r="K29" s="4"/>
      <c r="L29" s="4"/>
      <c r="M29" s="28"/>
      <c r="N29" s="28"/>
      <c r="BF29" s="26" t="s">
        <v>38</v>
      </c>
      <c r="BL29" s="20">
        <f>BL19+BL26</f>
        <v>1105614400.2629995</v>
      </c>
      <c r="BZ29" s="28"/>
      <c r="CA29" s="28"/>
      <c r="CB29" s="28"/>
      <c r="CC29" s="28"/>
    </row>
    <row r="30" spans="1:81" x14ac:dyDescent="0.2">
      <c r="A30" s="24"/>
      <c r="B30" s="24"/>
      <c r="C30" s="30" t="s">
        <v>39</v>
      </c>
      <c r="D30" s="23"/>
      <c r="E30" s="23"/>
      <c r="F30" s="36">
        <v>0</v>
      </c>
      <c r="G30" s="4"/>
      <c r="H30" s="4"/>
      <c r="I30" s="20"/>
      <c r="J30" s="4"/>
      <c r="K30" s="4"/>
      <c r="L30" s="4"/>
      <c r="M30" s="28"/>
      <c r="N30" s="28"/>
      <c r="BF30" s="24"/>
      <c r="BZ30" s="28"/>
      <c r="CA30" s="28"/>
      <c r="CB30" s="28"/>
      <c r="CC30" s="28"/>
    </row>
    <row r="31" spans="1:81" x14ac:dyDescent="0.2">
      <c r="A31" s="24"/>
      <c r="B31" s="24"/>
      <c r="C31" s="24"/>
      <c r="D31" s="23"/>
      <c r="E31" s="23"/>
      <c r="F31" s="4"/>
      <c r="G31" s="4"/>
      <c r="H31" s="4"/>
      <c r="I31" s="20"/>
      <c r="J31" s="4"/>
      <c r="K31" s="4"/>
      <c r="L31" s="4"/>
      <c r="M31" s="28"/>
      <c r="N31" s="28"/>
      <c r="BF31" s="17" t="s">
        <v>17</v>
      </c>
      <c r="BZ31" s="28"/>
      <c r="CA31" s="28"/>
      <c r="CB31" s="28"/>
      <c r="CC31" s="28" t="s">
        <v>40</v>
      </c>
    </row>
    <row r="32" spans="1:81" x14ac:dyDescent="0.2">
      <c r="A32" s="24"/>
      <c r="B32" s="24"/>
      <c r="C32" s="26" t="s">
        <v>41</v>
      </c>
      <c r="D32" s="23"/>
      <c r="E32" s="23"/>
      <c r="F32" s="4"/>
      <c r="G32" s="36">
        <v>-6546609684.1200008</v>
      </c>
      <c r="H32" s="4"/>
      <c r="I32" s="20"/>
      <c r="J32" s="4"/>
      <c r="K32" s="4"/>
      <c r="L32" s="4"/>
      <c r="M32" s="28"/>
      <c r="N32" s="28"/>
      <c r="BF32" s="25"/>
      <c r="BZ32" s="28"/>
      <c r="CA32" s="28"/>
      <c r="CB32" s="28"/>
      <c r="CC32" s="28" t="str">
        <f>CONCATENATE(CC31," ",CB12)</f>
        <v>Pago del Gobierno Federal ENERO  2018</v>
      </c>
    </row>
    <row r="33" spans="1:81" x14ac:dyDescent="0.2">
      <c r="A33" s="24"/>
      <c r="B33" s="24"/>
      <c r="C33" s="24"/>
      <c r="D33" s="23"/>
      <c r="E33" s="23"/>
      <c r="F33" s="4"/>
      <c r="G33" s="4"/>
      <c r="H33" s="4"/>
      <c r="I33" s="20"/>
      <c r="J33" s="4"/>
      <c r="K33" s="4"/>
      <c r="L33" s="4"/>
      <c r="M33" s="28"/>
      <c r="N33" s="28"/>
      <c r="BF33" s="37" t="str">
        <f>CC32</f>
        <v>Pago del Gobierno Federal ENERO  2018</v>
      </c>
      <c r="BK33" s="20">
        <v>0</v>
      </c>
      <c r="BZ33" s="28"/>
      <c r="CA33" s="28"/>
      <c r="CB33" s="28"/>
      <c r="CC33" s="28"/>
    </row>
    <row r="34" spans="1:81" ht="13.5" thickBot="1" x14ac:dyDescent="0.25">
      <c r="A34" s="24"/>
      <c r="B34" s="24"/>
      <c r="C34" s="17" t="s">
        <v>42</v>
      </c>
      <c r="D34" s="23"/>
      <c r="E34" s="23"/>
      <c r="F34" s="4"/>
      <c r="G34" s="46">
        <v>1108835872.5699987</v>
      </c>
      <c r="H34" s="4"/>
      <c r="I34" s="20"/>
      <c r="J34" s="4"/>
      <c r="K34" s="4"/>
      <c r="L34" s="4"/>
      <c r="M34" s="28"/>
      <c r="N34" s="28"/>
      <c r="BF34" s="1"/>
      <c r="BZ34" s="28"/>
      <c r="CA34" s="28"/>
      <c r="CB34" s="28"/>
      <c r="CC34" s="28"/>
    </row>
    <row r="35" spans="1:81" ht="13.5" thickTop="1" x14ac:dyDescent="0.2">
      <c r="A35" s="24"/>
      <c r="B35" s="24"/>
      <c r="C35" s="17"/>
      <c r="D35" s="23"/>
      <c r="E35" s="23"/>
      <c r="F35" s="4"/>
      <c r="G35" s="4"/>
      <c r="H35" s="4"/>
      <c r="I35" s="20"/>
      <c r="J35" s="4"/>
      <c r="K35" s="4"/>
      <c r="L35" s="4"/>
      <c r="M35" s="28"/>
      <c r="N35" s="28"/>
      <c r="BF35" s="37" t="str">
        <f>CC36</f>
        <v>Aportacion del Estado ENERO   2018</v>
      </c>
      <c r="BK35" s="34">
        <v>0</v>
      </c>
      <c r="BL35" s="34">
        <f>BK33+BK35</f>
        <v>0</v>
      </c>
      <c r="BZ35" s="28"/>
      <c r="CA35" s="1"/>
      <c r="CB35" s="28"/>
      <c r="CC35" s="1" t="s">
        <v>43</v>
      </c>
    </row>
    <row r="36" spans="1:81" s="43" customFormat="1" x14ac:dyDescent="0.2">
      <c r="A36" s="38"/>
      <c r="B36" s="38"/>
      <c r="C36" s="38"/>
      <c r="D36" s="39"/>
      <c r="E36" s="39"/>
      <c r="F36" s="40"/>
      <c r="G36" s="40"/>
      <c r="H36" s="40"/>
      <c r="I36" s="41"/>
      <c r="J36" s="40"/>
      <c r="K36" s="40"/>
      <c r="L36" s="40"/>
      <c r="M36" s="42"/>
      <c r="N36" s="42"/>
      <c r="BF36" s="1"/>
      <c r="BZ36" s="28"/>
      <c r="CA36" s="28"/>
      <c r="CB36" s="28"/>
      <c r="CC36" s="28" t="str">
        <f>CONCATENATE(CC35," ",CB12)</f>
        <v>Aportacion del Estado ENERO   2018</v>
      </c>
    </row>
    <row r="37" spans="1:81" s="43" customFormat="1" ht="12" customHeight="1" x14ac:dyDescent="0.2">
      <c r="A37" s="38"/>
      <c r="B37" s="38"/>
      <c r="C37" s="44"/>
      <c r="D37" s="44"/>
      <c r="E37" s="44"/>
      <c r="F37" s="40"/>
      <c r="G37" s="40"/>
      <c r="H37" s="40"/>
      <c r="I37" s="41"/>
      <c r="J37" s="40"/>
      <c r="K37" s="40"/>
      <c r="L37" s="40"/>
      <c r="M37" s="42"/>
      <c r="N37" s="42"/>
      <c r="BF37" s="1" t="s">
        <v>44</v>
      </c>
      <c r="BL37" s="20">
        <f>BL29+BL35</f>
        <v>1105614400.2629995</v>
      </c>
    </row>
    <row r="38" spans="1:81" s="43" customFormat="1" x14ac:dyDescent="0.2">
      <c r="A38" s="38"/>
      <c r="C38" s="45"/>
      <c r="D38" s="45"/>
      <c r="E38" s="44"/>
      <c r="F38" s="40"/>
      <c r="G38" s="40"/>
      <c r="H38" s="40"/>
      <c r="I38" s="41"/>
      <c r="J38" s="40"/>
      <c r="K38" s="40"/>
      <c r="L38" s="40"/>
      <c r="M38" s="42"/>
      <c r="N38" s="42"/>
    </row>
  </sheetData>
  <mergeCells count="12">
    <mergeCell ref="L6:M6"/>
    <mergeCell ref="BG6:BM6"/>
    <mergeCell ref="BN6:BO6"/>
    <mergeCell ref="L7:M7"/>
    <mergeCell ref="BN7:BO7"/>
    <mergeCell ref="C5:J5"/>
    <mergeCell ref="BG5:BM5"/>
    <mergeCell ref="BG2:BM2"/>
    <mergeCell ref="C3:J3"/>
    <mergeCell ref="BG3:BM3"/>
    <mergeCell ref="C4:J4"/>
    <mergeCell ref="BG4:BM4"/>
  </mergeCells>
  <pageMargins left="0.19685039370078741" right="0.19685039370078741" top="0.43307086614173229" bottom="0.43307086614173229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Instituto Mexicano del Seguro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Ramírez Archundia</dc:creator>
  <cp:lastModifiedBy>Fausto Bernal Sánchez Hidalgo</cp:lastModifiedBy>
  <cp:lastPrinted>2017-07-07T20:39:39Z</cp:lastPrinted>
  <dcterms:created xsi:type="dcterms:W3CDTF">2017-07-07T19:07:26Z</dcterms:created>
  <dcterms:modified xsi:type="dcterms:W3CDTF">2017-07-26T01:01:54Z</dcterms:modified>
</cp:coreProperties>
</file>