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15" windowWidth="18915" windowHeight="10980" firstSheet="38" activeTab="51"/>
  </bookViews>
  <sheets>
    <sheet name="Permisos_Delegaciones" sheetId="71" r:id="rId1"/>
    <sheet name="Consolidado_Nivel_Central" sheetId="68" r:id="rId2"/>
    <sheet name="Libertad-Confianza" sheetId="114" r:id="rId3"/>
    <sheet name="Consupago-Confianza" sheetId="10" r:id="rId4"/>
    <sheet name="Directodo-Kondinero-Confianza" sheetId="6" r:id="rId5"/>
    <sheet name="Nomina-Multiplica-Confianza" sheetId="8" r:id="rId6"/>
    <sheet name="Dimex-Capital-Confianza" sheetId="15" r:id="rId7"/>
    <sheet name="Publiseg-Credifiel-Confianza" sheetId="14" r:id="rId8"/>
    <sheet name="Credito Familiar (SB) Confianza" sheetId="105" r:id="rId9"/>
    <sheet name="Financiera Mtra-Confianza" sheetId="13" r:id="rId10"/>
    <sheet name="Finmart Crediamigo-Confianza" sheetId="7" r:id="rId11"/>
    <sheet name="Siempre Creciendo-Confianza" sheetId="17" r:id="rId12"/>
    <sheet name="Presyser-Confianza" sheetId="9" r:id="rId13"/>
    <sheet name="Fisofo_Mas_Nomina-Confianza" sheetId="18" r:id="rId14"/>
    <sheet name="CIBANCO-Confianza" sheetId="16" r:id="rId15"/>
    <sheet name="Multiva-Confianza" sheetId="19" r:id="rId16"/>
    <sheet name="Crego-Confianza" sheetId="23" r:id="rId17"/>
    <sheet name="Opcipres_Confianza" sheetId="86" r:id="rId18"/>
    <sheet name="GFI_Confianza" sheetId="88" r:id="rId19"/>
    <sheet name="Grupo BLJ_Confianza" sheetId="98" r:id="rId20"/>
    <sheet name="Banco FAMSA_Confianza" sheetId="95" r:id="rId21"/>
    <sheet name="Crediaxis-Confianza" sheetId="11" r:id="rId22"/>
    <sheet name="Credenz-Confianza" sheetId="12" r:id="rId23"/>
    <sheet name="Ag y Soc Valores TCS  Confianza" sheetId="21" r:id="rId24"/>
    <sheet name="Alpha Credit-Confianza" sheetId="113" r:id="rId25"/>
    <sheet name="Attendo_Confianza" sheetId="85" r:id="rId26"/>
    <sheet name="Emprendesarial_Confianza" sheetId="80" r:id="rId27"/>
    <sheet name="FCapital México_Confianza" sheetId="97" r:id="rId28"/>
    <sheet name="Fifaco-Confianza" sheetId="22" r:id="rId29"/>
    <sheet name="Financiera Cuallix_Confianza" sheetId="96" r:id="rId30"/>
    <sheet name="Financiera Fortaleza-Confianza" sheetId="20" r:id="rId31"/>
    <sheet name="Grupo Mexlazza-Confianza" sheetId="106" r:id="rId32"/>
    <sheet name="Siempre Efectivo-Confianza" sheetId="99" r:id="rId33"/>
    <sheet name="FAMSA_Ley " sheetId="108" r:id="rId34"/>
    <sheet name="Consupago-Ley" sheetId="24" r:id="rId35"/>
    <sheet name="Opcipres-Ley" sheetId="33" r:id="rId36"/>
    <sheet name="Multiva-Ley" sheetId="25" r:id="rId37"/>
    <sheet name="CIBANCO-Ley" sheetId="26" r:id="rId38"/>
    <sheet name="Dimex-Ley" sheetId="27" r:id="rId39"/>
    <sheet name="Financiera-Maestra-Ley" sheetId="29" r:id="rId40"/>
    <sheet name="Directodo Kondinero-Ley" sheetId="34" r:id="rId41"/>
    <sheet name="Publiseg Credifiel-Ley" sheetId="69" r:id="rId42"/>
    <sheet name="Fisofo_Mas_Nomina-Ley" sheetId="32" r:id="rId43"/>
    <sheet name="Credito Familiar-Ley" sheetId="35" r:id="rId44"/>
    <sheet name="Finmart Crediamigo-Ley" sheetId="30" r:id="rId45"/>
    <sheet name="Nomina Multiplica-Ley" sheetId="28" r:id="rId46"/>
    <sheet name="Siempre Creciendo-Ley" sheetId="31" r:id="rId47"/>
    <sheet name="Crego Total-Credit-Ley" sheetId="89" r:id="rId48"/>
    <sheet name="BLJ_Ley" sheetId="92" r:id="rId49"/>
    <sheet name="Fimubac Credenz Ley" sheetId="116" r:id="rId50"/>
    <sheet name="GFI Apoyo_Ley" sheetId="93" r:id="rId51"/>
    <sheet name="Libertad-Ley" sheetId="115" r:id="rId52"/>
    <sheet name="Agen y Soc Valores TCS Ley" sheetId="87" r:id="rId53"/>
    <sheet name="AlphaCredit Capital Ley" sheetId="107" r:id="rId54"/>
    <sheet name="ATTENDO_Ley " sheetId="91" r:id="rId55"/>
    <sheet name="Emprendesarial_Ley" sheetId="81" r:id="rId56"/>
    <sheet name="FCAPITAL MÉXICO_Ley " sheetId="102" r:id="rId57"/>
    <sheet name="FIFACO_LEY" sheetId="82" r:id="rId58"/>
    <sheet name="FINANCIERA CUALLIX_Ley" sheetId="94" r:id="rId59"/>
    <sheet name="FINANCIERA FORTALEZA_Ley" sheetId="79" r:id="rId60"/>
    <sheet name="GRUPO MEXLAZZA_Ley" sheetId="101" r:id="rId61"/>
    <sheet name="SIEMPRE EFECTIVO-LEY" sheetId="90" r:id="rId62"/>
    <sheet name="Seguros Argos" sheetId="112" r:id="rId63"/>
    <sheet name="MetLife" sheetId="36" r:id="rId64"/>
    <sheet name="GNP" sheetId="37" r:id="rId65"/>
    <sheet name="Hugo_Tolentino" sheetId="38" r:id="rId66"/>
    <sheet name="Marcela Barron" sheetId="39" r:id="rId67"/>
    <sheet name="Eco_Cafe_Reforma" sheetId="40" r:id="rId68"/>
    <sheet name="Eco_Cafe_Villalongin" sheetId="41" r:id="rId69"/>
    <sheet name="Comercializadora_Marso" sheetId="43" r:id="rId70"/>
    <sheet name="Inbursa" sheetId="45" r:id="rId71"/>
    <sheet name="Roque_Alonso" sheetId="46" r:id="rId72"/>
    <sheet name="Qualitas" sheetId="47" r:id="rId73"/>
    <sheet name="Axa" sheetId="48" r:id="rId74"/>
    <sheet name="Megafema" sheetId="64" r:id="rId75"/>
    <sheet name="PUBLNNOVATION CMN SIGLO XXI" sheetId="84" r:id="rId76"/>
    <sheet name="PUBLNNOVATION LA RAZA" sheetId="83" r:id="rId77"/>
    <sheet name="Vialux_QRoo" sheetId="50" r:id="rId78"/>
    <sheet name="Vialux_Jalisco" sheetId="51" r:id="rId79"/>
    <sheet name="Vialux_DF" sheetId="52" r:id="rId80"/>
    <sheet name="Vialux_DF Siglo XXI" sheetId="78" r:id="rId81"/>
    <sheet name="Vialux_Durango" sheetId="103" r:id="rId82"/>
    <sheet name="Maria Isabel Amozorrutia" sheetId="54" r:id="rId83"/>
    <sheet name="Ensuastigue" sheetId="53" r:id="rId84"/>
    <sheet name="Corporate" sheetId="55" r:id="rId85"/>
    <sheet name="GENGIS KHAN" sheetId="100" r:id="rId86"/>
    <sheet name="Benser_Mi_Adelanto" sheetId="61" r:id="rId87"/>
    <sheet name="HSBC_Villalongin" sheetId="57" r:id="rId88"/>
    <sheet name="HSBC_Casa_Nueva" sheetId="58" r:id="rId89"/>
    <sheet name="Afore XXI_Sub" sheetId="62" r:id="rId90"/>
    <sheet name="Afore XXI_Marco" sheetId="63" r:id="rId91"/>
    <sheet name="OXXO S. Exposiciones" sheetId="74" r:id="rId92"/>
    <sheet name="OXXO La Raza" sheetId="75" r:id="rId93"/>
    <sheet name="OXXO Coahuila" sheetId="109" r:id="rId94"/>
    <sheet name="OXXO Oaxtepec" sheetId="110" r:id="rId95"/>
    <sheet name="OXXO Ver_Nte" sheetId="111" r:id="rId96"/>
    <sheet name="Consupago_Marco" sheetId="65" r:id="rId97"/>
    <sheet name="CISS" sheetId="66" r:id="rId98"/>
    <sheet name="Fundacion" sheetId="67" r:id="rId99"/>
    <sheet name="Corporacon_Geo" sheetId="59" r:id="rId100"/>
    <sheet name="Pegasso" sheetId="60" r:id="rId101"/>
    <sheet name="Hoja2" sheetId="70" r:id="rId102"/>
    <sheet name="Hoja1" sheetId="72" r:id="rId103"/>
  </sheets>
  <externalReferences>
    <externalReference r:id="rId104"/>
  </externalReferences>
  <definedNames>
    <definedName name="_xlnm.Print_Area" localSheetId="90">'Afore XXI_Marco'!$A$1:$J$48</definedName>
    <definedName name="_xlnm.Print_Area" localSheetId="89">'Afore XXI_Sub'!$A$1:$J$48</definedName>
    <definedName name="_xlnm.Print_Area" localSheetId="23">'Ag y Soc Valores TCS  Confianza'!$A$1:$J$48</definedName>
    <definedName name="_xlnm.Print_Area" localSheetId="52">'Agen y Soc Valores TCS Ley'!$A$1:$J$48</definedName>
    <definedName name="_xlnm.Print_Area" localSheetId="24">'Alpha Credit-Confianza'!$A$1:$J$48</definedName>
    <definedName name="_xlnm.Print_Area" localSheetId="53">'AlphaCredit Capital Ley'!$A$1:$J$48</definedName>
    <definedName name="_xlnm.Print_Area" localSheetId="25">Attendo_Confianza!$A$1:$J$48</definedName>
    <definedName name="_xlnm.Print_Area" localSheetId="54">'ATTENDO_Ley '!$A$1:$J$48</definedName>
    <definedName name="_xlnm.Print_Area" localSheetId="73">Axa!$A$1:$J$48</definedName>
    <definedName name="_xlnm.Print_Area" localSheetId="20">'Banco FAMSA_Confianza'!$A$1:$J$48</definedName>
    <definedName name="_xlnm.Print_Area" localSheetId="86">Benser_Mi_Adelanto!$A$1:$J$48</definedName>
    <definedName name="_xlnm.Print_Area" localSheetId="48">BLJ_Ley!$A$1:$J$48</definedName>
    <definedName name="_xlnm.Print_Area" localSheetId="14">'CIBANCO-Confianza'!$A$1:$J$48</definedName>
    <definedName name="_xlnm.Print_Area" localSheetId="37">'CIBANCO-Ley'!$A$1:$J$48</definedName>
    <definedName name="_xlnm.Print_Area" localSheetId="97">CISS!$A$1:$J$48</definedName>
    <definedName name="_xlnm.Print_Area" localSheetId="69">Comercializadora_Marso!$A$1:$J$48</definedName>
    <definedName name="_xlnm.Print_Area" localSheetId="1">Consolidado_Nivel_Central!$B$15:$J$128</definedName>
    <definedName name="_xlnm.Print_Area" localSheetId="96">Consupago_Marco!$A$1:$J$48</definedName>
    <definedName name="_xlnm.Print_Area" localSheetId="3">'Consupago-Confianza'!$A$1:$J$48</definedName>
    <definedName name="_xlnm.Print_Area" localSheetId="34">'Consupago-Ley'!$A$1:$J$48</definedName>
    <definedName name="_xlnm.Print_Area" localSheetId="99">Corporacon_Geo!$A$1:$J$48</definedName>
    <definedName name="_xlnm.Print_Area" localSheetId="84">Corporate!$A$1:$J$48</definedName>
    <definedName name="_xlnm.Print_Area" localSheetId="22">'Credenz-Confianza'!$A$1:$J$48</definedName>
    <definedName name="_xlnm.Print_Area" localSheetId="21">'Crediaxis-Confianza'!$A$1:$J$48</definedName>
    <definedName name="_xlnm.Print_Area" localSheetId="8">'Credito Familiar (SB) Confianza'!$A$1:$J$48</definedName>
    <definedName name="_xlnm.Print_Area" localSheetId="43">'Credito Familiar-Ley'!$A$1:$J$48</definedName>
    <definedName name="_xlnm.Print_Area" localSheetId="47">'Crego Total-Credit-Ley'!$A$1:$J$48</definedName>
    <definedName name="_xlnm.Print_Area" localSheetId="16">'Crego-Confianza'!$A$1:$J$48</definedName>
    <definedName name="_xlnm.Print_Area" localSheetId="6">'Dimex-Capital-Confianza'!$A$1:$J$48</definedName>
    <definedName name="_xlnm.Print_Area" localSheetId="38">'Dimex-Ley'!$A$1:$J$48</definedName>
    <definedName name="_xlnm.Print_Area" localSheetId="40">'Directodo Kondinero-Ley'!$A$1:$J$48</definedName>
    <definedName name="_xlnm.Print_Area" localSheetId="4">'Directodo-Kondinero-Confianza'!$A$1:$J$48</definedName>
    <definedName name="_xlnm.Print_Area" localSheetId="67">Eco_Cafe_Reforma!$A$1:$J$48</definedName>
    <definedName name="_xlnm.Print_Area" localSheetId="68">Eco_Cafe_Villalongin!$A$1:$J$48</definedName>
    <definedName name="_xlnm.Print_Area" localSheetId="26">Emprendesarial_Confianza!$A$1:$J$48</definedName>
    <definedName name="_xlnm.Print_Area" localSheetId="55">Emprendesarial_Ley!$A$1:$J$48</definedName>
    <definedName name="_xlnm.Print_Area" localSheetId="83">Ensuastigue!$A$1:$J$48</definedName>
    <definedName name="_xlnm.Print_Area" localSheetId="33">'FAMSA_Ley '!$A$1:$J$48</definedName>
    <definedName name="_xlnm.Print_Area" localSheetId="27">'FCapital México_Confianza'!$A$1:$J$48</definedName>
    <definedName name="_xlnm.Print_Area" localSheetId="56">'FCAPITAL MÉXICO_Ley '!$A$1:$J$48</definedName>
    <definedName name="_xlnm.Print_Area" localSheetId="57">FIFACO_LEY!$A$1:$J$48</definedName>
    <definedName name="_xlnm.Print_Area" localSheetId="28">'Fifaco-Confianza'!$A$1:$J$48</definedName>
    <definedName name="_xlnm.Print_Area" localSheetId="49">'Fimubac Credenz Ley'!$A$1:$J$48</definedName>
    <definedName name="_xlnm.Print_Area" localSheetId="29">'Financiera Cuallix_Confianza'!$A$1:$J$48</definedName>
    <definedName name="_xlnm.Print_Area" localSheetId="58">'FINANCIERA CUALLIX_Ley'!$A$1:$J$48</definedName>
    <definedName name="_xlnm.Print_Area" localSheetId="59">'FINANCIERA FORTALEZA_Ley'!$A$1:$J$48</definedName>
    <definedName name="_xlnm.Print_Area" localSheetId="30">'Financiera Fortaleza-Confianza'!$A$1:$J$48</definedName>
    <definedName name="_xlnm.Print_Area" localSheetId="9">'Financiera Mtra-Confianza'!$A$1:$J$48</definedName>
    <definedName name="_xlnm.Print_Area" localSheetId="39">'Financiera-Maestra-Ley'!$A$1:$J$48</definedName>
    <definedName name="_xlnm.Print_Area" localSheetId="10">'Finmart Crediamigo-Confianza'!$A$1:$J$48</definedName>
    <definedName name="_xlnm.Print_Area" localSheetId="44">'Finmart Crediamigo-Ley'!$A$1:$J$48</definedName>
    <definedName name="_xlnm.Print_Area" localSheetId="13">'Fisofo_Mas_Nomina-Confianza'!$A$1:$J$48</definedName>
    <definedName name="_xlnm.Print_Area" localSheetId="42">'Fisofo_Mas_Nomina-Ley'!$A$1:$J$48</definedName>
    <definedName name="_xlnm.Print_Area" localSheetId="98">Fundacion!$A$1:$J$48</definedName>
    <definedName name="_xlnm.Print_Area" localSheetId="85">'GENGIS KHAN'!$A$1:$J$48</definedName>
    <definedName name="_xlnm.Print_Area" localSheetId="50">'GFI Apoyo_Ley'!$A$1:$J$48</definedName>
    <definedName name="_xlnm.Print_Area" localSheetId="18">GFI_Confianza!$A$1:$J$48</definedName>
    <definedName name="_xlnm.Print_Area" localSheetId="64">GNP!$A$1:$J$48</definedName>
    <definedName name="_xlnm.Print_Area" localSheetId="60">'GRUPO MEXLAZZA_Ley'!$A$1:$J$48</definedName>
    <definedName name="_xlnm.Print_Area" localSheetId="31">'Grupo Mexlazza-Confianza'!$A$1:$J$48</definedName>
    <definedName name="_xlnm.Print_Area" localSheetId="88">HSBC_Casa_Nueva!$A$1:$J$48</definedName>
    <definedName name="_xlnm.Print_Area" localSheetId="87">HSBC_Villalongin!$A$1:$J$48</definedName>
    <definedName name="_xlnm.Print_Area" localSheetId="65">Hugo_Tolentino!$A$1:$J$48</definedName>
    <definedName name="_xlnm.Print_Area" localSheetId="70">Inbursa!$A$1:$J$48</definedName>
    <definedName name="_xlnm.Print_Area" localSheetId="2">'Libertad-Confianza'!$A$1:$J$48</definedName>
    <definedName name="_xlnm.Print_Area" localSheetId="51">'Libertad-Ley'!$A$1:$J$48</definedName>
    <definedName name="_xlnm.Print_Area" localSheetId="66">'Marcela Barron'!$A$1:$J$48</definedName>
    <definedName name="_xlnm.Print_Area" localSheetId="82">'Maria Isabel Amozorrutia'!$A$1:$J$48</definedName>
    <definedName name="_xlnm.Print_Area" localSheetId="74">Megafema!$A$1:$J$48</definedName>
    <definedName name="_xlnm.Print_Area" localSheetId="63">MetLife!$A$1:$J$48</definedName>
    <definedName name="_xlnm.Print_Area" localSheetId="15">'Multiva-Confianza'!$A$1:$J$48</definedName>
    <definedName name="_xlnm.Print_Area" localSheetId="36">'Multiva-Ley'!$A$1:$J$48</definedName>
    <definedName name="_xlnm.Print_Area" localSheetId="45">'Nomina Multiplica-Ley'!$A$1:$J$48</definedName>
    <definedName name="_xlnm.Print_Area" localSheetId="5">'Nomina-Multiplica-Confianza'!$A$1:$J$48</definedName>
    <definedName name="_xlnm.Print_Area" localSheetId="17">Opcipres_Confianza!$A$1:$J$48</definedName>
    <definedName name="_xlnm.Print_Area" localSheetId="35">'Opcipres-Ley'!$A$1:$J$48</definedName>
    <definedName name="_xlnm.Print_Area" localSheetId="100">Pegasso!$A$1:$J$48</definedName>
    <definedName name="_xlnm.Print_Area" localSheetId="0">Permisos_Delegaciones!$B$15:$J$87</definedName>
    <definedName name="_xlnm.Print_Area" localSheetId="12">'Presyser-Confianza'!$A$1:$J$48</definedName>
    <definedName name="_xlnm.Print_Area" localSheetId="41">'Publiseg Credifiel-Ley'!$A$1:$J$48</definedName>
    <definedName name="_xlnm.Print_Area" localSheetId="7">'Publiseg-Credifiel-Confianza'!$A$1:$J$48</definedName>
    <definedName name="_xlnm.Print_Area" localSheetId="75">'PUBLNNOVATION CMN SIGLO XXI'!$A$1:$J$48</definedName>
    <definedName name="_xlnm.Print_Area" localSheetId="76">'PUBLNNOVATION LA RAZA'!$A$1:$J$48</definedName>
    <definedName name="_xlnm.Print_Area" localSheetId="72">Qualitas!$A$1:$J$48</definedName>
    <definedName name="_xlnm.Print_Area" localSheetId="71">Roque_Alonso!$A$1:$J$48</definedName>
    <definedName name="_xlnm.Print_Area" localSheetId="62">'Seguros Argos'!$A$1:$J$48</definedName>
    <definedName name="_xlnm.Print_Area" localSheetId="11">'Siempre Creciendo-Confianza'!$A$1:$J$48</definedName>
    <definedName name="_xlnm.Print_Area" localSheetId="46">'Siempre Creciendo-Ley'!$A$1:$J$48</definedName>
    <definedName name="_xlnm.Print_Area" localSheetId="32">'Siempre Efectivo-Confianza'!$A$1:$J$48</definedName>
    <definedName name="_xlnm.Print_Area" localSheetId="61">'SIEMPRE EFECTIVO-LEY'!$A$1:$J$48</definedName>
    <definedName name="_xlnm.Print_Area" localSheetId="79">Vialux_DF!$A$1:$J$48</definedName>
    <definedName name="_xlnm.Print_Area" localSheetId="80">'Vialux_DF Siglo XXI'!$A$1:$J$48</definedName>
    <definedName name="_xlnm.Print_Area" localSheetId="81">Vialux_Durango!$A$1:$J$48</definedName>
    <definedName name="_xlnm.Print_Area" localSheetId="78">Vialux_Jalisco!$A$1:$J$48</definedName>
    <definedName name="_xlnm.Print_Area" localSheetId="77">Vialux_QRoo!$A$1:$J$48</definedName>
    <definedName name="BD_Nivel_Central">[1]Base_Fichas_2014!$B$12:$X$53</definedName>
    <definedName name="empresas">[1]Catalogos_1!$B$67:$B$108</definedName>
    <definedName name="_xlnm.Print_Titles" localSheetId="1">Consolidado_Nivel_Central!$1:$16</definedName>
    <definedName name="_xlnm.Print_Titles" localSheetId="0">Permisos_Delegaciones!$1:$16</definedName>
  </definedNames>
  <calcPr calcId="145621"/>
</workbook>
</file>

<file path=xl/calcChain.xml><?xml version="1.0" encoding="utf-8"?>
<calcChain xmlns="http://schemas.openxmlformats.org/spreadsheetml/2006/main">
  <c r="J77" i="68" l="1"/>
  <c r="I41" i="116" l="1"/>
  <c r="I47" i="116" s="1"/>
  <c r="I28" i="116"/>
  <c r="I41" i="115" l="1"/>
  <c r="I28" i="115"/>
  <c r="I47" i="115" l="1"/>
  <c r="J76" i="68" s="1"/>
  <c r="I41" i="114"/>
  <c r="I28" i="114"/>
  <c r="I47" i="114" s="1"/>
  <c r="J47" i="68" s="1"/>
  <c r="I41" i="113" l="1"/>
  <c r="I28" i="113"/>
  <c r="I47" i="113" s="1"/>
  <c r="J46" i="68" s="1"/>
  <c r="I47" i="112"/>
  <c r="J85" i="68" s="1"/>
  <c r="I41" i="112"/>
  <c r="I41" i="111" l="1"/>
  <c r="I28" i="111"/>
  <c r="I47" i="111" s="1"/>
  <c r="I41" i="110"/>
  <c r="I28" i="110"/>
  <c r="I47" i="110" s="1"/>
  <c r="I41" i="109"/>
  <c r="I47" i="109" s="1"/>
  <c r="I28" i="109"/>
  <c r="I41" i="108" l="1"/>
  <c r="I28" i="108"/>
  <c r="I47" i="108" l="1"/>
  <c r="J75" i="68" s="1"/>
  <c r="I41" i="107"/>
  <c r="I28" i="107"/>
  <c r="I47" i="107" l="1"/>
  <c r="J74" i="68" s="1"/>
  <c r="I41" i="106" l="1"/>
  <c r="I28" i="106"/>
  <c r="I41" i="105"/>
  <c r="I28" i="105"/>
  <c r="I47" i="106" l="1"/>
  <c r="J44" i="68" s="1"/>
  <c r="I47" i="105"/>
  <c r="J45" i="68" s="1"/>
  <c r="I41" i="103" l="1"/>
  <c r="I28" i="103"/>
  <c r="I47" i="103" s="1"/>
  <c r="I28" i="11" l="1"/>
  <c r="I47" i="37" l="1"/>
  <c r="I47" i="36"/>
  <c r="I41" i="102" l="1"/>
  <c r="I28" i="102"/>
  <c r="I47" i="102" l="1"/>
  <c r="I41" i="37"/>
  <c r="I41" i="101" l="1"/>
  <c r="I28" i="101"/>
  <c r="I47" i="101" l="1"/>
  <c r="I41" i="100"/>
  <c r="I28" i="100"/>
  <c r="I47" i="100" l="1"/>
  <c r="I28" i="95" l="1"/>
  <c r="I41" i="99" l="1"/>
  <c r="I28" i="99"/>
  <c r="I47" i="99" s="1"/>
  <c r="J43" i="68" s="1"/>
  <c r="I41" i="98" l="1"/>
  <c r="I28" i="98"/>
  <c r="I47" i="98" l="1"/>
  <c r="J37" i="68" s="1"/>
  <c r="I41" i="97"/>
  <c r="I28" i="97"/>
  <c r="I41" i="96"/>
  <c r="I28" i="96"/>
  <c r="I47" i="97" l="1"/>
  <c r="J41" i="68" s="1"/>
  <c r="I47" i="96"/>
  <c r="J42" i="68" s="1"/>
  <c r="I41" i="95"/>
  <c r="I47" i="95"/>
  <c r="J39" i="68" s="1"/>
  <c r="I41" i="94" l="1"/>
  <c r="I28" i="94"/>
  <c r="I47" i="94" l="1"/>
  <c r="J72" i="68" s="1"/>
  <c r="I41" i="93"/>
  <c r="I28" i="93"/>
  <c r="I41" i="92"/>
  <c r="I28" i="92"/>
  <c r="I47" i="92" s="1"/>
  <c r="J66" i="68" s="1"/>
  <c r="I47" i="93" l="1"/>
  <c r="J67" i="68" s="1"/>
  <c r="I41" i="91"/>
  <c r="I28" i="91"/>
  <c r="I41" i="90"/>
  <c r="I28" i="90"/>
  <c r="I47" i="90" s="1"/>
  <c r="J73" i="68" s="1"/>
  <c r="I47" i="91" l="1"/>
  <c r="J69" i="68" s="1"/>
  <c r="I41" i="89"/>
  <c r="I28" i="89"/>
  <c r="I47" i="89" l="1"/>
  <c r="J65" i="68" s="1"/>
  <c r="I41" i="88"/>
  <c r="I28" i="88"/>
  <c r="I47" i="88" l="1"/>
  <c r="J36" i="68" s="1"/>
  <c r="I41" i="87"/>
  <c r="I28" i="87"/>
  <c r="I47" i="87" l="1"/>
  <c r="J68" i="68" s="1"/>
  <c r="I41" i="86"/>
  <c r="I28" i="86" l="1"/>
  <c r="I47" i="86" s="1"/>
  <c r="J35" i="68" s="1"/>
  <c r="I41" i="85" l="1"/>
  <c r="I28" i="85"/>
  <c r="I47" i="85" l="1"/>
  <c r="J38" i="68" s="1"/>
  <c r="I28" i="84"/>
  <c r="I47" i="84" s="1"/>
  <c r="J109" i="68" s="1"/>
  <c r="I28" i="83"/>
  <c r="I47" i="83" s="1"/>
  <c r="J110" i="68" s="1"/>
  <c r="I41" i="82" l="1"/>
  <c r="I28" i="82"/>
  <c r="I47" i="82" l="1"/>
  <c r="J71" i="68" s="1"/>
  <c r="I41" i="81"/>
  <c r="I28" i="81"/>
  <c r="I41" i="80"/>
  <c r="I28" i="80"/>
  <c r="I47" i="81" l="1"/>
  <c r="J70" i="68" s="1"/>
  <c r="I47" i="80"/>
  <c r="J40" i="68" s="1"/>
  <c r="I41" i="79"/>
  <c r="I28" i="79"/>
  <c r="I47" i="79" l="1"/>
  <c r="J63" i="68" s="1"/>
  <c r="I41" i="78" l="1"/>
  <c r="I28" i="78"/>
  <c r="I47" i="78" l="1"/>
  <c r="I41" i="75" l="1"/>
  <c r="I28" i="75"/>
  <c r="I41" i="74"/>
  <c r="I28" i="74"/>
  <c r="K28" i="74" s="1"/>
  <c r="I47" i="75" l="1"/>
  <c r="J122" i="68" s="1"/>
  <c r="I47" i="74"/>
  <c r="J123" i="68" s="1"/>
  <c r="J53" i="71"/>
  <c r="J121" i="68" l="1"/>
  <c r="J17" i="71"/>
  <c r="I41" i="69" l="1"/>
  <c r="I28" i="69"/>
  <c r="I47" i="69" l="1"/>
  <c r="J57" i="68" s="1"/>
  <c r="J87" i="68"/>
  <c r="I41" i="67" l="1"/>
  <c r="I28" i="67"/>
  <c r="I41" i="66"/>
  <c r="I28" i="66"/>
  <c r="I41" i="65"/>
  <c r="I28" i="65"/>
  <c r="I41" i="64"/>
  <c r="I28" i="64"/>
  <c r="I41" i="63"/>
  <c r="I28" i="63"/>
  <c r="I47" i="63" l="1"/>
  <c r="J120" i="68" s="1"/>
  <c r="I47" i="64"/>
  <c r="J107" i="68" s="1"/>
  <c r="I47" i="67"/>
  <c r="J127" i="68" s="1"/>
  <c r="I47" i="66"/>
  <c r="J126" i="68" s="1"/>
  <c r="I47" i="65"/>
  <c r="J125" i="68" s="1"/>
  <c r="J124" i="68" l="1"/>
  <c r="I41" i="62"/>
  <c r="I28" i="62"/>
  <c r="I47" i="62" l="1"/>
  <c r="J119" i="68" s="1"/>
  <c r="I41" i="61"/>
  <c r="I28" i="61"/>
  <c r="I41" i="60"/>
  <c r="I28" i="60"/>
  <c r="I47" i="60" s="1"/>
  <c r="I41" i="59"/>
  <c r="I28" i="59"/>
  <c r="I47" i="61" l="1"/>
  <c r="J115" i="68" s="1"/>
  <c r="I47" i="59"/>
  <c r="I41" i="58"/>
  <c r="I28" i="58"/>
  <c r="I41" i="57"/>
  <c r="I28" i="57"/>
  <c r="I41" i="55"/>
  <c r="I28" i="55"/>
  <c r="I47" i="58" l="1"/>
  <c r="J118" i="68" s="1"/>
  <c r="I47" i="57"/>
  <c r="J117" i="68" s="1"/>
  <c r="I47" i="55"/>
  <c r="J114" i="68" s="1"/>
  <c r="J116" i="68" l="1"/>
  <c r="I41" i="54"/>
  <c r="I28" i="54"/>
  <c r="I41" i="53"/>
  <c r="I28" i="53"/>
  <c r="I28" i="52"/>
  <c r="I47" i="52" s="1"/>
  <c r="I47" i="54" l="1"/>
  <c r="J112" i="68" s="1"/>
  <c r="I47" i="53"/>
  <c r="J113" i="68" s="1"/>
  <c r="I28" i="51" l="1"/>
  <c r="I47" i="51" s="1"/>
  <c r="I28" i="50" l="1"/>
  <c r="I28" i="48"/>
  <c r="I41" i="48"/>
  <c r="I41" i="47"/>
  <c r="I28" i="47"/>
  <c r="I41" i="46"/>
  <c r="I28" i="46"/>
  <c r="I41" i="45"/>
  <c r="I28" i="45"/>
  <c r="I41" i="43"/>
  <c r="I28" i="43"/>
  <c r="I47" i="50" l="1"/>
  <c r="I47" i="48"/>
  <c r="J106" i="68" s="1"/>
  <c r="I47" i="47"/>
  <c r="J105" i="68" s="1"/>
  <c r="I47" i="46"/>
  <c r="J104" i="68" s="1"/>
  <c r="I47" i="45"/>
  <c r="J103" i="68" s="1"/>
  <c r="I47" i="43"/>
  <c r="J101" i="68" s="1"/>
  <c r="J111" i="68" l="1"/>
  <c r="J108" i="68" s="1"/>
  <c r="J102" i="68"/>
  <c r="I28" i="41"/>
  <c r="I41" i="41"/>
  <c r="I47" i="41" l="1"/>
  <c r="J100" i="68" s="1"/>
  <c r="I41" i="40"/>
  <c r="I28" i="40"/>
  <c r="I41" i="39"/>
  <c r="I28" i="39"/>
  <c r="I47" i="40" l="1"/>
  <c r="J99" i="68" s="1"/>
  <c r="I47" i="39"/>
  <c r="J98" i="68" s="1"/>
  <c r="I41" i="38"/>
  <c r="I28" i="38"/>
  <c r="I41" i="36"/>
  <c r="I47" i="38" l="1"/>
  <c r="J97" i="68" s="1"/>
  <c r="J96" i="68" s="1"/>
  <c r="J95" i="68" s="1"/>
  <c r="J84" i="68"/>
  <c r="J83" i="68"/>
  <c r="I41" i="35"/>
  <c r="I28" i="35"/>
  <c r="I41" i="34"/>
  <c r="I28" i="34"/>
  <c r="I41" i="33"/>
  <c r="I28" i="33"/>
  <c r="I41" i="32"/>
  <c r="I28" i="32"/>
  <c r="I41" i="31"/>
  <c r="I28" i="31"/>
  <c r="I41" i="30"/>
  <c r="I28" i="30"/>
  <c r="I41" i="29"/>
  <c r="I28" i="29"/>
  <c r="I41" i="28"/>
  <c r="I28" i="28"/>
  <c r="I41" i="27"/>
  <c r="I28" i="27"/>
  <c r="I41" i="26"/>
  <c r="I28" i="26"/>
  <c r="I47" i="26" s="1"/>
  <c r="J53" i="68" s="1"/>
  <c r="I41" i="25"/>
  <c r="I28" i="25"/>
  <c r="I41" i="24"/>
  <c r="I28" i="24"/>
  <c r="I47" i="31" l="1"/>
  <c r="I47" i="29"/>
  <c r="J55" i="68" s="1"/>
  <c r="I47" i="24"/>
  <c r="J50" i="68" s="1"/>
  <c r="I47" i="27"/>
  <c r="J54" i="68" s="1"/>
  <c r="J82" i="68"/>
  <c r="I47" i="35"/>
  <c r="J59" i="68" s="1"/>
  <c r="I47" i="34"/>
  <c r="J56" i="68" s="1"/>
  <c r="I47" i="33"/>
  <c r="J51" i="68" s="1"/>
  <c r="I47" i="32"/>
  <c r="J58" i="68" s="1"/>
  <c r="I47" i="30"/>
  <c r="J61" i="68" s="1"/>
  <c r="I47" i="28"/>
  <c r="J62" i="68" s="1"/>
  <c r="I47" i="25"/>
  <c r="J52" i="68" s="1"/>
  <c r="I41" i="23"/>
  <c r="I28" i="23"/>
  <c r="I41" i="22"/>
  <c r="I28" i="22"/>
  <c r="I41" i="21"/>
  <c r="I28" i="21"/>
  <c r="I41" i="20"/>
  <c r="I28" i="20"/>
  <c r="I41" i="19"/>
  <c r="I28" i="19"/>
  <c r="I41" i="18"/>
  <c r="I28" i="18"/>
  <c r="I41" i="17"/>
  <c r="I28" i="17"/>
  <c r="I41" i="16"/>
  <c r="I28" i="16"/>
  <c r="I41" i="15"/>
  <c r="I28" i="15"/>
  <c r="I41" i="14"/>
  <c r="I28" i="14"/>
  <c r="I41" i="13"/>
  <c r="I28" i="13"/>
  <c r="I41" i="12"/>
  <c r="I28" i="12"/>
  <c r="I41" i="11"/>
  <c r="I41" i="10"/>
  <c r="I28" i="10"/>
  <c r="I41" i="9"/>
  <c r="I28" i="9"/>
  <c r="I41" i="8"/>
  <c r="I28" i="8"/>
  <c r="I41" i="7"/>
  <c r="I28" i="7"/>
  <c r="I41" i="6"/>
  <c r="I28" i="6"/>
  <c r="J60" i="68" l="1"/>
  <c r="J64" i="68"/>
  <c r="I47" i="12"/>
  <c r="I47" i="23"/>
  <c r="J34" i="68" s="1"/>
  <c r="I47" i="21"/>
  <c r="J30" i="68" s="1"/>
  <c r="I47" i="16"/>
  <c r="J32" i="68" s="1"/>
  <c r="I47" i="14"/>
  <c r="J23" i="68" s="1"/>
  <c r="I47" i="9"/>
  <c r="J27" i="68" s="1"/>
  <c r="I47" i="8"/>
  <c r="J21" i="68" s="1"/>
  <c r="I47" i="7"/>
  <c r="J25" i="68" s="1"/>
  <c r="I47" i="17"/>
  <c r="J26" i="68" s="1"/>
  <c r="I47" i="15"/>
  <c r="J22" i="68" s="1"/>
  <c r="I47" i="22"/>
  <c r="J29" i="68" s="1"/>
  <c r="I47" i="20"/>
  <c r="J31" i="68" s="1"/>
  <c r="I47" i="19"/>
  <c r="J33" i="68" s="1"/>
  <c r="I47" i="18"/>
  <c r="J28" i="68" s="1"/>
  <c r="I47" i="13"/>
  <c r="J24" i="68" s="1"/>
  <c r="I47" i="11"/>
  <c r="J80" i="68" s="1"/>
  <c r="I47" i="10"/>
  <c r="J19" i="68" s="1"/>
  <c r="I47" i="6"/>
  <c r="J20" i="68" s="1"/>
  <c r="J49" i="68" l="1"/>
  <c r="J18" i="68"/>
  <c r="J79" i="68"/>
  <c r="J17" i="68" l="1"/>
  <c r="J128" i="68" s="1"/>
  <c r="J87" i="71"/>
</calcChain>
</file>

<file path=xl/sharedStrings.xml><?xml version="1.0" encoding="utf-8"?>
<sst xmlns="http://schemas.openxmlformats.org/spreadsheetml/2006/main" count="5588" uniqueCount="442">
  <si>
    <t>Dirección de Administración y Evaluación de Delegaciones</t>
  </si>
  <si>
    <t>Unidad de Administración</t>
  </si>
  <si>
    <t>Coordinación Técnica de Administración de Activos</t>
  </si>
  <si>
    <t>División de Comercialización, Estudios e Inversiones</t>
  </si>
  <si>
    <t>Coordinación de Conservación y Servicios Generales</t>
  </si>
  <si>
    <t>Permisos de Uso Temporal Revocable 2014</t>
  </si>
  <si>
    <t>Inicio</t>
  </si>
  <si>
    <t>Término</t>
  </si>
  <si>
    <t>No. de Permiso:</t>
  </si>
  <si>
    <t>Permisionario:</t>
  </si>
  <si>
    <t>Vigencia:</t>
  </si>
  <si>
    <t>Ubicación:</t>
  </si>
  <si>
    <t>Giro:</t>
  </si>
  <si>
    <t>Calendario de Ingresos</t>
  </si>
  <si>
    <t>Mes</t>
  </si>
  <si>
    <t>Concepto</t>
  </si>
  <si>
    <t>Monto</t>
  </si>
  <si>
    <t>TOTAL</t>
  </si>
  <si>
    <t>Enero</t>
  </si>
  <si>
    <t>Febrero</t>
  </si>
  <si>
    <t>Marzo</t>
  </si>
  <si>
    <t>Abril</t>
  </si>
  <si>
    <t>Mayo</t>
  </si>
  <si>
    <t>Junio</t>
  </si>
  <si>
    <t>Julio</t>
  </si>
  <si>
    <t>Agosto</t>
  </si>
  <si>
    <t>Septiembre</t>
  </si>
  <si>
    <t>Octubre</t>
  </si>
  <si>
    <t>Noviembre</t>
  </si>
  <si>
    <t>Diciembre</t>
  </si>
  <si>
    <t>Uso de Superficie/Acceso</t>
  </si>
  <si>
    <t>Otros Ingresos</t>
  </si>
  <si>
    <t>Nivel Central</t>
  </si>
  <si>
    <t>Periodicidad del Pago</t>
  </si>
  <si>
    <t>CTAA/030/2012</t>
  </si>
  <si>
    <t>Grupo BLJ, S.A. de C.V. (Pimero Dinero)</t>
  </si>
  <si>
    <t>Tipo:</t>
  </si>
  <si>
    <t>Itinerante</t>
  </si>
  <si>
    <t>Préstamos en efectivo. Confianza</t>
  </si>
  <si>
    <t>Mensual</t>
  </si>
  <si>
    <t>1% por acceso de promotores</t>
  </si>
  <si>
    <t>Directodo México, S.A.P.I. de C.V. SOFOM, ENR (Kondinero)</t>
  </si>
  <si>
    <t>Gastos Administrativos Renovación</t>
  </si>
  <si>
    <t>Prestaciones Finmart,S.A. P.I.  SOFOM ENR, (Crediamigo)</t>
  </si>
  <si>
    <t>Nómina Apoyo, S.A.P.I. de C.V. SOFOM, ENR (Multiplica tu Nómina)</t>
  </si>
  <si>
    <t>Presyser de México, S.A. de C.V. (Descuentitos)</t>
  </si>
  <si>
    <t>Consupago, S.A. de C.V. SOFOM, ER (Paguitos)</t>
  </si>
  <si>
    <t>Crediaxis, S.A. de C.V. (Crediaxis)</t>
  </si>
  <si>
    <t>CTAA/048/2014</t>
  </si>
  <si>
    <t>Fimubac, S.A. de C.V. (Credenz)</t>
  </si>
  <si>
    <t>CTAA/038/2011</t>
  </si>
  <si>
    <t>Financiera Maestra S.A. de C.V. SOFOM ENR (Crédito Maestro)</t>
  </si>
  <si>
    <t>Publiseg, S.A.P.I, de C.V. SOFOM, ENR (Credifiel)</t>
  </si>
  <si>
    <t>Compañía Comercial Comernova S.A. de C.V., SOFOM, ENR (Dimex)</t>
  </si>
  <si>
    <t>CIBanco, S.A. Institución de Banca Múltipe (Consultoría Internacional)</t>
  </si>
  <si>
    <t>Siempre Creciendo, S.A. de C.V., SOFOM, ENR (Finómina)</t>
  </si>
  <si>
    <t>Banco Multiva, S.A. Institución de Banca Múltiple, GFM</t>
  </si>
  <si>
    <t>Financiera Fortaleza, S.A. de C.V. SOFOM ENR</t>
  </si>
  <si>
    <t>Agencia y Sociedad de Valores LR&amp;R SAPI de CV SOFOM ENR (Tu CS)</t>
  </si>
  <si>
    <t>FIFACO, SOFOM, E.N.R.(Fifaco)</t>
  </si>
  <si>
    <t>Préstamos en efectivo. Pensionados Ley</t>
  </si>
  <si>
    <t>Préstamos en efectivo. Penionados Ley</t>
  </si>
  <si>
    <t>CTAA/047/2014</t>
  </si>
  <si>
    <t>FISOFO, S.A. de C.V. SOFOM, ENR (Más Nómina)</t>
  </si>
  <si>
    <t>Opcipres, S.A. de C.V., SOFOM E.N.R.</t>
  </si>
  <si>
    <t>Crédito Familiar, S.A. de C.V., SOFOM E.N.R., Grupo Financiero Scotiabank Inverlat</t>
  </si>
  <si>
    <t>MetLife México, S.A.</t>
  </si>
  <si>
    <t>Venta de seguros de vida</t>
  </si>
  <si>
    <t>CTAA/030/2014</t>
  </si>
  <si>
    <t>Venta de seguros de vida, gastos médicos mayores</t>
  </si>
  <si>
    <t>Fijo</t>
  </si>
  <si>
    <t>Hugo Tolentino García Merino</t>
  </si>
  <si>
    <t>Venta de café, alimentos preparados y bebidas saludables</t>
  </si>
  <si>
    <t>Semestral</t>
  </si>
  <si>
    <t>Marcela Barrón Soto</t>
  </si>
  <si>
    <t>Eco Café, S.A. de C.V. (Reforma)</t>
  </si>
  <si>
    <t>Eco Café, S.A. de C.V. (Villalongín)</t>
  </si>
  <si>
    <t>Comercializadora Marsso, S.A de C.V</t>
  </si>
  <si>
    <t>Tokio 80, PB, Colonia Juárez.</t>
  </si>
  <si>
    <t>Reforma 476, Colonia Juárez</t>
  </si>
  <si>
    <t>Villalongín 117, Colonia Cuauhtemoc</t>
  </si>
  <si>
    <t>Durango 291 PB, Colonia Roma Norte</t>
  </si>
  <si>
    <t>Seguros Inbursa, S.A. Grupo Financiero Inbursa</t>
  </si>
  <si>
    <t>Villalongín 117, Piso 6, Colonia Cuauhtémoc</t>
  </si>
  <si>
    <t>Venta de Seguros de vida y automotriz</t>
  </si>
  <si>
    <t>Uso de Superficie</t>
  </si>
  <si>
    <t>Uso de Superficie (pago anual)</t>
  </si>
  <si>
    <t>Roque Alonso P. y Asociados, Agente de Seguros y de Fianzas, S.A. de C.V.</t>
  </si>
  <si>
    <t>Quálitas, Cía. de Seguros S.A.B. de C.V.</t>
  </si>
  <si>
    <t>AXA, Seguros, S.A. de C.V.</t>
  </si>
  <si>
    <t>Villalongín 117, Piso 2, Colonia Cuauhtémoc</t>
  </si>
  <si>
    <t>Canaliz.y Accesos Prof., S.A. de C.V. (Vialux) Qroo</t>
  </si>
  <si>
    <t>Antenas de radiotransmisión telefónica</t>
  </si>
  <si>
    <t>Hospital General de zona, Playa del Carmen, Q.Roo</t>
  </si>
  <si>
    <t>Bimestral</t>
  </si>
  <si>
    <t>Canaliz.y Accesos Prof., S.A. de C.V. (Vialux) Jalisco</t>
  </si>
  <si>
    <t>Hospital General de zona número 14, Guadalajara</t>
  </si>
  <si>
    <t>Canaliz.y Accesos Prof., S.A. de C.V. (Vialux) DF</t>
  </si>
  <si>
    <t>Centro de Seguridad Social Morelos, Aragón D.F.</t>
  </si>
  <si>
    <t>Servicios de óptica</t>
  </si>
  <si>
    <t>Rogelio García Ensuátigue</t>
  </si>
  <si>
    <t>Centro Médico Nacional Siglo XXI, sótano Unidad de Congresos</t>
  </si>
  <si>
    <t>Servicios de fotocopiado</t>
  </si>
  <si>
    <t xml:space="preserve">Corporate Travel Services, S.A. de C.V. </t>
  </si>
  <si>
    <t>Durango 323 Planta Baja, Colonia Roma Norte</t>
  </si>
  <si>
    <t>Radicación de boletos de transportación aérea</t>
  </si>
  <si>
    <t>HSBC México S.A. Inst. Banca Múltiple, Gpo. Financiero HSBC (Villalongín)</t>
  </si>
  <si>
    <t>CTAA/013A/2014</t>
  </si>
  <si>
    <t>HSBC México S.A. Inst. Banca Múltiple, Gpo. Financiero HSBC (Edo. Méx. Ote.)</t>
  </si>
  <si>
    <t>Calle Casanueva, Colonia Santa Clara, Edo. Méx.</t>
  </si>
  <si>
    <t>Sucursal Bancaria</t>
  </si>
  <si>
    <t>Uso de Superficie.</t>
  </si>
  <si>
    <t>Uso de Superficie. Pagado en junio</t>
  </si>
  <si>
    <t>CTAA/001/2013</t>
  </si>
  <si>
    <t>Coorporación GEO, S.A.B. de C.V.</t>
  </si>
  <si>
    <t>Vencido</t>
  </si>
  <si>
    <t>Venta de desarrollos inmobiliarios</t>
  </si>
  <si>
    <t>CTAA/051/2012</t>
  </si>
  <si>
    <t>Pegaso PCS, S.A. de C.V.</t>
  </si>
  <si>
    <t>Servicios de telecomunicaciones en general</t>
  </si>
  <si>
    <t>CTAA/067/2014</t>
  </si>
  <si>
    <t>Soluciones Benser, S.A.P.I. de C.V.</t>
  </si>
  <si>
    <t>Tokio 80, Toledo 21 y Urbano Fonseca</t>
  </si>
  <si>
    <t>Tarjeta de servicios (créditos al consumo)</t>
  </si>
  <si>
    <t>Afore XXI Banorte, S.A.B. de C.V. (Subarrendamiento)</t>
  </si>
  <si>
    <t>Boulevard Independencia, Torreón Coahuila</t>
  </si>
  <si>
    <t>Administración de fondos para el retiro</t>
  </si>
  <si>
    <t>Afore XXI Banorte, S.A.B. de C.V. (Marco)</t>
  </si>
  <si>
    <t>Subarrendamiento</t>
  </si>
  <si>
    <t>Varias ubicaciones a Nivel Nacional</t>
  </si>
  <si>
    <t>Megafema, Agente de Seguros y Fianzas, S.A de C.V</t>
  </si>
  <si>
    <t>Durango 291, Tokio 80 y Manuel Villalongin 117</t>
  </si>
  <si>
    <t>Seguros de vida y automovil</t>
  </si>
  <si>
    <t>Manuel Villalongin 117 Piso 6, Colonia Cuauhtémoc</t>
  </si>
  <si>
    <t>Préstamos en efectivo.</t>
  </si>
  <si>
    <t>CTAA/019/2013</t>
  </si>
  <si>
    <t>Conferencia Interamericana de Seguridad Social</t>
  </si>
  <si>
    <t>Calle San Ramón S/N, San Jerónimo, D.F.</t>
  </si>
  <si>
    <t>Convenio de Colaboración</t>
  </si>
  <si>
    <t>Marco</t>
  </si>
  <si>
    <t>Contrato de Comodato</t>
  </si>
  <si>
    <t>CTAA/018/2013</t>
  </si>
  <si>
    <t>Fundación IMSS, A.C.</t>
  </si>
  <si>
    <t>Reforma No. 476, Mezanine ala poniente</t>
  </si>
  <si>
    <t>Convenio de colaboración</t>
  </si>
  <si>
    <t>Consolidado de Ingresos</t>
  </si>
  <si>
    <t>Razón Social</t>
  </si>
  <si>
    <t>Consupago, S.A. de C.V. SOFOM, ENR (Paguitos)</t>
  </si>
  <si>
    <t>CIBanco, S.A. Institución de Banca Múltipe</t>
  </si>
  <si>
    <t>Prestaciones Finmart, S.A. P.I.  SOFOM ENR, (Crediamigo)</t>
  </si>
  <si>
    <t>Siempre Creciendo, S.A. de C.V., SOFOM, ENR</t>
  </si>
  <si>
    <t>Fisofo, S.A. de C.V., SOFOM E.N.R. (Más Nómina)</t>
  </si>
  <si>
    <t>Directodo México, S.A.P.I. de C.V., SOFOM E.N.R. (Kondinero)</t>
  </si>
  <si>
    <t>Grupo Nacional Provincial S.A.B.</t>
  </si>
  <si>
    <t>Santander (México), S.A. I.B.M., G.F. Santander México.</t>
  </si>
  <si>
    <t>BBVA Bancomer, S.A. I.B.M., G.F. BBVA Bancomer</t>
  </si>
  <si>
    <t>Afirme, S.A. I.B.M., Afirme G.F.</t>
  </si>
  <si>
    <t>HSBC Mexico, S.A. I.B.M., G.F. HSBC</t>
  </si>
  <si>
    <t>Banco Azteca, S.A. I.B.M.</t>
  </si>
  <si>
    <t>Eco Café, S.A. de C.V. (Villalongin)</t>
  </si>
  <si>
    <t>HSBC México S.A. Inst. Banca Múltiple, G.F.H. (DF)</t>
  </si>
  <si>
    <t>HSBC México S.A.B. Inst. Banca Múltiple (Edo. Méx.)</t>
  </si>
  <si>
    <t>Afore XXI Banorte, S.A.B. de C.V. (PUTR Nacional)</t>
  </si>
  <si>
    <t>Aseguradoras (Convenio Unidad de Personal)</t>
  </si>
  <si>
    <t>Bancos (Convenio Unidad de Personal sin cobro)</t>
  </si>
  <si>
    <t>Alimentos y Bebidas</t>
  </si>
  <si>
    <t>Venta de seguros</t>
  </si>
  <si>
    <t>Otros Giros</t>
  </si>
  <si>
    <t>Sucursal Bancaria y Afores</t>
  </si>
  <si>
    <t>Permisos Marco, Contratos de Comodato y Convenios</t>
  </si>
  <si>
    <t>Grupo BLJ. S.A. de C.V. (Primero Dinero)</t>
  </si>
  <si>
    <t>TOTAL INGRESOS NIVEL CENTRAL</t>
  </si>
  <si>
    <t>CREGO, S.A. de C.V. SOFOM, ENR (Total Credit)</t>
  </si>
  <si>
    <t>Consupago, S.A. DE C.V. SOFOL (Paguitos) (Villalongin)</t>
  </si>
  <si>
    <t>No.</t>
  </si>
  <si>
    <t>Delegaciones</t>
  </si>
  <si>
    <t>Unidades Médicas de Alta Especialidad</t>
  </si>
  <si>
    <t>Centros Vacacionales</t>
  </si>
  <si>
    <t>AGUASCALIENTES</t>
  </si>
  <si>
    <t>BAJA CALIFORNIA</t>
  </si>
  <si>
    <t>BAJA CALIFORNIA SUR</t>
  </si>
  <si>
    <t>CAMPECHE</t>
  </si>
  <si>
    <t>CHIAPAS</t>
  </si>
  <si>
    <t>CHIHUAHUA</t>
  </si>
  <si>
    <t>COAHUILA</t>
  </si>
  <si>
    <t>COLIMA</t>
  </si>
  <si>
    <t>DF NORTE</t>
  </si>
  <si>
    <t>DF SUR</t>
  </si>
  <si>
    <t>DURANGO</t>
  </si>
  <si>
    <t>ESTADO DE MEXICO ORIENTE</t>
  </si>
  <si>
    <t>ESTADO DE MEXICO PONIENTE</t>
  </si>
  <si>
    <t>GUANAJUATO</t>
  </si>
  <si>
    <t>GUERRERO</t>
  </si>
  <si>
    <t>HIDALGO</t>
  </si>
  <si>
    <t>JALISCO</t>
  </si>
  <si>
    <t>MICHOACAN</t>
  </si>
  <si>
    <t>MORELOS</t>
  </si>
  <si>
    <t>NAYARIT</t>
  </si>
  <si>
    <t>NUEVO LEON</t>
  </si>
  <si>
    <t>OAXACA</t>
  </si>
  <si>
    <t>PUEBLA</t>
  </si>
  <si>
    <t>QUERETARO</t>
  </si>
  <si>
    <t>QUINTANA ROO</t>
  </si>
  <si>
    <t>SAN LUIS POTOSI</t>
  </si>
  <si>
    <t>SINALOA</t>
  </si>
  <si>
    <t>SONORA</t>
  </si>
  <si>
    <t>TABASCO</t>
  </si>
  <si>
    <t>TAMAULIPAS</t>
  </si>
  <si>
    <t>TLAXCALA</t>
  </si>
  <si>
    <t>VERACRUZ NORTE</t>
  </si>
  <si>
    <t>VERACRUZ SUR</t>
  </si>
  <si>
    <t>YUCATAN</t>
  </si>
  <si>
    <t>ZACATECAS</t>
  </si>
  <si>
    <t>Número de Permisos</t>
  </si>
  <si>
    <t>Órganos de Operación Administrativa Desconcentrada</t>
  </si>
  <si>
    <t>Consolidado</t>
  </si>
  <si>
    <t>AREAS COMUNES CMN SIGLO LA RAZA</t>
  </si>
  <si>
    <t>AREAS COMUNES CMN SIGLO XXI</t>
  </si>
  <si>
    <t>HOSPITAL CARDIOLOGIA CENTRO MEDICO NACIONAL SIGLO XXI SUR DEL D.F.</t>
  </si>
  <si>
    <t>HOSPITAL DE CARDIOLOGIA No. 34 MONTERREY, NUEVO LEON</t>
  </si>
  <si>
    <t>HOSPITAL DE TRAUMATOLOGIA  MAGDALENA DE LAS SALINAS NORTE DEL D.F.</t>
  </si>
  <si>
    <t>HOSPITAL ESPECIALIDADES CENTRO MEDICO NACIONAL LA RAZA NORTE DEL D.F.</t>
  </si>
  <si>
    <t>HOSPITAL ESPECIALIDADES CENTRO MEDICO NACIONAL OCCIDENTE GUADALAJARA, JALISCO</t>
  </si>
  <si>
    <t>HOSPITAL ESPECIALIDADES CENTRO MEDICO NACIONAL PUEBLA, PUEBLA</t>
  </si>
  <si>
    <t>HOSPITAL ESPECIALIDADES CENTRO MEDICO NACIONAL SIGLO XXI SUR DEL D.F.</t>
  </si>
  <si>
    <t>HOSPITAL ESPECIALIDADES No 1 CENTRO MEDICO NACIONAL BAJIO, LEON, GUANAJUATO</t>
  </si>
  <si>
    <t>HOSPITAL ESPECIALIDADES No 14 VERACRUZ, VERACRUZ NORTE</t>
  </si>
  <si>
    <t>HOSPITAL ESPECIALIDADES No 2 CENTRO MEDICO NACIONAL NORESTE, CD. OBREGON, SONORA</t>
  </si>
  <si>
    <t>HOSPITAL ESPECIALIDADES No 25 MONTERREY, NUEVO LEON</t>
  </si>
  <si>
    <t xml:space="preserve">HOSPITAL ESPECIALIDADES No 71 TORREON, COAH </t>
  </si>
  <si>
    <t>HOSPITAL ESPECIALIDADES No. 1 CENTRO MEDICO NACIONAL MERIDA, YUCATAN</t>
  </si>
  <si>
    <t>HOSPITAL GENERAL CENTRO MEDICO NACIONAL LA RAZA NORTE DEL D.F.</t>
  </si>
  <si>
    <t>HOSPITAL GINECO OBSTETRICIA  No 4,  D.F. SUR DEL D.F.</t>
  </si>
  <si>
    <t>HOSPITAL GINECO OBSTETRICIA CENTRO MEDICO NACIONAL OCCIDENTE  GUADALAJARA, JALISCO</t>
  </si>
  <si>
    <t>HOSPITAL GINECO OBSTETRICIA No 23, MONTERREY  NUEVO LEON</t>
  </si>
  <si>
    <t>HOSPITAL GINECO OBSTETRICIA No 3 CENTRO MEDICO NACIONAL LA RAZA NORTE DEL D.F.</t>
  </si>
  <si>
    <t>HOSPITAL GINECO PEDIATRIA No 48 LEON GUANAJUATO</t>
  </si>
  <si>
    <t>HOSPITAL ONCOLOGIA CENTRO MEDICO NACIONAL SIGLO XXI SUR DEL D.F.</t>
  </si>
  <si>
    <t>HOSPITAL PEDIATRIA CENTRO MEDICO NACIONAL OCCIDENTE GUADALAJARA, JALISCO</t>
  </si>
  <si>
    <t>HOSPITAL PEDIATRIA CENTRO MEDICO NACIONAL SIGLO XXI SUR DEL D.F.</t>
  </si>
  <si>
    <t>HOSPITAL TRAUMATOLOGIA Y ORTOPEDIA CENTRO MEDICO NACIONAL, PUEBLA, PUEBLA</t>
  </si>
  <si>
    <t>HOSPITAL TRAUMATOLOGIA Y ORTOPEDIA LOMAS VERDES EDO. MEXICO</t>
  </si>
  <si>
    <t>HOSPITAL TRAUMATOLOGIA Y ORTOPEDIA No 21, NUEVO LEON</t>
  </si>
  <si>
    <t>UNIDAD DE CONGRESOS DEL CMN SIGLO XXI</t>
  </si>
  <si>
    <t>CV METEPEC</t>
  </si>
  <si>
    <t>CV OAXTEPEC</t>
  </si>
  <si>
    <t>CV TRINIDAD Y MALINTZI</t>
  </si>
  <si>
    <t>TOTAL PERMISOS OTORGADOS EN LAS DELEGACIONES Y UMAES</t>
  </si>
  <si>
    <t>Permisos Itinerantes Vencidos que reportan ingresos</t>
  </si>
  <si>
    <t>Préstamos Personales. Convenio Unidad de Personal</t>
  </si>
  <si>
    <t>Préstamos Personales. Convenio Prestaciones Económicas y Sociales</t>
  </si>
  <si>
    <t>Canaliz.y Accesos Prof., S.A. de C.V. (Vialux) (Antenas)</t>
  </si>
  <si>
    <t>Roberto Moreno Aguilera (Óptica)</t>
  </si>
  <si>
    <t>Corporate Travel Services, S.A. de C.V.  (Venta de boletos de avión)</t>
  </si>
  <si>
    <t>Soluciones Benser SAPI de C.V. (Créditos personales)</t>
  </si>
  <si>
    <t>Fijos</t>
  </si>
  <si>
    <t>Permisos Itinerantes</t>
  </si>
  <si>
    <t>Tienda de Conveniencia</t>
  </si>
  <si>
    <t>Cadena Comercial OXXO, S.A. de C.V. La Raza</t>
  </si>
  <si>
    <t>Cadena Comercial OXXO, S.A. de C.V. Sala de Exposiciones</t>
  </si>
  <si>
    <t>CTAA/069/2014</t>
  </si>
  <si>
    <t>Av. Cuauhtémoc 330, Col. Doctores, Del. Cuauhtémoc, D.F.</t>
  </si>
  <si>
    <t>CTAA/070/2014</t>
  </si>
  <si>
    <t>Calzada Vallejo S/N esq. Jacarandas, Col. La Raza, Del. Azcapotzalco, D.F.</t>
  </si>
  <si>
    <t>Grupo Banorte, S.A. I.B.M.</t>
  </si>
  <si>
    <t>Centro de Seguridad Social Morelos, CMN Siglo XXI</t>
  </si>
  <si>
    <t>CTAA/015/2015</t>
  </si>
  <si>
    <t>julio</t>
  </si>
  <si>
    <t>Uso de Superficie. Juilo y Agosto</t>
  </si>
  <si>
    <t xml:space="preserve">Uso de Superficie. </t>
  </si>
  <si>
    <t>CTAA/049/2015</t>
  </si>
  <si>
    <t>Préstamos en efectivo. Pensionados-Ley</t>
  </si>
  <si>
    <t>CTAA/023/2015</t>
  </si>
  <si>
    <t>CTAA/052/2015</t>
  </si>
  <si>
    <t>CTAA/054/2015</t>
  </si>
  <si>
    <t>PUBLNNOVATION S.A. DE C.V. CMN "LA RAZA"</t>
  </si>
  <si>
    <t>Mobiliario Urbano para recargas de dispositivos móviles</t>
  </si>
  <si>
    <t xml:space="preserve">Gastos Administrativos </t>
  </si>
  <si>
    <t>UMAE CMN LA RAZA ÁREAS COMUNES</t>
  </si>
  <si>
    <t>PUBLNNOVATION S.A. DE C.V. CMN "SIGLO XXI"</t>
  </si>
  <si>
    <t>CTAA/053/2015</t>
  </si>
  <si>
    <t>UMAE CMN SIGLO XXI ÁREAS COMUNES</t>
  </si>
  <si>
    <t>Publnnovation CMN La Raza</t>
  </si>
  <si>
    <t>Publnnovation CMN Siglo XXI</t>
  </si>
  <si>
    <t>CTAA/041/2015</t>
  </si>
  <si>
    <t>CTAA/051/2015</t>
  </si>
  <si>
    <t>Gastos Administrativos Renovación Unificado</t>
  </si>
  <si>
    <t>CTAA/029/2015</t>
  </si>
  <si>
    <t>Préstamos en efectivo. Pensionados Ley.</t>
  </si>
  <si>
    <t>Gastos Administrativos Renovación. Unificado</t>
  </si>
  <si>
    <t>Permisos de Uso Temporal Revocable 2016</t>
  </si>
  <si>
    <t>CTAA/031/2016</t>
  </si>
  <si>
    <t>Directodo México, S.A.P.I. de C.V. SOFOM, ENR (Kondinero) (ANEXO A Y B)</t>
  </si>
  <si>
    <t>CTAA/030/2015</t>
  </si>
  <si>
    <t>Prestaciones Finmart,S.A. P.I.  SOFOM ENR, (Crediamigo) (ANEXO A Y B)</t>
  </si>
  <si>
    <t>CTAA/026/2015</t>
  </si>
  <si>
    <t>Nómina Apoyo, S.A.P.I. de C.V. SOFOM, ENR (Multiplica tu Nómina)(ANEXO A Y B)</t>
  </si>
  <si>
    <t>Presyser de México, S.A. de C.V. (Descuentitos) (ANEXO A Y B)</t>
  </si>
  <si>
    <t>CTAA/035/2015</t>
  </si>
  <si>
    <t>Consupago, S.A. de C.V. SOFOM, ER (Paguitos) (ANEXO A Y B)</t>
  </si>
  <si>
    <t>CTAA/021/2015</t>
  </si>
  <si>
    <t>Financiera Maestra S.A. de C.V. SOFOM ENR (Crédito Maestro) (ANEXO A Y B)</t>
  </si>
  <si>
    <t>CTAA/028/2015</t>
  </si>
  <si>
    <t>Dimex Capital S.A. de C.V. SOFOM E.N.R.(ANEXO A Y B)</t>
  </si>
  <si>
    <t>CTAA/022/2015</t>
  </si>
  <si>
    <t>Publiseg, S.A.P.I, de C.V. SOFOM, ENR (Credifiel) (ANEXO A Y B)</t>
  </si>
  <si>
    <t>CTAA/034/2015</t>
  </si>
  <si>
    <t>CTAA/033/2015</t>
  </si>
  <si>
    <t>CIBanco, S.A. Institución de Banca Múltipe (Consultoría Internacional)(ANEXO A Y B)</t>
  </si>
  <si>
    <t>Siempre Creciendo, S.A. de C.V., SOFOM, ENR (Finómina) (ANEXO A Y B)</t>
  </si>
  <si>
    <t>CTAA/032/2015</t>
  </si>
  <si>
    <t>FISOFO, S.A. de C.V. SOFOM, ENR (Más Nómina)(ANEXO A Y B)</t>
  </si>
  <si>
    <t>CTAA/038/2015</t>
  </si>
  <si>
    <t>CTAA/027/2015</t>
  </si>
  <si>
    <t>Banco Multiva, S.A. Institución de Banca Múltiple, GFM (ANEXO A Y B)</t>
  </si>
  <si>
    <t>CTAA/040/2015</t>
  </si>
  <si>
    <t>CREGO S.A. de C.V. SOFOM ENR (Total Credit) (ANEXO A Y B)</t>
  </si>
  <si>
    <t>Opcipres S.A. de C.V. SOFOM, E.R. (ANEXO A Y B)</t>
  </si>
  <si>
    <t>FIFACO, SOFOM, E.N.R.(Fifaco) (ANEXO A Y B)</t>
  </si>
  <si>
    <t>Financiera Fortaleza, S.A. de C.V. SOFOM ENR (ANEXO A Y B)</t>
  </si>
  <si>
    <t>CTAA/037/2015</t>
  </si>
  <si>
    <t>Consupago, S.A. de C.V. SOFOM, ER (Paguitos) (ANEXO C)</t>
  </si>
  <si>
    <t>GFI APOYO, S.A. DE C.V. SOFOM, E.N.R. (ANEXO A Y B)</t>
  </si>
  <si>
    <t>Attendo, S.A.P.I. de C.V. SOFOM, E.N.R. (ANEXO A Y B)</t>
  </si>
  <si>
    <t>Emprendesarial, S.A. de C.V. SOFOM, E.N.R. (ANEXO A Y B)</t>
  </si>
  <si>
    <t>Agencia y Sociedad de Valores LR&amp;R SAPI de CV SOFOM ENR (Tu C Salvador) (ANEXO A Y B )</t>
  </si>
  <si>
    <t>Banco Multiva, S.A. Institución de Banca Múltiple, GFM (ANEXO C)</t>
  </si>
  <si>
    <t>CIBanco, S.A. Institución de Banca Múltipe (Consultoría Internacional) (ANEXO C)</t>
  </si>
  <si>
    <t>Dimex Capital S.A de C.V. SOFOM E.N.R. (ANEXO C)</t>
  </si>
  <si>
    <t>Nómina Apoyo, S.A.P.I. de C.V. SOFOM, ENR (Multiplica tu Nómina) (ANEXO C)</t>
  </si>
  <si>
    <t>Financiera Maestra S.A. de C.V. SOFOM ENR (Crédito Maestro) (ANEXO C)</t>
  </si>
  <si>
    <t>Prestaciones Finmart,S.A. P.I.  SOFOM ENR, (Crediamigo) (ANEXO C)</t>
  </si>
  <si>
    <t>Publiseg, S.A.P.I, de C.V. SOFOM, ENR (Credifiel) (ANEXO C)</t>
  </si>
  <si>
    <t>Siempre Creciendo, S.A. de C.V., SOFOM, ENR (Finómina) (ANEXO C)</t>
  </si>
  <si>
    <t>FISOFO, S.A. de C.V. SOFOM, ENR (Más Nómina) (ANEXO C)</t>
  </si>
  <si>
    <t>Opcipres, S.A. de C.V., SOFOM E.N.R. (ANEXO C)</t>
  </si>
  <si>
    <t>Directodo México, S.A.P.I. de C.V. SOFOM, ENR (Kondinero) (ANEXO C)</t>
  </si>
  <si>
    <t>CTAA/031/2015</t>
  </si>
  <si>
    <t>CTAA/044/2015</t>
  </si>
  <si>
    <t>Crédito Familiar, S.A. de C.V., SOFOM E.N.R., Grupo Financiero Scotiabank Inverlat (ANEXO C)</t>
  </si>
  <si>
    <t>Emprendesarial, S.A. de C.V. SOFOM ENR (ANEXO C)</t>
  </si>
  <si>
    <t>Agencia y Sociedad de Valores LR &amp; R SAPI de CV SOFOM ENR (Tu Cre Salv) (ANEXO C)</t>
  </si>
  <si>
    <t>Fifaco,S.A. de C.V.SOFOM, E.N.R. (ANEXO C)</t>
  </si>
  <si>
    <t>Financiera Fortaleza, S.A. de C.V. SOFOM ENR (ANEXO C)</t>
  </si>
  <si>
    <t>CTAA/039/2015</t>
  </si>
  <si>
    <t>CTAA/047/2015</t>
  </si>
  <si>
    <t>CTAA/014/2016</t>
  </si>
  <si>
    <t>CTAA/013/2016</t>
  </si>
  <si>
    <t>CTAA/016/2016</t>
  </si>
  <si>
    <t>CTAA/008/2016</t>
  </si>
  <si>
    <t>Actualización de Garantía (2.5 meses)</t>
  </si>
  <si>
    <t>CTAA/002/2016</t>
  </si>
  <si>
    <t>CTAA/003/2016</t>
  </si>
  <si>
    <t>Actualización de garantía (2.5 meses)</t>
  </si>
  <si>
    <t>CTAA/004/2016</t>
  </si>
  <si>
    <t>CTAA/009/2016</t>
  </si>
  <si>
    <t xml:space="preserve">Actualización Deposito en Garantía (2.5 meses) </t>
  </si>
  <si>
    <t>CTAA/001/2016</t>
  </si>
  <si>
    <t>CTAA/010/2016</t>
  </si>
  <si>
    <t>Actualización Gastos Administrativos (2.5 meses)</t>
  </si>
  <si>
    <t>CTAA/011/2016</t>
  </si>
  <si>
    <t>CTAA/012/2016</t>
  </si>
  <si>
    <t>CTAA/006/2016</t>
  </si>
  <si>
    <t>CTAA/005/2016</t>
  </si>
  <si>
    <t>CTAA/007/2016</t>
  </si>
  <si>
    <t>CTAA/016/2015</t>
  </si>
  <si>
    <t>ATTENDO, S.A.P.I. de C.V. SOFOM ENR (ANEXO C)</t>
  </si>
  <si>
    <t>CTAA/046/2015</t>
  </si>
  <si>
    <t>SIEMPRE EFECTIVO, S.A. de C.V. SOFOM ENR (ANEXO C)</t>
  </si>
  <si>
    <t>Gastos Administrativos febrero</t>
  </si>
  <si>
    <t>Grupo Ncional Provincial S.A.B. de C.V.</t>
  </si>
  <si>
    <t>CTAA/045/2015</t>
  </si>
  <si>
    <t>Financiera Cuallix, S.A. de C.V. SOFOM, de E.N.R.. (ANEXO C)</t>
  </si>
  <si>
    <t>CTAA/043/2015</t>
  </si>
  <si>
    <t>BANCO AHORRO FAMSA, S.A.,  INSTITUCIÓN DE BANCA MÚLTIPLE</t>
  </si>
  <si>
    <t>MARZO</t>
  </si>
  <si>
    <t>Garantia 2.5 meses</t>
  </si>
  <si>
    <t>marzo</t>
  </si>
  <si>
    <t>Maria Isabel Amozorrutia</t>
  </si>
  <si>
    <t>CTAA/048/2015</t>
  </si>
  <si>
    <t>FCAPITAL MÉXICO, SAPI DE C V, E.N.R.(FCapital) (ANEXO A Y B)</t>
  </si>
  <si>
    <t>Siempre Efectivo, S.A. de C.V. SOFOM ENR (ANEXO A Y B)</t>
  </si>
  <si>
    <t>Opcipres, S.A. de C.V SOFOM, E.N.R.</t>
  </si>
  <si>
    <t>GFI Apoyo S.A.  De C.V. SOFOM ENR</t>
  </si>
  <si>
    <t>CTAA/018/2016</t>
  </si>
  <si>
    <t>ATTENDO S.A.P.I. de C.V. SOFOM E.N.R.</t>
  </si>
  <si>
    <t>FINANCIERA CUALLIX, S.A. DE C.V. SOFOM ENR (Cuallix) (ANEXO A Y B)</t>
  </si>
  <si>
    <t>Grupo BLJ, S.A. de C.V., SOFOM, E.N.R.</t>
  </si>
  <si>
    <t>GENGIS KHAN S.A. DE C.V.</t>
  </si>
  <si>
    <t>GRUPO MEXLAZZA, S.A. de C.V. SOFOM ENR (ANEXO C)</t>
  </si>
  <si>
    <t>CTAA/050/2015</t>
  </si>
  <si>
    <t>Tiene saldo a favor</t>
  </si>
  <si>
    <t xml:space="preserve">Abril </t>
  </si>
  <si>
    <t>.</t>
  </si>
  <si>
    <t>MAYO</t>
  </si>
  <si>
    <t>FCapital México,S.A.P.I. de C.V.SOFOM, E.N.R. (ANEXO C)</t>
  </si>
  <si>
    <t>Seguridad Social</t>
  </si>
  <si>
    <t>GARANTIA 2.5 MESES</t>
  </si>
  <si>
    <t xml:space="preserve">Junio </t>
  </si>
  <si>
    <t>Canaliz.y Accesos Prof., S.A. de C.V. (Vialux) Durango</t>
  </si>
  <si>
    <t>Grupo Mexlazza, S.A. de C.V. SOFOM, E.N.R.(Nomiexpress)</t>
  </si>
  <si>
    <t xml:space="preserve">  Grupo Mexlazza, S.A. de C.V. SOFOM, E.N.R.(Nomiexpress)</t>
  </si>
  <si>
    <t xml:space="preserve">  Siempre Efectivo, S.A. de C.V. SOFOM ENR (ANEXO A Y B)</t>
  </si>
  <si>
    <t xml:space="preserve">  Crédito Familiar, S.A. de C.V., SOFOM E.N.R., Grupo Financiero Scotiabank Inverlat</t>
  </si>
  <si>
    <t>CTAA/017/2016</t>
  </si>
  <si>
    <t>ALPHACREDIT CAPITAL S.A. de C.V. SOFOM ENR (ANEXO C)</t>
  </si>
  <si>
    <t xml:space="preserve">  ALPHACREDIT CAPITAL S.A. de C.V. SOFOM ENR (ANEXO C)</t>
  </si>
  <si>
    <t>GASTOS ADMINISTRATIVOS</t>
  </si>
  <si>
    <t>OCTUBRE</t>
  </si>
  <si>
    <t>Cadena Comercial OXXO, S.A. de C.V. Delegación Coahuila</t>
  </si>
  <si>
    <t>DCPI/18/2016</t>
  </si>
  <si>
    <t>HGZ 7 MONCLOVA, HGZ 24 NUEVA ROSITA, UMAA 89 SALTILLO, HGR 1 SALTILLO, HGR 2 SALTILLO</t>
  </si>
  <si>
    <t>Cadena Comercial OXXO, S.A. de C.V. OAXTEPEC Morelos</t>
  </si>
  <si>
    <t>020/2016</t>
  </si>
  <si>
    <t>CENTRO VACACIONAL OAXTEPEC, GLORIETA PRINCIPAL, ALBERCA OLIMPICA</t>
  </si>
  <si>
    <t>311601/TC/2016</t>
  </si>
  <si>
    <t>UMF NUMERO 66 XALAPA Veracruz</t>
  </si>
  <si>
    <t>Cadena Comercial OXXO, S.A. de C.V.  XALAPA Veracruz</t>
  </si>
  <si>
    <t>Gastos Administrativos</t>
  </si>
  <si>
    <t>CTAA/023/2016</t>
  </si>
  <si>
    <t>Venta de seguros de vida individuales y voluntarios</t>
  </si>
  <si>
    <t>Seguros Argos, S.A. de C.V.</t>
  </si>
  <si>
    <t>AlphaCredit Capital, S.A. de C.V. SOFOM, ENR (Nominasi) (ANEXO A Y B)</t>
  </si>
  <si>
    <t xml:space="preserve">             AlphaCredit Capital, S.A. de C.V. SOFOM, ENR (Nominasi) </t>
  </si>
  <si>
    <t xml:space="preserve">             Seguros Argos, S.A. de C.V.</t>
  </si>
  <si>
    <t>Libertad Servicios Financieros, S.A. de C.V., SOFIPO (ANEXO A Y B)</t>
  </si>
  <si>
    <t>CTAA/020/2016</t>
  </si>
  <si>
    <t xml:space="preserve">             Libertad Servicios Financieros, S.A. de C.V., SOFIPO (ANEXO A Y B)</t>
  </si>
  <si>
    <t xml:space="preserve">Libertad Servicios Financieros, S.A. de C.V., SOFIPO </t>
  </si>
  <si>
    <t>CREGO S.A. de C.V. SOFOM ENR (Total Credit) (ANEXO C)</t>
  </si>
  <si>
    <t>GFI APOYO, S.A. DE C.V. SOFOM, E.N.R. (ANEXO C)</t>
  </si>
  <si>
    <t xml:space="preserve">             Libertad Servicios Financieros, S.A. de C.V., SOFIPO (ANEXO C)</t>
  </si>
  <si>
    <t>Préstamos en efectivo. (Anexo C)</t>
  </si>
  <si>
    <t>enero</t>
  </si>
  <si>
    <t>Fimubac, S.A. de C.V., SOFOM, E.N.R. (Credenz)</t>
  </si>
  <si>
    <t>CTAA/022/2016</t>
  </si>
  <si>
    <t>Gastos Administrativos septiembre</t>
  </si>
  <si>
    <t xml:space="preserve">             Fimubac, S.A. de C.V., SOFOM, E.N.R. (Credenz)</t>
  </si>
  <si>
    <t>Gastos Administrativos Renovación 2017</t>
  </si>
  <si>
    <t>Gastos Administrativos 2017</t>
  </si>
  <si>
    <t>Gastos Admón. 2017</t>
  </si>
  <si>
    <t>Rogelio García Ensuastigue (Fotocopias)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</si>
</sst>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8"/>
      <color theme="1"/>
      <name val="Arial"/>
      <family val="2"/>
    </font>
    <font>
      <b/>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10"/>
      <name val="Arial"/>
      <family val="2"/>
    </font>
    <font>
      <sz val="10"/>
      <color rgb="FF001BA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6" tint="0.39997558519241921"/>
        <bgColor indexed="64"/>
      </patternFill>
    </fill>
  </fills>
  <borders count="40">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top style="thick">
        <color rgb="FF92D050"/>
      </top>
      <bottom style="thick">
        <color rgb="FF92D050"/>
      </bottom>
      <diagonal/>
    </border>
    <border>
      <left/>
      <right/>
      <top style="thick">
        <color rgb="FF92D050"/>
      </top>
      <bottom style="thick">
        <color rgb="FF92D050"/>
      </bottom>
      <diagonal/>
    </border>
    <border>
      <left/>
      <right style="thick">
        <color rgb="FF92D050"/>
      </right>
      <top style="thick">
        <color rgb="FF92D050"/>
      </top>
      <bottom style="thick">
        <color rgb="FF92D050"/>
      </bottom>
      <diagonal/>
    </border>
    <border>
      <left style="thick">
        <color rgb="FF92D050"/>
      </left>
      <right style="thin">
        <color rgb="FF92D050"/>
      </right>
      <top style="thick">
        <color rgb="FF92D050"/>
      </top>
      <bottom style="thin">
        <color rgb="FF92D050"/>
      </bottom>
      <diagonal/>
    </border>
    <border>
      <left style="thin">
        <color rgb="FF92D050"/>
      </left>
      <right style="thin">
        <color rgb="FF92D050"/>
      </right>
      <top style="thick">
        <color rgb="FF92D050"/>
      </top>
      <bottom style="thin">
        <color rgb="FF92D050"/>
      </bottom>
      <diagonal/>
    </border>
    <border>
      <left style="thin">
        <color rgb="FF92D050"/>
      </left>
      <right style="thick">
        <color rgb="FF92D050"/>
      </right>
      <top style="thick">
        <color rgb="FF92D050"/>
      </top>
      <bottom style="thin">
        <color rgb="FF92D050"/>
      </bottom>
      <diagonal/>
    </border>
    <border>
      <left style="thick">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ck">
        <color rgb="FF92D050"/>
      </right>
      <top style="thin">
        <color rgb="FF92D050"/>
      </top>
      <bottom style="thin">
        <color rgb="FF92D050"/>
      </bottom>
      <diagonal/>
    </border>
    <border>
      <left style="thick">
        <color rgb="FF92D050"/>
      </left>
      <right style="thin">
        <color rgb="FF92D050"/>
      </right>
      <top style="thin">
        <color rgb="FF92D050"/>
      </top>
      <bottom style="thick">
        <color rgb="FF92D050"/>
      </bottom>
      <diagonal/>
    </border>
    <border>
      <left style="thin">
        <color rgb="FF92D050"/>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style="thick">
        <color rgb="FF92D050"/>
      </left>
      <right style="thick">
        <color rgb="FF92D050"/>
      </right>
      <top style="thick">
        <color rgb="FF92D050"/>
      </top>
      <bottom style="thin">
        <color rgb="FF92D050"/>
      </bottom>
      <diagonal/>
    </border>
    <border>
      <left style="thick">
        <color rgb="FF92D050"/>
      </left>
      <right style="thick">
        <color rgb="FF92D050"/>
      </right>
      <top style="thin">
        <color rgb="FF92D050"/>
      </top>
      <bottom style="thin">
        <color rgb="FF92D050"/>
      </bottom>
      <diagonal/>
    </border>
    <border>
      <left style="thick">
        <color rgb="FF92D050"/>
      </left>
      <right style="thick">
        <color rgb="FF92D050"/>
      </right>
      <top style="thin">
        <color rgb="FF92D050"/>
      </top>
      <bottom style="thick">
        <color rgb="FF92D050"/>
      </bottom>
      <diagonal/>
    </border>
    <border>
      <left style="thick">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ck">
        <color rgb="FF92D050"/>
      </left>
      <right/>
      <top style="thin">
        <color rgb="FF92D050"/>
      </top>
      <bottom style="thick">
        <color rgb="FF92D050"/>
      </bottom>
      <diagonal/>
    </border>
    <border>
      <left/>
      <right/>
      <top style="thin">
        <color rgb="FF92D050"/>
      </top>
      <bottom style="thick">
        <color rgb="FF92D050"/>
      </bottom>
      <diagonal/>
    </border>
    <border>
      <left/>
      <right style="thin">
        <color rgb="FF92D050"/>
      </right>
      <top style="thin">
        <color rgb="FF92D050"/>
      </top>
      <bottom style="thick">
        <color rgb="FF92D050"/>
      </bottom>
      <diagonal/>
    </border>
    <border>
      <left style="thin">
        <color indexed="64"/>
      </left>
      <right style="thin">
        <color indexed="64"/>
      </right>
      <top style="thin">
        <color indexed="64"/>
      </top>
      <bottom style="thin">
        <color indexed="64"/>
      </bottom>
      <diagonal/>
    </border>
    <border>
      <left style="thin">
        <color rgb="FF92D050"/>
      </left>
      <right/>
      <top style="thin">
        <color rgb="FF92D050"/>
      </top>
      <bottom style="thin">
        <color rgb="FF92D05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07">
    <xf numFmtId="0" fontId="0" fillId="0" borderId="0" xfId="0"/>
    <xf numFmtId="0" fontId="2" fillId="0" borderId="0" xfId="0" applyFont="1"/>
    <xf numFmtId="44" fontId="2" fillId="0" borderId="0" xfId="1" applyFont="1"/>
    <xf numFmtId="44" fontId="2" fillId="0" borderId="0" xfId="1"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xf>
    <xf numFmtId="44" fontId="2" fillId="0" borderId="0" xfId="1" applyFont="1" applyAlignment="1">
      <alignment horizontal="left"/>
    </xf>
    <xf numFmtId="0" fontId="5" fillId="4" borderId="5" xfId="0" applyFont="1" applyFill="1" applyBorder="1"/>
    <xf numFmtId="0" fontId="5" fillId="4" borderId="5" xfId="0" applyFont="1" applyFill="1" applyBorder="1" applyAlignment="1">
      <alignment horizontal="center"/>
    </xf>
    <xf numFmtId="44" fontId="5" fillId="4" borderId="5" xfId="1" applyFont="1" applyFill="1" applyBorder="1" applyAlignment="1">
      <alignment horizontal="center"/>
    </xf>
    <xf numFmtId="0" fontId="7" fillId="4" borderId="1" xfId="0" applyFont="1" applyFill="1" applyBorder="1" applyAlignment="1">
      <alignment vertical="center"/>
    </xf>
    <xf numFmtId="0" fontId="7" fillId="4" borderId="2" xfId="0" applyFont="1" applyFill="1" applyBorder="1" applyAlignment="1">
      <alignment vertical="center"/>
    </xf>
    <xf numFmtId="0" fontId="8" fillId="3" borderId="1" xfId="0" applyFont="1" applyFill="1" applyBorder="1" applyAlignment="1">
      <alignment vertical="center" wrapText="1"/>
    </xf>
    <xf numFmtId="0" fontId="8" fillId="3" borderId="3" xfId="0" applyFont="1" applyFill="1" applyBorder="1" applyAlignment="1">
      <alignment vertical="center" wrapText="1"/>
    </xf>
    <xf numFmtId="0" fontId="9" fillId="3" borderId="4" xfId="0" applyFont="1" applyFill="1" applyBorder="1" applyAlignment="1">
      <alignment horizontal="left" vertical="center" wrapText="1"/>
    </xf>
    <xf numFmtId="0" fontId="7" fillId="4" borderId="4" xfId="0" applyFont="1" applyFill="1" applyBorder="1" applyAlignment="1">
      <alignment horizontal="left" vertical="center"/>
    </xf>
    <xf numFmtId="0" fontId="9" fillId="3" borderId="4" xfId="0" applyFont="1" applyFill="1" applyBorder="1" applyAlignment="1">
      <alignment vertical="center" wrapText="1"/>
    </xf>
    <xf numFmtId="0" fontId="7" fillId="2" borderId="2" xfId="0" applyFont="1" applyFill="1" applyBorder="1" applyAlignment="1">
      <alignment vertical="center"/>
    </xf>
    <xf numFmtId="0" fontId="5" fillId="0" borderId="6" xfId="0" applyFont="1" applyBorder="1" applyAlignment="1">
      <alignment horizontal="left"/>
    </xf>
    <xf numFmtId="0" fontId="5" fillId="0" borderId="7" xfId="0" applyFont="1" applyBorder="1" applyAlignment="1">
      <alignment horizontal="left"/>
    </xf>
    <xf numFmtId="43" fontId="5" fillId="0" borderId="8" xfId="2" applyFont="1" applyBorder="1" applyAlignment="1">
      <alignment horizontal="left"/>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2" applyFont="1" applyBorder="1" applyAlignment="1">
      <alignment horizontal="left"/>
    </xf>
    <xf numFmtId="0" fontId="5" fillId="0" borderId="9" xfId="0" applyFont="1" applyBorder="1" applyAlignment="1">
      <alignment horizontal="left"/>
    </xf>
    <xf numFmtId="0" fontId="5" fillId="0" borderId="4" xfId="0" applyFont="1" applyBorder="1" applyAlignment="1">
      <alignment horizontal="left"/>
    </xf>
    <xf numFmtId="43" fontId="5" fillId="0" borderId="10" xfId="2" applyFont="1" applyBorder="1" applyAlignment="1">
      <alignment horizontal="left"/>
    </xf>
    <xf numFmtId="0" fontId="2" fillId="0" borderId="15" xfId="0" applyFont="1" applyBorder="1" applyAlignment="1">
      <alignment horizontal="left"/>
    </xf>
    <xf numFmtId="43" fontId="2" fillId="0" borderId="16" xfId="2" applyFont="1" applyBorder="1" applyAlignment="1">
      <alignment horizontal="left"/>
    </xf>
    <xf numFmtId="0" fontId="2" fillId="0" borderId="11" xfId="0" applyFont="1" applyBorder="1" applyAlignment="1">
      <alignment horizontal="left" indent="2"/>
    </xf>
    <xf numFmtId="0" fontId="2" fillId="0" borderId="12" xfId="0" applyFont="1" applyBorder="1" applyAlignment="1">
      <alignment horizontal="left"/>
    </xf>
    <xf numFmtId="43" fontId="2" fillId="0" borderId="13" xfId="2" applyFont="1" applyBorder="1" applyAlignment="1">
      <alignment horizontal="left"/>
    </xf>
    <xf numFmtId="44" fontId="5" fillId="0" borderId="10" xfId="1" applyFont="1" applyBorder="1" applyAlignment="1">
      <alignment horizontal="left"/>
    </xf>
    <xf numFmtId="0" fontId="6"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4" borderId="5" xfId="0" applyFont="1" applyFill="1" applyBorder="1" applyAlignment="1">
      <alignment horizontal="center"/>
    </xf>
    <xf numFmtId="0" fontId="5" fillId="0" borderId="7"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14" fontId="9"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5" fillId="0" borderId="7" xfId="0" applyFont="1" applyBorder="1" applyAlignment="1">
      <alignment horizontal="left"/>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4" borderId="5" xfId="0" applyFont="1" applyFill="1" applyBorder="1" applyAlignment="1">
      <alignment horizontal="center"/>
    </xf>
    <xf numFmtId="0" fontId="5" fillId="0" borderId="7"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4" borderId="5" xfId="0" applyFont="1" applyFill="1" applyBorder="1" applyAlignment="1">
      <alignment horizontal="center"/>
    </xf>
    <xf numFmtId="0" fontId="5" fillId="0" borderId="7"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10" fillId="3" borderId="4" xfId="0" applyFont="1" applyFill="1" applyBorder="1" applyAlignment="1">
      <alignment vertical="center" wrapText="1"/>
    </xf>
    <xf numFmtId="0" fontId="3"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5" fillId="0" borderId="7" xfId="0" applyFont="1" applyBorder="1" applyAlignment="1">
      <alignment horizontal="left"/>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43" fontId="5" fillId="0" borderId="22" xfId="2" applyFont="1" applyBorder="1" applyAlignment="1">
      <alignment horizontal="left"/>
    </xf>
    <xf numFmtId="43" fontId="2" fillId="0" borderId="25" xfId="2" applyFont="1" applyBorder="1" applyAlignment="1">
      <alignment horizontal="left"/>
    </xf>
    <xf numFmtId="43" fontId="2" fillId="0" borderId="28" xfId="2" applyFont="1" applyBorder="1" applyAlignment="1">
      <alignment horizontal="left"/>
    </xf>
    <xf numFmtId="0" fontId="3"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43" fontId="2" fillId="0" borderId="0" xfId="2" applyFont="1" applyAlignment="1">
      <alignment horizontal="left"/>
    </xf>
    <xf numFmtId="43" fontId="5" fillId="0" borderId="29" xfId="2" applyFont="1" applyBorder="1" applyAlignment="1">
      <alignment horizontal="left"/>
    </xf>
    <xf numFmtId="43" fontId="5" fillId="0" borderId="30" xfId="2" applyFont="1" applyBorder="1" applyAlignment="1">
      <alignment horizontal="left"/>
    </xf>
    <xf numFmtId="164" fontId="2" fillId="0" borderId="30" xfId="2" applyNumberFormat="1" applyFont="1" applyBorder="1" applyAlignment="1">
      <alignment horizontal="center"/>
    </xf>
    <xf numFmtId="164" fontId="2" fillId="0" borderId="30" xfId="2" applyNumberFormat="1" applyFont="1" applyBorder="1" applyAlignment="1"/>
    <xf numFmtId="164" fontId="2" fillId="0" borderId="31" xfId="2" applyNumberFormat="1" applyFont="1" applyBorder="1" applyAlignment="1">
      <alignment horizontal="left"/>
    </xf>
    <xf numFmtId="164" fontId="2" fillId="0" borderId="25" xfId="2" applyNumberFormat="1" applyFont="1" applyBorder="1" applyAlignment="1">
      <alignment horizontal="left"/>
    </xf>
    <xf numFmtId="164" fontId="5" fillId="0" borderId="25" xfId="2" applyNumberFormat="1" applyFont="1" applyBorder="1" applyAlignment="1">
      <alignment horizontal="left"/>
    </xf>
    <xf numFmtId="164" fontId="2" fillId="0" borderId="28" xfId="2" applyNumberFormat="1" applyFont="1" applyBorder="1" applyAlignment="1">
      <alignment horizontal="left"/>
    </xf>
    <xf numFmtId="164" fontId="5" fillId="0" borderId="10" xfId="2" applyNumberFormat="1" applyFont="1" applyBorder="1" applyAlignment="1">
      <alignment horizontal="left"/>
    </xf>
    <xf numFmtId="164" fontId="2" fillId="0" borderId="30" xfId="2" applyNumberFormat="1" applyFont="1" applyFill="1" applyBorder="1" applyAlignment="1">
      <alignment horizontal="center"/>
    </xf>
    <xf numFmtId="43" fontId="2" fillId="0" borderId="25" xfId="2" applyFont="1" applyFill="1" applyBorder="1" applyAlignment="1">
      <alignment horizontal="left"/>
    </xf>
    <xf numFmtId="44" fontId="2" fillId="0" borderId="0" xfId="1" applyFont="1" applyFill="1"/>
    <xf numFmtId="43" fontId="2" fillId="0" borderId="10" xfId="2" applyFont="1" applyFill="1" applyBorder="1" applyAlignment="1">
      <alignment horizontal="left"/>
    </xf>
    <xf numFmtId="43" fontId="5" fillId="6" borderId="25" xfId="2" applyFont="1" applyFill="1" applyBorder="1" applyAlignment="1">
      <alignment horizontal="left"/>
    </xf>
    <xf numFmtId="43" fontId="5" fillId="5" borderId="25" xfId="2" applyFont="1" applyFill="1" applyBorder="1" applyAlignment="1">
      <alignment horizontal="left"/>
    </xf>
    <xf numFmtId="43" fontId="5" fillId="7" borderId="25" xfId="2" applyFont="1" applyFill="1" applyBorder="1" applyAlignment="1">
      <alignment horizontal="left"/>
    </xf>
    <xf numFmtId="43" fontId="5" fillId="8" borderId="25" xfId="2" applyFont="1" applyFill="1" applyBorder="1" applyAlignment="1">
      <alignment horizontal="left"/>
    </xf>
    <xf numFmtId="43" fontId="5" fillId="9" borderId="25" xfId="2" applyFont="1" applyFill="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5" fillId="0" borderId="7" xfId="0" applyFont="1" applyBorder="1" applyAlignment="1">
      <alignment horizontal="left"/>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43" fontId="2" fillId="3" borderId="10" xfId="2" applyFont="1" applyFill="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5" fillId="0" borderId="7" xfId="0" applyFont="1" applyBorder="1" applyAlignment="1">
      <alignment horizontal="left"/>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2" fillId="0" borderId="32" xfId="0" applyFont="1" applyFill="1" applyBorder="1" applyAlignment="1">
      <alignment horizontal="left" indent="6"/>
    </xf>
    <xf numFmtId="0" fontId="2" fillId="0" borderId="33" xfId="0" applyFont="1" applyFill="1" applyBorder="1" applyAlignment="1">
      <alignment horizontal="left" indent="6"/>
    </xf>
    <xf numFmtId="0" fontId="2" fillId="0" borderId="34" xfId="0" applyFont="1" applyFill="1" applyBorder="1" applyAlignment="1">
      <alignment horizontal="left" indent="6"/>
    </xf>
    <xf numFmtId="0" fontId="2" fillId="0" borderId="4"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2" fillId="0" borderId="0" xfId="0" applyFont="1" applyFill="1"/>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8" fontId="2" fillId="0" borderId="10" xfId="2" applyNumberFormat="1" applyFont="1" applyBorder="1" applyAlignment="1">
      <alignment horizontal="right"/>
    </xf>
    <xf numFmtId="8" fontId="5" fillId="0" borderId="8" xfId="2" applyNumberFormat="1" applyFont="1" applyBorder="1" applyAlignment="1">
      <alignment horizontal="left"/>
    </xf>
    <xf numFmtId="0" fontId="2" fillId="0" borderId="0" xfId="0" applyFont="1" applyAlignment="1"/>
    <xf numFmtId="0" fontId="2" fillId="0" borderId="0" xfId="0" applyFont="1" applyAlignment="1">
      <alignment horizontal="right"/>
    </xf>
    <xf numFmtId="8" fontId="2" fillId="0" borderId="10" xfId="2" applyNumberFormat="1" applyFont="1" applyBorder="1" applyAlignment="1"/>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9" fillId="3" borderId="4" xfId="0" applyFont="1" applyFill="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2" fillId="0" borderId="32" xfId="0" applyFont="1" applyFill="1" applyBorder="1" applyAlignment="1">
      <alignment horizontal="left" indent="6"/>
    </xf>
    <xf numFmtId="0" fontId="2" fillId="0" borderId="33" xfId="0" applyFont="1" applyFill="1" applyBorder="1" applyAlignment="1">
      <alignment horizontal="left" indent="6"/>
    </xf>
    <xf numFmtId="0" fontId="2" fillId="0" borderId="34" xfId="0" applyFont="1" applyFill="1" applyBorder="1" applyAlignment="1">
      <alignment horizontal="left" indent="6"/>
    </xf>
    <xf numFmtId="0" fontId="2" fillId="0" borderId="32" xfId="0" applyFont="1" applyFill="1" applyBorder="1" applyAlignment="1">
      <alignment horizontal="left" indent="5"/>
    </xf>
    <xf numFmtId="0" fontId="2" fillId="0" borderId="33" xfId="0" applyFont="1" applyFill="1" applyBorder="1" applyAlignment="1">
      <alignment horizontal="left" indent="5"/>
    </xf>
    <xf numFmtId="0" fontId="2" fillId="0" borderId="34" xfId="0" applyFont="1" applyFill="1" applyBorder="1" applyAlignment="1">
      <alignment horizontal="left" indent="5"/>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11" fillId="0" borderId="0" xfId="0" applyFont="1"/>
    <xf numFmtId="43" fontId="2" fillId="0" borderId="10" xfId="2" applyFont="1" applyBorder="1" applyAlignment="1"/>
    <xf numFmtId="43" fontId="5" fillId="0" borderId="10" xfId="2" applyFont="1" applyBorder="1" applyAlignment="1"/>
    <xf numFmtId="43" fontId="2" fillId="0" borderId="16" xfId="2" applyFont="1" applyBorder="1" applyAlignment="1"/>
    <xf numFmtId="43" fontId="2" fillId="0" borderId="13" xfId="2" applyFont="1" applyBorder="1" applyAlignment="1"/>
    <xf numFmtId="44" fontId="2" fillId="0" borderId="0" xfId="1" applyFont="1" applyAlignment="1"/>
    <xf numFmtId="8" fontId="5" fillId="0" borderId="10" xfId="1" applyNumberFormat="1" applyFont="1" applyBorder="1" applyAlignment="1"/>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8" fontId="5" fillId="0" borderId="10" xfId="1" applyNumberFormat="1" applyFont="1" applyBorder="1" applyAlignment="1">
      <alignment horizontal="right"/>
    </xf>
    <xf numFmtId="43" fontId="2" fillId="5" borderId="10" xfId="2" applyFont="1" applyFill="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xf>
    <xf numFmtId="0" fontId="2" fillId="0" borderId="4"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8" fontId="2" fillId="0" borderId="10" xfId="2" applyNumberFormat="1" applyFont="1" applyFill="1" applyBorder="1" applyAlignment="1"/>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44" fontId="0" fillId="3" borderId="38" xfId="1" applyFont="1" applyFill="1" applyBorder="1"/>
    <xf numFmtId="0" fontId="6" fillId="0" borderId="0" xfId="0" applyFont="1" applyAlignment="1">
      <alignment horizontal="center"/>
    </xf>
    <xf numFmtId="0" fontId="2" fillId="0" borderId="0" xfId="0" applyFont="1" applyAlignment="1">
      <alignment horizontal="center"/>
    </xf>
    <xf numFmtId="0" fontId="2" fillId="0" borderId="24" xfId="0" applyFont="1" applyBorder="1" applyAlignment="1">
      <alignment horizontal="left" indent="6"/>
    </xf>
    <xf numFmtId="0" fontId="2" fillId="0" borderId="23" xfId="0" applyFont="1" applyFill="1" applyBorder="1" applyAlignment="1">
      <alignment horizontal="left" indent="6"/>
    </xf>
    <xf numFmtId="0" fontId="2" fillId="0" borderId="24" xfId="0" applyFont="1" applyFill="1" applyBorder="1" applyAlignment="1">
      <alignment horizontal="left" indent="6"/>
    </xf>
    <xf numFmtId="0" fontId="2" fillId="0" borderId="23" xfId="0" applyFont="1" applyBorder="1" applyAlignment="1">
      <alignment horizontal="left" indent="6"/>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43" fontId="5" fillId="0" borderId="10" xfId="1" applyNumberFormat="1" applyFont="1" applyBorder="1" applyAlignment="1"/>
    <xf numFmtId="43" fontId="2" fillId="0" borderId="10" xfId="2" applyFont="1" applyBorder="1" applyAlignment="1">
      <alignment horizontal="right"/>
    </xf>
    <xf numFmtId="0" fontId="2" fillId="0" borderId="0" xfId="0" applyFont="1" applyAlignment="1">
      <alignment horizontal="center"/>
    </xf>
    <xf numFmtId="43" fontId="2" fillId="0" borderId="39" xfId="2" applyFont="1" applyFill="1" applyBorder="1" applyAlignment="1">
      <alignment horizontal="left"/>
    </xf>
    <xf numFmtId="43" fontId="2" fillId="0" borderId="0" xfId="2" applyFont="1" applyFill="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2" fillId="0" borderId="0" xfId="0" applyFont="1" applyAlignment="1">
      <alignment wrapText="1"/>
    </xf>
    <xf numFmtId="0" fontId="6" fillId="0" borderId="0" xfId="0" applyFont="1" applyAlignment="1">
      <alignment horizontal="center"/>
    </xf>
    <xf numFmtId="0" fontId="2" fillId="0" borderId="0" xfId="0" applyFont="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2" fillId="0" borderId="9" xfId="0" applyFont="1" applyBorder="1" applyAlignment="1">
      <alignment horizontal="left" vertical="center" indent="2"/>
    </xf>
    <xf numFmtId="0" fontId="6"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4" borderId="19" xfId="0" applyFont="1" applyFill="1" applyBorder="1" applyAlignment="1">
      <alignment horizontal="center"/>
    </xf>
    <xf numFmtId="0" fontId="5" fillId="0" borderId="20" xfId="0" applyFont="1" applyBorder="1" applyAlignment="1">
      <alignment horizontal="left"/>
    </xf>
    <xf numFmtId="0" fontId="5" fillId="0" borderId="21" xfId="0" applyFont="1" applyBorder="1" applyAlignment="1">
      <alignment horizontal="left"/>
    </xf>
    <xf numFmtId="0" fontId="5" fillId="0" borderId="23" xfId="0" applyFont="1" applyBorder="1" applyAlignment="1">
      <alignment horizontal="left" indent="3"/>
    </xf>
    <xf numFmtId="0" fontId="2" fillId="0" borderId="24" xfId="0" applyFont="1" applyBorder="1" applyAlignment="1">
      <alignment horizontal="left" indent="3"/>
    </xf>
    <xf numFmtId="44" fontId="2" fillId="0" borderId="23" xfId="0" applyNumberFormat="1" applyFont="1" applyBorder="1" applyAlignment="1">
      <alignment horizontal="left" indent="6"/>
    </xf>
    <xf numFmtId="0" fontId="2" fillId="0" borderId="24" xfId="0" applyFont="1" applyBorder="1" applyAlignment="1">
      <alignment horizontal="left" indent="6"/>
    </xf>
    <xf numFmtId="44" fontId="2" fillId="0" borderId="32" xfId="0" applyNumberFormat="1" applyFont="1" applyBorder="1" applyAlignment="1">
      <alignment horizontal="left" indent="6"/>
    </xf>
    <xf numFmtId="0" fontId="2" fillId="0" borderId="33" xfId="0" applyFont="1" applyBorder="1" applyAlignment="1">
      <alignment horizontal="left" indent="6"/>
    </xf>
    <xf numFmtId="0" fontId="2" fillId="0" borderId="34" xfId="0" applyFont="1" applyBorder="1" applyAlignment="1">
      <alignment horizontal="left" indent="6"/>
    </xf>
    <xf numFmtId="0" fontId="5" fillId="0" borderId="23" xfId="0" applyFont="1" applyBorder="1" applyAlignment="1">
      <alignment horizontal="left"/>
    </xf>
    <xf numFmtId="0" fontId="2" fillId="0" borderId="24" xfId="0" applyFont="1" applyBorder="1" applyAlignment="1">
      <alignment horizontal="left"/>
    </xf>
    <xf numFmtId="0" fontId="5" fillId="0" borderId="14" xfId="0" applyFont="1" applyBorder="1" applyAlignment="1">
      <alignment horizontal="left" indent="6"/>
    </xf>
    <xf numFmtId="0" fontId="5" fillId="0" borderId="3" xfId="0" applyFont="1" applyBorder="1" applyAlignment="1">
      <alignment horizontal="left" indent="6"/>
    </xf>
    <xf numFmtId="0" fontId="5" fillId="0" borderId="2" xfId="0" applyFont="1" applyBorder="1" applyAlignment="1">
      <alignment horizontal="left" indent="6"/>
    </xf>
    <xf numFmtId="44" fontId="2" fillId="0" borderId="35" xfId="0" applyNumberFormat="1" applyFont="1" applyBorder="1" applyAlignment="1">
      <alignment horizontal="left" indent="6"/>
    </xf>
    <xf numFmtId="0" fontId="2" fillId="0" borderId="36" xfId="0" applyFont="1" applyBorder="1" applyAlignment="1">
      <alignment horizontal="left" indent="6"/>
    </xf>
    <xf numFmtId="0" fontId="2" fillId="0" borderId="37" xfId="0" applyFont="1" applyBorder="1" applyAlignment="1">
      <alignment horizontal="left" indent="6"/>
    </xf>
    <xf numFmtId="0" fontId="2" fillId="0" borderId="23" xfId="0" applyFont="1" applyFill="1" applyBorder="1" applyAlignment="1">
      <alignment horizontal="left" indent="6"/>
    </xf>
    <xf numFmtId="0" fontId="2" fillId="0" borderId="24" xfId="0" applyFont="1" applyFill="1" applyBorder="1" applyAlignment="1">
      <alignment horizontal="left" indent="6"/>
    </xf>
    <xf numFmtId="0" fontId="2" fillId="0" borderId="23" xfId="0" applyFont="1" applyBorder="1" applyAlignment="1">
      <alignment horizontal="left" indent="6"/>
    </xf>
    <xf numFmtId="0" fontId="2" fillId="0" borderId="32" xfId="0" applyFont="1" applyFill="1" applyBorder="1" applyAlignment="1">
      <alignment horizontal="left" indent="6"/>
    </xf>
    <xf numFmtId="0" fontId="2" fillId="0" borderId="33" xfId="0" applyFont="1" applyFill="1" applyBorder="1" applyAlignment="1">
      <alignment horizontal="left" indent="6"/>
    </xf>
    <xf numFmtId="0" fontId="2" fillId="0" borderId="34" xfId="0" applyFont="1" applyFill="1" applyBorder="1" applyAlignment="1">
      <alignment horizontal="left" indent="6"/>
    </xf>
    <xf numFmtId="0" fontId="9" fillId="3" borderId="32"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5" fillId="8" borderId="23" xfId="0" applyFont="1" applyFill="1" applyBorder="1" applyAlignment="1">
      <alignment horizontal="left" indent="3"/>
    </xf>
    <xf numFmtId="0" fontId="2" fillId="8" borderId="24" xfId="0" applyFont="1" applyFill="1" applyBorder="1" applyAlignment="1">
      <alignment horizontal="left" indent="3"/>
    </xf>
    <xf numFmtId="0" fontId="2" fillId="0" borderId="26" xfId="0" applyFont="1" applyBorder="1" applyAlignment="1">
      <alignment horizontal="left" indent="6"/>
    </xf>
    <xf numFmtId="0" fontId="2" fillId="0" borderId="27" xfId="0" applyFont="1" applyBorder="1" applyAlignment="1">
      <alignment horizontal="left" indent="6"/>
    </xf>
    <xf numFmtId="0" fontId="5" fillId="6" borderId="23" xfId="0" applyFont="1" applyFill="1" applyBorder="1" applyAlignment="1">
      <alignment horizontal="left"/>
    </xf>
    <xf numFmtId="0" fontId="5" fillId="6" borderId="24" xfId="0" applyFont="1" applyFill="1" applyBorder="1" applyAlignment="1">
      <alignment horizontal="left"/>
    </xf>
    <xf numFmtId="0" fontId="5" fillId="7" borderId="23" xfId="0" applyFont="1" applyFill="1" applyBorder="1" applyAlignment="1">
      <alignment horizontal="left" indent="1"/>
    </xf>
    <xf numFmtId="0" fontId="2" fillId="7" borderId="24" xfId="0" applyFont="1" applyFill="1" applyBorder="1" applyAlignment="1">
      <alignment horizontal="left" indent="1"/>
    </xf>
    <xf numFmtId="0" fontId="5" fillId="5" borderId="23" xfId="0" applyFont="1" applyFill="1" applyBorder="1" applyAlignment="1">
      <alignment horizontal="left"/>
    </xf>
    <xf numFmtId="0" fontId="5" fillId="5" borderId="24" xfId="0" applyFont="1" applyFill="1" applyBorder="1" applyAlignment="1">
      <alignment horizontal="left"/>
    </xf>
    <xf numFmtId="0" fontId="2" fillId="0" borderId="23" xfId="0" quotePrefix="1" applyFont="1" applyFill="1" applyBorder="1" applyAlignment="1">
      <alignment horizontal="left" indent="6"/>
    </xf>
    <xf numFmtId="0" fontId="5" fillId="9" borderId="23" xfId="0" applyFont="1" applyFill="1" applyBorder="1" applyAlignment="1">
      <alignment horizontal="left"/>
    </xf>
    <xf numFmtId="0" fontId="2" fillId="9" borderId="24" xfId="0" applyFont="1" applyFill="1" applyBorder="1" applyAlignment="1">
      <alignment horizontal="left"/>
    </xf>
    <xf numFmtId="0" fontId="5" fillId="0" borderId="1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2" fillId="0" borderId="4" xfId="0" applyFont="1" applyBorder="1" applyAlignment="1">
      <alignment horizontal="left"/>
    </xf>
    <xf numFmtId="0" fontId="5" fillId="0" borderId="4" xfId="0" applyFont="1" applyBorder="1" applyAlignment="1">
      <alignment horizontal="left"/>
    </xf>
    <xf numFmtId="0" fontId="2" fillId="0" borderId="12" xfId="0" applyFont="1" applyBorder="1" applyAlignment="1">
      <alignment horizontal="left"/>
    </xf>
    <xf numFmtId="0" fontId="5" fillId="0" borderId="7" xfId="0" applyFont="1" applyBorder="1" applyAlignment="1">
      <alignment horizontal="left"/>
    </xf>
    <xf numFmtId="0" fontId="5" fillId="4" borderId="5" xfId="0" applyFont="1" applyFill="1" applyBorder="1" applyAlignment="1">
      <alignment horizont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2" xfId="0" applyFont="1" applyFill="1" applyBorder="1" applyAlignment="1">
      <alignment horizontal="left"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3" Type="http://schemas.openxmlformats.org/officeDocument/2006/relationships/hyperlink" Target="http://www.bing.com/images/search?q=las+flores&amp;view=detailv2&amp;&amp;id=F2E5B6CFA8293909077F548404BE9B69C75A13C2&amp;selectedIndex=27&amp;ccid=i1FA+cdM&amp;simid=608015014730728044&amp;thid=OIP.M8b5140f9c74cca1ee4731bc1ff87baa1H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3" Type="http://schemas.openxmlformats.org/officeDocument/2006/relationships/hyperlink" Target="http://www.bing.com/images/search?q=las+flores&amp;view=detailv2&amp;&amp;id=F2E5B6CFA8293909077F548404BE9B69C75A13C2&amp;selectedIndex=27&amp;ccid=i1FA+cdM&amp;simid=608015014730728044&amp;thid=OIP.M8b5140f9c74cca1ee4731bc1ff87baa1H0"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766861</xdr:colOff>
      <xdr:row>1</xdr:row>
      <xdr:rowOff>123825</xdr:rowOff>
    </xdr:from>
    <xdr:to>
      <xdr:col>9</xdr:col>
      <xdr:colOff>1466850</xdr:colOff>
      <xdr:row>6</xdr:row>
      <xdr:rowOff>28575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0786" y="304800"/>
          <a:ext cx="699989" cy="809625"/>
        </a:xfrm>
        <a:prstGeom prst="rect">
          <a:avLst/>
        </a:prstGeom>
      </xdr:spPr>
    </xdr:pic>
    <xdr:clientData/>
  </xdr:twoCellAnchor>
  <xdr:twoCellAnchor editAs="oneCell">
    <xdr:from>
      <xdr:col>1</xdr:col>
      <xdr:colOff>57150</xdr:colOff>
      <xdr:row>1</xdr:row>
      <xdr:rowOff>47625</xdr:rowOff>
    </xdr:from>
    <xdr:to>
      <xdr:col>2</xdr:col>
      <xdr:colOff>1657350</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 y="228600"/>
          <a:ext cx="1952625" cy="771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824011</xdr:colOff>
      <xdr:row>1</xdr:row>
      <xdr:rowOff>57150</xdr:rowOff>
    </xdr:from>
    <xdr:to>
      <xdr:col>9</xdr:col>
      <xdr:colOff>1524000</xdr:colOff>
      <xdr:row>5</xdr:row>
      <xdr:rowOff>142875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5836" y="238125"/>
          <a:ext cx="699989" cy="809625"/>
        </a:xfrm>
        <a:prstGeom prst="rect">
          <a:avLst/>
        </a:prstGeom>
      </xdr:spPr>
    </xdr:pic>
    <xdr:clientData/>
  </xdr:twoCellAnchor>
  <xdr:twoCellAnchor editAs="oneCell">
    <xdr:from>
      <xdr:col>1</xdr:col>
      <xdr:colOff>57150</xdr:colOff>
      <xdr:row>1</xdr:row>
      <xdr:rowOff>47625</xdr:rowOff>
    </xdr:from>
    <xdr:to>
      <xdr:col>2</xdr:col>
      <xdr:colOff>1657350</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952625" cy="7715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76200</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557114" cy="809625"/>
        </a:xfrm>
        <a:prstGeom prst="rect">
          <a:avLst/>
        </a:prstGeom>
      </xdr:spPr>
    </xdr:pic>
    <xdr:clientData/>
  </xdr:twoCellAnchor>
  <xdr:twoCellAnchor editAs="oneCell">
    <xdr:from>
      <xdr:col>0</xdr:col>
      <xdr:colOff>57150</xdr:colOff>
      <xdr:row>1</xdr:row>
      <xdr:rowOff>47625</xdr:rowOff>
    </xdr:from>
    <xdr:to>
      <xdr:col>1</xdr:col>
      <xdr:colOff>761999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142875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1024036</xdr:colOff>
      <xdr:row>1</xdr:row>
      <xdr:rowOff>57150</xdr:rowOff>
    </xdr:from>
    <xdr:to>
      <xdr:col>9</xdr:col>
      <xdr:colOff>85725</xdr:colOff>
      <xdr:row>5</xdr:row>
      <xdr:rowOff>142875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8111" y="238125"/>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twoCellAnchor editAs="oneCell">
    <xdr:from>
      <xdr:col>10</xdr:col>
      <xdr:colOff>0</xdr:colOff>
      <xdr:row>31</xdr:row>
      <xdr:rowOff>0</xdr:rowOff>
    </xdr:from>
    <xdr:to>
      <xdr:col>12</xdr:col>
      <xdr:colOff>85725</xdr:colOff>
      <xdr:row>38</xdr:row>
      <xdr:rowOff>85725</xdr:rowOff>
    </xdr:to>
    <xdr:sp macro="" textlink="">
      <xdr:nvSpPr>
        <xdr:cNvPr id="4" name="emb713008D76" descr="data:image/jpeg;base64,/9j/4AAQSkZJRgABAQAAAQABAAD/2wBDAAMCAgMCAgMDAwMEAwMEBQgFBQQEBQoHBwYIDAoMDAsKCwsNDhIQDQ4RDgsLEBYQERMUFRUVDA8XGBYUGBIUFRT/2wBDAQMEBAUEBQkFBQkUDQsNFBQUFBQUFBQUFBQUFBQUFBQUFBQUFBQUFBQUFBQUFBQUFBQUFBQUFBQUFBQUFBQUFBT/wAARCACbAKkDASIAAhEBAxEB/8QAHQAAAwEBAQEBAQEAAAAAAAAABQYHBAMIAgEACf/EAEQQAAIBAwIDBgQCCAQFAgcAAAECAwQFEQAhBhIxEyJBUWFxBxSBkRUyI0JSYqGxwdEIFiTwM1WCouFDkhclU3KTsvH/xAAcAQACAwEBAQEAAAAAAAAAAAAEBQIDBgcBAAj/xAA0EQACAQMCBAQDCAIDAQAAAAABAgMABBESIQUTMUEGIlFxYYGRIzJCobHB0eEU8BUWJFL/2gAMAwEAAhEDEQA/AFmeF6ORubvDOAdf0p5Yw/TPho9VUEqyMksbLucFl640FuMTRxFcZAGc6QxjUcPWeMo0+Sito4oSnh7KWEcnTIO+vurutPO4MQKnyOla1kVDtnn5U7zlF5iFHXA1RrLSWGrhhrLcVqkAHbjn/SxHPUr4jz++nlrwF71i0ZCgdz3NAvfmJdT71Svh3SzyWgS1IDqy5Dk7+g0GqoZKG5VU0B5JA5K49/DXWC/3GgeFYaotSLkCCTDoPQYGcfXS7deKBQyzfN0UpmZyymGTuOn1Bww1bceHLuAfZgN7f3Vw4pDMo82CPWjly4gkr6J455A86ndjt99SC/IJruAWIjdFwW8zvt6aOw8Q0V5hY/MSUN0LsjUzR80IGdjz5z0x+qd8+Gg9+pKuPs0qoGhkUDs3cbOB4g9CNaXglrLaXAS4XBxtSm+uBcReQ53rNR0mZJFxlQcZ0vXuILVoFXckLn76cuFJ1uH4hANpYkDgEeuDoVeKEC4QZGMnmxjW6dOYMUFaplST1FA6m3FKZnjJyF72+x0OpmMwIP5gP9jTtd7c0NGAi/nQEAeOTjSfVUnyB3yvKc5x46SX9mtxCR+IdPej45libAqhfCiq+XqJnOwVc7eOn2e9LJIX/KegOolYLjLA6iNmTtegA8NPFqu1vgmT56pdyBvHAvNv5EnbOuRLBPcSlIkJNOiUKgsaoVDdKahoZq+rkWnp4/zSMep8APU6ifxB+IlVxRXVUNHUFbOp5YkhXlLjxLHqd87dNH+NLvHxaYKfsmo7TSuWigByzt+0x89LFZDRxxpFTRJGx/XJyT6a23DuBSRAPP8Ae9KDkuwvlUZpaiqZoo1yObO2COo07115o6m207h+zlEMcbpIuMuFwcHx6aFwWaLkZnMhRd8r4nXL5dLdU000UHaBH5gnLljvnfz024hwaK6gw+2nfNCx3oikB657VR/hPwiOdrlWRETuD2aPtga4/EjgOtrZ2rI4jjGScbjGwGt3BfxPpqiZaeuQQhWx2inHL7jVSo6+iuRUwVsNSf1kU7j6axEMS400Qx57lnO5qO8A8FO1AKirh/SMcDmG4GsXyEnrq8zU9OmGkUKCRhYxpC+Qp/2NJ+NQr9l8/wBq0vDQEDfL96GxWK7QCX5WJrvQgs3YuOZ0Hng7k+2+ly4U8FwLtGvYg/8ApN09h4jVQ4f4kSpaoulAo5ubNTSfrwvn8y+Y/n76/eLrVbOMqNa6jiFJd17xaLdKgfvAdG9R9deFNG9ZgA9QalPCdojguFbiPnMlO6dko6564+n9dcr1wfUcOTQXiyyrgDMkSnOR7eXpouzVXDtyjMkL0tbAwcxSrgkevmD56qcNHaeJrDS3BuyhapTmKJnmVgcHp5HW98PcRQRtC43zml9xExYOD2xUhsnxGjp3MNXkU74PZvs0R/dPQ4+/hpjWvtd7AVpQ6tkKWGCp8zrhxF8MkVpDCEkjb8ygdc+mlheBbxYCZ052pGHcVRkKfXW4R45DnO1BNAvbINOlVwrQVMStEohlccvaxnOCfXy0m8W2q426eoFSJJo0UMsJfbA/MVHnjB9caJ8M8XFamSjrkdAOhPVM+BGm/iKnHEFuplLr85Dh1bqJY8YO48dfMpjcFt1PeqmjIzp+96etKfBlnp7sjXWhJMiRmOpjAGSpGzf78tceJbBMRDVJHlRMELeGPDXHhGWq4J4jqalcy0KMOeMbfo3JBB9m31V57XFPTXG3wntKWoi+cpXPT2HsRq3Xy5DjcU2tQJota9RnP7VNKu2tPCp5O8AiqPvqcfEMmjnihVN8HJHtnXoaqsYq3tyxDHaxmQ48MD/zqe8b8CfO3WJkjBAIiGehbqcefTf20Exy2CeteTRGPJxU3tqSJYqFkRxWHnjaUtkAE90KP2hk5/polRUclMywheeXGTsCV9/LTF+FPGkcUC8iJlYsDLNvuQP46+hSRWUYdleoJyULb58zoqGCC2UsgAzv7mr4iwXU3WhTWypmDBCeXqT5a62zhv5znMxUxR7ycxwMep11qa2onyERmUdR0XXN5eSnMlSwbsst3zyxoPPHT66gGLNqA2qqZdQwDua6Vr0qwSBCwj5f+INwfIKPLxJ0L4eiiuXG9DQxOeweMDtG3JJGTt5jp9NZLpWJPTgyOU52DJCV25PM+WfAdfbWj4dVAPGdMQBhcKjdPHf221heOcXSZv8AGt22H3vTPpV1lYmMF5Bv2rp8SuDZrJUStBCwwe8UOA2f1tKvDvEd3ttzSWkqZYeXYSE56bY16o4r4Wj4jt8hj5eZl7jH9YdMe+vOl+4GrOGbiXLCWBtgQcnPjrLPJ9mdPWmWjScHpVJ4X+LbzMIbtyg5AWVBjHoRo7+MUH/1l1CoS3bZZiDnug6YsyftH76y93dSHSH3xmjrYiMtim+1WysoLmLhRPJTlXy43AkHl6jVUslfSqi1PYKad2zLEnVW8x4/Tx0rXauhol7SeZQcnljXqdLicRVMdaaymIjIPK0JJKyL66eZwAjNmkpZY96sXFlJw1xnQw0lZKI6gITTVaDvxemfEfunU74U4if4fcQVNmuU8iWyZzzTQxk8vlIo64ORkdddjVQXWCGrgkAJ2mhOOZG8R7+R6HT5wXw1Z+I7BV0d2p469J25Q4Yh0x0Kt1Vhr5Z3t5Q67GrQvNIAoXdLxZI0iWGR64OMio7YspPmPTHh19NYKWrM0nNFEKmPGeUjmH20pfEf4ZXr4bzmshl+fsruFirMAsvkso6D0PQ+nTWHhn4x33htTFFHQtGNuSakRx/fW0h4vA0PmU6vqKDdXjkw+w9qbb3wxTXUJI1GIZ13E0Z3z7/30v1FLX8OYlBaohQlmgbqd9yjeDeh2Oitv+OUdVcCLrZ6OSkkIEyUSmJgPNckjPp0OmriKjoprL+N2ydLrw/jElTGMvTeki9Rj/yNtMbLjKs2gd+xq4wRTLkHekienhmqYq5GWa21K9hVBQdgw6/yPoRrTabobPVUtJWyk/hs7R8+fzRSLsfbYHQi68QU9mlBhZJomUloyQY5oj1bPmOulv4iXQU1lpLnSSCQIgppGPih3T6g7a0YkQrzAcr+n+/pQsEbwuV9asfBUyXKQENzCmgkVifRzj+AGkviC4JUXlim6x5T3Zt2A/6cDP72lHhD4kLQ2+sMc+cDscqSOYH/APuh9bxvDR2Za0sZK12dYUx3edscz/8ASuB76+dQJQ3bFEuwlUKe1beIL5DZ3lVJl+bYYmqmPdhX9lR5+mhlher4hrFMFDLUQgk5YhSw/adzso9OugdFbaSmt8d64hmkkjmJNJbom/S1L56k+Az1bR+0UNw4kkT5siK2wj9HQQZEKD94frn31GSRm3B3oJpM7U3SXrhSzUTC63qjnnXb5K1o05U+pUY+7DSvV/FPhOkesWmsFbcY5COU1DpEOmMYHNhevrvr4v1ipIEPcj5V2RFiKKB7AaRrhTRvzRxonKeoCkY9tCNYi72mkOD2BwPy3/Ooc/lbqnzNfNfxslZVGSGzUlHHviMl5NvDfI/lrPw7xlLwxd4bjBb6eskibmAdnVW9GAP9tY3ojG2QoZR4udZqimnLFYkjQnckY1L/AK/ZAYVBVyX0rb5r0fwd/iksl2qYqO/WcWVXwgqopDJBGx8WyMqPXfTlxxwxTXOHnjETBl50kj3VxjYgjYjXiw0EsmSzkDqRnY++vSv+Hq9yVPAlbR1kxkittRiIyHARHUnlBPgCD99ZLi/CEtE5sRwB1prb3Bk8jb1N+I6U2+reKWMxMOm3XXxhvNvtov8AEm+0l3vTNSMrxx93nA2OPL00L+ek/wBjXKbtgX2ppFbncttTVBDNLUyySkyZP6xzopBaJZF5oQ2D4aYeG+ElqyKqcnsyfygdTp8oqOlphyQohOOijI1orW0kbdjjNKUtNf3qm9pslwp6hniTIYcrKwPKw9dMdHXXLhWf5inDurDDr4EevmPXqNNRlEAdnZUQDxwBrJPfqFYRzOhP7JPTTN7UaNLEUR/jrD0anjgf4i2niKD8Oq1jHbKVkpavDLID1AJ2Psd9J3xI/wANlLcFluHB5ENQO89rnf8ARuMZ/Rufyn0O3qNINbV0VdVu8TpTyAk9qBhD/wDcPD3Ggly/xPXLgi01drtFctxq3HJHIBzx0+/VGO5P/b76qsrS4uJOXAOnfsPnUZJYtGJd/wBaXavgi92qslS6W+os6045pZKscgUeYPiPXp6678O/GS2cFVTta6i5xyOvJLKrR9nMvirRlSGHvqYcU8S3vi4/iXFN2mEMhLJG7EmQ+i+Pv0Gl4y0dS2aaKSFF6tIQzN9tdDtuBxAfb7t89vas/wA7B1RnaqbxlxFZ+IaYyWWUQyuS/wAkV7NUbzTcgZ8untpBPFFUtprbTVu5SQd1WOCjDpjXzQW1ppefs+zhUZPN4+p1Q6WmsF6t0X43QxzTU0bKKoN2ZdQCQCR+ZhsAevvplLYvCmYzsavh4ggOiTfFRWPiKrgPy6MQCc7emmG0VFXXQLVTJK9LCTg8p5QCc4z6512oaiyWa9K8VDHVRzI3Itc3achIIGRsCM4yDpg4Y+LArHloV/00RiGKUY7J8DJjI6Hptn21ERykKG2xU2nRdTxoSDWSjnmvfEArq4iblAAjOVjQAd1RjwHkPvqmUHE0VJGqSViBUXHZghB9FUfzOkK4zUKy09XRiNaOtQuIVOyyD8yg+A3yPTWUussZ7KUCXm70UwAx7Nq2OLBOvrQhkVwCnSnS+8ZNXII4O0wNuUYxpTlrameQkrzEdcjJ0PqZa6JQEikA8d1I+mNDmvtbAxHIxGd1YdfrpnHy9OBVHKkZqKVE00gI+WOOmSCNDzQq7Hl51fqFK7Z986JUN/jkjHaR9i52w+2u9UjToHTl+mrApq0BlOnFBPkzCCWySPTrpistxrLHY6qngneOG4kNLChwO6Tj266ESU0ocEOA2dwT018XSuFDdoKMSFxDEuc/tMOb+usb4qRnsdCPjJGfiOuKccOYrNl16CtcM7dqc5PmW0x8i/ttpTUuS5xgZwD4aO9o37v31yJ7HGNNPf8AJOTVuqrw0CVCCTszuQo2z6a4cE8bRvXGGpJjO/KEyQfQ6dL/APBo3bnlpbtGxcnYp/UE6RZPhlxLwhWSVVPSdujDlLxqJQR9Nxo+C6dG+1zj60sMc0bhhuK38bccKlQlNHGezGDsep0CpJquvhnZo1EeC7NzZKKBuRjcnyHidLF5oq8XZ6irEqE7GNgRj21vst7FvdQTgg5IPQ6te7WVweq+lCktI510icc3y6084oKyknoaSULMiyriaVDnBdvX9kdPHOhXCnBtfdbilVT2qeppSS0TSfo43xscudsA+WvY1BfrVceGY7g9LA/ZoOcSIrBXHiM+u+kO4cQfORqxICquEQYVVXwAA6DWguvEycMgRLaEaj27e9XDhyvuzbV564z+HvE1DMbpdKcvTyHsxMjB44vJNvyDyzoZSWdKKdFlAaVFyQoz3vL6avEfFQo6pYpWjmp5QUkiYApgjBBHiNDJPhJQ3y5Cotdy+RUjPy0sZcKPJWB6e41ouA+KbW5VlvfI/r2/ehLrhzqoMO49Km8LF4BAhDzS/qBem/X+w0Q+KXC114f4At1aIGSKSp5XcDHLzL3f/wBTplu9bw98K7iYYlHEd7jdQ5TaCHx75BzzdO6DtjcjWar+I1z+Ilwjtt/q4Y7RXYhigjgVIqaYH9HJnr1OCSehI1s5ZJbkJyB5OpJ9PgKzyQrAWaY+YdB/NefKiOobkdmPMviNCZWko5vmIyVZWJ289VPjHgq4cMVVXRVtG8EkD8h518+hB6b+B8dT+822SgmZZUIQ9GI2OvXgxhlO1NLO7DnQw39KpHwZ4bqfijQ3C0Us0S19IvzdNHM3KJWHdMa/vEHb21yvNBcOHK56K4U0tPUwnkeKVSpX09tJ3C1RJZqaCrimamqWl5oniJVsjxBHQj+urZbPi9b+K6NKLjy1G9qo/R3alIir4h0ALD/iD0bfSOfiDW05WRcpgdOv90eLRGXUnqam0d0CykdoU2xjG38dFKeaJgOY97zC9dPUnw/tN7gapsNfHdKI7oJ05JlHkSMgn6D20BTgRnrxRwB4anOOUtsTplBxPhk4ys6g+hOD9DXuhQMYINDobbBVNzGNSPNhogtEscXKijPgBpzsnwNvdUFae5UsCN4ZZm6+OBqrcMf4crXAI562eeubAZsHkVvMY6gaqnv7SIag+r2qxLW4chgNvjUA4Y+Htz4tqSxjemtqOBPVsvdQeIB8W8gPrjXP4v8AwrFnrkv3DyzPb5cJUUkjGRoWGAGB6kEdfIjXq2/WeOC2x0dDClNSU4Iip41wFHXU4q4zM4iJHKOueh1jOITNxJP/AJx0H803hUQHURnPWvM9LWvGFhKknxyNMve8hqr3vhukWj5kpoE5DzNhACw1z/y3D5J9tc5ubi4hfSCKKHIbcrWqxfG2opKwU1wElHCWOWhGQg88aqti41hu0R+RutNW8ynHfGft11B6rhhZ0lY8rSjPU6AWa11Mcp7GZ4GDbOrcpG+nYgSQZjOKTc94jiQZzXpS83E1MDR1VFBMB1SSMOp9j1Gp9d7Rw/UuWaP5BvKMZTP89Yor69FFElTVs1Ty5Yq3MD5ZOuN1WWpp2qiymMLzMwxsPXGlskeD5xRuNe4rjU8PSmAigukU8CjdEkGPt10Angr4wV5VkC7HkbONA7ozVDl6aSMxjq6sDnx8Nco7XNI5KXV48YIKjI32886ZxeH7jiKCRAcds0K96lqSrD3r7uDlHOepG50a4b4yltVFNO0jIaRC6vjOWOyKR6tj6Z8tLdwF7s4Z6qJbjBzhO0VcNk9B576wcYUlRDZ6KemopooFZpqrvcwRtlXmx5d7fwzpnY+HpVu0hnXAByT8B/PSh1vFw0iHtsD6/wBVlpabF0rfm8zGqBlds/mLZPN75Ofvrk9EIDPFMpwuCwJ+uR9NabNUiuowhPKy5KE9RnqP5EfXXWQiUVCzAqyR8pI6lfP+Ou3x42wNqxMmQx1HenPh74vRC3QWniq3LfKCmHZJKxInjTHdw36w8gdtfXE3BnBXxItVUeG5JbXcqdO1elqjzLIo3YqfDA8PHU7q6XsLbCQ3MyoI2PjlScH7aJcLNU28pULntJOmD038fpqL2wOGQ4+Hb6V7r31HqO/evzizhuwXC2RQWk9h+FOkCy45Wn7uWYDyLdBqfUkU+JJhGQFchcdRv09tPl0okVVmILSOxCKOg3wW1ut9upqm6UqNGWpqorBKqjJB6Ky+uTpFxqx5tsZE3ZN/cDqKb2F9ypBHIdm/Kljh6+VtrnM9JKaKcdWi3Vh+8DpgufH9dXXZK2WIQ1Qh7APCcLt0Iz59dZuLOBKrh6rcwhpIWzyMo/3vpZjpq+tdYVgZ3/KFIx99cqkmtbpVkjHm/X3rRyQsmQw2PerNwx8aWtENPIyLVMxCv2xI+o16p4V4lp6610708vaK6Bz+zuM7a/zyhpaykkSGepoou8R2E1Wikfx1fPg1xg9hgm7RpKygkQAck2eQrtgdceurmflR5ZSPkcUPbySwyaCcqfyq+8RzB4pW5hysdzqZVDskzBVGemfTW2DjA3FXWMkDBU5OQCf56XrnVKqlzNyl+pPppabtTutOS2ax32cGB43HiAxXqR5a5/MHzf7aEVVcA2AxYNk5O++i/bfu6Qzq8rasVU2e1J/+aK+NnjmplVzli5XcawT3KZIsxpkk78p3P01STTU8Feae808Kxs2DJ5b+DD+uu95+D0VVS/MWycqp7yqSCdWRXrL5lGKIltlbyuKkwvU8DczAD0cZ++iY4/Wa1Nb3xDUTcsEJRQACzAew69dZr/w7dLM8iVVMZUXqyDB0uUMVDPeLeK+ErQiojM+TlinMObp448NMUnE+CQKFEYhYDO1bbZNLbHm5oxMwkLImeq5xgHodho3UQ00tLFdLbvAT34SctGfFTpTVJ7Nc6601WeWmnkjjLHYYYgKPpjGiNurxa52dO/EciaFjgsPrrvsKqVAWshcBwS3WqFLILtYqhqYMZ5abtYmjO4I6EeoO321nBpWsluqYmDUsyF2jO/K3JylD/wBQ6aCW25TWHkrbe3zFud8tk57FvHI64I66+79KbNJ85Fk2esmWVVbfsZMjnU+hBznx6+OphVDAHpS/OpfL1qc01wih4nuBiCx00dQ69mp2gXmPJ7gdD6aOTVUMVZT1MimWnduylUbEKcj+B2+2kO90c1t4irDGS7xSshwfzAnP12IOmS2FqmmaGRSQ6kqSdnXGNv3gOvngHz1fCOq0ZeQ4CyAf73rrUh6NrjSVH56bL7frAEY/hvpitpEtmMyjlZY03HQf7zrFe0KWqtd4wJvw3s25QB315QD7kY04U/DX4Pd6CwSn9AaeGec9R+QM2fLrqTS7BT23+lCNATuvrStX8vZxRcvPKxyPPl6AfXWmylob/ZaEb1M1ypouRf3nBI0Pv1ySatq7mqBBI+IUHRVGy/wxoJcJJbPEKh2MdxZjyRlu/ACN2P75/wC0evTxsyxlO5H61FYsTA42Uj8u1WD/ABC/EOzWaurLTYpFuV2PdkdAOwpjncZH5jjy6eevOdfFXXRRJVVEkwAzyg5UD26a7wMp53kOS5yQNzretM7wrygQwjc853YaScP4HacNX7Jct3J6/wBU1u+IySNk7D0pZanFM69nEzSDw6BfprbQpNFKtRBLJFUKxKvCxVkPvrtX1VPQKI4mAyclic/+dDBcpJJOWFZJOY+AxnTXlBiQd6hFLJIuRVw+H/xPirJYKS/TGOpZhHFUxKFjkJO3OB0PqNjnfVPv9gmnpSY0Mgjyx5MeHXOvKMVJLIF7Ud7O0Y3x/wCdHku/EdtqZJDXVXZE5ZJHLA7eIOuQeK7G34ZNE8A0mTO3tjf860FjOZSyk9Mb1U3klyC+BgnAHgPAH10e+Yby1JrR8UKaeRYblC1OwIBlQZQ+pHUaoH+dOHv+aUf/ALjrOrJGigSJvTXYDcU3XWMVEE8MzZLflxpRt3F954UqHgt9e6w55ewlXmjJ9j00x3ySClpUlScSgoG7p6bDppGncVNUWCFgdzv11lzKyAYomRt8Zpkrfi3c5MJW2umnON3jYrt540k3dqG8dpLBG1JMwZsZyM+miFxYuql4gi9NhvotwvwVHxRHLyBqURMOZz+t6DRMUw1DGxoUqxOOo+NINfI9Nc5fn8TzSxJK4Rj+VlGHX+eukLSlFaQfMUYwqy4ycY6Nrl8Y7PWcL3ekq+zeShROwMy57uCeXI+p0GsPEpjUTwSiIsO8D3o31+i+E3a3VrFMO4GffofzpFcwspYfGqLYojJTkvI/y7Ef6uAZeIA7K6dGG/Xr6jT4/DS1NraLnp56aVQ6wI/dmw3eEZO4PXY7jJ8NTfhvii3tO6zA0DSDeWNu4PceXpptNdPaEaWB1qoJAHlijbcr1EkfkwHiNOZIvxKfr0pVHGivkrUw4vsy0l3k7rhGIVS47wx+XPrgAH20Q+FFso+L7tLw7V1DUU/ac0E+Pyhh1GfIgAjyOnXjimg4roIK1zFFWSRqsU0K8qVAXGGYeEh6MPUEeOpTLVNw3eKW5w88XK4LBeq74YH12+41UXJQkbGmiorDQ24p2vtmrVoIYqyMLUu7UxC7AtHKEP8ADVEuFmaa1y3UTKlTeap6Oljc/wDDgRu/LnyHLj66E8Q3WnvP4LXc/bNLVRM7eZ7NYz/3R5/6hrvfKh7hVfhwcxwQoKM9nsVhQc07gHoW3GfXVBdpACOveg+WkZI+lAOI7jQUVFSXQUiLBDmCz0YI7Sds96qk9M/l8tj5amlZZ62vkaVSWlkJMtTIe7k9QueuOmdUOqt7329NEso5qiPIdiFSioVbu4/efBx6b+Gl7ieqllo4lpoxQW+NuWFp9nmQHAZV6n0+mi4WCDSOtUyBifL0pWW3Utm7jyioqMZIXfGhtx4gMa8sYCqdcppyZm5Q7O+CqDd8eusV1tFQxjLw7kkGNSNseZ8NDmORzknFSWKNjl96FRztc65uWB5y3QZ3+g032iwTYHMojXpsMnP8v46VqD5uGojSNSkvRjH4+399UmyRpbiJrlIsKykKiflLsf1QWJJ1a0yQIXc4UdSaDvGZSEj+lEbV8NLlLTy3dKaSphpB2jxIuWJ8BgdT0ONAq26CaNoyw3JJ5uudXfgy8xU1KKSNv0Q76pjHIx2yNB/idwda7/TyVsNKkF2GA0sY5A48mA2b366/Pfia6HGb4XCnyqMAfDPX3P8AFNrEPHDgHcneoBV2xq1g0QXlHjnGdbf8uVH7P/dozDwVdCjy0UbVRhP6WGP/AIievL4j1Gin4ddP+X1f/wCFv7apW9VVAO1N+av4jg1R+E+B6u/0lJJNKscDQK3bcwJGwx3dYOIuHajherZBzTwkZSbGAdNfAFa0HDdqWLDGaCKQ7bjujfXb4k19NTUfLIBzsO6M9dZ+ZBytQ2NNpUAZsVNprrTmIfMvHEqDneWY4jjXxJP+ydBKj4xycPVRFkxVptiWohKKx8cLnOPfSzxpe3YpQKn+nYirmbGzcuVRd/Abn6jy0Pt0L1FOkyQpDE4J7TlBZvqf6DXXvC3he2ktEur9dTPuB6Dt86zl7xFoG0IcY70Z4y+NXEXFNHLTVdrtrUsoAMfYMSMevNnUwS4z0bEpEiLnePJA9tP1wlSnHJLUCIKN2DZY59ttKVfdaeVmUCSRAfMKT7nXR4uG21smmAaRQsN41ycuuazQ8RywuvLSr16c520/cJ/E6mpljgmDwYOSr7p7qw3U6nPa08qkpA3NnfLHOs0kYY5CNHjwOjQZYxpzkelEmOGTtg16coKxZ6WWSFUudqrl5iGPeVx4rjYSDwP6wHgdIXG1vCukyuZKaoOS+MAtjAb3Ix9RqY2Dim58MT9rb6l4QxHNETzI+N911QIuPKTjKmqYJYFoKpk5zGDlTIP1l9/LQEmGyvzxXulosHqPWtfD3EDfg8NDKCGpZuZSfIEHR6v4knqaW6zUwllneU0qop3btWPMPsBjUoo7m34k6HC5b8oP0xo/T32utcdC1A0a189TNKjyYxGFBUOfbc++NLoLkaiG6CpSwZwR3qnNUQU0EdEqG418jRmaGM92V1AAVjjPZJsABu3L5ZOsD2ukuVzmu3EV2Wqq4x2SRUo8R+ouNlHtoZw/Jb4oWora0tyrnUNMi5IO2MyydAPHkBGds+Wt1448svCEYWWJr3fIowY6SBh2cflzOO6g81XJ0fHNC5IU5PwoRopB2wK31FFCLf8A/LrN8qCM9rKBkt4kZ3b66V34Zul4DColREIy0kzrEi/fGprxP8SeJOIqySaqq5KGN/y0lIxjjjHltufc6XWudSsrEVE3asM9oHPMDkHOfpqx3kVDywM9s1YLIucs30qu3KwWqwUjdncGrrgcbwAiJPTmO7H229dJldJNPMBUFWiz3C26j3/voTQccXChfsqpjcYGGMSbOPr/AH0YivNurow8DA5OGjOzIfUf16a4R4ll46Jv/cMx9tP3f5z71pLO3t4x5Bv6nrW2xccXjhGcTUk/zMK7mKfLA+x8NUqi/wAQFvutLHHVwtTScveP50J8gRv99SeqgYIDCylPI9D6Z0DmtxWZ5Iv0bjYr+qx99Z61mjm2kNVTWiAEov0q7v8AEa0kF4bjFTOQN1JB9jto9/8AFG3f88p/trzOWlWRRIhU9DnRzmP7S/YaeHhsMmDroRYAw8xr0JwFcyeEbBVFu98lFy7+PKBrjxRNPc42q5ZCwjOOQ77eelPgueT/ACLw4Oc4+STTUAGtpVu8OUnBOd9ZqVASEPSmUj5dhipXxtVwR3O2vNCzUzUskbhDjmcNlQT5b4289Aqu9vRxRrC6qAnedunsB4DVDr6KCrgaKaJZExzYPn56n1st9PWcd22jmiWSlZgTEeh3137wjfi6seSw3jwPf0rJ38Cc4SHvvXGg4TuvExE7SNFTMObtpvzOP3V66+5eFKSzkiSRqt/FjlVX++qmTymYDAHMy4AxsCRjU84pmf5xk5jyg9NbxQHOTSlZ5GOhTgfChbVEdPFlY4o0B7vKu51+Qma4vyxRGQ/fWVEE1ZErjmUtjH01U6O0UdPbKRI6dEV2XmwOvdJ/nqRO9TmkEK5A3pIj4QlCLJX1VLQq55U7cAFvb09dfEvCVnLRtBf4YZhkrKInKY/aycbev2B0B4xrZ6i/VTSSs5VzGM+CjoB6aEUs8naqxckkgb79OmqJreOdcOKYwJOsfOEmPhimOThiqa4o1LUQVzMna91jE2F6khun319XPhq7SKtV8o1VEIy6rA/NhNznA3xnP2OuFgqJZKW6VLOTOcKX8cE7jTBY6ydBSMsrBkxynPTcH+p++lH/AAcDZbUcHtVp4hMo2AyO+KWIbrVPaxCtcY6MjmKQkhW9+msYaOZgEKtsSCuSx++2vvjYfhfHPENPSf6eCOrIWOPZQCASMeWTrJFGrUwlI7+cZG2roI0UaVUACouHYq7NnNY6hJS75jJHXC+GuLSJGFBUqzeY1pqkH6Pw5ic4OM7a4sSJIx4avkBU0zTGmuVWe0XA/N7azU0M8U8ZjB52PLnzHlprpKSFo94189F6Ohgwj9kvMD1xoeSzjuFxKMg9qHkvTDsor7rbHcLXn5eGSrgH/pkZdPQ+fvoOK9e17Ao6OzBTFIu+T66qPDNQ6cR1ijlKh8AMoPgPPTJfLdSXyNJK6kp6iWLBSUxKHGDt3gM6/MVxCsNzJEw6MRkfA1oYbksg1jNQ1qiJZWp3A7jFTkdPbRXsaP8Ab08x8HWYHtTb4mkYlizEnJPXqdMX+VbR/wAup/8A2aIAwPKxrxp4fxLX/9k=">
          <a:hlinkClick xmlns:r="http://schemas.openxmlformats.org/officeDocument/2006/relationships" r:id="rId3"/>
        </xdr:cNvPr>
        <xdr:cNvSpPr>
          <a:spLocks noChangeAspect="1" noChangeArrowheads="1"/>
        </xdr:cNvSpPr>
      </xdr:nvSpPr>
      <xdr:spPr bwMode="auto">
        <a:xfrm>
          <a:off x="7972425" y="6257925"/>
          <a:ext cx="1609725" cy="147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12</xdr:col>
      <xdr:colOff>85725</xdr:colOff>
      <xdr:row>38</xdr:row>
      <xdr:rowOff>85725</xdr:rowOff>
    </xdr:to>
    <xdr:sp macro="" textlink="">
      <xdr:nvSpPr>
        <xdr:cNvPr id="5" name="emb713008D76" descr="data:image/jpeg;base64,/9j/4AAQSkZJRgABAQAAAQABAAD/2wBDAAMCAgMCAgMDAwMEAwMEBQgFBQQEBQoHBwYIDAoMDAsKCwsNDhIQDQ4RDgsLEBYQERMUFRUVDA8XGBYUGBIUFRT/2wBDAQMEBAUEBQkFBQkUDQsNFBQUFBQUFBQUFBQUFBQUFBQUFBQUFBQUFBQUFBQUFBQUFBQUFBQUFBQUFBQUFBQUFBT/wAARCACbAKkDASIAAhEBAxEB/8QAHQAAAwEBAQEBAQEAAAAAAAAABQYHBAMIAgEACf/EAEQQAAIBAwIDBgQCCAQFAgcAAAECAwQFEQAhBhIxEyJBUWFxBxSBkRUyI0JSYqGxwdEIFiTwM1WCouFDkhclU3KTsvH/xAAcAQACAwEBAQEAAAAAAAAAAAAEBQIDBgcBAAj/xAA0EQACAQMCBAQDCAIDAQAAAAABAgMABBESIQUTMUEGIlFxYYGRIzJCobHB0eEU8BUWJFL/2gAMAwEAAhEDEQA/AFmeF6ORubvDOAdf0p5Yw/TPho9VUEqyMksbLucFl640FuMTRxFcZAGc6QxjUcPWeMo0+Sito4oSnh7KWEcnTIO+vurutPO4MQKnyOla1kVDtnn5U7zlF5iFHXA1RrLSWGrhhrLcVqkAHbjn/SxHPUr4jz++nlrwF71i0ZCgdz3NAvfmJdT71Svh3SzyWgS1IDqy5Dk7+g0GqoZKG5VU0B5JA5K49/DXWC/3GgeFYaotSLkCCTDoPQYGcfXS7deKBQyzfN0UpmZyymGTuOn1Bww1bceHLuAfZgN7f3Vw4pDMo82CPWjly4gkr6J455A86ndjt99SC/IJruAWIjdFwW8zvt6aOw8Q0V5hY/MSUN0LsjUzR80IGdjz5z0x+qd8+Gg9+pKuPs0qoGhkUDs3cbOB4g9CNaXglrLaXAS4XBxtSm+uBcReQ53rNR0mZJFxlQcZ0vXuILVoFXckLn76cuFJ1uH4hANpYkDgEeuDoVeKEC4QZGMnmxjW6dOYMUFaplST1FA6m3FKZnjJyF72+x0OpmMwIP5gP9jTtd7c0NGAi/nQEAeOTjSfVUnyB3yvKc5x46SX9mtxCR+IdPej45libAqhfCiq+XqJnOwVc7eOn2e9LJIX/KegOolYLjLA6iNmTtegA8NPFqu1vgmT56pdyBvHAvNv5EnbOuRLBPcSlIkJNOiUKgsaoVDdKahoZq+rkWnp4/zSMep8APU6ifxB+IlVxRXVUNHUFbOp5YkhXlLjxLHqd87dNH+NLvHxaYKfsmo7TSuWigByzt+0x89LFZDRxxpFTRJGx/XJyT6a23DuBSRAPP8Ae9KDkuwvlUZpaiqZoo1yObO2COo07115o6m207h+zlEMcbpIuMuFwcHx6aFwWaLkZnMhRd8r4nXL5dLdU000UHaBH5gnLljvnfz024hwaK6gw+2nfNCx3oikB657VR/hPwiOdrlWRETuD2aPtga4/EjgOtrZ2rI4jjGScbjGwGt3BfxPpqiZaeuQQhWx2inHL7jVSo6+iuRUwVsNSf1kU7j6axEMS400Qx57lnO5qO8A8FO1AKirh/SMcDmG4GsXyEnrq8zU9OmGkUKCRhYxpC+Qp/2NJ+NQr9l8/wBq0vDQEDfL96GxWK7QCX5WJrvQgs3YuOZ0Hng7k+2+ly4U8FwLtGvYg/8ApN09h4jVQ4f4kSpaoulAo5ubNTSfrwvn8y+Y/n76/eLrVbOMqNa6jiFJd17xaLdKgfvAdG9R9deFNG9ZgA9QalPCdojguFbiPnMlO6dko6564+n9dcr1wfUcOTQXiyyrgDMkSnOR7eXpouzVXDtyjMkL0tbAwcxSrgkevmD56qcNHaeJrDS3BuyhapTmKJnmVgcHp5HW98PcRQRtC43zml9xExYOD2xUhsnxGjp3MNXkU74PZvs0R/dPQ4+/hpjWvtd7AVpQ6tkKWGCp8zrhxF8MkVpDCEkjb8ygdc+mlheBbxYCZ052pGHcVRkKfXW4R45DnO1BNAvbINOlVwrQVMStEohlccvaxnOCfXy0m8W2q426eoFSJJo0UMsJfbA/MVHnjB9caJ8M8XFamSjrkdAOhPVM+BGm/iKnHEFuplLr85Dh1bqJY8YO48dfMpjcFt1PeqmjIzp+96etKfBlnp7sjXWhJMiRmOpjAGSpGzf78tceJbBMRDVJHlRMELeGPDXHhGWq4J4jqalcy0KMOeMbfo3JBB9m31V57XFPTXG3wntKWoi+cpXPT2HsRq3Xy5DjcU2tQJota9RnP7VNKu2tPCp5O8AiqPvqcfEMmjnihVN8HJHtnXoaqsYq3tyxDHaxmQ48MD/zqe8b8CfO3WJkjBAIiGehbqcefTf20Exy2CeteTRGPJxU3tqSJYqFkRxWHnjaUtkAE90KP2hk5/polRUclMywheeXGTsCV9/LTF+FPGkcUC8iJlYsDLNvuQP46+hSRWUYdleoJyULb58zoqGCC2UsgAzv7mr4iwXU3WhTWypmDBCeXqT5a62zhv5znMxUxR7ycxwMep11qa2onyERmUdR0XXN5eSnMlSwbsst3zyxoPPHT66gGLNqA2qqZdQwDua6Vr0qwSBCwj5f+INwfIKPLxJ0L4eiiuXG9DQxOeweMDtG3JJGTt5jp9NZLpWJPTgyOU52DJCV25PM+WfAdfbWj4dVAPGdMQBhcKjdPHf221heOcXSZv8AGt22H3vTPpV1lYmMF5Bv2rp8SuDZrJUStBCwwe8UOA2f1tKvDvEd3ttzSWkqZYeXYSE56bY16o4r4Wj4jt8hj5eZl7jH9YdMe+vOl+4GrOGbiXLCWBtgQcnPjrLPJ9mdPWmWjScHpVJ4X+LbzMIbtyg5AWVBjHoRo7+MUH/1l1CoS3bZZiDnug6YsyftH76y93dSHSH3xmjrYiMtim+1WysoLmLhRPJTlXy43AkHl6jVUslfSqi1PYKad2zLEnVW8x4/Tx0rXauhol7SeZQcnljXqdLicRVMdaaymIjIPK0JJKyL66eZwAjNmkpZY96sXFlJw1xnQw0lZKI6gITTVaDvxemfEfunU74U4if4fcQVNmuU8iWyZzzTQxk8vlIo64ORkdddjVQXWCGrgkAJ2mhOOZG8R7+R6HT5wXw1Z+I7BV0d2p469J25Q4Yh0x0Kt1Vhr5Z3t5Q67GrQvNIAoXdLxZI0iWGR64OMio7YspPmPTHh19NYKWrM0nNFEKmPGeUjmH20pfEf4ZXr4bzmshl+fsruFirMAsvkso6D0PQ+nTWHhn4x33htTFFHQtGNuSakRx/fW0h4vA0PmU6vqKDdXjkw+w9qbb3wxTXUJI1GIZ13E0Z3z7/30v1FLX8OYlBaohQlmgbqd9yjeDeh2Oitv+OUdVcCLrZ6OSkkIEyUSmJgPNckjPp0OmriKjoprL+N2ydLrw/jElTGMvTeki9Rj/yNtMbLjKs2gd+xq4wRTLkHekienhmqYq5GWa21K9hVBQdgw6/yPoRrTabobPVUtJWyk/hs7R8+fzRSLsfbYHQi68QU9mlBhZJomUloyQY5oj1bPmOulv4iXQU1lpLnSSCQIgppGPih3T6g7a0YkQrzAcr+n+/pQsEbwuV9asfBUyXKQENzCmgkVifRzj+AGkviC4JUXlim6x5T3Zt2A/6cDP72lHhD4kLQ2+sMc+cDscqSOYH/APuh9bxvDR2Za0sZK12dYUx3edscz/8ASuB76+dQJQ3bFEuwlUKe1beIL5DZ3lVJl+bYYmqmPdhX9lR5+mhlher4hrFMFDLUQgk5YhSw/adzso9OugdFbaSmt8d64hmkkjmJNJbom/S1L56k+Az1bR+0UNw4kkT5siK2wj9HQQZEKD94frn31GSRm3B3oJpM7U3SXrhSzUTC63qjnnXb5K1o05U+pUY+7DSvV/FPhOkesWmsFbcY5COU1DpEOmMYHNhevrvr4v1ipIEPcj5V2RFiKKB7AaRrhTRvzRxonKeoCkY9tCNYi72mkOD2BwPy3/Ooc/lbqnzNfNfxslZVGSGzUlHHviMl5NvDfI/lrPw7xlLwxd4bjBb6eskibmAdnVW9GAP9tY3ojG2QoZR4udZqimnLFYkjQnckY1L/AK/ZAYVBVyX0rb5r0fwd/iksl2qYqO/WcWVXwgqopDJBGx8WyMqPXfTlxxwxTXOHnjETBl50kj3VxjYgjYjXiw0EsmSzkDqRnY++vSv+Hq9yVPAlbR1kxkittRiIyHARHUnlBPgCD99ZLi/CEtE5sRwB1prb3Bk8jb1N+I6U2+reKWMxMOm3XXxhvNvtov8AEm+0l3vTNSMrxx93nA2OPL00L+ek/wBjXKbtgX2ppFbncttTVBDNLUyySkyZP6xzopBaJZF5oQ2D4aYeG+ElqyKqcnsyfygdTp8oqOlphyQohOOijI1orW0kbdjjNKUtNf3qm9pslwp6hniTIYcrKwPKw9dMdHXXLhWf5inDurDDr4EevmPXqNNRlEAdnZUQDxwBrJPfqFYRzOhP7JPTTN7UaNLEUR/jrD0anjgf4i2niKD8Oq1jHbKVkpavDLID1AJ2Psd9J3xI/wANlLcFluHB5ENQO89rnf8ARuMZ/Rufyn0O3qNINbV0VdVu8TpTyAk9qBhD/wDcPD3Ggly/xPXLgi01drtFctxq3HJHIBzx0+/VGO5P/b76qsrS4uJOXAOnfsPnUZJYtGJd/wBaXavgi92qslS6W+os6045pZKscgUeYPiPXp6678O/GS2cFVTta6i5xyOvJLKrR9nMvirRlSGHvqYcU8S3vi4/iXFN2mEMhLJG7EmQ+i+Pv0Gl4y0dS2aaKSFF6tIQzN9tdDtuBxAfb7t89vas/wA7B1RnaqbxlxFZ+IaYyWWUQyuS/wAkV7NUbzTcgZ8untpBPFFUtprbTVu5SQd1WOCjDpjXzQW1ppefs+zhUZPN4+p1Q6WmsF6t0X43QxzTU0bKKoN2ZdQCQCR+ZhsAevvplLYvCmYzsavh4ggOiTfFRWPiKrgPy6MQCc7emmG0VFXXQLVTJK9LCTg8p5QCc4z6512oaiyWa9K8VDHVRzI3Itc3achIIGRsCM4yDpg4Y+LArHloV/00RiGKUY7J8DJjI6Hptn21ERykKG2xU2nRdTxoSDWSjnmvfEArq4iblAAjOVjQAd1RjwHkPvqmUHE0VJGqSViBUXHZghB9FUfzOkK4zUKy09XRiNaOtQuIVOyyD8yg+A3yPTWUussZ7KUCXm70UwAx7Nq2OLBOvrQhkVwCnSnS+8ZNXII4O0wNuUYxpTlrameQkrzEdcjJ0PqZa6JQEikA8d1I+mNDmvtbAxHIxGd1YdfrpnHy9OBVHKkZqKVE00gI+WOOmSCNDzQq7Hl51fqFK7Z986JUN/jkjHaR9i52w+2u9UjToHTl+mrApq0BlOnFBPkzCCWySPTrpistxrLHY6qngneOG4kNLChwO6Tj266ESU0ocEOA2dwT018XSuFDdoKMSFxDEuc/tMOb+usb4qRnsdCPjJGfiOuKccOYrNl16CtcM7dqc5PmW0x8i/ttpTUuS5xgZwD4aO9o37v31yJ7HGNNPf8AJOTVuqrw0CVCCTszuQo2z6a4cE8bRvXGGpJjO/KEyQfQ6dL/APBo3bnlpbtGxcnYp/UE6RZPhlxLwhWSVVPSdujDlLxqJQR9Nxo+C6dG+1zj60sMc0bhhuK38bccKlQlNHGezGDsep0CpJquvhnZo1EeC7NzZKKBuRjcnyHidLF5oq8XZ6irEqE7GNgRj21vst7FvdQTgg5IPQ6te7WVweq+lCktI510icc3y6084oKyknoaSULMiyriaVDnBdvX9kdPHOhXCnBtfdbilVT2qeppSS0TSfo43xscudsA+WvY1BfrVceGY7g9LA/ZoOcSIrBXHiM+u+kO4cQfORqxICquEQYVVXwAA6DWguvEycMgRLaEaj27e9XDhyvuzbV564z+HvE1DMbpdKcvTyHsxMjB44vJNvyDyzoZSWdKKdFlAaVFyQoz3vL6avEfFQo6pYpWjmp5QUkiYApgjBBHiNDJPhJQ3y5Cotdy+RUjPy0sZcKPJWB6e41ouA+KbW5VlvfI/r2/ehLrhzqoMO49Km8LF4BAhDzS/qBem/X+w0Q+KXC114f4At1aIGSKSp5XcDHLzL3f/wBTplu9bw98K7iYYlHEd7jdQ5TaCHx75BzzdO6DtjcjWar+I1z+Ilwjtt/q4Y7RXYhigjgVIqaYH9HJnr1OCSehI1s5ZJbkJyB5OpJ9PgKzyQrAWaY+YdB/NefKiOobkdmPMviNCZWko5vmIyVZWJ289VPjHgq4cMVVXRVtG8EkD8h518+hB6b+B8dT+822SgmZZUIQ9GI2OvXgxhlO1NLO7DnQw39KpHwZ4bqfijQ3C0Us0S19IvzdNHM3KJWHdMa/vEHb21yvNBcOHK56K4U0tPUwnkeKVSpX09tJ3C1RJZqaCrimamqWl5oniJVsjxBHQj+urZbPi9b+K6NKLjy1G9qo/R3alIir4h0ALD/iD0bfSOfiDW05WRcpgdOv90eLRGXUnqam0d0CykdoU2xjG38dFKeaJgOY97zC9dPUnw/tN7gapsNfHdKI7oJ05JlHkSMgn6D20BTgRnrxRwB4anOOUtsTplBxPhk4ys6g+hOD9DXuhQMYINDobbBVNzGNSPNhogtEscXKijPgBpzsnwNvdUFae5UsCN4ZZm6+OBqrcMf4crXAI562eeubAZsHkVvMY6gaqnv7SIag+r2qxLW4chgNvjUA4Y+Htz4tqSxjemtqOBPVsvdQeIB8W8gPrjXP4v8AwrFnrkv3DyzPb5cJUUkjGRoWGAGB6kEdfIjXq2/WeOC2x0dDClNSU4Iip41wFHXU4q4zM4iJHKOueh1jOITNxJP/AJx0H803hUQHURnPWvM9LWvGFhKknxyNMve8hqr3vhukWj5kpoE5DzNhACw1z/y3D5J9tc5ubi4hfSCKKHIbcrWqxfG2opKwU1wElHCWOWhGQg88aqti41hu0R+RutNW8ynHfGft11B6rhhZ0lY8rSjPU6AWa11Mcp7GZ4GDbOrcpG+nYgSQZjOKTc94jiQZzXpS83E1MDR1VFBMB1SSMOp9j1Gp9d7Rw/UuWaP5BvKMZTP89Yor69FFElTVs1Ty5Yq3MD5ZOuN1WWpp2qiymMLzMwxsPXGlskeD5xRuNe4rjU8PSmAigukU8CjdEkGPt10Angr4wV5VkC7HkbONA7ozVDl6aSMxjq6sDnx8Nco7XNI5KXV48YIKjI32886ZxeH7jiKCRAcds0K96lqSrD3r7uDlHOepG50a4b4yltVFNO0jIaRC6vjOWOyKR6tj6Z8tLdwF7s4Z6qJbjBzhO0VcNk9B576wcYUlRDZ6KemopooFZpqrvcwRtlXmx5d7fwzpnY+HpVu0hnXAByT8B/PSh1vFw0iHtsD6/wBVlpabF0rfm8zGqBlds/mLZPN75Ofvrk9EIDPFMpwuCwJ+uR9NabNUiuowhPKy5KE9RnqP5EfXXWQiUVCzAqyR8pI6lfP+Ou3x42wNqxMmQx1HenPh74vRC3QWniq3LfKCmHZJKxInjTHdw36w8gdtfXE3BnBXxItVUeG5JbXcqdO1elqjzLIo3YqfDA8PHU7q6XsLbCQ3MyoI2PjlScH7aJcLNU28pULntJOmD038fpqL2wOGQ4+Hb6V7r31HqO/evzizhuwXC2RQWk9h+FOkCy45Wn7uWYDyLdBqfUkU+JJhGQFchcdRv09tPl0okVVmILSOxCKOg3wW1ut9upqm6UqNGWpqorBKqjJB6Ky+uTpFxqx5tsZE3ZN/cDqKb2F9ypBHIdm/Kljh6+VtrnM9JKaKcdWi3Vh+8DpgufH9dXXZK2WIQ1Qh7APCcLt0Iz59dZuLOBKrh6rcwhpIWzyMo/3vpZjpq+tdYVgZ3/KFIx99cqkmtbpVkjHm/X3rRyQsmQw2PerNwx8aWtENPIyLVMxCv2xI+o16p4V4lp6610708vaK6Bz+zuM7a/zyhpaykkSGepoou8R2E1Wikfx1fPg1xg9hgm7RpKygkQAck2eQrtgdceurmflR5ZSPkcUPbySwyaCcqfyq+8RzB4pW5hysdzqZVDskzBVGemfTW2DjA3FXWMkDBU5OQCf56XrnVKqlzNyl+pPppabtTutOS2ax32cGB43HiAxXqR5a5/MHzf7aEVVcA2AxYNk5O++i/bfu6Qzq8rasVU2e1J/+aK+NnjmplVzli5XcawT3KZIsxpkk78p3P01STTU8Feae808Kxs2DJ5b+DD+uu95+D0VVS/MWycqp7yqSCdWRXrL5lGKIltlbyuKkwvU8DczAD0cZ++iY4/Wa1Nb3xDUTcsEJRQACzAew69dZr/w7dLM8iVVMZUXqyDB0uUMVDPeLeK+ErQiojM+TlinMObp448NMUnE+CQKFEYhYDO1bbZNLbHm5oxMwkLImeq5xgHodho3UQ00tLFdLbvAT34SctGfFTpTVJ7Nc6601WeWmnkjjLHYYYgKPpjGiNurxa52dO/EciaFjgsPrrvsKqVAWshcBwS3WqFLILtYqhqYMZ5abtYmjO4I6EeoO321nBpWsluqYmDUsyF2jO/K3JylD/wBQ6aCW25TWHkrbe3zFud8tk57FvHI64I66+79KbNJ85Fk2esmWVVbfsZMjnU+hBznx6+OphVDAHpS/OpfL1qc01wih4nuBiCx00dQ69mp2gXmPJ7gdD6aOTVUMVZT1MimWnduylUbEKcj+B2+2kO90c1t4irDGS7xSshwfzAnP12IOmS2FqmmaGRSQ6kqSdnXGNv3gOvngHz1fCOq0ZeQ4CyAf73rrUh6NrjSVH56bL7frAEY/hvpitpEtmMyjlZY03HQf7zrFe0KWqtd4wJvw3s25QB315QD7kY04U/DX4Pd6CwSn9AaeGec9R+QM2fLrqTS7BT23+lCNATuvrStX8vZxRcvPKxyPPl6AfXWmylob/ZaEb1M1ypouRf3nBI0Pv1ySatq7mqBBI+IUHRVGy/wxoJcJJbPEKh2MdxZjyRlu/ACN2P75/wC0evTxsyxlO5H61FYsTA42Uj8u1WD/ABC/EOzWaurLTYpFuV2PdkdAOwpjncZH5jjy6eevOdfFXXRRJVVEkwAzyg5UD26a7wMp53kOS5yQNzretM7wrygQwjc853YaScP4HacNX7Jct3J6/wBU1u+IySNk7D0pZanFM69nEzSDw6BfprbQpNFKtRBLJFUKxKvCxVkPvrtX1VPQKI4mAyclic/+dDBcpJJOWFZJOY+AxnTXlBiQd6hFLJIuRVw+H/xPirJYKS/TGOpZhHFUxKFjkJO3OB0PqNjnfVPv9gmnpSY0Mgjyx5MeHXOvKMVJLIF7Ud7O0Y3x/wCdHku/EdtqZJDXVXZE5ZJHLA7eIOuQeK7G34ZNE8A0mTO3tjf860FjOZSyk9Mb1U3klyC+BgnAHgPAH10e+Yby1JrR8UKaeRYblC1OwIBlQZQ+pHUaoH+dOHv+aUf/ALjrOrJGigSJvTXYDcU3XWMVEE8MzZLflxpRt3F954UqHgt9e6w55ewlXmjJ9j00x3ySClpUlScSgoG7p6bDppGncVNUWCFgdzv11lzKyAYomRt8Zpkrfi3c5MJW2umnON3jYrt540k3dqG8dpLBG1JMwZsZyM+miFxYuql4gi9NhvotwvwVHxRHLyBqURMOZz+t6DRMUw1DGxoUqxOOo+NINfI9Nc5fn8TzSxJK4Rj+VlGHX+eukLSlFaQfMUYwqy4ycY6Nrl8Y7PWcL3ekq+zeShROwMy57uCeXI+p0GsPEpjUTwSiIsO8D3o31+i+E3a3VrFMO4GffofzpFcwspYfGqLYojJTkvI/y7Ef6uAZeIA7K6dGG/Xr6jT4/DS1NraLnp56aVQ6wI/dmw3eEZO4PXY7jJ8NTfhvii3tO6zA0DSDeWNu4PceXpptNdPaEaWB1qoJAHlijbcr1EkfkwHiNOZIvxKfr0pVHGivkrUw4vsy0l3k7rhGIVS47wx+XPrgAH20Q+FFso+L7tLw7V1DUU/ac0E+Pyhh1GfIgAjyOnXjimg4roIK1zFFWSRqsU0K8qVAXGGYeEh6MPUEeOpTLVNw3eKW5w88XK4LBeq74YH12+41UXJQkbGmiorDQ24p2vtmrVoIYqyMLUu7UxC7AtHKEP8ADVEuFmaa1y3UTKlTeap6Oljc/wDDgRu/LnyHLj66E8Q3WnvP4LXc/bNLVRM7eZ7NYz/3R5/6hrvfKh7hVfhwcxwQoKM9nsVhQc07gHoW3GfXVBdpACOveg+WkZI+lAOI7jQUVFSXQUiLBDmCz0YI7Sds96qk9M/l8tj5amlZZ62vkaVSWlkJMtTIe7k9QueuOmdUOqt7329NEso5qiPIdiFSioVbu4/efBx6b+Gl7ieqllo4lpoxQW+NuWFp9nmQHAZV6n0+mi4WCDSOtUyBifL0pWW3Utm7jyioqMZIXfGhtx4gMa8sYCqdcppyZm5Q7O+CqDd8eusV1tFQxjLw7kkGNSNseZ8NDmORzknFSWKNjl96FRztc65uWB5y3QZ3+g032iwTYHMojXpsMnP8v46VqD5uGojSNSkvRjH4+399UmyRpbiJrlIsKykKiflLsf1QWJJ1a0yQIXc4UdSaDvGZSEj+lEbV8NLlLTy3dKaSphpB2jxIuWJ8BgdT0ONAq26CaNoyw3JJ5uudXfgy8xU1KKSNv0Q76pjHIx2yNB/idwda7/TyVsNKkF2GA0sY5A48mA2b366/Pfia6HGb4XCnyqMAfDPX3P8AFNrEPHDgHcneoBV2xq1g0QXlHjnGdbf8uVH7P/dozDwVdCjy0UbVRhP6WGP/AIievL4j1Gin4ddP+X1f/wCFv7apW9VVAO1N+av4jg1R+E+B6u/0lJJNKscDQK3bcwJGwx3dYOIuHajherZBzTwkZSbGAdNfAFa0HDdqWLDGaCKQ7bjujfXb4k19NTUfLIBzsO6M9dZ+ZBytQ2NNpUAZsVNprrTmIfMvHEqDneWY4jjXxJP+ydBKj4xycPVRFkxVptiWohKKx8cLnOPfSzxpe3YpQKn+nYirmbGzcuVRd/Abn6jy0Pt0L1FOkyQpDE4J7TlBZvqf6DXXvC3he2ktEur9dTPuB6Dt86zl7xFoG0IcY70Z4y+NXEXFNHLTVdrtrUsoAMfYMSMevNnUwS4z0bEpEiLnePJA9tP1wlSnHJLUCIKN2DZY59ttKVfdaeVmUCSRAfMKT7nXR4uG21smmAaRQsN41ycuuazQ8RywuvLSr16c520/cJ/E6mpljgmDwYOSr7p7qw3U6nPa08qkpA3NnfLHOs0kYY5CNHjwOjQZYxpzkelEmOGTtg16coKxZ6WWSFUudqrl5iGPeVx4rjYSDwP6wHgdIXG1vCukyuZKaoOS+MAtjAb3Ix9RqY2Dim58MT9rb6l4QxHNETzI+N911QIuPKTjKmqYJYFoKpk5zGDlTIP1l9/LQEmGyvzxXulosHqPWtfD3EDfg8NDKCGpZuZSfIEHR6v4knqaW6zUwllneU0qop3btWPMPsBjUoo7m34k6HC5b8oP0xo/T32utcdC1A0a189TNKjyYxGFBUOfbc++NLoLkaiG6CpSwZwR3qnNUQU0EdEqG418jRmaGM92V1AAVjjPZJsABu3L5ZOsD2ukuVzmu3EV2Wqq4x2SRUo8R+ouNlHtoZw/Jb4oWora0tyrnUNMi5IO2MyydAPHkBGds+Wt1448svCEYWWJr3fIowY6SBh2cflzOO6g81XJ0fHNC5IU5PwoRopB2wK31FFCLf8A/LrN8qCM9rKBkt4kZ3b66V34Zul4DColREIy0kzrEi/fGprxP8SeJOIqySaqq5KGN/y0lIxjjjHltufc6XWudSsrEVE3asM9oHPMDkHOfpqx3kVDywM9s1YLIucs30qu3KwWqwUjdncGrrgcbwAiJPTmO7H229dJldJNPMBUFWiz3C26j3/voTQccXChfsqpjcYGGMSbOPr/AH0YivNurow8DA5OGjOzIfUf16a4R4ll46Jv/cMx9tP3f5z71pLO3t4x5Bv6nrW2xccXjhGcTUk/zMK7mKfLA+x8NUqi/wAQFvutLHHVwtTScveP50J8gRv99SeqgYIDCylPI9D6Z0DmtxWZ5Iv0bjYr+qx99Z61mjm2kNVTWiAEov0q7v8AEa0kF4bjFTOQN1JB9jto9/8AFG3f88p/trzOWlWRRIhU9DnRzmP7S/YaeHhsMmDroRYAw8xr0JwFcyeEbBVFu98lFy7+PKBrjxRNPc42q5ZCwjOOQ77eelPgueT/ACLw4Oc4+STTUAGtpVu8OUnBOd9ZqVASEPSmUj5dhipXxtVwR3O2vNCzUzUskbhDjmcNlQT5b4289Aqu9vRxRrC6qAnedunsB4DVDr6KCrgaKaJZExzYPn56n1st9PWcd22jmiWSlZgTEeh3137wjfi6seSw3jwPf0rJ38Cc4SHvvXGg4TuvExE7SNFTMObtpvzOP3V66+5eFKSzkiSRqt/FjlVX++qmTymYDAHMy4AxsCRjU84pmf5xk5jyg9NbxQHOTSlZ5GOhTgfChbVEdPFlY4o0B7vKu51+Qma4vyxRGQ/fWVEE1ZErjmUtjH01U6O0UdPbKRI6dEV2XmwOvdJ/nqRO9TmkEK5A3pIj4QlCLJX1VLQq55U7cAFvb09dfEvCVnLRtBf4YZhkrKInKY/aycbev2B0B4xrZ6i/VTSSs5VzGM+CjoB6aEUs8naqxckkgb79OmqJreOdcOKYwJOsfOEmPhimOThiqa4o1LUQVzMna91jE2F6khun319XPhq7SKtV8o1VEIy6rA/NhNznA3xnP2OuFgqJZKW6VLOTOcKX8cE7jTBY6ydBSMsrBkxynPTcH+p++lH/AAcDZbUcHtVp4hMo2AyO+KWIbrVPaxCtcY6MjmKQkhW9+msYaOZgEKtsSCuSx++2vvjYfhfHPENPSf6eCOrIWOPZQCASMeWTrJFGrUwlI7+cZG2roI0UaVUACouHYq7NnNY6hJS75jJHXC+GuLSJGFBUqzeY1pqkH6Pw5ic4OM7a4sSJIx4avkBU0zTGmuVWe0XA/N7azU0M8U8ZjB52PLnzHlprpKSFo94189F6Ohgwj9kvMD1xoeSzjuFxKMg9qHkvTDsor7rbHcLXn5eGSrgH/pkZdPQ+fvoOK9e17Ao6OzBTFIu+T66qPDNQ6cR1ijlKh8AMoPgPPTJfLdSXyNJK6kp6iWLBSUxKHGDt3gM6/MVxCsNzJEw6MRkfA1oYbksg1jNQ1qiJZWp3A7jFTkdPbRXsaP8Ab08x8HWYHtTb4mkYlizEnJPXqdMX+VbR/wAup/8A2aIAwPKxrxp4fxLX/9k=">
          <a:hlinkClick xmlns:r="http://schemas.openxmlformats.org/officeDocument/2006/relationships" r:id="rId3"/>
        </xdr:cNvPr>
        <xdr:cNvSpPr>
          <a:spLocks noChangeAspect="1" noChangeArrowheads="1"/>
        </xdr:cNvSpPr>
      </xdr:nvSpPr>
      <xdr:spPr bwMode="auto">
        <a:xfrm>
          <a:off x="7972425" y="6257925"/>
          <a:ext cx="1609725" cy="147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twoCellAnchor editAs="oneCell">
    <xdr:from>
      <xdr:col>10</xdr:col>
      <xdr:colOff>0</xdr:colOff>
      <xdr:row>31</xdr:row>
      <xdr:rowOff>0</xdr:rowOff>
    </xdr:from>
    <xdr:to>
      <xdr:col>12</xdr:col>
      <xdr:colOff>85725</xdr:colOff>
      <xdr:row>38</xdr:row>
      <xdr:rowOff>85725</xdr:rowOff>
    </xdr:to>
    <xdr:sp macro="" textlink="">
      <xdr:nvSpPr>
        <xdr:cNvPr id="53249" name="emb713008D76" descr="data:image/jpeg;base64,/9j/4AAQSkZJRgABAQAAAQABAAD/2wBDAAMCAgMCAgMDAwMEAwMEBQgFBQQEBQoHBwYIDAoMDAsKCwsNDhIQDQ4RDgsLEBYQERMUFRUVDA8XGBYUGBIUFRT/2wBDAQMEBAUEBQkFBQkUDQsNFBQUFBQUFBQUFBQUFBQUFBQUFBQUFBQUFBQUFBQUFBQUFBQUFBQUFBQUFBQUFBQUFBT/wAARCACbAKkDASIAAhEBAxEB/8QAHQAAAwEBAQEBAQEAAAAAAAAABQYHBAMIAgEACf/EAEQQAAIBAwIDBgQCCAQFAgcAAAECAwQFEQAhBhIxEyJBUWFxBxSBkRUyI0JSYqGxwdEIFiTwM1WCouFDkhclU3KTsvH/xAAcAQACAwEBAQEAAAAAAAAAAAAEBQIDBgcBAAj/xAA0EQACAQMCBAQDCAIDAQAAAAABAgMABBESIQUTMUEGIlFxYYGRIzJCobHB0eEU8BUWJFL/2gAMAwEAAhEDEQA/AFmeF6ORubvDOAdf0p5Yw/TPho9VUEqyMksbLucFl640FuMTRxFcZAGc6QxjUcPWeMo0+Sito4oSnh7KWEcnTIO+vurutPO4MQKnyOla1kVDtnn5U7zlF5iFHXA1RrLSWGrhhrLcVqkAHbjn/SxHPUr4jz++nlrwF71i0ZCgdz3NAvfmJdT71Svh3SzyWgS1IDqy5Dk7+g0GqoZKG5VU0B5JA5K49/DXWC/3GgeFYaotSLkCCTDoPQYGcfXS7deKBQyzfN0UpmZyymGTuOn1Bww1bceHLuAfZgN7f3Vw4pDMo82CPWjly4gkr6J455A86ndjt99SC/IJruAWIjdFwW8zvt6aOw8Q0V5hY/MSUN0LsjUzR80IGdjz5z0x+qd8+Gg9+pKuPs0qoGhkUDs3cbOB4g9CNaXglrLaXAS4XBxtSm+uBcReQ53rNR0mZJFxlQcZ0vXuILVoFXckLn76cuFJ1uH4hANpYkDgEeuDoVeKEC4QZGMnmxjW6dOYMUFaplST1FA6m3FKZnjJyF72+x0OpmMwIP5gP9jTtd7c0NGAi/nQEAeOTjSfVUnyB3yvKc5x46SX9mtxCR+IdPej45libAqhfCiq+XqJnOwVc7eOn2e9LJIX/KegOolYLjLA6iNmTtegA8NPFqu1vgmT56pdyBvHAvNv5EnbOuRLBPcSlIkJNOiUKgsaoVDdKahoZq+rkWnp4/zSMep8APU6ifxB+IlVxRXVUNHUFbOp5YkhXlLjxLHqd87dNH+NLvHxaYKfsmo7TSuWigByzt+0x89LFZDRxxpFTRJGx/XJyT6a23DuBSRAPP8Ae9KDkuwvlUZpaiqZoo1yObO2COo07115o6m207h+zlEMcbpIuMuFwcHx6aFwWaLkZnMhRd8r4nXL5dLdU000UHaBH5gnLljvnfz024hwaK6gw+2nfNCx3oikB657VR/hPwiOdrlWRETuD2aPtga4/EjgOtrZ2rI4jjGScbjGwGt3BfxPpqiZaeuQQhWx2inHL7jVSo6+iuRUwVsNSf1kU7j6axEMS400Qx57lnO5qO8A8FO1AKirh/SMcDmG4GsXyEnrq8zU9OmGkUKCRhYxpC+Qp/2NJ+NQr9l8/wBq0vDQEDfL96GxWK7QCX5WJrvQgs3YuOZ0Hng7k+2+ly4U8FwLtGvYg/8ApN09h4jVQ4f4kSpaoulAo5ubNTSfrwvn8y+Y/n76/eLrVbOMqNa6jiFJd17xaLdKgfvAdG9R9deFNG9ZgA9QalPCdojguFbiPnMlO6dko6564+n9dcr1wfUcOTQXiyyrgDMkSnOR7eXpouzVXDtyjMkL0tbAwcxSrgkevmD56qcNHaeJrDS3BuyhapTmKJnmVgcHp5HW98PcRQRtC43zml9xExYOD2xUhsnxGjp3MNXkU74PZvs0R/dPQ4+/hpjWvtd7AVpQ6tkKWGCp8zrhxF8MkVpDCEkjb8ygdc+mlheBbxYCZ052pGHcVRkKfXW4R45DnO1BNAvbINOlVwrQVMStEohlccvaxnOCfXy0m8W2q426eoFSJJo0UMsJfbA/MVHnjB9caJ8M8XFamSjrkdAOhPVM+BGm/iKnHEFuplLr85Dh1bqJY8YO48dfMpjcFt1PeqmjIzp+96etKfBlnp7sjXWhJMiRmOpjAGSpGzf78tceJbBMRDVJHlRMELeGPDXHhGWq4J4jqalcy0KMOeMbfo3JBB9m31V57XFPTXG3wntKWoi+cpXPT2HsRq3Xy5DjcU2tQJota9RnP7VNKu2tPCp5O8AiqPvqcfEMmjnihVN8HJHtnXoaqsYq3tyxDHaxmQ48MD/zqe8b8CfO3WJkjBAIiGehbqcefTf20Exy2CeteTRGPJxU3tqSJYqFkRxWHnjaUtkAE90KP2hk5/polRUclMywheeXGTsCV9/LTF+FPGkcUC8iJlYsDLNvuQP46+hSRWUYdleoJyULb58zoqGCC2UsgAzv7mr4iwXU3WhTWypmDBCeXqT5a62zhv5znMxUxR7ycxwMep11qa2onyERmUdR0XXN5eSnMlSwbsst3zyxoPPHT66gGLNqA2qqZdQwDua6Vr0qwSBCwj5f+INwfIKPLxJ0L4eiiuXG9DQxOeweMDtG3JJGTt5jp9NZLpWJPTgyOU52DJCV25PM+WfAdfbWj4dVAPGdMQBhcKjdPHf221heOcXSZv8AGt22H3vTPpV1lYmMF5Bv2rp8SuDZrJUStBCwwe8UOA2f1tKvDvEd3ttzSWkqZYeXYSE56bY16o4r4Wj4jt8hj5eZl7jH9YdMe+vOl+4GrOGbiXLCWBtgQcnPjrLPJ9mdPWmWjScHpVJ4X+LbzMIbtyg5AWVBjHoRo7+MUH/1l1CoS3bZZiDnug6YsyftH76y93dSHSH3xmjrYiMtim+1WysoLmLhRPJTlXy43AkHl6jVUslfSqi1PYKad2zLEnVW8x4/Tx0rXauhol7SeZQcnljXqdLicRVMdaaymIjIPK0JJKyL66eZwAjNmkpZY96sXFlJw1xnQw0lZKI6gITTVaDvxemfEfunU74U4if4fcQVNmuU8iWyZzzTQxk8vlIo64ORkdddjVQXWCGrgkAJ2mhOOZG8R7+R6HT5wXw1Z+I7BV0d2p469J25Q4Yh0x0Kt1Vhr5Z3t5Q67GrQvNIAoXdLxZI0iWGR64OMio7YspPmPTHh19NYKWrM0nNFEKmPGeUjmH20pfEf4ZXr4bzmshl+fsruFirMAsvkso6D0PQ+nTWHhn4x33htTFFHQtGNuSakRx/fW0h4vA0PmU6vqKDdXjkw+w9qbb3wxTXUJI1GIZ13E0Z3z7/30v1FLX8OYlBaohQlmgbqd9yjeDeh2Oitv+OUdVcCLrZ6OSkkIEyUSmJgPNckjPp0OmriKjoprL+N2ydLrw/jElTGMvTeki9Rj/yNtMbLjKs2gd+xq4wRTLkHekienhmqYq5GWa21K9hVBQdgw6/yPoRrTabobPVUtJWyk/hs7R8+fzRSLsfbYHQi68QU9mlBhZJomUloyQY5oj1bPmOulv4iXQU1lpLnSSCQIgppGPih3T6g7a0YkQrzAcr+n+/pQsEbwuV9asfBUyXKQENzCmgkVifRzj+AGkviC4JUXlim6x5T3Zt2A/6cDP72lHhD4kLQ2+sMc+cDscqSOYH/APuh9bxvDR2Za0sZK12dYUx3edscz/8ASuB76+dQJQ3bFEuwlUKe1beIL5DZ3lVJl+bYYmqmPdhX9lR5+mhlher4hrFMFDLUQgk5YhSw/adzso9OugdFbaSmt8d64hmkkjmJNJbom/S1L56k+Az1bR+0UNw4kkT5siK2wj9HQQZEKD94frn31GSRm3B3oJpM7U3SXrhSzUTC63qjnnXb5K1o05U+pUY+7DSvV/FPhOkesWmsFbcY5COU1DpEOmMYHNhevrvr4v1ipIEPcj5V2RFiKKB7AaRrhTRvzRxonKeoCkY9tCNYi72mkOD2BwPy3/Ooc/lbqnzNfNfxslZVGSGzUlHHviMl5NvDfI/lrPw7xlLwxd4bjBb6eskibmAdnVW9GAP9tY3ojG2QoZR4udZqimnLFYkjQnckY1L/AK/ZAYVBVyX0rb5r0fwd/iksl2qYqO/WcWVXwgqopDJBGx8WyMqPXfTlxxwxTXOHnjETBl50kj3VxjYgjYjXiw0EsmSzkDqRnY++vSv+Hq9yVPAlbR1kxkittRiIyHARHUnlBPgCD99ZLi/CEtE5sRwB1prb3Bk8jb1N+I6U2+reKWMxMOm3XXxhvNvtov8AEm+0l3vTNSMrxx93nA2OPL00L+ek/wBjXKbtgX2ppFbncttTVBDNLUyySkyZP6xzopBaJZF5oQ2D4aYeG+ElqyKqcnsyfygdTp8oqOlphyQohOOijI1orW0kbdjjNKUtNf3qm9pslwp6hniTIYcrKwPKw9dMdHXXLhWf5inDurDDr4EevmPXqNNRlEAdnZUQDxwBrJPfqFYRzOhP7JPTTN7UaNLEUR/jrD0anjgf4i2niKD8Oq1jHbKVkpavDLID1AJ2Psd9J3xI/wANlLcFluHB5ENQO89rnf8ARuMZ/Rufyn0O3qNINbV0VdVu8TpTyAk9qBhD/wDcPD3Ggly/xPXLgi01drtFctxq3HJHIBzx0+/VGO5P/b76qsrS4uJOXAOnfsPnUZJYtGJd/wBaXavgi92qslS6W+os6045pZKscgUeYPiPXp6678O/GS2cFVTta6i5xyOvJLKrR9nMvirRlSGHvqYcU8S3vi4/iXFN2mEMhLJG7EmQ+i+Pv0Gl4y0dS2aaKSFF6tIQzN9tdDtuBxAfb7t89vas/wA7B1RnaqbxlxFZ+IaYyWWUQyuS/wAkV7NUbzTcgZ8untpBPFFUtprbTVu5SQd1WOCjDpjXzQW1ppefs+zhUZPN4+p1Q6WmsF6t0X43QxzTU0bKKoN2ZdQCQCR+ZhsAevvplLYvCmYzsavh4ggOiTfFRWPiKrgPy6MQCc7emmG0VFXXQLVTJK9LCTg8p5QCc4z6512oaiyWa9K8VDHVRzI3Itc3achIIGRsCM4yDpg4Y+LArHloV/00RiGKUY7J8DJjI6Hptn21ERykKG2xU2nRdTxoSDWSjnmvfEArq4iblAAjOVjQAd1RjwHkPvqmUHE0VJGqSViBUXHZghB9FUfzOkK4zUKy09XRiNaOtQuIVOyyD8yg+A3yPTWUussZ7KUCXm70UwAx7Nq2OLBOvrQhkVwCnSnS+8ZNXII4O0wNuUYxpTlrameQkrzEdcjJ0PqZa6JQEikA8d1I+mNDmvtbAxHIxGd1YdfrpnHy9OBVHKkZqKVE00gI+WOOmSCNDzQq7Hl51fqFK7Z986JUN/jkjHaR9i52w+2u9UjToHTl+mrApq0BlOnFBPkzCCWySPTrpistxrLHY6qngneOG4kNLChwO6Tj266ESU0ocEOA2dwT018XSuFDdoKMSFxDEuc/tMOb+usb4qRnsdCPjJGfiOuKccOYrNl16CtcM7dqc5PmW0x8i/ttpTUuS5xgZwD4aO9o37v31yJ7HGNNPf8AJOTVuqrw0CVCCTszuQo2z6a4cE8bRvXGGpJjO/KEyQfQ6dL/APBo3bnlpbtGxcnYp/UE6RZPhlxLwhWSVVPSdujDlLxqJQR9Nxo+C6dG+1zj60sMc0bhhuK38bccKlQlNHGezGDsep0CpJquvhnZo1EeC7NzZKKBuRjcnyHidLF5oq8XZ6irEqE7GNgRj21vst7FvdQTgg5IPQ6te7WVweq+lCktI510icc3y6084oKyknoaSULMiyriaVDnBdvX9kdPHOhXCnBtfdbilVT2qeppSS0TSfo43xscudsA+WvY1BfrVceGY7g9LA/ZoOcSIrBXHiM+u+kO4cQfORqxICquEQYVVXwAA6DWguvEycMgRLaEaj27e9XDhyvuzbV564z+HvE1DMbpdKcvTyHsxMjB44vJNvyDyzoZSWdKKdFlAaVFyQoz3vL6avEfFQo6pYpWjmp5QUkiYApgjBBHiNDJPhJQ3y5Cotdy+RUjPy0sZcKPJWB6e41ouA+KbW5VlvfI/r2/ehLrhzqoMO49Km8LF4BAhDzS/qBem/X+w0Q+KXC114f4At1aIGSKSp5XcDHLzL3f/wBTplu9bw98K7iYYlHEd7jdQ5TaCHx75BzzdO6DtjcjWar+I1z+Ilwjtt/q4Y7RXYhigjgVIqaYH9HJnr1OCSehI1s5ZJbkJyB5OpJ9PgKzyQrAWaY+YdB/NefKiOobkdmPMviNCZWko5vmIyVZWJ289VPjHgq4cMVVXRVtG8EkD8h518+hB6b+B8dT+822SgmZZUIQ9GI2OvXgxhlO1NLO7DnQw39KpHwZ4bqfijQ3C0Us0S19IvzdNHM3KJWHdMa/vEHb21yvNBcOHK56K4U0tPUwnkeKVSpX09tJ3C1RJZqaCrimamqWl5oniJVsjxBHQj+urZbPi9b+K6NKLjy1G9qo/R3alIir4h0ALD/iD0bfSOfiDW05WRcpgdOv90eLRGXUnqam0d0CykdoU2xjG38dFKeaJgOY97zC9dPUnw/tN7gapsNfHdKI7oJ05JlHkSMgn6D20BTgRnrxRwB4anOOUtsTplBxPhk4ys6g+hOD9DXuhQMYINDobbBVNzGNSPNhogtEscXKijPgBpzsnwNvdUFae5UsCN4ZZm6+OBqrcMf4crXAI562eeubAZsHkVvMY6gaqnv7SIag+r2qxLW4chgNvjUA4Y+Htz4tqSxjemtqOBPVsvdQeIB8W8gPrjXP4v8AwrFnrkv3DyzPb5cJUUkjGRoWGAGB6kEdfIjXq2/WeOC2x0dDClNSU4Iip41wFHXU4q4zM4iJHKOueh1jOITNxJP/AJx0H803hUQHURnPWvM9LWvGFhKknxyNMve8hqr3vhukWj5kpoE5DzNhACw1z/y3D5J9tc5ubi4hfSCKKHIbcrWqxfG2opKwU1wElHCWOWhGQg88aqti41hu0R+RutNW8ynHfGft11B6rhhZ0lY8rSjPU6AWa11Mcp7GZ4GDbOrcpG+nYgSQZjOKTc94jiQZzXpS83E1MDR1VFBMB1SSMOp9j1Gp9d7Rw/UuWaP5BvKMZTP89Yor69FFElTVs1Ty5Yq3MD5ZOuN1WWpp2qiymMLzMwxsPXGlskeD5xRuNe4rjU8PSmAigukU8CjdEkGPt10Angr4wV5VkC7HkbONA7ozVDl6aSMxjq6sDnx8Nco7XNI5KXV48YIKjI32886ZxeH7jiKCRAcds0K96lqSrD3r7uDlHOepG50a4b4yltVFNO0jIaRC6vjOWOyKR6tj6Z8tLdwF7s4Z6qJbjBzhO0VcNk9B576wcYUlRDZ6KemopooFZpqrvcwRtlXmx5d7fwzpnY+HpVu0hnXAByT8B/PSh1vFw0iHtsD6/wBVlpabF0rfm8zGqBlds/mLZPN75Ofvrk9EIDPFMpwuCwJ+uR9NabNUiuowhPKy5KE9RnqP5EfXXWQiUVCzAqyR8pI6lfP+Ou3x42wNqxMmQx1HenPh74vRC3QWniq3LfKCmHZJKxInjTHdw36w8gdtfXE3BnBXxItVUeG5JbXcqdO1elqjzLIo3YqfDA8PHU7q6XsLbCQ3MyoI2PjlScH7aJcLNU28pULntJOmD038fpqL2wOGQ4+Hb6V7r31HqO/evzizhuwXC2RQWk9h+FOkCy45Wn7uWYDyLdBqfUkU+JJhGQFchcdRv09tPl0okVVmILSOxCKOg3wW1ut9upqm6UqNGWpqorBKqjJB6Ky+uTpFxqx5tsZE3ZN/cDqKb2F9ypBHIdm/Kljh6+VtrnM9JKaKcdWi3Vh+8DpgufH9dXXZK2WIQ1Qh7APCcLt0Iz59dZuLOBKrh6rcwhpIWzyMo/3vpZjpq+tdYVgZ3/KFIx99cqkmtbpVkjHm/X3rRyQsmQw2PerNwx8aWtENPIyLVMxCv2xI+o16p4V4lp6610708vaK6Bz+zuM7a/zyhpaykkSGepoou8R2E1Wikfx1fPg1xg9hgm7RpKygkQAck2eQrtgdceurmflR5ZSPkcUPbySwyaCcqfyq+8RzB4pW5hysdzqZVDskzBVGemfTW2DjA3FXWMkDBU5OQCf56XrnVKqlzNyl+pPppabtTutOS2ax32cGB43HiAxXqR5a5/MHzf7aEVVcA2AxYNk5O++i/bfu6Qzq8rasVU2e1J/+aK+NnjmplVzli5XcawT3KZIsxpkk78p3P01STTU8Feae808Kxs2DJ5b+DD+uu95+D0VVS/MWycqp7yqSCdWRXrL5lGKIltlbyuKkwvU8DczAD0cZ++iY4/Wa1Nb3xDUTcsEJRQACzAew69dZr/w7dLM8iVVMZUXqyDB0uUMVDPeLeK+ErQiojM+TlinMObp448NMUnE+CQKFEYhYDO1bbZNLbHm5oxMwkLImeq5xgHodho3UQ00tLFdLbvAT34SctGfFTpTVJ7Nc6601WeWmnkjjLHYYYgKPpjGiNurxa52dO/EciaFjgsPrrvsKqVAWshcBwS3WqFLILtYqhqYMZ5abtYmjO4I6EeoO321nBpWsluqYmDUsyF2jO/K3JylD/wBQ6aCW25TWHkrbe3zFud8tk57FvHI64I66+79KbNJ85Fk2esmWVVbfsZMjnU+hBznx6+OphVDAHpS/OpfL1qc01wih4nuBiCx00dQ69mp2gXmPJ7gdD6aOTVUMVZT1MimWnduylUbEKcj+B2+2kO90c1t4irDGS7xSshwfzAnP12IOmS2FqmmaGRSQ6kqSdnXGNv3gOvngHz1fCOq0ZeQ4CyAf73rrUh6NrjSVH56bL7frAEY/hvpitpEtmMyjlZY03HQf7zrFe0KWqtd4wJvw3s25QB315QD7kY04U/DX4Pd6CwSn9AaeGec9R+QM2fLrqTS7BT23+lCNATuvrStX8vZxRcvPKxyPPl6AfXWmylob/ZaEb1M1ypouRf3nBI0Pv1ySatq7mqBBI+IUHRVGy/wxoJcJJbPEKh2MdxZjyRlu/ACN2P75/wC0evTxsyxlO5H61FYsTA42Uj8u1WD/ABC/EOzWaurLTYpFuV2PdkdAOwpjncZH5jjy6eevOdfFXXRRJVVEkwAzyg5UD26a7wMp53kOS5yQNzretM7wrygQwjc853YaScP4HacNX7Jct3J6/wBU1u+IySNk7D0pZanFM69nEzSDw6BfprbQpNFKtRBLJFUKxKvCxVkPvrtX1VPQKI4mAyclic/+dDBcpJJOWFZJOY+AxnTXlBiQd6hFLJIuRVw+H/xPirJYKS/TGOpZhHFUxKFjkJO3OB0PqNjnfVPv9gmnpSY0Mgjyx5MeHXOvKMVJLIF7Ud7O0Y3x/wCdHku/EdtqZJDXVXZE5ZJHLA7eIOuQeK7G34ZNE8A0mTO3tjf860FjOZSyk9Mb1U3klyC+BgnAHgPAH10e+Yby1JrR8UKaeRYblC1OwIBlQZQ+pHUaoH+dOHv+aUf/ALjrOrJGigSJvTXYDcU3XWMVEE8MzZLflxpRt3F954UqHgt9e6w55ewlXmjJ9j00x3ySClpUlScSgoG7p6bDppGncVNUWCFgdzv11lzKyAYomRt8Zpkrfi3c5MJW2umnON3jYrt540k3dqG8dpLBG1JMwZsZyM+miFxYuql4gi9NhvotwvwVHxRHLyBqURMOZz+t6DRMUw1DGxoUqxOOo+NINfI9Nc5fn8TzSxJK4Rj+VlGHX+eukLSlFaQfMUYwqy4ycY6Nrl8Y7PWcL3ekq+zeShROwMy57uCeXI+p0GsPEpjUTwSiIsO8D3o31+i+E3a3VrFMO4GffofzpFcwspYfGqLYojJTkvI/y7Ef6uAZeIA7K6dGG/Xr6jT4/DS1NraLnp56aVQ6wI/dmw3eEZO4PXY7jJ8NTfhvii3tO6zA0DSDeWNu4PceXpptNdPaEaWB1qoJAHlijbcr1EkfkwHiNOZIvxKfr0pVHGivkrUw4vsy0l3k7rhGIVS47wx+XPrgAH20Q+FFso+L7tLw7V1DUU/ac0E+Pyhh1GfIgAjyOnXjimg4roIK1zFFWSRqsU0K8qVAXGGYeEh6MPUEeOpTLVNw3eKW5w88XK4LBeq74YH12+41UXJQkbGmiorDQ24p2vtmrVoIYqyMLUu7UxC7AtHKEP8ADVEuFmaa1y3UTKlTeap6Oljc/wDDgRu/LnyHLj66E8Q3WnvP4LXc/bNLVRM7eZ7NYz/3R5/6hrvfKh7hVfhwcxwQoKM9nsVhQc07gHoW3GfXVBdpACOveg+WkZI+lAOI7jQUVFSXQUiLBDmCz0YI7Sds96qk9M/l8tj5amlZZ62vkaVSWlkJMtTIe7k9QueuOmdUOqt7329NEso5qiPIdiFSioVbu4/efBx6b+Gl7ieqllo4lpoxQW+NuWFp9nmQHAZV6n0+mi4WCDSOtUyBifL0pWW3Utm7jyioqMZIXfGhtx4gMa8sYCqdcppyZm5Q7O+CqDd8eusV1tFQxjLw7kkGNSNseZ8NDmORzknFSWKNjl96FRztc65uWB5y3QZ3+g032iwTYHMojXpsMnP8v46VqD5uGojSNSkvRjH4+399UmyRpbiJrlIsKykKiflLsf1QWJJ1a0yQIXc4UdSaDvGZSEj+lEbV8NLlLTy3dKaSphpB2jxIuWJ8BgdT0ONAq26CaNoyw3JJ5uudXfgy8xU1KKSNv0Q76pjHIx2yNB/idwda7/TyVsNKkF2GA0sY5A48mA2b366/Pfia6HGb4XCnyqMAfDPX3P8AFNrEPHDgHcneoBV2xq1g0QXlHjnGdbf8uVH7P/dozDwVdCjy0UbVRhP6WGP/AIievL4j1Gin4ddP+X1f/wCFv7apW9VVAO1N+av4jg1R+E+B6u/0lJJNKscDQK3bcwJGwx3dYOIuHajherZBzTwkZSbGAdNfAFa0HDdqWLDGaCKQ7bjujfXb4k19NTUfLIBzsO6M9dZ+ZBytQ2NNpUAZsVNprrTmIfMvHEqDneWY4jjXxJP+ydBKj4xycPVRFkxVptiWohKKx8cLnOPfSzxpe3YpQKn+nYirmbGzcuVRd/Abn6jy0Pt0L1FOkyQpDE4J7TlBZvqf6DXXvC3he2ktEur9dTPuB6Dt86zl7xFoG0IcY70Z4y+NXEXFNHLTVdrtrUsoAMfYMSMevNnUwS4z0bEpEiLnePJA9tP1wlSnHJLUCIKN2DZY59ttKVfdaeVmUCSRAfMKT7nXR4uG21smmAaRQsN41ycuuazQ8RywuvLSr16c520/cJ/E6mpljgmDwYOSr7p7qw3U6nPa08qkpA3NnfLHOs0kYY5CNHjwOjQZYxpzkelEmOGTtg16coKxZ6WWSFUudqrl5iGPeVx4rjYSDwP6wHgdIXG1vCukyuZKaoOS+MAtjAb3Ix9RqY2Dim58MT9rb6l4QxHNETzI+N911QIuPKTjKmqYJYFoKpk5zGDlTIP1l9/LQEmGyvzxXulosHqPWtfD3EDfg8NDKCGpZuZSfIEHR6v4knqaW6zUwllneU0qop3btWPMPsBjUoo7m34k6HC5b8oP0xo/T32utcdC1A0a189TNKjyYxGFBUOfbc++NLoLkaiG6CpSwZwR3qnNUQU0EdEqG418jRmaGM92V1AAVjjPZJsABu3L5ZOsD2ukuVzmu3EV2Wqq4x2SRUo8R+ouNlHtoZw/Jb4oWora0tyrnUNMi5IO2MyydAPHkBGds+Wt1448svCEYWWJr3fIowY6SBh2cflzOO6g81XJ0fHNC5IU5PwoRopB2wK31FFCLf8A/LrN8qCM9rKBkt4kZ3b66V34Zul4DColREIy0kzrEi/fGprxP8SeJOIqySaqq5KGN/y0lIxjjjHltufc6XWudSsrEVE3asM9oHPMDkHOfpqx3kVDywM9s1YLIucs30qu3KwWqwUjdncGrrgcbwAiJPTmO7H229dJldJNPMBUFWiz3C26j3/voTQccXChfsqpjcYGGMSbOPr/AH0YivNurow8DA5OGjOzIfUf16a4R4ll46Jv/cMx9tP3f5z71pLO3t4x5Bv6nrW2xccXjhGcTUk/zMK7mKfLA+x8NUqi/wAQFvutLHHVwtTScveP50J8gRv99SeqgYIDCylPI9D6Z0DmtxWZ5Iv0bjYr+qx99Z61mjm2kNVTWiAEov0q7v8AEa0kF4bjFTOQN1JB9jto9/8AFG3f88p/trzOWlWRRIhU9DnRzmP7S/YaeHhsMmDroRYAw8xr0JwFcyeEbBVFu98lFy7+PKBrjxRNPc42q5ZCwjOOQ77eelPgueT/ACLw4Oc4+STTUAGtpVu8OUnBOd9ZqVASEPSmUj5dhipXxtVwR3O2vNCzUzUskbhDjmcNlQT5b4289Aqu9vRxRrC6qAnedunsB4DVDr6KCrgaKaJZExzYPn56n1st9PWcd22jmiWSlZgTEeh3137wjfi6seSw3jwPf0rJ38Cc4SHvvXGg4TuvExE7SNFTMObtpvzOP3V66+5eFKSzkiSRqt/FjlVX++qmTymYDAHMy4AxsCRjU84pmf5xk5jyg9NbxQHOTSlZ5GOhTgfChbVEdPFlY4o0B7vKu51+Qma4vyxRGQ/fWVEE1ZErjmUtjH01U6O0UdPbKRI6dEV2XmwOvdJ/nqRO9TmkEK5A3pIj4QlCLJX1VLQq55U7cAFvb09dfEvCVnLRtBf4YZhkrKInKY/aycbev2B0B4xrZ6i/VTSSs5VzGM+CjoB6aEUs8naqxckkgb79OmqJreOdcOKYwJOsfOEmPhimOThiqa4o1LUQVzMna91jE2F6khun319XPhq7SKtV8o1VEIy6rA/NhNznA3xnP2OuFgqJZKW6VLOTOcKX8cE7jTBY6ydBSMsrBkxynPTcH+p++lH/AAcDZbUcHtVp4hMo2AyO+KWIbrVPaxCtcY6MjmKQkhW9+msYaOZgEKtsSCuSx++2vvjYfhfHPENPSf6eCOrIWOPZQCASMeWTrJFGrUwlI7+cZG2roI0UaVUACouHYq7NnNY6hJS75jJHXC+GuLSJGFBUqzeY1pqkH6Pw5ic4OM7a4sSJIx4avkBU0zTGmuVWe0XA/N7azU0M8U8ZjB52PLnzHlprpKSFo94189F6Ohgwj9kvMD1xoeSzjuFxKMg9qHkvTDsor7rbHcLXn5eGSrgH/pkZdPQ+fvoOK9e17Ao6OzBTFIu+T66qPDNQ6cR1ijlKh8AMoPgPPTJfLdSXyNJK6kp6iWLBSUxKHGDt3gM6/MVxCsNzJEw6MRkfA1oYbksg1jNQ1qiJZWp3A7jFTkdPbRXsaP8Ab08x8HWYHtTb4mkYlizEnJPXqdMX+VbR/wAup/8A2aIAwPKxrxp4fxLX/9k=">
          <a:hlinkClick xmlns:r="http://schemas.openxmlformats.org/officeDocument/2006/relationships" r:id="rId3"/>
        </xdr:cNvPr>
        <xdr:cNvSpPr>
          <a:spLocks noChangeAspect="1" noChangeArrowheads="1"/>
        </xdr:cNvSpPr>
      </xdr:nvSpPr>
      <xdr:spPr bwMode="auto">
        <a:xfrm>
          <a:off x="7972425" y="6257925"/>
          <a:ext cx="1609725" cy="147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12</xdr:col>
      <xdr:colOff>85725</xdr:colOff>
      <xdr:row>38</xdr:row>
      <xdr:rowOff>85725</xdr:rowOff>
    </xdr:to>
    <xdr:sp macro="" textlink="">
      <xdr:nvSpPr>
        <xdr:cNvPr id="53250" name="emb713008D76" descr="data:image/jpeg;base64,/9j/4AAQSkZJRgABAQAAAQABAAD/2wBDAAMCAgMCAgMDAwMEAwMEBQgFBQQEBQoHBwYIDAoMDAsKCwsNDhIQDQ4RDgsLEBYQERMUFRUVDA8XGBYUGBIUFRT/2wBDAQMEBAUEBQkFBQkUDQsNFBQUFBQUFBQUFBQUFBQUFBQUFBQUFBQUFBQUFBQUFBQUFBQUFBQUFBQUFBQUFBQUFBT/wAARCACbAKkDASIAAhEBAxEB/8QAHQAAAwEBAQEBAQEAAAAAAAAABQYHBAMIAgEACf/EAEQQAAIBAwIDBgQCCAQFAgcAAAECAwQFEQAhBhIxEyJBUWFxBxSBkRUyI0JSYqGxwdEIFiTwM1WCouFDkhclU3KTsvH/xAAcAQACAwEBAQEAAAAAAAAAAAAEBQIDBgcBAAj/xAA0EQACAQMCBAQDCAIDAQAAAAABAgMABBESIQUTMUEGIlFxYYGRIzJCobHB0eEU8BUWJFL/2gAMAwEAAhEDEQA/AFmeF6ORubvDOAdf0p5Yw/TPho9VUEqyMksbLucFl640FuMTRxFcZAGc6QxjUcPWeMo0+Sito4oSnh7KWEcnTIO+vurutPO4MQKnyOla1kVDtnn5U7zlF5iFHXA1RrLSWGrhhrLcVqkAHbjn/SxHPUr4jz++nlrwF71i0ZCgdz3NAvfmJdT71Svh3SzyWgS1IDqy5Dk7+g0GqoZKG5VU0B5JA5K49/DXWC/3GgeFYaotSLkCCTDoPQYGcfXS7deKBQyzfN0UpmZyymGTuOn1Bww1bceHLuAfZgN7f3Vw4pDMo82CPWjly4gkr6J455A86ndjt99SC/IJruAWIjdFwW8zvt6aOw8Q0V5hY/MSUN0LsjUzR80IGdjz5z0x+qd8+Gg9+pKuPs0qoGhkUDs3cbOB4g9CNaXglrLaXAS4XBxtSm+uBcReQ53rNR0mZJFxlQcZ0vXuILVoFXckLn76cuFJ1uH4hANpYkDgEeuDoVeKEC4QZGMnmxjW6dOYMUFaplST1FA6m3FKZnjJyF72+x0OpmMwIP5gP9jTtd7c0NGAi/nQEAeOTjSfVUnyB3yvKc5x46SX9mtxCR+IdPej45libAqhfCiq+XqJnOwVc7eOn2e9LJIX/KegOolYLjLA6iNmTtegA8NPFqu1vgmT56pdyBvHAvNv5EnbOuRLBPcSlIkJNOiUKgsaoVDdKahoZq+rkWnp4/zSMep8APU6ifxB+IlVxRXVUNHUFbOp5YkhXlLjxLHqd87dNH+NLvHxaYKfsmo7TSuWigByzt+0x89LFZDRxxpFTRJGx/XJyT6a23DuBSRAPP8Ae9KDkuwvlUZpaiqZoo1yObO2COo07115o6m207h+zlEMcbpIuMuFwcHx6aFwWaLkZnMhRd8r4nXL5dLdU000UHaBH5gnLljvnfz024hwaK6gw+2nfNCx3oikB657VR/hPwiOdrlWRETuD2aPtga4/EjgOtrZ2rI4jjGScbjGwGt3BfxPpqiZaeuQQhWx2inHL7jVSo6+iuRUwVsNSf1kU7j6axEMS400Qx57lnO5qO8A8FO1AKirh/SMcDmG4GsXyEnrq8zU9OmGkUKCRhYxpC+Qp/2NJ+NQr9l8/wBq0vDQEDfL96GxWK7QCX5WJrvQgs3YuOZ0Hng7k+2+ly4U8FwLtGvYg/8ApN09h4jVQ4f4kSpaoulAo5ubNTSfrwvn8y+Y/n76/eLrVbOMqNa6jiFJd17xaLdKgfvAdG9R9deFNG9ZgA9QalPCdojguFbiPnMlO6dko6564+n9dcr1wfUcOTQXiyyrgDMkSnOR7eXpouzVXDtyjMkL0tbAwcxSrgkevmD56qcNHaeJrDS3BuyhapTmKJnmVgcHp5HW98PcRQRtC43zml9xExYOD2xUhsnxGjp3MNXkU74PZvs0R/dPQ4+/hpjWvtd7AVpQ6tkKWGCp8zrhxF8MkVpDCEkjb8ygdc+mlheBbxYCZ052pGHcVRkKfXW4R45DnO1BNAvbINOlVwrQVMStEohlccvaxnOCfXy0m8W2q426eoFSJJo0UMsJfbA/MVHnjB9caJ8M8XFamSjrkdAOhPVM+BGm/iKnHEFuplLr85Dh1bqJY8YO48dfMpjcFt1PeqmjIzp+96etKfBlnp7sjXWhJMiRmOpjAGSpGzf78tceJbBMRDVJHlRMELeGPDXHhGWq4J4jqalcy0KMOeMbfo3JBB9m31V57XFPTXG3wntKWoi+cpXPT2HsRq3Xy5DjcU2tQJota9RnP7VNKu2tPCp5O8AiqPvqcfEMmjnihVN8HJHtnXoaqsYq3tyxDHaxmQ48MD/zqe8b8CfO3WJkjBAIiGehbqcefTf20Exy2CeteTRGPJxU3tqSJYqFkRxWHnjaUtkAE90KP2hk5/polRUclMywheeXGTsCV9/LTF+FPGkcUC8iJlYsDLNvuQP46+hSRWUYdleoJyULb58zoqGCC2UsgAzv7mr4iwXU3WhTWypmDBCeXqT5a62zhv5znMxUxR7ycxwMep11qa2onyERmUdR0XXN5eSnMlSwbsst3zyxoPPHT66gGLNqA2qqZdQwDua6Vr0qwSBCwj5f+INwfIKPLxJ0L4eiiuXG9DQxOeweMDtG3JJGTt5jp9NZLpWJPTgyOU52DJCV25PM+WfAdfbWj4dVAPGdMQBhcKjdPHf221heOcXSZv8AGt22H3vTPpV1lYmMF5Bv2rp8SuDZrJUStBCwwe8UOA2f1tKvDvEd3ttzSWkqZYeXYSE56bY16o4r4Wj4jt8hj5eZl7jH9YdMe+vOl+4GrOGbiXLCWBtgQcnPjrLPJ9mdPWmWjScHpVJ4X+LbzMIbtyg5AWVBjHoRo7+MUH/1l1CoS3bZZiDnug6YsyftH76y93dSHSH3xmjrYiMtim+1WysoLmLhRPJTlXy43AkHl6jVUslfSqi1PYKad2zLEnVW8x4/Tx0rXauhol7SeZQcnljXqdLicRVMdaaymIjIPK0JJKyL66eZwAjNmkpZY96sXFlJw1xnQw0lZKI6gITTVaDvxemfEfunU74U4if4fcQVNmuU8iWyZzzTQxk8vlIo64ORkdddjVQXWCGrgkAJ2mhOOZG8R7+R6HT5wXw1Z+I7BV0d2p469J25Q4Yh0x0Kt1Vhr5Z3t5Q67GrQvNIAoXdLxZI0iWGR64OMio7YspPmPTHh19NYKWrM0nNFEKmPGeUjmH20pfEf4ZXr4bzmshl+fsruFirMAsvkso6D0PQ+nTWHhn4x33htTFFHQtGNuSakRx/fW0h4vA0PmU6vqKDdXjkw+w9qbb3wxTXUJI1GIZ13E0Z3z7/30v1FLX8OYlBaohQlmgbqd9yjeDeh2Oitv+OUdVcCLrZ6OSkkIEyUSmJgPNckjPp0OmriKjoprL+N2ydLrw/jElTGMvTeki9Rj/yNtMbLjKs2gd+xq4wRTLkHekienhmqYq5GWa21K9hVBQdgw6/yPoRrTabobPVUtJWyk/hs7R8+fzRSLsfbYHQi68QU9mlBhZJomUloyQY5oj1bPmOulv4iXQU1lpLnSSCQIgppGPih3T6g7a0YkQrzAcr+n+/pQsEbwuV9asfBUyXKQENzCmgkVifRzj+AGkviC4JUXlim6x5T3Zt2A/6cDP72lHhD4kLQ2+sMc+cDscqSOYH/APuh9bxvDR2Za0sZK12dYUx3edscz/8ASuB76+dQJQ3bFEuwlUKe1beIL5DZ3lVJl+bYYmqmPdhX9lR5+mhlher4hrFMFDLUQgk5YhSw/adzso9OugdFbaSmt8d64hmkkjmJNJbom/S1L56k+Az1bR+0UNw4kkT5siK2wj9HQQZEKD94frn31GSRm3B3oJpM7U3SXrhSzUTC63qjnnXb5K1o05U+pUY+7DSvV/FPhOkesWmsFbcY5COU1DpEOmMYHNhevrvr4v1ipIEPcj5V2RFiKKB7AaRrhTRvzRxonKeoCkY9tCNYi72mkOD2BwPy3/Ooc/lbqnzNfNfxslZVGSGzUlHHviMl5NvDfI/lrPw7xlLwxd4bjBb6eskibmAdnVW9GAP9tY3ojG2QoZR4udZqimnLFYkjQnckY1L/AK/ZAYVBVyX0rb5r0fwd/iksl2qYqO/WcWVXwgqopDJBGx8WyMqPXfTlxxwxTXOHnjETBl50kj3VxjYgjYjXiw0EsmSzkDqRnY++vSv+Hq9yVPAlbR1kxkittRiIyHARHUnlBPgCD99ZLi/CEtE5sRwB1prb3Bk8jb1N+I6U2+reKWMxMOm3XXxhvNvtov8AEm+0l3vTNSMrxx93nA2OPL00L+ek/wBjXKbtgX2ppFbncttTVBDNLUyySkyZP6xzopBaJZF5oQ2D4aYeG+ElqyKqcnsyfygdTp8oqOlphyQohOOijI1orW0kbdjjNKUtNf3qm9pslwp6hniTIYcrKwPKw9dMdHXXLhWf5inDurDDr4EevmPXqNNRlEAdnZUQDxwBrJPfqFYRzOhP7JPTTN7UaNLEUR/jrD0anjgf4i2niKD8Oq1jHbKVkpavDLID1AJ2Psd9J3xI/wANlLcFluHB5ENQO89rnf8ARuMZ/Rufyn0O3qNINbV0VdVu8TpTyAk9qBhD/wDcPD3Ggly/xPXLgi01drtFctxq3HJHIBzx0+/VGO5P/b76qsrS4uJOXAOnfsPnUZJYtGJd/wBaXavgi92qslS6W+os6045pZKscgUeYPiPXp6678O/GS2cFVTta6i5xyOvJLKrR9nMvirRlSGHvqYcU8S3vi4/iXFN2mEMhLJG7EmQ+i+Pv0Gl4y0dS2aaKSFF6tIQzN9tdDtuBxAfb7t89vas/wA7B1RnaqbxlxFZ+IaYyWWUQyuS/wAkV7NUbzTcgZ8untpBPFFUtprbTVu5SQd1WOCjDpjXzQW1ppefs+zhUZPN4+p1Q6WmsF6t0X43QxzTU0bKKoN2ZdQCQCR+ZhsAevvplLYvCmYzsavh4ggOiTfFRWPiKrgPy6MQCc7emmG0VFXXQLVTJK9LCTg8p5QCc4z6512oaiyWa9K8VDHVRzI3Itc3achIIGRsCM4yDpg4Y+LArHloV/00RiGKUY7J8DJjI6Hptn21ERykKG2xU2nRdTxoSDWSjnmvfEArq4iblAAjOVjQAd1RjwHkPvqmUHE0VJGqSViBUXHZghB9FUfzOkK4zUKy09XRiNaOtQuIVOyyD8yg+A3yPTWUussZ7KUCXm70UwAx7Nq2OLBOvrQhkVwCnSnS+8ZNXII4O0wNuUYxpTlrameQkrzEdcjJ0PqZa6JQEikA8d1I+mNDmvtbAxHIxGd1YdfrpnHy9OBVHKkZqKVE00gI+WOOmSCNDzQq7Hl51fqFK7Z986JUN/jkjHaR9i52w+2u9UjToHTl+mrApq0BlOnFBPkzCCWySPTrpistxrLHY6qngneOG4kNLChwO6Tj266ESU0ocEOA2dwT018XSuFDdoKMSFxDEuc/tMOb+usb4qRnsdCPjJGfiOuKccOYrNl16CtcM7dqc5PmW0x8i/ttpTUuS5xgZwD4aO9o37v31yJ7HGNNPf8AJOTVuqrw0CVCCTszuQo2z6a4cE8bRvXGGpJjO/KEyQfQ6dL/APBo3bnlpbtGxcnYp/UE6RZPhlxLwhWSVVPSdujDlLxqJQR9Nxo+C6dG+1zj60sMc0bhhuK38bccKlQlNHGezGDsep0CpJquvhnZo1EeC7NzZKKBuRjcnyHidLF5oq8XZ6irEqE7GNgRj21vst7FvdQTgg5IPQ6te7WVweq+lCktI510icc3y6084oKyknoaSULMiyriaVDnBdvX9kdPHOhXCnBtfdbilVT2qeppSS0TSfo43xscudsA+WvY1BfrVceGY7g9LA/ZoOcSIrBXHiM+u+kO4cQfORqxICquEQYVVXwAA6DWguvEycMgRLaEaj27e9XDhyvuzbV564z+HvE1DMbpdKcvTyHsxMjB44vJNvyDyzoZSWdKKdFlAaVFyQoz3vL6avEfFQo6pYpWjmp5QUkiYApgjBBHiNDJPhJQ3y5Cotdy+RUjPy0sZcKPJWB6e41ouA+KbW5VlvfI/r2/ehLrhzqoMO49Km8LF4BAhDzS/qBem/X+w0Q+KXC114f4At1aIGSKSp5XcDHLzL3f/wBTplu9bw98K7iYYlHEd7jdQ5TaCHx75BzzdO6DtjcjWar+I1z+Ilwjtt/q4Y7RXYhigjgVIqaYH9HJnr1OCSehI1s5ZJbkJyB5OpJ9PgKzyQrAWaY+YdB/NefKiOobkdmPMviNCZWko5vmIyVZWJ289VPjHgq4cMVVXRVtG8EkD8h518+hB6b+B8dT+822SgmZZUIQ9GI2OvXgxhlO1NLO7DnQw39KpHwZ4bqfijQ3C0Us0S19IvzdNHM3KJWHdMa/vEHb21yvNBcOHK56K4U0tPUwnkeKVSpX09tJ3C1RJZqaCrimamqWl5oniJVsjxBHQj+urZbPi9b+K6NKLjy1G9qo/R3alIir4h0ALD/iD0bfSOfiDW05WRcpgdOv90eLRGXUnqam0d0CykdoU2xjG38dFKeaJgOY97zC9dPUnw/tN7gapsNfHdKI7oJ05JlHkSMgn6D20BTgRnrxRwB4anOOUtsTplBxPhk4ys6g+hOD9DXuhQMYINDobbBVNzGNSPNhogtEscXKijPgBpzsnwNvdUFae5UsCN4ZZm6+OBqrcMf4crXAI562eeubAZsHkVvMY6gaqnv7SIag+r2qxLW4chgNvjUA4Y+Htz4tqSxjemtqOBPVsvdQeIB8W8gPrjXP4v8AwrFnrkv3DyzPb5cJUUkjGRoWGAGB6kEdfIjXq2/WeOC2x0dDClNSU4Iip41wFHXU4q4zM4iJHKOueh1jOITNxJP/AJx0H803hUQHURnPWvM9LWvGFhKknxyNMve8hqr3vhukWj5kpoE5DzNhACw1z/y3D5J9tc5ubi4hfSCKKHIbcrWqxfG2opKwU1wElHCWOWhGQg88aqti41hu0R+RutNW8ynHfGft11B6rhhZ0lY8rSjPU6AWa11Mcp7GZ4GDbOrcpG+nYgSQZjOKTc94jiQZzXpS83E1MDR1VFBMB1SSMOp9j1Gp9d7Rw/UuWaP5BvKMZTP89Yor69FFElTVs1Ty5Yq3MD5ZOuN1WWpp2qiymMLzMwxsPXGlskeD5xRuNe4rjU8PSmAigukU8CjdEkGPt10Angr4wV5VkC7HkbONA7ozVDl6aSMxjq6sDnx8Nco7XNI5KXV48YIKjI32886ZxeH7jiKCRAcds0K96lqSrD3r7uDlHOepG50a4b4yltVFNO0jIaRC6vjOWOyKR6tj6Z8tLdwF7s4Z6qJbjBzhO0VcNk9B576wcYUlRDZ6KemopooFZpqrvcwRtlXmx5d7fwzpnY+HpVu0hnXAByT8B/PSh1vFw0iHtsD6/wBVlpabF0rfm8zGqBlds/mLZPN75Ofvrk9EIDPFMpwuCwJ+uR9NabNUiuowhPKy5KE9RnqP5EfXXWQiUVCzAqyR8pI6lfP+Ou3x42wNqxMmQx1HenPh74vRC3QWniq3LfKCmHZJKxInjTHdw36w8gdtfXE3BnBXxItVUeG5JbXcqdO1elqjzLIo3YqfDA8PHU7q6XsLbCQ3MyoI2PjlScH7aJcLNU28pULntJOmD038fpqL2wOGQ4+Hb6V7r31HqO/evzizhuwXC2RQWk9h+FOkCy45Wn7uWYDyLdBqfUkU+JJhGQFchcdRv09tPl0okVVmILSOxCKOg3wW1ut9upqm6UqNGWpqorBKqjJB6Ky+uTpFxqx5tsZE3ZN/cDqKb2F9ypBHIdm/Kljh6+VtrnM9JKaKcdWi3Vh+8DpgufH9dXXZK2WIQ1Qh7APCcLt0Iz59dZuLOBKrh6rcwhpIWzyMo/3vpZjpq+tdYVgZ3/KFIx99cqkmtbpVkjHm/X3rRyQsmQw2PerNwx8aWtENPIyLVMxCv2xI+o16p4V4lp6610708vaK6Bz+zuM7a/zyhpaykkSGepoou8R2E1Wikfx1fPg1xg9hgm7RpKygkQAck2eQrtgdceurmflR5ZSPkcUPbySwyaCcqfyq+8RzB4pW5hysdzqZVDskzBVGemfTW2DjA3FXWMkDBU5OQCf56XrnVKqlzNyl+pPppabtTutOS2ax32cGB43HiAxXqR5a5/MHzf7aEVVcA2AxYNk5O++i/bfu6Qzq8rasVU2e1J/+aK+NnjmplVzli5XcawT3KZIsxpkk78p3P01STTU8Feae808Kxs2DJ5b+DD+uu95+D0VVS/MWycqp7yqSCdWRXrL5lGKIltlbyuKkwvU8DczAD0cZ++iY4/Wa1Nb3xDUTcsEJRQACzAew69dZr/w7dLM8iVVMZUXqyDB0uUMVDPeLeK+ErQiojM+TlinMObp448NMUnE+CQKFEYhYDO1bbZNLbHm5oxMwkLImeq5xgHodho3UQ00tLFdLbvAT34SctGfFTpTVJ7Nc6601WeWmnkjjLHYYYgKPpjGiNurxa52dO/EciaFjgsPrrvsKqVAWshcBwS3WqFLILtYqhqYMZ5abtYmjO4I6EeoO321nBpWsluqYmDUsyF2jO/K3JylD/wBQ6aCW25TWHkrbe3zFud8tk57FvHI64I66+79KbNJ85Fk2esmWVVbfsZMjnU+hBznx6+OphVDAHpS/OpfL1qc01wih4nuBiCx00dQ69mp2gXmPJ7gdD6aOTVUMVZT1MimWnduylUbEKcj+B2+2kO90c1t4irDGS7xSshwfzAnP12IOmS2FqmmaGRSQ6kqSdnXGNv3gOvngHz1fCOq0ZeQ4CyAf73rrUh6NrjSVH56bL7frAEY/hvpitpEtmMyjlZY03HQf7zrFe0KWqtd4wJvw3s25QB315QD7kY04U/DX4Pd6CwSn9AaeGec9R+QM2fLrqTS7BT23+lCNATuvrStX8vZxRcvPKxyPPl6AfXWmylob/ZaEb1M1ypouRf3nBI0Pv1ySatq7mqBBI+IUHRVGy/wxoJcJJbPEKh2MdxZjyRlu/ACN2P75/wC0evTxsyxlO5H61FYsTA42Uj8u1WD/ABC/EOzWaurLTYpFuV2PdkdAOwpjncZH5jjy6eevOdfFXXRRJVVEkwAzyg5UD26a7wMp53kOS5yQNzretM7wrygQwjc853YaScP4HacNX7Jct3J6/wBU1u+IySNk7D0pZanFM69nEzSDw6BfprbQpNFKtRBLJFUKxKvCxVkPvrtX1VPQKI4mAyclic/+dDBcpJJOWFZJOY+AxnTXlBiQd6hFLJIuRVw+H/xPirJYKS/TGOpZhHFUxKFjkJO3OB0PqNjnfVPv9gmnpSY0Mgjyx5MeHXOvKMVJLIF7Ud7O0Y3x/wCdHku/EdtqZJDXVXZE5ZJHLA7eIOuQeK7G34ZNE8A0mTO3tjf860FjOZSyk9Mb1U3klyC+BgnAHgPAH10e+Yby1JrR8UKaeRYblC1OwIBlQZQ+pHUaoH+dOHv+aUf/ALjrOrJGigSJvTXYDcU3XWMVEE8MzZLflxpRt3F954UqHgt9e6w55ewlXmjJ9j00x3ySClpUlScSgoG7p6bDppGncVNUWCFgdzv11lzKyAYomRt8Zpkrfi3c5MJW2umnON3jYrt540k3dqG8dpLBG1JMwZsZyM+miFxYuql4gi9NhvotwvwVHxRHLyBqURMOZz+t6DRMUw1DGxoUqxOOo+NINfI9Nc5fn8TzSxJK4Rj+VlGHX+eukLSlFaQfMUYwqy4ycY6Nrl8Y7PWcL3ekq+zeShROwMy57uCeXI+p0GsPEpjUTwSiIsO8D3o31+i+E3a3VrFMO4GffofzpFcwspYfGqLYojJTkvI/y7Ef6uAZeIA7K6dGG/Xr6jT4/DS1NraLnp56aVQ6wI/dmw3eEZO4PXY7jJ8NTfhvii3tO6zA0DSDeWNu4PceXpptNdPaEaWB1qoJAHlijbcr1EkfkwHiNOZIvxKfr0pVHGivkrUw4vsy0l3k7rhGIVS47wx+XPrgAH20Q+FFso+L7tLw7V1DUU/ac0E+Pyhh1GfIgAjyOnXjimg4roIK1zFFWSRqsU0K8qVAXGGYeEh6MPUEeOpTLVNw3eKW5w88XK4LBeq74YH12+41UXJQkbGmiorDQ24p2vtmrVoIYqyMLUu7UxC7AtHKEP8ADVEuFmaa1y3UTKlTeap6Oljc/wDDgRu/LnyHLj66E8Q3WnvP4LXc/bNLVRM7eZ7NYz/3R5/6hrvfKh7hVfhwcxwQoKM9nsVhQc07gHoW3GfXVBdpACOveg+WkZI+lAOI7jQUVFSXQUiLBDmCz0YI7Sds96qk9M/l8tj5amlZZ62vkaVSWlkJMtTIe7k9QueuOmdUOqt7329NEso5qiPIdiFSioVbu4/efBx6b+Gl7ieqllo4lpoxQW+NuWFp9nmQHAZV6n0+mi4WCDSOtUyBifL0pWW3Utm7jyioqMZIXfGhtx4gMa8sYCqdcppyZm5Q7O+CqDd8eusV1tFQxjLw7kkGNSNseZ8NDmORzknFSWKNjl96FRztc65uWB5y3QZ3+g032iwTYHMojXpsMnP8v46VqD5uGojSNSkvRjH4+399UmyRpbiJrlIsKykKiflLsf1QWJJ1a0yQIXc4UdSaDvGZSEj+lEbV8NLlLTy3dKaSphpB2jxIuWJ8BgdT0ONAq26CaNoyw3JJ5uudXfgy8xU1KKSNv0Q76pjHIx2yNB/idwda7/TyVsNKkF2GA0sY5A48mA2b366/Pfia6HGb4XCnyqMAfDPX3P8AFNrEPHDgHcneoBV2xq1g0QXlHjnGdbf8uVH7P/dozDwVdCjy0UbVRhP6WGP/AIievL4j1Gin4ddP+X1f/wCFv7apW9VVAO1N+av4jg1R+E+B6u/0lJJNKscDQK3bcwJGwx3dYOIuHajherZBzTwkZSbGAdNfAFa0HDdqWLDGaCKQ7bjujfXb4k19NTUfLIBzsO6M9dZ+ZBytQ2NNpUAZsVNprrTmIfMvHEqDneWY4jjXxJP+ydBKj4xycPVRFkxVptiWohKKx8cLnOPfSzxpe3YpQKn+nYirmbGzcuVRd/Abn6jy0Pt0L1FOkyQpDE4J7TlBZvqf6DXXvC3he2ktEur9dTPuB6Dt86zl7xFoG0IcY70Z4y+NXEXFNHLTVdrtrUsoAMfYMSMevNnUwS4z0bEpEiLnePJA9tP1wlSnHJLUCIKN2DZY59ttKVfdaeVmUCSRAfMKT7nXR4uG21smmAaRQsN41ycuuazQ8RywuvLSr16c520/cJ/E6mpljgmDwYOSr7p7qw3U6nPa08qkpA3NnfLHOs0kYY5CNHjwOjQZYxpzkelEmOGTtg16coKxZ6WWSFUudqrl5iGPeVx4rjYSDwP6wHgdIXG1vCukyuZKaoOS+MAtjAb3Ix9RqY2Dim58MT9rb6l4QxHNETzI+N911QIuPKTjKmqYJYFoKpk5zGDlTIP1l9/LQEmGyvzxXulosHqPWtfD3EDfg8NDKCGpZuZSfIEHR6v4knqaW6zUwllneU0qop3btWPMPsBjUoo7m34k6HC5b8oP0xo/T32utcdC1A0a189TNKjyYxGFBUOfbc++NLoLkaiG6CpSwZwR3qnNUQU0EdEqG418jRmaGM92V1AAVjjPZJsABu3L5ZOsD2ukuVzmu3EV2Wqq4x2SRUo8R+ouNlHtoZw/Jb4oWora0tyrnUNMi5IO2MyydAPHkBGds+Wt1448svCEYWWJr3fIowY6SBh2cflzOO6g81XJ0fHNC5IU5PwoRopB2wK31FFCLf8A/LrN8qCM9rKBkt4kZ3b66V34Zul4DColREIy0kzrEi/fGprxP8SeJOIqySaqq5KGN/y0lIxjjjHltufc6XWudSsrEVE3asM9oHPMDkHOfpqx3kVDywM9s1YLIucs30qu3KwWqwUjdncGrrgcbwAiJPTmO7H229dJldJNPMBUFWiz3C26j3/voTQccXChfsqpjcYGGMSbOPr/AH0YivNurow8DA5OGjOzIfUf16a4R4ll46Jv/cMx9tP3f5z71pLO3t4x5Bv6nrW2xccXjhGcTUk/zMK7mKfLA+x8NUqi/wAQFvutLHHVwtTScveP50J8gRv99SeqgYIDCylPI9D6Z0DmtxWZ5Iv0bjYr+qx99Z61mjm2kNVTWiAEov0q7v8AEa0kF4bjFTOQN1JB9jto9/8AFG3f88p/trzOWlWRRIhU9DnRzmP7S/YaeHhsMmDroRYAw8xr0JwFcyeEbBVFu98lFy7+PKBrjxRNPc42q5ZCwjOOQ77eelPgueT/ACLw4Oc4+STTUAGtpVu8OUnBOd9ZqVASEPSmUj5dhipXxtVwR3O2vNCzUzUskbhDjmcNlQT5b4289Aqu9vRxRrC6qAnedunsB4DVDr6KCrgaKaJZExzYPn56n1st9PWcd22jmiWSlZgTEeh3137wjfi6seSw3jwPf0rJ38Cc4SHvvXGg4TuvExE7SNFTMObtpvzOP3V66+5eFKSzkiSRqt/FjlVX++qmTymYDAHMy4AxsCRjU84pmf5xk5jyg9NbxQHOTSlZ5GOhTgfChbVEdPFlY4o0B7vKu51+Qma4vyxRGQ/fWVEE1ZErjmUtjH01U6O0UdPbKRI6dEV2XmwOvdJ/nqRO9TmkEK5A3pIj4QlCLJX1VLQq55U7cAFvb09dfEvCVnLRtBf4YZhkrKInKY/aycbev2B0B4xrZ6i/VTSSs5VzGM+CjoB6aEUs8naqxckkgb79OmqJreOdcOKYwJOsfOEmPhimOThiqa4o1LUQVzMna91jE2F6khun319XPhq7SKtV8o1VEIy6rA/NhNznA3xnP2OuFgqJZKW6VLOTOcKX8cE7jTBY6ydBSMsrBkxynPTcH+p++lH/AAcDZbUcHtVp4hMo2AyO+KWIbrVPaxCtcY6MjmKQkhW9+msYaOZgEKtsSCuSx++2vvjYfhfHPENPSf6eCOrIWOPZQCASMeWTrJFGrUwlI7+cZG2roI0UaVUACouHYq7NnNY6hJS75jJHXC+GuLSJGFBUqzeY1pqkH6Pw5ic4OM7a4sSJIx4avkBU0zTGmuVWe0XA/N7azU0M8U8ZjB52PLnzHlprpKSFo94189F6Ohgwj9kvMD1xoeSzjuFxKMg9qHkvTDsor7rbHcLXn5eGSrgH/pkZdPQ+fvoOK9e17Ao6OzBTFIu+T66qPDNQ6cR1ijlKh8AMoPgPPTJfLdSXyNJK6kp6iWLBSUxKHGDt3gM6/MVxCsNzJEw6MRkfA1oYbksg1jNQ1qiJZWp3A7jFTkdPbRXsaP8Ab08x8HWYHtTb4mkYlizEnJPXqdMX+VbR/wAup/8A2aIAwPKxrxp4fxLX/9k=">
          <a:hlinkClick xmlns:r="http://schemas.openxmlformats.org/officeDocument/2006/relationships" r:id="rId3"/>
        </xdr:cNvPr>
        <xdr:cNvSpPr>
          <a:spLocks noChangeAspect="1" noChangeArrowheads="1"/>
        </xdr:cNvSpPr>
      </xdr:nvSpPr>
      <xdr:spPr bwMode="auto">
        <a:xfrm>
          <a:off x="7972425" y="6257925"/>
          <a:ext cx="1609725" cy="1476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57150</xdr:colOff>
      <xdr:row>1</xdr:row>
      <xdr:rowOff>47625</xdr:rowOff>
    </xdr:from>
    <xdr:to>
      <xdr:col>1</xdr:col>
      <xdr:colOff>1238250</xdr:colOff>
      <xdr:row>5</xdr:row>
      <xdr:rowOff>95250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28600"/>
          <a:ext cx="1943100" cy="771525"/>
        </a:xfrm>
        <a:prstGeom prst="rect">
          <a:avLst/>
        </a:prstGeom>
        <a:noFill/>
        <a:ln>
          <a:noFill/>
        </a:ln>
      </xdr:spPr>
    </xdr:pic>
    <xdr:clientData/>
  </xdr:twoCellAnchor>
  <xdr:twoCellAnchor editAs="oneCell">
    <xdr:from>
      <xdr:col>8</xdr:col>
      <xdr:colOff>1162050</xdr:colOff>
      <xdr:row>1</xdr:row>
      <xdr:rowOff>57150</xdr:rowOff>
    </xdr:from>
    <xdr:to>
      <xdr:col>9</xdr:col>
      <xdr:colOff>223739</xdr:colOff>
      <xdr:row>5</xdr:row>
      <xdr:rowOff>142875</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38125"/>
          <a:ext cx="699989" cy="809625"/>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57149</xdr:colOff>
      <xdr:row>1</xdr:row>
      <xdr:rowOff>47625</xdr:rowOff>
    </xdr:from>
    <xdr:to>
      <xdr:col>1</xdr:col>
      <xdr:colOff>1266824</xdr:colOff>
      <xdr:row>5</xdr:row>
      <xdr:rowOff>95250</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228600"/>
          <a:ext cx="1971675" cy="771525"/>
        </a:xfrm>
        <a:prstGeom prst="rect">
          <a:avLst/>
        </a:prstGeom>
        <a:noFill/>
        <a:ln>
          <a:noFill/>
        </a:ln>
      </xdr:spPr>
    </xdr:pic>
    <xdr:clientData/>
  </xdr:twoCellAnchor>
  <xdr:twoCellAnchor editAs="oneCell">
    <xdr:from>
      <xdr:col>8</xdr:col>
      <xdr:colOff>1162050</xdr:colOff>
      <xdr:row>1</xdr:row>
      <xdr:rowOff>28575</xdr:rowOff>
    </xdr:from>
    <xdr:to>
      <xdr:col>9</xdr:col>
      <xdr:colOff>223739</xdr:colOff>
      <xdr:row>5</xdr:row>
      <xdr:rowOff>114300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09550"/>
          <a:ext cx="699989" cy="809625"/>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57149</xdr:colOff>
      <xdr:row>1</xdr:row>
      <xdr:rowOff>47625</xdr:rowOff>
    </xdr:from>
    <xdr:to>
      <xdr:col>1</xdr:col>
      <xdr:colOff>1266824</xdr:colOff>
      <xdr:row>5</xdr:row>
      <xdr:rowOff>95250</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228600"/>
          <a:ext cx="1971675" cy="771525"/>
        </a:xfrm>
        <a:prstGeom prst="rect">
          <a:avLst/>
        </a:prstGeom>
        <a:noFill/>
        <a:ln>
          <a:noFill/>
        </a:ln>
      </xdr:spPr>
    </xdr:pic>
    <xdr:clientData/>
  </xdr:twoCellAnchor>
  <xdr:twoCellAnchor editAs="oneCell">
    <xdr:from>
      <xdr:col>8</xdr:col>
      <xdr:colOff>1162050</xdr:colOff>
      <xdr:row>1</xdr:row>
      <xdr:rowOff>28575</xdr:rowOff>
    </xdr:from>
    <xdr:to>
      <xdr:col>9</xdr:col>
      <xdr:colOff>223739</xdr:colOff>
      <xdr:row>5</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09550"/>
          <a:ext cx="699989" cy="809625"/>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57149</xdr:colOff>
      <xdr:row>1</xdr:row>
      <xdr:rowOff>47625</xdr:rowOff>
    </xdr:from>
    <xdr:to>
      <xdr:col>1</xdr:col>
      <xdr:colOff>1266824</xdr:colOff>
      <xdr:row>5</xdr:row>
      <xdr:rowOff>95250</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228600"/>
          <a:ext cx="1971675" cy="771525"/>
        </a:xfrm>
        <a:prstGeom prst="rect">
          <a:avLst/>
        </a:prstGeom>
        <a:noFill/>
        <a:ln>
          <a:noFill/>
        </a:ln>
      </xdr:spPr>
    </xdr:pic>
    <xdr:clientData/>
  </xdr:twoCellAnchor>
  <xdr:twoCellAnchor editAs="oneCell">
    <xdr:from>
      <xdr:col>8</xdr:col>
      <xdr:colOff>1162050</xdr:colOff>
      <xdr:row>1</xdr:row>
      <xdr:rowOff>28575</xdr:rowOff>
    </xdr:from>
    <xdr:to>
      <xdr:col>9</xdr:col>
      <xdr:colOff>223739</xdr:colOff>
      <xdr:row>5</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09550"/>
          <a:ext cx="699989" cy="809625"/>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57149</xdr:colOff>
      <xdr:row>1</xdr:row>
      <xdr:rowOff>47625</xdr:rowOff>
    </xdr:from>
    <xdr:to>
      <xdr:col>1</xdr:col>
      <xdr:colOff>1266824</xdr:colOff>
      <xdr:row>5</xdr:row>
      <xdr:rowOff>95250</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228600"/>
          <a:ext cx="1971675" cy="771525"/>
        </a:xfrm>
        <a:prstGeom prst="rect">
          <a:avLst/>
        </a:prstGeom>
        <a:noFill/>
        <a:ln>
          <a:noFill/>
        </a:ln>
      </xdr:spPr>
    </xdr:pic>
    <xdr:clientData/>
  </xdr:twoCellAnchor>
  <xdr:twoCellAnchor editAs="oneCell">
    <xdr:from>
      <xdr:col>8</xdr:col>
      <xdr:colOff>1162050</xdr:colOff>
      <xdr:row>1</xdr:row>
      <xdr:rowOff>28575</xdr:rowOff>
    </xdr:from>
    <xdr:to>
      <xdr:col>9</xdr:col>
      <xdr:colOff>223739</xdr:colOff>
      <xdr:row>5</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209550"/>
          <a:ext cx="699989" cy="809625"/>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5"/>
  <sheetViews>
    <sheetView topLeftCell="B1" zoomScaleNormal="100" zoomScaleSheetLayoutView="100" workbookViewId="0">
      <selection activeCell="B1" sqref="B1"/>
    </sheetView>
  </sheetViews>
  <sheetFormatPr baseColWidth="10" defaultRowHeight="14.25" x14ac:dyDescent="0.2"/>
  <cols>
    <col min="1" max="1" width="11.42578125" style="1" customWidth="1"/>
    <col min="2" max="2" width="5.28515625" style="1" customWidth="1"/>
    <col min="3" max="3" width="27.42578125" style="1" bestFit="1" customWidth="1"/>
    <col min="4" max="4" width="24.42578125" style="1" hidden="1" customWidth="1"/>
    <col min="5" max="6" width="0" style="1" hidden="1" customWidth="1"/>
    <col min="7" max="7" width="17.5703125" style="1" customWidth="1"/>
    <col min="8" max="8" width="16.140625" style="1" customWidth="1"/>
    <col min="9" max="9" width="50.28515625" style="2" customWidth="1"/>
    <col min="10" max="10" width="24.5703125" style="2" bestFit="1" customWidth="1"/>
    <col min="11" max="11" width="7.5703125" style="2" bestFit="1" customWidth="1"/>
    <col min="12" max="16384" width="11.42578125" style="1"/>
  </cols>
  <sheetData>
    <row r="1" spans="2:11" x14ac:dyDescent="0.2">
      <c r="B1" s="81"/>
      <c r="C1" s="81"/>
      <c r="D1" s="81"/>
      <c r="E1" s="81"/>
      <c r="F1" s="81"/>
      <c r="G1" s="81"/>
      <c r="H1" s="81"/>
      <c r="I1" s="3"/>
      <c r="J1" s="3"/>
      <c r="K1" s="3"/>
    </row>
    <row r="2" spans="2:11" x14ac:dyDescent="0.2">
      <c r="B2" s="346" t="s">
        <v>0</v>
      </c>
      <c r="C2" s="346"/>
      <c r="D2" s="346"/>
      <c r="E2" s="346"/>
      <c r="F2" s="346"/>
      <c r="G2" s="346"/>
      <c r="H2" s="346"/>
      <c r="I2" s="346"/>
      <c r="J2" s="346"/>
      <c r="K2" s="346"/>
    </row>
    <row r="3" spans="2:11" x14ac:dyDescent="0.2">
      <c r="B3" s="346" t="s">
        <v>1</v>
      </c>
      <c r="C3" s="346"/>
      <c r="D3" s="346"/>
      <c r="E3" s="346"/>
      <c r="F3" s="346"/>
      <c r="G3" s="346"/>
      <c r="H3" s="346"/>
      <c r="I3" s="346"/>
      <c r="J3" s="346"/>
      <c r="K3" s="346"/>
    </row>
    <row r="4" spans="2:11" x14ac:dyDescent="0.2">
      <c r="B4" s="346" t="s">
        <v>4</v>
      </c>
      <c r="C4" s="346"/>
      <c r="D4" s="346"/>
      <c r="E4" s="346"/>
      <c r="F4" s="346"/>
      <c r="G4" s="346"/>
      <c r="H4" s="346"/>
      <c r="I4" s="346"/>
      <c r="J4" s="346"/>
      <c r="K4" s="346"/>
    </row>
    <row r="5" spans="2:11" x14ac:dyDescent="0.2">
      <c r="B5" s="346" t="s">
        <v>2</v>
      </c>
      <c r="C5" s="346"/>
      <c r="D5" s="346"/>
      <c r="E5" s="346"/>
      <c r="F5" s="346"/>
      <c r="G5" s="346"/>
      <c r="H5" s="346"/>
      <c r="I5" s="346"/>
      <c r="J5" s="346"/>
      <c r="K5" s="346"/>
    </row>
    <row r="6" spans="2:11" x14ac:dyDescent="0.2">
      <c r="B6" s="346" t="s">
        <v>3</v>
      </c>
      <c r="C6" s="346"/>
      <c r="D6" s="346"/>
      <c r="E6" s="346"/>
      <c r="F6" s="346"/>
      <c r="G6" s="346"/>
      <c r="H6" s="346"/>
      <c r="I6" s="346"/>
      <c r="J6" s="346"/>
      <c r="K6" s="346"/>
    </row>
    <row r="9" spans="2:11" ht="18" x14ac:dyDescent="0.25">
      <c r="B9" s="345" t="s">
        <v>5</v>
      </c>
      <c r="C9" s="345"/>
      <c r="D9" s="345"/>
      <c r="E9" s="345"/>
      <c r="F9" s="345"/>
      <c r="G9" s="345"/>
      <c r="H9" s="345"/>
      <c r="I9" s="345"/>
      <c r="J9" s="345"/>
      <c r="K9" s="345"/>
    </row>
    <row r="10" spans="2:11" ht="21.75" customHeight="1" x14ac:dyDescent="0.25">
      <c r="B10" s="345" t="s">
        <v>214</v>
      </c>
      <c r="C10" s="345"/>
      <c r="D10" s="345"/>
      <c r="E10" s="345"/>
      <c r="F10" s="345"/>
      <c r="G10" s="345"/>
      <c r="H10" s="345"/>
      <c r="I10" s="345"/>
      <c r="J10" s="345"/>
      <c r="K10" s="345"/>
    </row>
    <row r="11" spans="2:11" ht="21.75" customHeight="1" x14ac:dyDescent="0.25">
      <c r="B11" s="80"/>
      <c r="C11" s="80"/>
      <c r="D11" s="80"/>
      <c r="E11" s="80"/>
      <c r="F11" s="80"/>
      <c r="G11" s="80"/>
      <c r="H11" s="80"/>
      <c r="I11" s="80"/>
      <c r="J11" s="80"/>
      <c r="K11" s="80"/>
    </row>
    <row r="12" spans="2:11" ht="15.75" x14ac:dyDescent="0.25">
      <c r="B12" s="347" t="s">
        <v>215</v>
      </c>
      <c r="C12" s="347"/>
      <c r="D12" s="347"/>
      <c r="E12" s="347"/>
      <c r="F12" s="347"/>
      <c r="G12" s="347"/>
      <c r="H12" s="347"/>
      <c r="I12" s="347"/>
      <c r="J12" s="347"/>
      <c r="K12" s="347"/>
    </row>
    <row r="13" spans="2:11" ht="15.75" x14ac:dyDescent="0.25">
      <c r="B13" s="79"/>
      <c r="C13" s="79"/>
      <c r="D13" s="79"/>
      <c r="E13" s="79"/>
      <c r="F13" s="79"/>
      <c r="G13" s="79"/>
      <c r="H13" s="79"/>
      <c r="I13" s="79"/>
      <c r="J13" s="79"/>
      <c r="K13" s="79"/>
    </row>
    <row r="14" spans="2:11" ht="17.25" customHeight="1" thickBot="1" x14ac:dyDescent="0.25"/>
    <row r="15" spans="2:11" ht="16.5" thickTop="1" thickBot="1" x14ac:dyDescent="0.3">
      <c r="B15" s="10" t="s">
        <v>174</v>
      </c>
      <c r="C15" s="348" t="s">
        <v>146</v>
      </c>
      <c r="D15" s="349"/>
      <c r="E15" s="349"/>
      <c r="F15" s="349"/>
      <c r="G15" s="349"/>
      <c r="H15" s="349"/>
      <c r="I15" s="350"/>
      <c r="J15" s="10" t="s">
        <v>213</v>
      </c>
    </row>
    <row r="16" spans="2:11" ht="14.25" customHeight="1" thickTop="1" x14ac:dyDescent="0.25">
      <c r="B16" s="83"/>
      <c r="C16" s="351"/>
      <c r="D16" s="352"/>
      <c r="E16" s="352"/>
      <c r="F16" s="352"/>
      <c r="G16" s="352"/>
      <c r="H16" s="352"/>
      <c r="I16" s="352"/>
      <c r="J16" s="76"/>
    </row>
    <row r="17" spans="2:10" s="2" customFormat="1" ht="15" x14ac:dyDescent="0.25">
      <c r="B17" s="84"/>
      <c r="C17" s="353" t="s">
        <v>175</v>
      </c>
      <c r="D17" s="354"/>
      <c r="E17" s="354"/>
      <c r="F17" s="354"/>
      <c r="G17" s="354"/>
      <c r="H17" s="354"/>
      <c r="I17" s="354"/>
      <c r="J17" s="89">
        <f>SUM(J18:J52)</f>
        <v>0</v>
      </c>
    </row>
    <row r="18" spans="2:10" s="2" customFormat="1" ht="15.75" customHeight="1" x14ac:dyDescent="0.2">
      <c r="B18" s="85">
        <v>1</v>
      </c>
      <c r="C18" s="355" t="s">
        <v>178</v>
      </c>
      <c r="D18" s="356"/>
      <c r="E18" s="356"/>
      <c r="F18" s="356"/>
      <c r="G18" s="356"/>
      <c r="H18" s="356"/>
      <c r="I18" s="356"/>
      <c r="J18" s="88"/>
    </row>
    <row r="19" spans="2:10" s="2" customFormat="1" ht="15.75" customHeight="1" x14ac:dyDescent="0.2">
      <c r="B19" s="86">
        <v>2</v>
      </c>
      <c r="C19" s="355" t="s">
        <v>179</v>
      </c>
      <c r="D19" s="356"/>
      <c r="E19" s="356"/>
      <c r="F19" s="356"/>
      <c r="G19" s="356"/>
      <c r="H19" s="356"/>
      <c r="I19" s="356"/>
      <c r="J19" s="88"/>
    </row>
    <row r="20" spans="2:10" s="2" customFormat="1" ht="15.75" customHeight="1" x14ac:dyDescent="0.2">
      <c r="B20" s="86">
        <v>3</v>
      </c>
      <c r="C20" s="355" t="s">
        <v>180</v>
      </c>
      <c r="D20" s="356"/>
      <c r="E20" s="356"/>
      <c r="F20" s="356"/>
      <c r="G20" s="356"/>
      <c r="H20" s="356"/>
      <c r="I20" s="356"/>
      <c r="J20" s="88"/>
    </row>
    <row r="21" spans="2:10" s="2" customFormat="1" ht="15.75" customHeight="1" x14ac:dyDescent="0.2">
      <c r="B21" s="85">
        <v>4</v>
      </c>
      <c r="C21" s="355" t="s">
        <v>181</v>
      </c>
      <c r="D21" s="356"/>
      <c r="E21" s="356"/>
      <c r="F21" s="356"/>
      <c r="G21" s="356"/>
      <c r="H21" s="356"/>
      <c r="I21" s="356"/>
      <c r="J21" s="88"/>
    </row>
    <row r="22" spans="2:10" s="2" customFormat="1" ht="15.75" customHeight="1" x14ac:dyDescent="0.2">
      <c r="B22" s="86">
        <v>5</v>
      </c>
      <c r="C22" s="355" t="s">
        <v>182</v>
      </c>
      <c r="D22" s="356"/>
      <c r="E22" s="356"/>
      <c r="F22" s="356"/>
      <c r="G22" s="356"/>
      <c r="H22" s="356"/>
      <c r="I22" s="356"/>
      <c r="J22" s="88"/>
    </row>
    <row r="23" spans="2:10" s="2" customFormat="1" ht="15.75" customHeight="1" x14ac:dyDescent="0.2">
      <c r="B23" s="86">
        <v>6</v>
      </c>
      <c r="C23" s="355" t="s">
        <v>183</v>
      </c>
      <c r="D23" s="356"/>
      <c r="E23" s="356"/>
      <c r="F23" s="356"/>
      <c r="G23" s="356"/>
      <c r="H23" s="356"/>
      <c r="I23" s="356"/>
      <c r="J23" s="88"/>
    </row>
    <row r="24" spans="2:10" s="2" customFormat="1" ht="15.75" customHeight="1" x14ac:dyDescent="0.2">
      <c r="B24" s="85">
        <v>7</v>
      </c>
      <c r="C24" s="355" t="s">
        <v>184</v>
      </c>
      <c r="D24" s="356"/>
      <c r="E24" s="356"/>
      <c r="F24" s="356"/>
      <c r="G24" s="356"/>
      <c r="H24" s="356"/>
      <c r="I24" s="356"/>
      <c r="J24" s="88"/>
    </row>
    <row r="25" spans="2:10" s="2" customFormat="1" ht="15.75" customHeight="1" x14ac:dyDescent="0.2">
      <c r="B25" s="86">
        <v>8</v>
      </c>
      <c r="C25" s="355" t="s">
        <v>185</v>
      </c>
      <c r="D25" s="356"/>
      <c r="E25" s="356"/>
      <c r="F25" s="356"/>
      <c r="G25" s="356"/>
      <c r="H25" s="356"/>
      <c r="I25" s="356"/>
      <c r="J25" s="88"/>
    </row>
    <row r="26" spans="2:10" s="2" customFormat="1" ht="15.75" customHeight="1" x14ac:dyDescent="0.2">
      <c r="B26" s="86">
        <v>9</v>
      </c>
      <c r="C26" s="355" t="s">
        <v>186</v>
      </c>
      <c r="D26" s="356"/>
      <c r="E26" s="356"/>
      <c r="F26" s="356"/>
      <c r="G26" s="356"/>
      <c r="H26" s="356"/>
      <c r="I26" s="356"/>
      <c r="J26" s="88"/>
    </row>
    <row r="27" spans="2:10" s="2" customFormat="1" ht="15.75" customHeight="1" x14ac:dyDescent="0.2">
      <c r="B27" s="85">
        <v>10</v>
      </c>
      <c r="C27" s="355" t="s">
        <v>187</v>
      </c>
      <c r="D27" s="356"/>
      <c r="E27" s="356"/>
      <c r="F27" s="356"/>
      <c r="G27" s="356"/>
      <c r="H27" s="356"/>
      <c r="I27" s="356"/>
      <c r="J27" s="88"/>
    </row>
    <row r="28" spans="2:10" s="2" customFormat="1" ht="15.75" customHeight="1" x14ac:dyDescent="0.2">
      <c r="B28" s="86">
        <v>11</v>
      </c>
      <c r="C28" s="355" t="s">
        <v>188</v>
      </c>
      <c r="D28" s="356"/>
      <c r="E28" s="356"/>
      <c r="F28" s="356"/>
      <c r="G28" s="356"/>
      <c r="H28" s="356"/>
      <c r="I28" s="356"/>
      <c r="J28" s="88"/>
    </row>
    <row r="29" spans="2:10" s="2" customFormat="1" ht="15.75" customHeight="1" x14ac:dyDescent="0.2">
      <c r="B29" s="86">
        <v>12</v>
      </c>
      <c r="C29" s="355" t="s">
        <v>189</v>
      </c>
      <c r="D29" s="356"/>
      <c r="E29" s="356"/>
      <c r="F29" s="356"/>
      <c r="G29" s="356"/>
      <c r="H29" s="356"/>
      <c r="I29" s="356"/>
      <c r="J29" s="88"/>
    </row>
    <row r="30" spans="2:10" s="2" customFormat="1" x14ac:dyDescent="0.2">
      <c r="B30" s="85">
        <v>13</v>
      </c>
      <c r="C30" s="355" t="s">
        <v>190</v>
      </c>
      <c r="D30" s="356"/>
      <c r="E30" s="356"/>
      <c r="F30" s="356"/>
      <c r="G30" s="356"/>
      <c r="H30" s="356"/>
      <c r="I30" s="356"/>
      <c r="J30" s="88"/>
    </row>
    <row r="31" spans="2:10" s="2" customFormat="1" ht="15.75" customHeight="1" x14ac:dyDescent="0.2">
      <c r="B31" s="86">
        <v>14</v>
      </c>
      <c r="C31" s="355" t="s">
        <v>191</v>
      </c>
      <c r="D31" s="356"/>
      <c r="E31" s="356"/>
      <c r="F31" s="356"/>
      <c r="G31" s="356"/>
      <c r="H31" s="356"/>
      <c r="I31" s="356"/>
      <c r="J31" s="88"/>
    </row>
    <row r="32" spans="2:10" s="2" customFormat="1" ht="15.75" customHeight="1" x14ac:dyDescent="0.2">
      <c r="B32" s="86">
        <v>15</v>
      </c>
      <c r="C32" s="355" t="s">
        <v>192</v>
      </c>
      <c r="D32" s="356"/>
      <c r="E32" s="356"/>
      <c r="F32" s="356"/>
      <c r="G32" s="356"/>
      <c r="H32" s="356"/>
      <c r="I32" s="356"/>
      <c r="J32" s="88"/>
    </row>
    <row r="33" spans="2:10" s="2" customFormat="1" ht="15.75" customHeight="1" x14ac:dyDescent="0.2">
      <c r="B33" s="85">
        <v>16</v>
      </c>
      <c r="C33" s="355" t="s">
        <v>193</v>
      </c>
      <c r="D33" s="356"/>
      <c r="E33" s="356"/>
      <c r="F33" s="356"/>
      <c r="G33" s="356"/>
      <c r="H33" s="356"/>
      <c r="I33" s="356"/>
      <c r="J33" s="88"/>
    </row>
    <row r="34" spans="2:10" s="2" customFormat="1" ht="15.75" customHeight="1" x14ac:dyDescent="0.2">
      <c r="B34" s="85">
        <v>17</v>
      </c>
      <c r="C34" s="355" t="s">
        <v>194</v>
      </c>
      <c r="D34" s="356"/>
      <c r="E34" s="356"/>
      <c r="F34" s="356"/>
      <c r="G34" s="356"/>
      <c r="H34" s="356"/>
      <c r="I34" s="356"/>
      <c r="J34" s="88"/>
    </row>
    <row r="35" spans="2:10" s="2" customFormat="1" ht="15.75" customHeight="1" x14ac:dyDescent="0.2">
      <c r="B35" s="85">
        <v>18</v>
      </c>
      <c r="C35" s="355" t="s">
        <v>195</v>
      </c>
      <c r="D35" s="356"/>
      <c r="E35" s="356"/>
      <c r="F35" s="356"/>
      <c r="G35" s="356"/>
      <c r="H35" s="356"/>
      <c r="I35" s="356"/>
      <c r="J35" s="88"/>
    </row>
    <row r="36" spans="2:10" s="2" customFormat="1" ht="15.75" customHeight="1" x14ac:dyDescent="0.2">
      <c r="B36" s="85">
        <v>19</v>
      </c>
      <c r="C36" s="355" t="s">
        <v>196</v>
      </c>
      <c r="D36" s="356"/>
      <c r="E36" s="356"/>
      <c r="F36" s="356"/>
      <c r="G36" s="356"/>
      <c r="H36" s="356"/>
      <c r="I36" s="356"/>
      <c r="J36" s="88"/>
    </row>
    <row r="37" spans="2:10" s="2" customFormat="1" ht="15.75" customHeight="1" x14ac:dyDescent="0.2">
      <c r="B37" s="85">
        <v>20</v>
      </c>
      <c r="C37" s="355" t="s">
        <v>197</v>
      </c>
      <c r="D37" s="356"/>
      <c r="E37" s="356"/>
      <c r="F37" s="356"/>
      <c r="G37" s="356"/>
      <c r="H37" s="356"/>
      <c r="I37" s="356"/>
      <c r="J37" s="88"/>
    </row>
    <row r="38" spans="2:10" s="2" customFormat="1" ht="15.75" customHeight="1" x14ac:dyDescent="0.2">
      <c r="B38" s="85">
        <v>21</v>
      </c>
      <c r="C38" s="355" t="s">
        <v>198</v>
      </c>
      <c r="D38" s="356"/>
      <c r="E38" s="356"/>
      <c r="F38" s="356"/>
      <c r="G38" s="356"/>
      <c r="H38" s="356"/>
      <c r="I38" s="356"/>
      <c r="J38" s="88"/>
    </row>
    <row r="39" spans="2:10" s="2" customFormat="1" ht="15.75" customHeight="1" x14ac:dyDescent="0.2">
      <c r="B39" s="85">
        <v>22</v>
      </c>
      <c r="C39" s="355" t="s">
        <v>199</v>
      </c>
      <c r="D39" s="356"/>
      <c r="E39" s="356"/>
      <c r="F39" s="356"/>
      <c r="G39" s="356"/>
      <c r="H39" s="356"/>
      <c r="I39" s="356"/>
      <c r="J39" s="88"/>
    </row>
    <row r="40" spans="2:10" s="2" customFormat="1" ht="15.75" customHeight="1" x14ac:dyDescent="0.2">
      <c r="B40" s="85">
        <v>23</v>
      </c>
      <c r="C40" s="355" t="s">
        <v>200</v>
      </c>
      <c r="D40" s="356"/>
      <c r="E40" s="356"/>
      <c r="F40" s="356"/>
      <c r="G40" s="356"/>
      <c r="H40" s="356"/>
      <c r="I40" s="356"/>
      <c r="J40" s="88"/>
    </row>
    <row r="41" spans="2:10" s="2" customFormat="1" ht="15.75" customHeight="1" x14ac:dyDescent="0.2">
      <c r="B41" s="85">
        <v>24</v>
      </c>
      <c r="C41" s="355" t="s">
        <v>201</v>
      </c>
      <c r="D41" s="356"/>
      <c r="E41" s="356"/>
      <c r="F41" s="356"/>
      <c r="G41" s="356"/>
      <c r="H41" s="356"/>
      <c r="I41" s="356"/>
      <c r="J41" s="88"/>
    </row>
    <row r="42" spans="2:10" s="2" customFormat="1" ht="15.75" customHeight="1" x14ac:dyDescent="0.2">
      <c r="B42" s="85">
        <v>25</v>
      </c>
      <c r="C42" s="355" t="s">
        <v>202</v>
      </c>
      <c r="D42" s="356"/>
      <c r="E42" s="356"/>
      <c r="F42" s="356"/>
      <c r="G42" s="356"/>
      <c r="H42" s="356"/>
      <c r="I42" s="356"/>
      <c r="J42" s="88"/>
    </row>
    <row r="43" spans="2:10" s="2" customFormat="1" ht="15.75" customHeight="1" x14ac:dyDescent="0.2">
      <c r="B43" s="85">
        <v>26</v>
      </c>
      <c r="C43" s="355" t="s">
        <v>203</v>
      </c>
      <c r="D43" s="356"/>
      <c r="E43" s="356"/>
      <c r="F43" s="356"/>
      <c r="G43" s="356"/>
      <c r="H43" s="356"/>
      <c r="I43" s="356"/>
      <c r="J43" s="88"/>
    </row>
    <row r="44" spans="2:10" s="2" customFormat="1" ht="15.75" customHeight="1" x14ac:dyDescent="0.2">
      <c r="B44" s="85">
        <v>27</v>
      </c>
      <c r="C44" s="355" t="s">
        <v>204</v>
      </c>
      <c r="D44" s="356"/>
      <c r="E44" s="356"/>
      <c r="F44" s="356"/>
      <c r="G44" s="356"/>
      <c r="H44" s="356"/>
      <c r="I44" s="356"/>
      <c r="J44" s="88"/>
    </row>
    <row r="45" spans="2:10" s="2" customFormat="1" ht="15.75" customHeight="1" x14ac:dyDescent="0.2">
      <c r="B45" s="85">
        <v>28</v>
      </c>
      <c r="C45" s="355" t="s">
        <v>205</v>
      </c>
      <c r="D45" s="356"/>
      <c r="E45" s="356"/>
      <c r="F45" s="356"/>
      <c r="G45" s="356"/>
      <c r="H45" s="356"/>
      <c r="I45" s="356"/>
      <c r="J45" s="88"/>
    </row>
    <row r="46" spans="2:10" s="2" customFormat="1" ht="15.75" customHeight="1" x14ac:dyDescent="0.2">
      <c r="B46" s="85">
        <v>29</v>
      </c>
      <c r="C46" s="355" t="s">
        <v>206</v>
      </c>
      <c r="D46" s="356"/>
      <c r="E46" s="356"/>
      <c r="F46" s="356"/>
      <c r="G46" s="356"/>
      <c r="H46" s="356"/>
      <c r="I46" s="356"/>
      <c r="J46" s="88"/>
    </row>
    <row r="47" spans="2:10" s="2" customFormat="1" ht="15.75" customHeight="1" x14ac:dyDescent="0.2">
      <c r="B47" s="85">
        <v>30</v>
      </c>
      <c r="C47" s="355" t="s">
        <v>207</v>
      </c>
      <c r="D47" s="356"/>
      <c r="E47" s="356"/>
      <c r="F47" s="356"/>
      <c r="G47" s="356"/>
      <c r="H47" s="356"/>
      <c r="I47" s="356"/>
      <c r="J47" s="88"/>
    </row>
    <row r="48" spans="2:10" s="2" customFormat="1" ht="15.75" customHeight="1" x14ac:dyDescent="0.2">
      <c r="B48" s="85">
        <v>31</v>
      </c>
      <c r="C48" s="355" t="s">
        <v>208</v>
      </c>
      <c r="D48" s="356"/>
      <c r="E48" s="356"/>
      <c r="F48" s="356"/>
      <c r="G48" s="356"/>
      <c r="H48" s="356"/>
      <c r="I48" s="356"/>
      <c r="J48" s="88"/>
    </row>
    <row r="49" spans="2:10" s="2" customFormat="1" ht="15.75" customHeight="1" x14ac:dyDescent="0.2">
      <c r="B49" s="85">
        <v>32</v>
      </c>
      <c r="C49" s="355" t="s">
        <v>209</v>
      </c>
      <c r="D49" s="356"/>
      <c r="E49" s="356"/>
      <c r="F49" s="356"/>
      <c r="G49" s="356"/>
      <c r="H49" s="356"/>
      <c r="I49" s="356"/>
      <c r="J49" s="88"/>
    </row>
    <row r="50" spans="2:10" s="2" customFormat="1" ht="15.75" customHeight="1" x14ac:dyDescent="0.2">
      <c r="B50" s="85">
        <v>33</v>
      </c>
      <c r="C50" s="355" t="s">
        <v>210</v>
      </c>
      <c r="D50" s="356"/>
      <c r="E50" s="356"/>
      <c r="F50" s="356"/>
      <c r="G50" s="356"/>
      <c r="H50" s="356"/>
      <c r="I50" s="356"/>
      <c r="J50" s="88"/>
    </row>
    <row r="51" spans="2:10" s="2" customFormat="1" ht="15.75" customHeight="1" x14ac:dyDescent="0.2">
      <c r="B51" s="85">
        <v>34</v>
      </c>
      <c r="C51" s="355" t="s">
        <v>211</v>
      </c>
      <c r="D51" s="356"/>
      <c r="E51" s="356"/>
      <c r="F51" s="356"/>
      <c r="G51" s="356"/>
      <c r="H51" s="356"/>
      <c r="I51" s="356"/>
      <c r="J51" s="88"/>
    </row>
    <row r="52" spans="2:10" s="2" customFormat="1" ht="15.75" customHeight="1" x14ac:dyDescent="0.2">
      <c r="B52" s="85">
        <v>35</v>
      </c>
      <c r="C52" s="355" t="s">
        <v>212</v>
      </c>
      <c r="D52" s="356"/>
      <c r="E52" s="356"/>
      <c r="F52" s="356"/>
      <c r="G52" s="356"/>
      <c r="H52" s="356"/>
      <c r="I52" s="356"/>
      <c r="J52" s="88"/>
    </row>
    <row r="53" spans="2:10" s="2" customFormat="1" ht="15.75" customHeight="1" x14ac:dyDescent="0.25">
      <c r="B53" s="85"/>
      <c r="C53" s="353" t="s">
        <v>176</v>
      </c>
      <c r="D53" s="354"/>
      <c r="E53" s="354"/>
      <c r="F53" s="354"/>
      <c r="G53" s="354"/>
      <c r="H53" s="354"/>
      <c r="I53" s="354"/>
      <c r="J53" s="89">
        <f>SUM(J54:J81)</f>
        <v>0</v>
      </c>
    </row>
    <row r="54" spans="2:10" s="2" customFormat="1" ht="15.75" customHeight="1" x14ac:dyDescent="0.2">
      <c r="B54" s="85">
        <v>1</v>
      </c>
      <c r="C54" s="355" t="s">
        <v>216</v>
      </c>
      <c r="D54" s="356"/>
      <c r="E54" s="356"/>
      <c r="F54" s="356"/>
      <c r="G54" s="356"/>
      <c r="H54" s="356"/>
      <c r="I54" s="356"/>
      <c r="J54" s="88"/>
    </row>
    <row r="55" spans="2:10" s="2" customFormat="1" ht="15.75" customHeight="1" x14ac:dyDescent="0.2">
      <c r="B55" s="86">
        <v>2</v>
      </c>
      <c r="C55" s="355" t="s">
        <v>217</v>
      </c>
      <c r="D55" s="356"/>
      <c r="E55" s="356"/>
      <c r="F55" s="356"/>
      <c r="G55" s="356"/>
      <c r="H55" s="356"/>
      <c r="I55" s="356"/>
      <c r="J55" s="88"/>
    </row>
    <row r="56" spans="2:10" s="2" customFormat="1" ht="15.75" customHeight="1" x14ac:dyDescent="0.2">
      <c r="B56" s="86">
        <v>3</v>
      </c>
      <c r="C56" s="355" t="s">
        <v>218</v>
      </c>
      <c r="D56" s="356"/>
      <c r="E56" s="356"/>
      <c r="F56" s="356"/>
      <c r="G56" s="356"/>
      <c r="H56" s="356"/>
      <c r="I56" s="356"/>
      <c r="J56" s="88"/>
    </row>
    <row r="57" spans="2:10" s="2" customFormat="1" ht="15.75" customHeight="1" x14ac:dyDescent="0.2">
      <c r="B57" s="85">
        <v>4</v>
      </c>
      <c r="C57" s="355" t="s">
        <v>219</v>
      </c>
      <c r="D57" s="356"/>
      <c r="E57" s="356"/>
      <c r="F57" s="356"/>
      <c r="G57" s="356"/>
      <c r="H57" s="356"/>
      <c r="I57" s="356"/>
      <c r="J57" s="88"/>
    </row>
    <row r="58" spans="2:10" s="2" customFormat="1" ht="15.75" customHeight="1" x14ac:dyDescent="0.2">
      <c r="B58" s="86">
        <v>5</v>
      </c>
      <c r="C58" s="355" t="s">
        <v>220</v>
      </c>
      <c r="D58" s="356"/>
      <c r="E58" s="356"/>
      <c r="F58" s="356"/>
      <c r="G58" s="356"/>
      <c r="H58" s="356"/>
      <c r="I58" s="356"/>
      <c r="J58" s="88"/>
    </row>
    <row r="59" spans="2:10" s="2" customFormat="1" ht="15.75" customHeight="1" x14ac:dyDescent="0.2">
      <c r="B59" s="86">
        <v>6</v>
      </c>
      <c r="C59" s="355" t="s">
        <v>221</v>
      </c>
      <c r="D59" s="356"/>
      <c r="E59" s="356"/>
      <c r="F59" s="356"/>
      <c r="G59" s="356"/>
      <c r="H59" s="356"/>
      <c r="I59" s="356"/>
      <c r="J59" s="88"/>
    </row>
    <row r="60" spans="2:10" s="2" customFormat="1" ht="15.75" customHeight="1" x14ac:dyDescent="0.2">
      <c r="B60" s="85">
        <v>7</v>
      </c>
      <c r="C60" s="355" t="s">
        <v>222</v>
      </c>
      <c r="D60" s="356"/>
      <c r="E60" s="356"/>
      <c r="F60" s="356"/>
      <c r="G60" s="356"/>
      <c r="H60" s="356"/>
      <c r="I60" s="356"/>
      <c r="J60" s="88"/>
    </row>
    <row r="61" spans="2:10" s="2" customFormat="1" ht="15.75" customHeight="1" x14ac:dyDescent="0.2">
      <c r="B61" s="86">
        <v>8</v>
      </c>
      <c r="C61" s="355" t="s">
        <v>223</v>
      </c>
      <c r="D61" s="356"/>
      <c r="E61" s="356"/>
      <c r="F61" s="356"/>
      <c r="G61" s="356"/>
      <c r="H61" s="356"/>
      <c r="I61" s="356"/>
      <c r="J61" s="88"/>
    </row>
    <row r="62" spans="2:10" s="2" customFormat="1" ht="15.75" customHeight="1" x14ac:dyDescent="0.2">
      <c r="B62" s="86">
        <v>9</v>
      </c>
      <c r="C62" s="355" t="s">
        <v>224</v>
      </c>
      <c r="D62" s="356"/>
      <c r="E62" s="356"/>
      <c r="F62" s="356"/>
      <c r="G62" s="356"/>
      <c r="H62" s="356"/>
      <c r="I62" s="356"/>
      <c r="J62" s="88"/>
    </row>
    <row r="63" spans="2:10" s="2" customFormat="1" ht="15.75" customHeight="1" x14ac:dyDescent="0.2">
      <c r="B63" s="85">
        <v>10</v>
      </c>
      <c r="C63" s="355" t="s">
        <v>225</v>
      </c>
      <c r="D63" s="356"/>
      <c r="E63" s="356"/>
      <c r="F63" s="356"/>
      <c r="G63" s="356"/>
      <c r="H63" s="356"/>
      <c r="I63" s="356"/>
      <c r="J63" s="88"/>
    </row>
    <row r="64" spans="2:10" s="2" customFormat="1" ht="15.75" customHeight="1" x14ac:dyDescent="0.2">
      <c r="B64" s="86">
        <v>11</v>
      </c>
      <c r="C64" s="355" t="s">
        <v>226</v>
      </c>
      <c r="D64" s="356"/>
      <c r="E64" s="356"/>
      <c r="F64" s="356"/>
      <c r="G64" s="356"/>
      <c r="H64" s="356"/>
      <c r="I64" s="356"/>
      <c r="J64" s="88"/>
    </row>
    <row r="65" spans="2:10" s="2" customFormat="1" x14ac:dyDescent="0.2">
      <c r="B65" s="86">
        <v>12</v>
      </c>
      <c r="C65" s="355" t="s">
        <v>227</v>
      </c>
      <c r="D65" s="356"/>
      <c r="E65" s="356"/>
      <c r="F65" s="356"/>
      <c r="G65" s="356"/>
      <c r="H65" s="356"/>
      <c r="I65" s="356"/>
      <c r="J65" s="88"/>
    </row>
    <row r="66" spans="2:10" s="2" customFormat="1" x14ac:dyDescent="0.2">
      <c r="B66" s="85">
        <v>13</v>
      </c>
      <c r="C66" s="355" t="s">
        <v>228</v>
      </c>
      <c r="D66" s="356"/>
      <c r="E66" s="356"/>
      <c r="F66" s="356"/>
      <c r="G66" s="356"/>
      <c r="H66" s="356"/>
      <c r="I66" s="356"/>
      <c r="J66" s="88"/>
    </row>
    <row r="67" spans="2:10" s="2" customFormat="1" x14ac:dyDescent="0.2">
      <c r="B67" s="86">
        <v>14</v>
      </c>
      <c r="C67" s="355" t="s">
        <v>229</v>
      </c>
      <c r="D67" s="356"/>
      <c r="E67" s="356"/>
      <c r="F67" s="356"/>
      <c r="G67" s="356"/>
      <c r="H67" s="356"/>
      <c r="I67" s="356"/>
      <c r="J67" s="88"/>
    </row>
    <row r="68" spans="2:10" s="2" customFormat="1" x14ac:dyDescent="0.2">
      <c r="B68" s="86">
        <v>15</v>
      </c>
      <c r="C68" s="355" t="s">
        <v>230</v>
      </c>
      <c r="D68" s="356"/>
      <c r="E68" s="356"/>
      <c r="F68" s="356"/>
      <c r="G68" s="356"/>
      <c r="H68" s="356"/>
      <c r="I68" s="356"/>
      <c r="J68" s="88"/>
    </row>
    <row r="69" spans="2:10" s="2" customFormat="1" x14ac:dyDescent="0.2">
      <c r="B69" s="85">
        <v>16</v>
      </c>
      <c r="C69" s="355" t="s">
        <v>231</v>
      </c>
      <c r="D69" s="356"/>
      <c r="E69" s="356"/>
      <c r="F69" s="356"/>
      <c r="G69" s="356"/>
      <c r="H69" s="356"/>
      <c r="I69" s="356"/>
      <c r="J69" s="88"/>
    </row>
    <row r="70" spans="2:10" s="2" customFormat="1" x14ac:dyDescent="0.2">
      <c r="B70" s="85">
        <v>17</v>
      </c>
      <c r="C70" s="355" t="s">
        <v>232</v>
      </c>
      <c r="D70" s="356"/>
      <c r="E70" s="356"/>
      <c r="F70" s="356"/>
      <c r="G70" s="356"/>
      <c r="H70" s="356"/>
      <c r="I70" s="356"/>
      <c r="J70" s="88"/>
    </row>
    <row r="71" spans="2:10" s="2" customFormat="1" x14ac:dyDescent="0.2">
      <c r="B71" s="85">
        <v>18</v>
      </c>
      <c r="C71" s="355" t="s">
        <v>233</v>
      </c>
      <c r="D71" s="356"/>
      <c r="E71" s="356"/>
      <c r="F71" s="356"/>
      <c r="G71" s="356"/>
      <c r="H71" s="356"/>
      <c r="I71" s="356"/>
      <c r="J71" s="88"/>
    </row>
    <row r="72" spans="2:10" s="2" customFormat="1" x14ac:dyDescent="0.2">
      <c r="B72" s="85">
        <v>19</v>
      </c>
      <c r="C72" s="355" t="s">
        <v>234</v>
      </c>
      <c r="D72" s="356"/>
      <c r="E72" s="356"/>
      <c r="F72" s="356"/>
      <c r="G72" s="356"/>
      <c r="H72" s="356"/>
      <c r="I72" s="356"/>
      <c r="J72" s="88"/>
    </row>
    <row r="73" spans="2:10" s="2" customFormat="1" x14ac:dyDescent="0.2">
      <c r="B73" s="85">
        <v>20</v>
      </c>
      <c r="C73" s="355" t="s">
        <v>235</v>
      </c>
      <c r="D73" s="356"/>
      <c r="E73" s="356"/>
      <c r="F73" s="356"/>
      <c r="G73" s="356"/>
      <c r="H73" s="356"/>
      <c r="I73" s="356"/>
      <c r="J73" s="88"/>
    </row>
    <row r="74" spans="2:10" s="2" customFormat="1" x14ac:dyDescent="0.2">
      <c r="B74" s="85">
        <v>21</v>
      </c>
      <c r="C74" s="355" t="s">
        <v>236</v>
      </c>
      <c r="D74" s="356"/>
      <c r="E74" s="356"/>
      <c r="F74" s="356"/>
      <c r="G74" s="356"/>
      <c r="H74" s="356"/>
      <c r="I74" s="356"/>
      <c r="J74" s="88"/>
    </row>
    <row r="75" spans="2:10" s="2" customFormat="1" x14ac:dyDescent="0.2">
      <c r="B75" s="85">
        <v>22</v>
      </c>
      <c r="C75" s="355" t="s">
        <v>237</v>
      </c>
      <c r="D75" s="356"/>
      <c r="E75" s="356"/>
      <c r="F75" s="356"/>
      <c r="G75" s="356"/>
      <c r="H75" s="356"/>
      <c r="I75" s="356"/>
      <c r="J75" s="88"/>
    </row>
    <row r="76" spans="2:10" s="2" customFormat="1" x14ac:dyDescent="0.2">
      <c r="B76" s="85">
        <v>23</v>
      </c>
      <c r="C76" s="355" t="s">
        <v>238</v>
      </c>
      <c r="D76" s="356"/>
      <c r="E76" s="356"/>
      <c r="F76" s="356"/>
      <c r="G76" s="356"/>
      <c r="H76" s="356"/>
      <c r="I76" s="356"/>
      <c r="J76" s="88"/>
    </row>
    <row r="77" spans="2:10" s="2" customFormat="1" x14ac:dyDescent="0.2">
      <c r="B77" s="85">
        <v>24</v>
      </c>
      <c r="C77" s="355" t="s">
        <v>239</v>
      </c>
      <c r="D77" s="356"/>
      <c r="E77" s="356"/>
      <c r="F77" s="356"/>
      <c r="G77" s="356"/>
      <c r="H77" s="356"/>
      <c r="I77" s="356"/>
      <c r="J77" s="88"/>
    </row>
    <row r="78" spans="2:10" s="2" customFormat="1" x14ac:dyDescent="0.2">
      <c r="B78" s="85">
        <v>25</v>
      </c>
      <c r="C78" s="355" t="s">
        <v>240</v>
      </c>
      <c r="D78" s="356"/>
      <c r="E78" s="356"/>
      <c r="F78" s="356"/>
      <c r="G78" s="356"/>
      <c r="H78" s="356"/>
      <c r="I78" s="356"/>
      <c r="J78" s="88"/>
    </row>
    <row r="79" spans="2:10" s="2" customFormat="1" x14ac:dyDescent="0.2">
      <c r="B79" s="85">
        <v>26</v>
      </c>
      <c r="C79" s="355" t="s">
        <v>241</v>
      </c>
      <c r="D79" s="356"/>
      <c r="E79" s="356"/>
      <c r="F79" s="356"/>
      <c r="G79" s="356"/>
      <c r="H79" s="356"/>
      <c r="I79" s="356"/>
      <c r="J79" s="88"/>
    </row>
    <row r="80" spans="2:10" s="2" customFormat="1" x14ac:dyDescent="0.2">
      <c r="B80" s="85">
        <v>27</v>
      </c>
      <c r="C80" s="355" t="s">
        <v>242</v>
      </c>
      <c r="D80" s="356"/>
      <c r="E80" s="356"/>
      <c r="F80" s="356"/>
      <c r="G80" s="356"/>
      <c r="H80" s="356"/>
      <c r="I80" s="356"/>
      <c r="J80" s="88"/>
    </row>
    <row r="81" spans="2:10" s="2" customFormat="1" x14ac:dyDescent="0.2">
      <c r="B81" s="85">
        <v>28</v>
      </c>
      <c r="C81" s="355" t="s">
        <v>243</v>
      </c>
      <c r="D81" s="356"/>
      <c r="E81" s="356"/>
      <c r="F81" s="356"/>
      <c r="G81" s="356"/>
      <c r="H81" s="356"/>
      <c r="I81" s="356"/>
      <c r="J81" s="88"/>
    </row>
    <row r="82" spans="2:10" s="2" customFormat="1" ht="15" x14ac:dyDescent="0.25">
      <c r="B82" s="85"/>
      <c r="C82" s="360" t="s">
        <v>177</v>
      </c>
      <c r="D82" s="361"/>
      <c r="E82" s="361"/>
      <c r="F82" s="361"/>
      <c r="G82" s="361"/>
      <c r="H82" s="361"/>
      <c r="I82" s="361"/>
      <c r="J82" s="89"/>
    </row>
    <row r="83" spans="2:10" s="2" customFormat="1" x14ac:dyDescent="0.2">
      <c r="B83" s="85">
        <v>1</v>
      </c>
      <c r="C83" s="355" t="s">
        <v>244</v>
      </c>
      <c r="D83" s="356"/>
      <c r="E83" s="356"/>
      <c r="F83" s="356"/>
      <c r="G83" s="356"/>
      <c r="H83" s="356"/>
      <c r="I83" s="356"/>
      <c r="J83" s="88"/>
    </row>
    <row r="84" spans="2:10" s="2" customFormat="1" x14ac:dyDescent="0.2">
      <c r="B84" s="85">
        <v>2</v>
      </c>
      <c r="C84" s="357" t="s">
        <v>245</v>
      </c>
      <c r="D84" s="358"/>
      <c r="E84" s="358"/>
      <c r="F84" s="358"/>
      <c r="G84" s="358"/>
      <c r="H84" s="358"/>
      <c r="I84" s="359"/>
      <c r="J84" s="88"/>
    </row>
    <row r="85" spans="2:10" s="2" customFormat="1" ht="15.75" customHeight="1" thickBot="1" x14ac:dyDescent="0.25">
      <c r="B85" s="87">
        <v>3</v>
      </c>
      <c r="C85" s="365" t="s">
        <v>246</v>
      </c>
      <c r="D85" s="366"/>
      <c r="E85" s="366"/>
      <c r="F85" s="366"/>
      <c r="G85" s="366"/>
      <c r="H85" s="366"/>
      <c r="I85" s="367"/>
      <c r="J85" s="90"/>
    </row>
    <row r="86" spans="2:10" s="2" customFormat="1" ht="15.75" thickTop="1" thickBot="1" x14ac:dyDescent="0.25">
      <c r="B86" s="82"/>
      <c r="C86" s="6"/>
      <c r="D86" s="6"/>
      <c r="E86" s="6"/>
      <c r="F86" s="6"/>
      <c r="G86" s="6"/>
      <c r="H86" s="6"/>
      <c r="I86" s="7"/>
      <c r="J86" s="7"/>
    </row>
    <row r="87" spans="2:10" s="2" customFormat="1" ht="25.5" customHeight="1" thickBot="1" x14ac:dyDescent="0.3">
      <c r="B87" s="27"/>
      <c r="C87" s="362" t="s">
        <v>247</v>
      </c>
      <c r="D87" s="363"/>
      <c r="E87" s="363"/>
      <c r="F87" s="363"/>
      <c r="G87" s="363"/>
      <c r="H87" s="363"/>
      <c r="I87" s="364"/>
      <c r="J87" s="91">
        <f>+J17+J53+J82</f>
        <v>0</v>
      </c>
    </row>
    <row r="88" spans="2:10" s="2" customFormat="1" x14ac:dyDescent="0.2">
      <c r="B88" s="1"/>
      <c r="C88" s="6"/>
      <c r="D88" s="6"/>
      <c r="E88" s="6"/>
      <c r="F88" s="6"/>
      <c r="G88" s="6"/>
      <c r="H88" s="6"/>
      <c r="I88" s="7"/>
      <c r="J88" s="7"/>
    </row>
    <row r="89" spans="2:10" s="2" customFormat="1" x14ac:dyDescent="0.2">
      <c r="B89" s="1"/>
      <c r="C89" s="6"/>
      <c r="D89" s="6"/>
      <c r="E89" s="6"/>
      <c r="F89" s="6"/>
      <c r="G89" s="6"/>
      <c r="H89" s="6"/>
      <c r="I89" s="7"/>
      <c r="J89" s="7"/>
    </row>
    <row r="90" spans="2:10" s="2" customFormat="1" x14ac:dyDescent="0.2">
      <c r="B90" s="1"/>
      <c r="C90" s="6"/>
      <c r="D90" s="6"/>
      <c r="E90" s="6"/>
      <c r="F90" s="6"/>
      <c r="G90" s="6"/>
      <c r="H90" s="6"/>
      <c r="I90" s="7"/>
      <c r="J90" s="7"/>
    </row>
    <row r="91" spans="2:10" s="2" customFormat="1" x14ac:dyDescent="0.2">
      <c r="B91" s="1"/>
      <c r="C91" s="6"/>
      <c r="D91" s="6"/>
      <c r="E91" s="6"/>
      <c r="F91" s="6"/>
      <c r="G91" s="6"/>
      <c r="H91" s="6"/>
      <c r="I91" s="7"/>
      <c r="J91" s="7"/>
    </row>
    <row r="92" spans="2:10" s="2" customFormat="1" x14ac:dyDescent="0.2">
      <c r="B92" s="1"/>
      <c r="C92" s="6"/>
      <c r="D92" s="6"/>
      <c r="E92" s="6"/>
      <c r="F92" s="6"/>
      <c r="G92" s="6"/>
      <c r="H92" s="6"/>
      <c r="I92" s="7"/>
      <c r="J92" s="7"/>
    </row>
    <row r="93" spans="2:10" s="2" customFormat="1" x14ac:dyDescent="0.2">
      <c r="B93" s="1"/>
      <c r="C93" s="6"/>
      <c r="D93" s="6"/>
      <c r="E93" s="6"/>
      <c r="F93" s="6"/>
      <c r="G93" s="6"/>
      <c r="H93" s="6"/>
      <c r="I93" s="7"/>
      <c r="J93" s="7"/>
    </row>
    <row r="94" spans="2:10" s="2" customFormat="1" x14ac:dyDescent="0.2">
      <c r="B94" s="1"/>
      <c r="C94" s="6"/>
      <c r="D94" s="6"/>
      <c r="E94" s="6"/>
      <c r="F94" s="6"/>
      <c r="G94" s="6"/>
      <c r="H94" s="6"/>
      <c r="I94" s="7"/>
      <c r="J94" s="7"/>
    </row>
    <row r="95" spans="2:10" s="2" customFormat="1" x14ac:dyDescent="0.2">
      <c r="B95" s="1"/>
      <c r="C95" s="6"/>
      <c r="D95" s="6"/>
      <c r="E95" s="6"/>
      <c r="F95" s="6"/>
      <c r="G95" s="6"/>
      <c r="H95" s="6"/>
      <c r="I95" s="7"/>
      <c r="J95" s="7"/>
    </row>
  </sheetData>
  <mergeCells count="80">
    <mergeCell ref="C87:I87"/>
    <mergeCell ref="C43:I43"/>
    <mergeCell ref="C44:I44"/>
    <mergeCell ref="C45:I45"/>
    <mergeCell ref="C46:I46"/>
    <mergeCell ref="C47:I47"/>
    <mergeCell ref="C48:I48"/>
    <mergeCell ref="C49:I49"/>
    <mergeCell ref="C50:I50"/>
    <mergeCell ref="C51:I51"/>
    <mergeCell ref="C75:I75"/>
    <mergeCell ref="C76:I76"/>
    <mergeCell ref="C77:I77"/>
    <mergeCell ref="C85:I85"/>
    <mergeCell ref="C81:I81"/>
    <mergeCell ref="C83:I83"/>
    <mergeCell ref="C84:I84"/>
    <mergeCell ref="C52:I52"/>
    <mergeCell ref="C55:I55"/>
    <mergeCell ref="C80:I80"/>
    <mergeCell ref="C73:I73"/>
    <mergeCell ref="C74:I74"/>
    <mergeCell ref="C82:I82"/>
    <mergeCell ref="C68:I68"/>
    <mergeCell ref="C69:I69"/>
    <mergeCell ref="C70:I70"/>
    <mergeCell ref="C71:I71"/>
    <mergeCell ref="C72:I72"/>
    <mergeCell ref="C78:I78"/>
    <mergeCell ref="C79:I79"/>
    <mergeCell ref="C63:I63"/>
    <mergeCell ref="C64:I64"/>
    <mergeCell ref="C65:I65"/>
    <mergeCell ref="C66:I66"/>
    <mergeCell ref="C67:I67"/>
    <mergeCell ref="C58:I58"/>
    <mergeCell ref="C59:I59"/>
    <mergeCell ref="C60:I60"/>
    <mergeCell ref="C61:I61"/>
    <mergeCell ref="C62:I62"/>
    <mergeCell ref="C53:I53"/>
    <mergeCell ref="C54:I54"/>
    <mergeCell ref="C56:I56"/>
    <mergeCell ref="C57:I57"/>
    <mergeCell ref="C41:I41"/>
    <mergeCell ref="C42:I42"/>
    <mergeCell ref="C40:I40"/>
    <mergeCell ref="C30:I30"/>
    <mergeCell ref="C31:I31"/>
    <mergeCell ref="C32:I32"/>
    <mergeCell ref="C33:I33"/>
    <mergeCell ref="C34:I34"/>
    <mergeCell ref="C35:I35"/>
    <mergeCell ref="C36:I36"/>
    <mergeCell ref="C37:I37"/>
    <mergeCell ref="C38:I38"/>
    <mergeCell ref="C39:I39"/>
    <mergeCell ref="C29:I29"/>
    <mergeCell ref="C18:I18"/>
    <mergeCell ref="C19:I19"/>
    <mergeCell ref="C20:I20"/>
    <mergeCell ref="C21:I21"/>
    <mergeCell ref="C22:I22"/>
    <mergeCell ref="C23:I23"/>
    <mergeCell ref="C24:I24"/>
    <mergeCell ref="C25:I25"/>
    <mergeCell ref="C26:I26"/>
    <mergeCell ref="C27:I27"/>
    <mergeCell ref="C28:I28"/>
    <mergeCell ref="B10:K10"/>
    <mergeCell ref="B12:K12"/>
    <mergeCell ref="C15:I15"/>
    <mergeCell ref="C16:I16"/>
    <mergeCell ref="C17:I17"/>
    <mergeCell ref="B9:K9"/>
    <mergeCell ref="B2:K2"/>
    <mergeCell ref="B3:K3"/>
    <mergeCell ref="B4:K4"/>
    <mergeCell ref="B5:K5"/>
    <mergeCell ref="B6:K6"/>
  </mergeCells>
  <printOptions horizontalCentered="1"/>
  <pageMargins left="0.70866141732283472" right="0.70866141732283472" top="0.78740157480314965" bottom="0.19685039370078741" header="0.31496062992125984" footer="0.31496062992125984"/>
  <pageSetup scale="61" fitToHeight="1000" orientation="portrait" r:id="rId1"/>
  <rowBreaks count="1" manualBreakCount="1">
    <brk id="52" min="1"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7"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302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404" t="s">
        <v>301</v>
      </c>
      <c r="G14" s="405"/>
      <c r="H14" s="405"/>
      <c r="I14" s="406"/>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1436283.8000000003</v>
      </c>
    </row>
    <row r="29" spans="1:10" ht="15" thickBot="1" x14ac:dyDescent="0.25">
      <c r="B29" s="22" t="s">
        <v>18</v>
      </c>
      <c r="C29" s="23"/>
      <c r="D29" s="23"/>
      <c r="E29" s="23"/>
      <c r="F29" s="393" t="s">
        <v>40</v>
      </c>
      <c r="G29" s="393"/>
      <c r="H29" s="393"/>
      <c r="I29" s="24"/>
    </row>
    <row r="30" spans="1:10" ht="15" thickBot="1" x14ac:dyDescent="0.25">
      <c r="B30" s="22" t="s">
        <v>19</v>
      </c>
      <c r="C30" s="23"/>
      <c r="D30" s="23"/>
      <c r="E30" s="23"/>
      <c r="F30" s="393" t="s">
        <v>40</v>
      </c>
      <c r="G30" s="393"/>
      <c r="H30" s="393"/>
      <c r="I30" s="24">
        <v>77335.740000000005</v>
      </c>
    </row>
    <row r="31" spans="1:10" ht="15" thickBot="1" x14ac:dyDescent="0.25">
      <c r="B31" s="22" t="s">
        <v>20</v>
      </c>
      <c r="C31" s="23"/>
      <c r="D31" s="23"/>
      <c r="E31" s="23"/>
      <c r="F31" s="393" t="s">
        <v>40</v>
      </c>
      <c r="G31" s="393"/>
      <c r="H31" s="393"/>
      <c r="I31" s="24">
        <v>85096.79</v>
      </c>
    </row>
    <row r="32" spans="1:10" ht="15" thickBot="1" x14ac:dyDescent="0.25">
      <c r="B32" s="22" t="s">
        <v>21</v>
      </c>
      <c r="C32" s="23"/>
      <c r="D32" s="23"/>
      <c r="E32" s="23"/>
      <c r="F32" s="393" t="s">
        <v>40</v>
      </c>
      <c r="G32" s="393"/>
      <c r="H32" s="393"/>
      <c r="I32" s="24">
        <v>93671.94</v>
      </c>
    </row>
    <row r="33" spans="2:9" ht="15" thickBot="1" x14ac:dyDescent="0.25">
      <c r="B33" s="22" t="s">
        <v>22</v>
      </c>
      <c r="C33" s="23"/>
      <c r="D33" s="23"/>
      <c r="E33" s="23"/>
      <c r="F33" s="393" t="s">
        <v>40</v>
      </c>
      <c r="G33" s="393"/>
      <c r="H33" s="393"/>
      <c r="I33" s="24">
        <v>107235.2</v>
      </c>
    </row>
    <row r="34" spans="2:9" ht="15" thickBot="1" x14ac:dyDescent="0.25">
      <c r="B34" s="22" t="s">
        <v>23</v>
      </c>
      <c r="C34" s="23"/>
      <c r="D34" s="23"/>
      <c r="E34" s="23"/>
      <c r="F34" s="393" t="s">
        <v>40</v>
      </c>
      <c r="G34" s="393"/>
      <c r="H34" s="393"/>
      <c r="I34" s="24">
        <v>117015.95</v>
      </c>
    </row>
    <row r="35" spans="2:9" ht="15" thickBot="1" x14ac:dyDescent="0.25">
      <c r="B35" s="22" t="s">
        <v>24</v>
      </c>
      <c r="C35" s="23"/>
      <c r="D35" s="23"/>
      <c r="E35" s="23"/>
      <c r="F35" s="393" t="s">
        <v>40</v>
      </c>
      <c r="G35" s="393"/>
      <c r="H35" s="393"/>
      <c r="I35" s="24">
        <v>135821.54</v>
      </c>
    </row>
    <row r="36" spans="2:9" ht="15" thickBot="1" x14ac:dyDescent="0.25">
      <c r="B36" s="22" t="s">
        <v>25</v>
      </c>
      <c r="C36" s="23"/>
      <c r="D36" s="23"/>
      <c r="E36" s="23"/>
      <c r="F36" s="393" t="s">
        <v>40</v>
      </c>
      <c r="G36" s="393"/>
      <c r="H36" s="393"/>
      <c r="I36" s="24">
        <v>139132.25</v>
      </c>
    </row>
    <row r="37" spans="2:9" ht="15" thickBot="1" x14ac:dyDescent="0.25">
      <c r="B37" s="22" t="s">
        <v>26</v>
      </c>
      <c r="C37" s="23"/>
      <c r="D37" s="23"/>
      <c r="E37" s="23"/>
      <c r="F37" s="393" t="s">
        <v>40</v>
      </c>
      <c r="G37" s="393"/>
      <c r="H37" s="393"/>
      <c r="I37" s="24">
        <v>167516.54</v>
      </c>
    </row>
    <row r="38" spans="2:9" ht="15" thickBot="1" x14ac:dyDescent="0.25">
      <c r="B38" s="22" t="s">
        <v>27</v>
      </c>
      <c r="C38" s="23"/>
      <c r="D38" s="23"/>
      <c r="E38" s="23"/>
      <c r="F38" s="393" t="s">
        <v>40</v>
      </c>
      <c r="G38" s="393"/>
      <c r="H38" s="393"/>
      <c r="I38" s="24">
        <v>172267.44</v>
      </c>
    </row>
    <row r="39" spans="2:9" ht="15" thickBot="1" x14ac:dyDescent="0.25">
      <c r="B39" s="22" t="s">
        <v>28</v>
      </c>
      <c r="C39" s="23"/>
      <c r="D39" s="23"/>
      <c r="E39" s="23"/>
      <c r="F39" s="393" t="s">
        <v>40</v>
      </c>
      <c r="G39" s="393"/>
      <c r="H39" s="393"/>
      <c r="I39" s="95">
        <v>170759.8</v>
      </c>
    </row>
    <row r="40" spans="2:9" ht="15" thickBot="1" x14ac:dyDescent="0.25">
      <c r="B40" s="22" t="s">
        <v>29</v>
      </c>
      <c r="C40" s="23"/>
      <c r="D40" s="23"/>
      <c r="E40" s="23"/>
      <c r="F40" s="393" t="s">
        <v>40</v>
      </c>
      <c r="G40" s="393"/>
      <c r="H40" s="393"/>
      <c r="I40" s="24">
        <v>170430.61</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1436283.8000000003</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9" zoomScaleNormal="100" zoomScaleSheetLayoutView="100" workbookViewId="0">
      <selection activeCell="I42" sqref="I42:I4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113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114</v>
      </c>
      <c r="G14" s="399"/>
      <c r="H14" s="399"/>
      <c r="I14" s="400"/>
      <c r="J14" s="1"/>
    </row>
    <row r="15" spans="1:10" ht="15" customHeight="1" thickBot="1" x14ac:dyDescent="0.25">
      <c r="H15" s="1"/>
      <c r="I15" s="1"/>
      <c r="J15" s="1"/>
    </row>
    <row r="16" spans="1:10" ht="15.75" customHeight="1" thickBot="1" x14ac:dyDescent="0.25">
      <c r="B16" s="16" t="s">
        <v>10</v>
      </c>
      <c r="F16" s="42" t="s">
        <v>115</v>
      </c>
      <c r="G16" s="42"/>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116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0</v>
      </c>
    </row>
    <row r="29" spans="1:10" ht="15" thickBot="1" x14ac:dyDescent="0.25">
      <c r="B29" s="22" t="s">
        <v>18</v>
      </c>
      <c r="C29" s="58"/>
      <c r="D29" s="58"/>
      <c r="E29" s="58"/>
      <c r="F29" s="393" t="s">
        <v>40</v>
      </c>
      <c r="G29" s="393"/>
      <c r="H29" s="393"/>
      <c r="I29" s="24"/>
    </row>
    <row r="30" spans="1:10" ht="15" thickBot="1" x14ac:dyDescent="0.25">
      <c r="B30" s="22" t="s">
        <v>19</v>
      </c>
      <c r="C30" s="58"/>
      <c r="D30" s="58"/>
      <c r="E30" s="58"/>
      <c r="F30" s="393" t="s">
        <v>40</v>
      </c>
      <c r="G30" s="393"/>
      <c r="H30" s="393"/>
      <c r="I30" s="24"/>
    </row>
    <row r="31" spans="1:10" ht="15" thickBot="1" x14ac:dyDescent="0.25">
      <c r="B31" s="22" t="s">
        <v>20</v>
      </c>
      <c r="C31" s="58"/>
      <c r="D31" s="58"/>
      <c r="E31" s="58"/>
      <c r="F31" s="393" t="s">
        <v>40</v>
      </c>
      <c r="G31" s="393"/>
      <c r="H31" s="393"/>
      <c r="I31" s="24"/>
    </row>
    <row r="32" spans="1:10" ht="15" thickBot="1" x14ac:dyDescent="0.25">
      <c r="B32" s="22" t="s">
        <v>21</v>
      </c>
      <c r="C32" s="58"/>
      <c r="D32" s="58"/>
      <c r="E32" s="58"/>
      <c r="F32" s="393" t="s">
        <v>40</v>
      </c>
      <c r="G32" s="393"/>
      <c r="H32" s="393"/>
      <c r="I32" s="24"/>
    </row>
    <row r="33" spans="2:9" ht="15" thickBot="1" x14ac:dyDescent="0.25">
      <c r="B33" s="22" t="s">
        <v>22</v>
      </c>
      <c r="C33" s="58"/>
      <c r="D33" s="58"/>
      <c r="E33" s="58"/>
      <c r="F33" s="393" t="s">
        <v>40</v>
      </c>
      <c r="G33" s="393"/>
      <c r="H33" s="393"/>
      <c r="I33" s="24"/>
    </row>
    <row r="34" spans="2:9" ht="15" thickBot="1" x14ac:dyDescent="0.25">
      <c r="B34" s="22" t="s">
        <v>23</v>
      </c>
      <c r="C34" s="58"/>
      <c r="D34" s="58"/>
      <c r="E34" s="58"/>
      <c r="F34" s="393" t="s">
        <v>40</v>
      </c>
      <c r="G34" s="393"/>
      <c r="H34" s="393"/>
      <c r="I34" s="24"/>
    </row>
    <row r="35" spans="2:9" ht="15" thickBot="1" x14ac:dyDescent="0.25">
      <c r="B35" s="22" t="s">
        <v>24</v>
      </c>
      <c r="C35" s="58"/>
      <c r="D35" s="58"/>
      <c r="E35" s="58"/>
      <c r="F35" s="393" t="s">
        <v>40</v>
      </c>
      <c r="G35" s="393"/>
      <c r="H35" s="393"/>
      <c r="I35" s="24"/>
    </row>
    <row r="36" spans="2:9" ht="15" thickBot="1" x14ac:dyDescent="0.25">
      <c r="B36" s="22" t="s">
        <v>25</v>
      </c>
      <c r="C36" s="58"/>
      <c r="D36" s="58"/>
      <c r="E36" s="58"/>
      <c r="F36" s="393" t="s">
        <v>40</v>
      </c>
      <c r="G36" s="393"/>
      <c r="H36" s="393"/>
      <c r="I36" s="24"/>
    </row>
    <row r="37" spans="2:9" ht="15" thickBot="1" x14ac:dyDescent="0.25">
      <c r="B37" s="22" t="s">
        <v>26</v>
      </c>
      <c r="C37" s="58"/>
      <c r="D37" s="58"/>
      <c r="E37" s="58"/>
      <c r="F37" s="393" t="s">
        <v>40</v>
      </c>
      <c r="G37" s="393"/>
      <c r="H37" s="393"/>
      <c r="I37" s="24"/>
    </row>
    <row r="38" spans="2:9" ht="15" thickBot="1" x14ac:dyDescent="0.25">
      <c r="B38" s="22" t="s">
        <v>27</v>
      </c>
      <c r="C38" s="58"/>
      <c r="D38" s="58"/>
      <c r="E38" s="58"/>
      <c r="F38" s="393" t="s">
        <v>40</v>
      </c>
      <c r="G38" s="393"/>
      <c r="H38" s="393"/>
      <c r="I38" s="24"/>
    </row>
    <row r="39" spans="2:9" ht="15" thickBot="1" x14ac:dyDescent="0.25">
      <c r="B39" s="22" t="s">
        <v>28</v>
      </c>
      <c r="C39" s="58"/>
      <c r="D39" s="58"/>
      <c r="E39" s="58"/>
      <c r="F39" s="393" t="s">
        <v>40</v>
      </c>
      <c r="G39" s="393"/>
      <c r="H39" s="393"/>
      <c r="I39" s="24"/>
    </row>
    <row r="40" spans="2:9" ht="15" thickBot="1" x14ac:dyDescent="0.25">
      <c r="B40" s="22" t="s">
        <v>29</v>
      </c>
      <c r="C40" s="58"/>
      <c r="D40" s="58"/>
      <c r="E40" s="58"/>
      <c r="F40" s="393" t="s">
        <v>40</v>
      </c>
      <c r="G40" s="393"/>
      <c r="H40" s="393"/>
      <c r="I40" s="24"/>
    </row>
    <row r="41" spans="2:9" ht="15.75" thickBot="1" x14ac:dyDescent="0.3">
      <c r="B41" s="25" t="s">
        <v>31</v>
      </c>
      <c r="C41" s="59"/>
      <c r="D41" s="59"/>
      <c r="E41" s="59"/>
      <c r="F41" s="394"/>
      <c r="G41" s="394"/>
      <c r="H41" s="394"/>
      <c r="I41" s="27">
        <f>SUM(I42:I45)</f>
        <v>0</v>
      </c>
    </row>
    <row r="42" spans="2:9" ht="15.75" thickBot="1" x14ac:dyDescent="0.3">
      <c r="B42" s="22"/>
      <c r="C42" s="59"/>
      <c r="D42" s="59"/>
      <c r="E42" s="59"/>
      <c r="F42" s="393"/>
      <c r="G42" s="393"/>
      <c r="H42" s="393"/>
      <c r="I42" s="24"/>
    </row>
    <row r="43" spans="2:9" ht="15" thickBot="1" x14ac:dyDescent="0.25">
      <c r="B43" s="22"/>
      <c r="C43" s="58"/>
      <c r="D43" s="58"/>
      <c r="E43" s="58"/>
      <c r="F43" s="393"/>
      <c r="G43" s="393"/>
      <c r="H43" s="393"/>
      <c r="I43" s="24"/>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6" fitToHeight="1000"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zoomScaleNormal="100" zoomScaleSheetLayoutView="100" workbookViewId="0">
      <selection activeCell="A40" sqref="A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117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118</v>
      </c>
      <c r="G14" s="399"/>
      <c r="H14" s="399"/>
      <c r="I14" s="400"/>
      <c r="J14" s="1"/>
    </row>
    <row r="15" spans="1:10" ht="15" customHeight="1" thickBot="1" x14ac:dyDescent="0.25">
      <c r="H15" s="1"/>
      <c r="I15" s="1"/>
      <c r="J15" s="1"/>
    </row>
    <row r="16" spans="1:10" ht="15.75" customHeight="1" thickBot="1" x14ac:dyDescent="0.25">
      <c r="B16" s="16" t="s">
        <v>10</v>
      </c>
      <c r="F16" s="42" t="s">
        <v>115</v>
      </c>
      <c r="G16" s="42"/>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119</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0</v>
      </c>
    </row>
    <row r="29" spans="1:10" ht="15" thickBot="1" x14ac:dyDescent="0.25">
      <c r="B29" s="22" t="s">
        <v>18</v>
      </c>
      <c r="C29" s="58"/>
      <c r="D29" s="58"/>
      <c r="E29" s="58"/>
      <c r="F29" s="393" t="s">
        <v>40</v>
      </c>
      <c r="G29" s="393"/>
      <c r="H29" s="393"/>
      <c r="I29" s="24"/>
    </row>
    <row r="30" spans="1:10" ht="15" thickBot="1" x14ac:dyDescent="0.25">
      <c r="B30" s="22" t="s">
        <v>19</v>
      </c>
      <c r="C30" s="58"/>
      <c r="D30" s="58"/>
      <c r="E30" s="58"/>
      <c r="F30" s="393" t="s">
        <v>40</v>
      </c>
      <c r="G30" s="393"/>
      <c r="H30" s="393"/>
      <c r="I30" s="24"/>
    </row>
    <row r="31" spans="1:10" ht="15" thickBot="1" x14ac:dyDescent="0.25">
      <c r="B31" s="22" t="s">
        <v>20</v>
      </c>
      <c r="C31" s="58"/>
      <c r="D31" s="58"/>
      <c r="E31" s="58"/>
      <c r="F31" s="393" t="s">
        <v>40</v>
      </c>
      <c r="G31" s="393"/>
      <c r="H31" s="393"/>
      <c r="I31" s="24"/>
    </row>
    <row r="32" spans="1:10" ht="15" thickBot="1" x14ac:dyDescent="0.25">
      <c r="B32" s="22" t="s">
        <v>21</v>
      </c>
      <c r="C32" s="58"/>
      <c r="D32" s="58"/>
      <c r="E32" s="58"/>
      <c r="F32" s="393" t="s">
        <v>40</v>
      </c>
      <c r="G32" s="393"/>
      <c r="H32" s="393"/>
      <c r="I32" s="24"/>
    </row>
    <row r="33" spans="1:9" ht="15" thickBot="1" x14ac:dyDescent="0.25">
      <c r="B33" s="22" t="s">
        <v>22</v>
      </c>
      <c r="C33" s="58"/>
      <c r="D33" s="58"/>
      <c r="E33" s="58"/>
      <c r="F33" s="393" t="s">
        <v>40</v>
      </c>
      <c r="G33" s="393"/>
      <c r="H33" s="393"/>
      <c r="I33" s="24"/>
    </row>
    <row r="34" spans="1:9" ht="15" thickBot="1" x14ac:dyDescent="0.25">
      <c r="B34" s="22" t="s">
        <v>23</v>
      </c>
      <c r="C34" s="58"/>
      <c r="D34" s="58"/>
      <c r="E34" s="58"/>
      <c r="F34" s="393" t="s">
        <v>40</v>
      </c>
      <c r="G34" s="393"/>
      <c r="H34" s="393"/>
      <c r="I34" s="24"/>
    </row>
    <row r="35" spans="1:9" ht="15" thickBot="1" x14ac:dyDescent="0.25">
      <c r="B35" s="22" t="s">
        <v>24</v>
      </c>
      <c r="C35" s="58"/>
      <c r="D35" s="58"/>
      <c r="E35" s="58"/>
      <c r="F35" s="393" t="s">
        <v>40</v>
      </c>
      <c r="G35" s="393"/>
      <c r="H35" s="393"/>
      <c r="I35" s="24"/>
    </row>
    <row r="36" spans="1:9" ht="15" thickBot="1" x14ac:dyDescent="0.25">
      <c r="B36" s="22" t="s">
        <v>25</v>
      </c>
      <c r="C36" s="58"/>
      <c r="D36" s="58"/>
      <c r="E36" s="58"/>
      <c r="F36" s="393" t="s">
        <v>40</v>
      </c>
      <c r="G36" s="393"/>
      <c r="H36" s="393"/>
      <c r="I36" s="24"/>
    </row>
    <row r="37" spans="1:9" ht="15" thickBot="1" x14ac:dyDescent="0.25">
      <c r="B37" s="22" t="s">
        <v>26</v>
      </c>
      <c r="C37" s="58"/>
      <c r="D37" s="58"/>
      <c r="E37" s="58"/>
      <c r="F37" s="393" t="s">
        <v>40</v>
      </c>
      <c r="G37" s="393"/>
      <c r="H37" s="393"/>
      <c r="I37" s="24"/>
    </row>
    <row r="38" spans="1:9" ht="15" thickBot="1" x14ac:dyDescent="0.25">
      <c r="B38" s="22" t="s">
        <v>27</v>
      </c>
      <c r="C38" s="58"/>
      <c r="D38" s="58"/>
      <c r="E38" s="58"/>
      <c r="F38" s="393" t="s">
        <v>40</v>
      </c>
      <c r="G38" s="393"/>
      <c r="H38" s="393"/>
      <c r="I38" s="24"/>
    </row>
    <row r="39" spans="1:9" ht="15" thickBot="1" x14ac:dyDescent="0.25">
      <c r="B39" s="22" t="s">
        <v>28</v>
      </c>
      <c r="C39" s="58"/>
      <c r="D39" s="58"/>
      <c r="E39" s="58"/>
      <c r="F39" s="393" t="s">
        <v>40</v>
      </c>
      <c r="G39" s="393"/>
      <c r="H39" s="393"/>
      <c r="I39" s="24"/>
    </row>
    <row r="40" spans="1:9" ht="15" thickBot="1" x14ac:dyDescent="0.25">
      <c r="A40" s="336"/>
      <c r="B40" s="22" t="s">
        <v>29</v>
      </c>
      <c r="C40" s="58"/>
      <c r="D40" s="58"/>
      <c r="E40" s="58"/>
      <c r="F40" s="393" t="s">
        <v>40</v>
      </c>
      <c r="G40" s="393"/>
      <c r="H40" s="393"/>
      <c r="I40" s="24"/>
    </row>
    <row r="41" spans="1:9" ht="15.75" thickBot="1" x14ac:dyDescent="0.3">
      <c r="B41" s="25" t="s">
        <v>31</v>
      </c>
      <c r="C41" s="59"/>
      <c r="D41" s="59"/>
      <c r="E41" s="59"/>
      <c r="F41" s="394"/>
      <c r="G41" s="394"/>
      <c r="H41" s="394"/>
      <c r="I41" s="27">
        <f>SUM(I42:I45)</f>
        <v>0</v>
      </c>
    </row>
    <row r="42" spans="1:9" ht="15.75" thickBot="1" x14ac:dyDescent="0.3">
      <c r="B42" s="22"/>
      <c r="C42" s="59"/>
      <c r="D42" s="59"/>
      <c r="E42" s="59"/>
      <c r="F42" s="393"/>
      <c r="G42" s="393"/>
      <c r="H42" s="393"/>
      <c r="I42" s="24"/>
    </row>
    <row r="43" spans="1:9" ht="15" thickBot="1" x14ac:dyDescent="0.25">
      <c r="B43" s="22"/>
      <c r="C43" s="58"/>
      <c r="D43" s="58"/>
      <c r="E43" s="58"/>
      <c r="F43" s="393"/>
      <c r="G43" s="393"/>
      <c r="H43" s="393"/>
      <c r="I43" s="24"/>
    </row>
    <row r="44" spans="1:9" ht="15" thickBot="1" x14ac:dyDescent="0.25">
      <c r="B44" s="22"/>
      <c r="C44" s="28"/>
      <c r="D44" s="28"/>
      <c r="E44" s="28"/>
      <c r="F44" s="393"/>
      <c r="G44" s="393"/>
      <c r="H44" s="393"/>
      <c r="I44" s="29"/>
    </row>
    <row r="45" spans="1:9" ht="15" thickBot="1" x14ac:dyDescent="0.25">
      <c r="B45" s="30"/>
      <c r="C45" s="60"/>
      <c r="D45" s="60"/>
      <c r="E45" s="60"/>
      <c r="F45" s="395"/>
      <c r="G45" s="395"/>
      <c r="H45" s="395"/>
      <c r="I45" s="32"/>
    </row>
    <row r="46" spans="1:9" ht="15.75" thickTop="1" thickBot="1" x14ac:dyDescent="0.25">
      <c r="B46" s="6"/>
      <c r="C46" s="6"/>
      <c r="D46" s="6"/>
      <c r="E46" s="6"/>
      <c r="F46" s="6"/>
      <c r="G46" s="6"/>
      <c r="H46" s="7"/>
      <c r="I46" s="7"/>
    </row>
    <row r="47" spans="1:9" ht="25.5" customHeight="1" thickBot="1" x14ac:dyDescent="0.3">
      <c r="B47" s="390" t="s">
        <v>17</v>
      </c>
      <c r="C47" s="391"/>
      <c r="D47" s="391"/>
      <c r="E47" s="391"/>
      <c r="F47" s="391"/>
      <c r="G47" s="391"/>
      <c r="H47" s="392"/>
      <c r="I47" s="33">
        <f>+I41+I28</f>
        <v>0</v>
      </c>
    </row>
    <row r="48" spans="1: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293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294</v>
      </c>
      <c r="G14" s="399"/>
      <c r="H14" s="399"/>
      <c r="I14" s="400"/>
      <c r="J14" s="1"/>
    </row>
    <row r="15" spans="1:10" ht="15" customHeight="1" thickBot="1" x14ac:dyDescent="0.25">
      <c r="H15" s="1"/>
      <c r="I15" s="1"/>
      <c r="J15" s="1"/>
    </row>
    <row r="16" spans="1:10" ht="15.75" customHeight="1" thickBot="1" x14ac:dyDescent="0.25">
      <c r="B16" s="16" t="s">
        <v>10</v>
      </c>
      <c r="F16" s="42">
        <v>42282</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569717.86</v>
      </c>
    </row>
    <row r="29" spans="1:10" ht="15" thickBot="1" x14ac:dyDescent="0.25">
      <c r="B29" s="22" t="s">
        <v>18</v>
      </c>
      <c r="C29" s="23"/>
      <c r="D29" s="23"/>
      <c r="E29" s="23"/>
      <c r="F29" s="393" t="s">
        <v>40</v>
      </c>
      <c r="G29" s="393"/>
      <c r="H29" s="393"/>
      <c r="I29" s="24">
        <v>36221.760000000002</v>
      </c>
    </row>
    <row r="30" spans="1:10" ht="15" thickBot="1" x14ac:dyDescent="0.25">
      <c r="B30" s="22" t="s">
        <v>19</v>
      </c>
      <c r="C30" s="23"/>
      <c r="D30" s="23"/>
      <c r="E30" s="23"/>
      <c r="F30" s="393" t="s">
        <v>40</v>
      </c>
      <c r="G30" s="393"/>
      <c r="H30" s="393"/>
      <c r="I30" s="24">
        <v>35702.79</v>
      </c>
    </row>
    <row r="31" spans="1:10" ht="15" thickBot="1" x14ac:dyDescent="0.25">
      <c r="B31" s="22" t="s">
        <v>20</v>
      </c>
      <c r="C31" s="23"/>
      <c r="D31" s="23"/>
      <c r="E31" s="23"/>
      <c r="F31" s="393" t="s">
        <v>40</v>
      </c>
      <c r="G31" s="393"/>
      <c r="H31" s="393"/>
      <c r="I31" s="24">
        <v>35069.14</v>
      </c>
    </row>
    <row r="32" spans="1:10" ht="15" thickBot="1" x14ac:dyDescent="0.25">
      <c r="B32" s="22" t="s">
        <v>21</v>
      </c>
      <c r="C32" s="23"/>
      <c r="D32" s="23"/>
      <c r="E32" s="23"/>
      <c r="F32" s="393" t="s">
        <v>40</v>
      </c>
      <c r="G32" s="393"/>
      <c r="H32" s="393"/>
      <c r="I32" s="24">
        <v>37085.67</v>
      </c>
    </row>
    <row r="33" spans="2:9" s="1" customFormat="1" ht="15" thickBot="1" x14ac:dyDescent="0.25">
      <c r="B33" s="22" t="s">
        <v>22</v>
      </c>
      <c r="C33" s="23"/>
      <c r="D33" s="23"/>
      <c r="E33" s="23"/>
      <c r="F33" s="393" t="s">
        <v>40</v>
      </c>
      <c r="G33" s="393"/>
      <c r="H33" s="393"/>
      <c r="I33" s="24">
        <v>38956.15</v>
      </c>
    </row>
    <row r="34" spans="2:9" s="1" customFormat="1" ht="15" thickBot="1" x14ac:dyDescent="0.25">
      <c r="B34" s="22" t="s">
        <v>23</v>
      </c>
      <c r="C34" s="23"/>
      <c r="D34" s="23"/>
      <c r="E34" s="23"/>
      <c r="F34" s="393" t="s">
        <v>40</v>
      </c>
      <c r="G34" s="393"/>
      <c r="H34" s="393"/>
      <c r="I34" s="24">
        <v>38892.74</v>
      </c>
    </row>
    <row r="35" spans="2:9" s="1" customFormat="1" ht="15" thickBot="1" x14ac:dyDescent="0.25">
      <c r="B35" s="22" t="s">
        <v>24</v>
      </c>
      <c r="C35" s="23"/>
      <c r="D35" s="23"/>
      <c r="E35" s="23"/>
      <c r="F35" s="393" t="s">
        <v>40</v>
      </c>
      <c r="G35" s="393"/>
      <c r="H35" s="393"/>
      <c r="I35" s="24">
        <v>43502.02</v>
      </c>
    </row>
    <row r="36" spans="2:9" s="1" customFormat="1" ht="15" thickBot="1" x14ac:dyDescent="0.25">
      <c r="B36" s="22" t="s">
        <v>25</v>
      </c>
      <c r="C36" s="23"/>
      <c r="D36" s="23"/>
      <c r="E36" s="23"/>
      <c r="F36" s="393" t="s">
        <v>40</v>
      </c>
      <c r="G36" s="393"/>
      <c r="H36" s="393"/>
      <c r="I36" s="24">
        <v>46595.71</v>
      </c>
    </row>
    <row r="37" spans="2:9" s="1" customFormat="1" ht="15" thickBot="1" x14ac:dyDescent="0.25">
      <c r="B37" s="22" t="s">
        <v>26</v>
      </c>
      <c r="C37" s="23"/>
      <c r="D37" s="23"/>
      <c r="E37" s="23"/>
      <c r="F37" s="393" t="s">
        <v>40</v>
      </c>
      <c r="G37" s="393"/>
      <c r="H37" s="393"/>
      <c r="I37" s="24">
        <v>51552.58</v>
      </c>
    </row>
    <row r="38" spans="2:9" s="1" customFormat="1" ht="15" thickBot="1" x14ac:dyDescent="0.25">
      <c r="B38" s="22" t="s">
        <v>27</v>
      </c>
      <c r="C38" s="23"/>
      <c r="D38" s="23"/>
      <c r="E38" s="23"/>
      <c r="F38" s="393" t="s">
        <v>40</v>
      </c>
      <c r="G38" s="393"/>
      <c r="H38" s="393"/>
      <c r="I38" s="24">
        <v>60859.58</v>
      </c>
    </row>
    <row r="39" spans="2:9" s="1" customFormat="1" ht="15" thickBot="1" x14ac:dyDescent="0.25">
      <c r="B39" s="22" t="s">
        <v>28</v>
      </c>
      <c r="C39" s="23"/>
      <c r="D39" s="23"/>
      <c r="E39" s="23"/>
      <c r="F39" s="393" t="s">
        <v>40</v>
      </c>
      <c r="G39" s="393"/>
      <c r="H39" s="393"/>
      <c r="I39" s="24">
        <v>67671.88</v>
      </c>
    </row>
    <row r="40" spans="2:9" s="1" customFormat="1" ht="15" thickBot="1" x14ac:dyDescent="0.25">
      <c r="B40" s="22" t="s">
        <v>29</v>
      </c>
      <c r="C40" s="23"/>
      <c r="D40" s="23"/>
      <c r="E40" s="23"/>
      <c r="F40" s="393" t="s">
        <v>40</v>
      </c>
      <c r="G40" s="393"/>
      <c r="H40" s="393"/>
      <c r="I40" s="24">
        <v>77607.839999999997</v>
      </c>
    </row>
    <row r="41" spans="2:9" s="1" customFormat="1" ht="15.75" thickBot="1" x14ac:dyDescent="0.3">
      <c r="B41" s="25" t="s">
        <v>31</v>
      </c>
      <c r="C41" s="26"/>
      <c r="D41" s="26"/>
      <c r="E41" s="26"/>
      <c r="F41" s="394"/>
      <c r="G41" s="394"/>
      <c r="H41" s="394"/>
      <c r="I41" s="27">
        <f>SUM(I42:I45)</f>
        <v>0</v>
      </c>
    </row>
    <row r="42" spans="2:9" s="1" customFormat="1" ht="15.75" thickBot="1" x14ac:dyDescent="0.3">
      <c r="B42" s="22"/>
      <c r="C42" s="26"/>
      <c r="D42" s="26"/>
      <c r="E42" s="26"/>
      <c r="F42" s="393"/>
      <c r="G42" s="393"/>
      <c r="H42" s="393"/>
      <c r="I42" s="24"/>
    </row>
    <row r="43" spans="2:9" s="1" customFormat="1" ht="15" thickBot="1" x14ac:dyDescent="0.25">
      <c r="B43" s="22"/>
      <c r="C43" s="23"/>
      <c r="D43" s="23"/>
      <c r="E43" s="23"/>
      <c r="F43" s="393"/>
      <c r="G43" s="393"/>
      <c r="H43" s="393"/>
      <c r="I43" s="24"/>
    </row>
    <row r="44" spans="2:9" s="1" customFormat="1" ht="15" thickBot="1" x14ac:dyDescent="0.25">
      <c r="B44" s="22"/>
      <c r="C44" s="28"/>
      <c r="D44" s="28"/>
      <c r="E44" s="28"/>
      <c r="F44" s="393"/>
      <c r="G44" s="393"/>
      <c r="H44" s="393"/>
      <c r="I44" s="29"/>
    </row>
    <row r="45" spans="2:9" s="1" customFormat="1" ht="15" thickBot="1" x14ac:dyDescent="0.25">
      <c r="B45" s="30"/>
      <c r="C45" s="31"/>
      <c r="D45" s="31"/>
      <c r="E45" s="31"/>
      <c r="F45" s="395"/>
      <c r="G45" s="395"/>
      <c r="H45" s="395"/>
      <c r="I45" s="32"/>
    </row>
    <row r="46" spans="2:9" s="1" customFormat="1" ht="15.75" thickTop="1" thickBot="1" x14ac:dyDescent="0.25">
      <c r="B46" s="6"/>
      <c r="C46" s="6"/>
      <c r="D46" s="6"/>
      <c r="E46" s="6"/>
      <c r="F46" s="6"/>
      <c r="G46" s="6"/>
      <c r="H46" s="7"/>
      <c r="I46" s="7"/>
    </row>
    <row r="47" spans="2:9" s="1" customFormat="1" ht="25.5" customHeight="1" thickBot="1" x14ac:dyDescent="0.3">
      <c r="B47" s="390" t="s">
        <v>17</v>
      </c>
      <c r="C47" s="391"/>
      <c r="D47" s="391"/>
      <c r="E47" s="391"/>
      <c r="F47" s="391"/>
      <c r="G47" s="391"/>
      <c r="H47" s="392"/>
      <c r="I47" s="33">
        <f>+I41+I28</f>
        <v>569717.86</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310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309</v>
      </c>
      <c r="G14" s="399"/>
      <c r="H14" s="399"/>
      <c r="I14" s="400"/>
      <c r="J14" s="1"/>
    </row>
    <row r="15" spans="1:10" ht="15" customHeight="1" thickBot="1" x14ac:dyDescent="0.25">
      <c r="H15" s="1"/>
      <c r="I15" s="1"/>
      <c r="J15" s="1"/>
    </row>
    <row r="16" spans="1:10" ht="15.75" customHeight="1" thickBot="1" x14ac:dyDescent="0.25">
      <c r="B16" s="16" t="s">
        <v>10</v>
      </c>
      <c r="F16" s="42">
        <v>42252</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506356.29000000004</v>
      </c>
    </row>
    <row r="29" spans="1:10" ht="15" thickBot="1" x14ac:dyDescent="0.25">
      <c r="B29" s="22" t="s">
        <v>18</v>
      </c>
      <c r="C29" s="23"/>
      <c r="D29" s="23"/>
      <c r="E29" s="23"/>
      <c r="F29" s="393" t="s">
        <v>40</v>
      </c>
      <c r="G29" s="393"/>
      <c r="H29" s="393"/>
      <c r="I29" s="24">
        <v>47053.82</v>
      </c>
    </row>
    <row r="30" spans="1:10" ht="15" thickBot="1" x14ac:dyDescent="0.25">
      <c r="B30" s="22" t="s">
        <v>19</v>
      </c>
      <c r="C30" s="23"/>
      <c r="D30" s="23"/>
      <c r="E30" s="23"/>
      <c r="F30" s="393" t="s">
        <v>40</v>
      </c>
      <c r="G30" s="393"/>
      <c r="H30" s="393"/>
      <c r="I30" s="24">
        <v>46397.04</v>
      </c>
    </row>
    <row r="31" spans="1:10" ht="15" thickBot="1" x14ac:dyDescent="0.25">
      <c r="B31" s="22" t="s">
        <v>20</v>
      </c>
      <c r="C31" s="23"/>
      <c r="D31" s="23"/>
      <c r="E31" s="23"/>
      <c r="F31" s="393" t="s">
        <v>40</v>
      </c>
      <c r="G31" s="393"/>
      <c r="H31" s="393"/>
      <c r="I31" s="24">
        <v>44978.57</v>
      </c>
    </row>
    <row r="32" spans="1:10" ht="15" thickBot="1" x14ac:dyDescent="0.25">
      <c r="B32" s="22" t="s">
        <v>21</v>
      </c>
      <c r="C32" s="23"/>
      <c r="D32" s="23"/>
      <c r="E32" s="23"/>
      <c r="F32" s="393" t="s">
        <v>40</v>
      </c>
      <c r="G32" s="393"/>
      <c r="H32" s="393"/>
      <c r="I32" s="24">
        <v>42277.03</v>
      </c>
    </row>
    <row r="33" spans="2:9" ht="15" thickBot="1" x14ac:dyDescent="0.25">
      <c r="B33" s="22" t="s">
        <v>22</v>
      </c>
      <c r="C33" s="23"/>
      <c r="D33" s="23"/>
      <c r="E33" s="23"/>
      <c r="F33" s="393" t="s">
        <v>40</v>
      </c>
      <c r="G33" s="393"/>
      <c r="H33" s="393"/>
      <c r="I33" s="24">
        <v>42909.63</v>
      </c>
    </row>
    <row r="34" spans="2:9" ht="15" thickBot="1" x14ac:dyDescent="0.25">
      <c r="B34" s="22" t="s">
        <v>23</v>
      </c>
      <c r="C34" s="23"/>
      <c r="D34" s="23"/>
      <c r="E34" s="23"/>
      <c r="F34" s="393" t="s">
        <v>40</v>
      </c>
      <c r="G34" s="393"/>
      <c r="H34" s="393"/>
      <c r="I34" s="24">
        <v>42636.18</v>
      </c>
    </row>
    <row r="35" spans="2:9" ht="15" thickBot="1" x14ac:dyDescent="0.25">
      <c r="B35" s="22" t="s">
        <v>24</v>
      </c>
      <c r="C35" s="23"/>
      <c r="D35" s="23"/>
      <c r="E35" s="23"/>
      <c r="F35" s="393" t="s">
        <v>40</v>
      </c>
      <c r="G35" s="393"/>
      <c r="H35" s="393"/>
      <c r="I35" s="24">
        <v>42847.13</v>
      </c>
    </row>
    <row r="36" spans="2:9" ht="15" thickBot="1" x14ac:dyDescent="0.25">
      <c r="B36" s="22" t="s">
        <v>25</v>
      </c>
      <c r="C36" s="23"/>
      <c r="D36" s="23"/>
      <c r="E36" s="23"/>
      <c r="F36" s="393" t="s">
        <v>40</v>
      </c>
      <c r="G36" s="393"/>
      <c r="H36" s="393"/>
      <c r="I36" s="24">
        <v>41356.39</v>
      </c>
    </row>
    <row r="37" spans="2:9" ht="15" thickBot="1" x14ac:dyDescent="0.25">
      <c r="B37" s="22" t="s">
        <v>26</v>
      </c>
      <c r="C37" s="23"/>
      <c r="D37" s="23"/>
      <c r="E37" s="23"/>
      <c r="F37" s="393" t="s">
        <v>40</v>
      </c>
      <c r="G37" s="393"/>
      <c r="H37" s="393"/>
      <c r="I37" s="24">
        <v>40244.28</v>
      </c>
    </row>
    <row r="38" spans="2:9" ht="15" thickBot="1" x14ac:dyDescent="0.25">
      <c r="B38" s="22" t="s">
        <v>27</v>
      </c>
      <c r="C38" s="23"/>
      <c r="D38" s="23"/>
      <c r="E38" s="23"/>
      <c r="F38" s="393" t="s">
        <v>40</v>
      </c>
      <c r="G38" s="393"/>
      <c r="H38" s="393"/>
      <c r="I38" s="24">
        <v>39531.980000000003</v>
      </c>
    </row>
    <row r="39" spans="2:9" ht="15" thickBot="1" x14ac:dyDescent="0.25">
      <c r="B39" s="22" t="s">
        <v>28</v>
      </c>
      <c r="C39" s="23"/>
      <c r="D39" s="23"/>
      <c r="E39" s="23"/>
      <c r="F39" s="393" t="s">
        <v>40</v>
      </c>
      <c r="G39" s="393"/>
      <c r="H39" s="393"/>
      <c r="I39" s="24">
        <v>38618.230000000003</v>
      </c>
    </row>
    <row r="40" spans="2:9" ht="15" thickBot="1" x14ac:dyDescent="0.25">
      <c r="B40" s="22" t="s">
        <v>29</v>
      </c>
      <c r="C40" s="23"/>
      <c r="D40" s="23"/>
      <c r="E40" s="23"/>
      <c r="F40" s="393" t="s">
        <v>40</v>
      </c>
      <c r="G40" s="393"/>
      <c r="H40" s="393"/>
      <c r="I40" s="24">
        <v>37506.01</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506356.29000000004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298</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297</v>
      </c>
      <c r="G14" s="399"/>
      <c r="H14" s="399"/>
      <c r="I14" s="400"/>
      <c r="J14" s="1"/>
    </row>
    <row r="15" spans="1:10" ht="15" customHeight="1" thickBot="1" x14ac:dyDescent="0.25">
      <c r="H15" s="1"/>
      <c r="I15" s="1"/>
      <c r="J15" s="1"/>
    </row>
    <row r="16" spans="1:10" ht="15.75" customHeight="1" thickBot="1" x14ac:dyDescent="0.25">
      <c r="B16" s="16" t="s">
        <v>10</v>
      </c>
      <c r="F16" s="42">
        <v>42273</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52169.030000000006</v>
      </c>
    </row>
    <row r="29" spans="1:10" ht="15" thickBot="1" x14ac:dyDescent="0.25">
      <c r="B29" s="22" t="s">
        <v>18</v>
      </c>
      <c r="C29" s="23"/>
      <c r="D29" s="23"/>
      <c r="E29" s="23"/>
      <c r="F29" s="393" t="s">
        <v>40</v>
      </c>
      <c r="G29" s="393"/>
      <c r="H29" s="393"/>
      <c r="I29" s="24">
        <v>7174.6</v>
      </c>
    </row>
    <row r="30" spans="1:10" ht="15" thickBot="1" x14ac:dyDescent="0.25">
      <c r="B30" s="22" t="s">
        <v>19</v>
      </c>
      <c r="C30" s="23"/>
      <c r="D30" s="23"/>
      <c r="E30" s="23"/>
      <c r="F30" s="393" t="s">
        <v>40</v>
      </c>
      <c r="G30" s="393"/>
      <c r="H30" s="393"/>
      <c r="I30" s="24">
        <v>6362.09</v>
      </c>
    </row>
    <row r="31" spans="1:10" ht="15" thickBot="1" x14ac:dyDescent="0.25">
      <c r="B31" s="22" t="s">
        <v>20</v>
      </c>
      <c r="C31" s="23"/>
      <c r="D31" s="23"/>
      <c r="E31" s="23"/>
      <c r="F31" s="393" t="s">
        <v>40</v>
      </c>
      <c r="G31" s="393"/>
      <c r="H31" s="393"/>
      <c r="I31" s="24">
        <v>5356.77</v>
      </c>
    </row>
    <row r="32" spans="1:10" ht="15" thickBot="1" x14ac:dyDescent="0.25">
      <c r="B32" s="22" t="s">
        <v>21</v>
      </c>
      <c r="C32" s="23"/>
      <c r="D32" s="23"/>
      <c r="E32" s="23"/>
      <c r="F32" s="393" t="s">
        <v>40</v>
      </c>
      <c r="G32" s="393"/>
      <c r="H32" s="393"/>
      <c r="I32" s="24">
        <v>4753.0600000000004</v>
      </c>
    </row>
    <row r="33" spans="2:9" ht="15" thickBot="1" x14ac:dyDescent="0.25">
      <c r="B33" s="22" t="s">
        <v>22</v>
      </c>
      <c r="C33" s="23"/>
      <c r="D33" s="23"/>
      <c r="E33" s="23"/>
      <c r="F33" s="393" t="s">
        <v>40</v>
      </c>
      <c r="G33" s="393"/>
      <c r="H33" s="393"/>
      <c r="I33" s="24">
        <v>4465.6499999999996</v>
      </c>
    </row>
    <row r="34" spans="2:9" ht="15" thickBot="1" x14ac:dyDescent="0.25">
      <c r="B34" s="22" t="s">
        <v>23</v>
      </c>
      <c r="C34" s="23"/>
      <c r="D34" s="23"/>
      <c r="E34" s="23"/>
      <c r="F34" s="393" t="s">
        <v>40</v>
      </c>
      <c r="G34" s="393"/>
      <c r="H34" s="393"/>
      <c r="I34" s="24">
        <v>4092.62</v>
      </c>
    </row>
    <row r="35" spans="2:9" ht="15" thickBot="1" x14ac:dyDescent="0.25">
      <c r="B35" s="22" t="s">
        <v>24</v>
      </c>
      <c r="C35" s="23"/>
      <c r="D35" s="23"/>
      <c r="E35" s="23"/>
      <c r="F35" s="393" t="s">
        <v>40</v>
      </c>
      <c r="G35" s="393"/>
      <c r="H35" s="393"/>
      <c r="I35" s="24">
        <v>3945.82</v>
      </c>
    </row>
    <row r="36" spans="2:9" ht="15" thickBot="1" x14ac:dyDescent="0.25">
      <c r="B36" s="22" t="s">
        <v>25</v>
      </c>
      <c r="C36" s="23"/>
      <c r="D36" s="23"/>
      <c r="E36" s="23"/>
      <c r="F36" s="393" t="s">
        <v>40</v>
      </c>
      <c r="G36" s="393"/>
      <c r="H36" s="393"/>
      <c r="I36" s="24">
        <v>3628.91</v>
      </c>
    </row>
    <row r="37" spans="2:9" ht="15" thickBot="1" x14ac:dyDescent="0.25">
      <c r="B37" s="22" t="s">
        <v>26</v>
      </c>
      <c r="C37" s="23"/>
      <c r="D37" s="23"/>
      <c r="E37" s="23"/>
      <c r="F37" s="393" t="s">
        <v>40</v>
      </c>
      <c r="G37" s="393"/>
      <c r="H37" s="393"/>
      <c r="I37" s="24">
        <v>3345.11</v>
      </c>
    </row>
    <row r="38" spans="2:9" ht="15" thickBot="1" x14ac:dyDescent="0.25">
      <c r="B38" s="22" t="s">
        <v>27</v>
      </c>
      <c r="C38" s="23"/>
      <c r="D38" s="23"/>
      <c r="E38" s="23"/>
      <c r="F38" s="393" t="s">
        <v>40</v>
      </c>
      <c r="G38" s="393"/>
      <c r="H38" s="393"/>
      <c r="I38" s="24">
        <v>3044.4</v>
      </c>
    </row>
    <row r="39" spans="2:9" ht="15" thickBot="1" x14ac:dyDescent="0.25">
      <c r="B39" s="22" t="s">
        <v>28</v>
      </c>
      <c r="C39" s="23"/>
      <c r="D39" s="23"/>
      <c r="E39" s="23"/>
      <c r="F39" s="393" t="s">
        <v>40</v>
      </c>
      <c r="G39" s="393"/>
      <c r="H39" s="393"/>
      <c r="I39" s="24">
        <v>3000</v>
      </c>
    </row>
    <row r="40" spans="2:9" ht="15" thickBot="1" x14ac:dyDescent="0.25">
      <c r="B40" s="22" t="s">
        <v>29</v>
      </c>
      <c r="C40" s="23"/>
      <c r="D40" s="23"/>
      <c r="E40" s="23"/>
      <c r="F40" s="393" t="s">
        <v>40</v>
      </c>
      <c r="G40" s="393"/>
      <c r="H40" s="393"/>
      <c r="I40" s="24">
        <v>3000</v>
      </c>
    </row>
    <row r="41" spans="2:9" ht="15.75" thickBot="1" x14ac:dyDescent="0.3">
      <c r="B41" s="25" t="s">
        <v>31</v>
      </c>
      <c r="C41" s="26"/>
      <c r="D41" s="26"/>
      <c r="E41" s="26"/>
      <c r="F41" s="394"/>
      <c r="G41" s="394"/>
      <c r="H41" s="394"/>
      <c r="I41" s="27">
        <f>SUM(I42:I45)</f>
        <v>0</v>
      </c>
    </row>
    <row r="42" spans="2:9" ht="15.75" thickBot="1" x14ac:dyDescent="0.3">
      <c r="B42" s="22" t="s">
        <v>27</v>
      </c>
      <c r="C42" s="26"/>
      <c r="D42" s="26"/>
      <c r="E42" s="26"/>
      <c r="F42" s="393" t="s">
        <v>42</v>
      </c>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52169.030000000006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312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311</v>
      </c>
      <c r="G14" s="399"/>
      <c r="H14" s="399"/>
      <c r="I14" s="400"/>
      <c r="J14" s="1"/>
    </row>
    <row r="15" spans="1:10" ht="15" customHeight="1" thickBot="1" x14ac:dyDescent="0.25">
      <c r="H15" s="1"/>
      <c r="I15" s="1"/>
      <c r="J15" s="1"/>
    </row>
    <row r="16" spans="1:10" ht="15.75" customHeight="1" thickBot="1" x14ac:dyDescent="0.25">
      <c r="B16" s="16" t="s">
        <v>10</v>
      </c>
      <c r="F16" s="42">
        <v>42320</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200492.74999999997</v>
      </c>
    </row>
    <row r="29" spans="1:10" ht="15" thickBot="1" x14ac:dyDescent="0.25">
      <c r="B29" s="22" t="s">
        <v>18</v>
      </c>
      <c r="C29" s="23"/>
      <c r="D29" s="23"/>
      <c r="E29" s="23"/>
      <c r="F29" s="393" t="s">
        <v>40</v>
      </c>
      <c r="G29" s="393"/>
      <c r="H29" s="393"/>
      <c r="I29" s="24">
        <v>12314.28</v>
      </c>
    </row>
    <row r="30" spans="1:10" ht="15" thickBot="1" x14ac:dyDescent="0.25">
      <c r="B30" s="22" t="s">
        <v>19</v>
      </c>
      <c r="C30" s="23"/>
      <c r="D30" s="23"/>
      <c r="E30" s="23"/>
      <c r="F30" s="393" t="s">
        <v>40</v>
      </c>
      <c r="G30" s="393"/>
      <c r="H30" s="393"/>
      <c r="I30" s="24">
        <v>12765.65</v>
      </c>
    </row>
    <row r="31" spans="1:10" ht="15" thickBot="1" x14ac:dyDescent="0.25">
      <c r="B31" s="22" t="s">
        <v>20</v>
      </c>
      <c r="C31" s="23"/>
      <c r="D31" s="23"/>
      <c r="E31" s="23"/>
      <c r="F31" s="393" t="s">
        <v>40</v>
      </c>
      <c r="G31" s="393"/>
      <c r="H31" s="393"/>
      <c r="I31" s="24">
        <v>14367.67</v>
      </c>
    </row>
    <row r="32" spans="1:10" ht="15" thickBot="1" x14ac:dyDescent="0.25">
      <c r="B32" s="22" t="s">
        <v>21</v>
      </c>
      <c r="C32" s="23"/>
      <c r="D32" s="23"/>
      <c r="E32" s="23"/>
      <c r="F32" s="393" t="s">
        <v>40</v>
      </c>
      <c r="G32" s="393"/>
      <c r="H32" s="393"/>
      <c r="I32" s="24">
        <v>15160.2</v>
      </c>
    </row>
    <row r="33" spans="2:9" ht="15" thickBot="1" x14ac:dyDescent="0.25">
      <c r="B33" s="22" t="s">
        <v>22</v>
      </c>
      <c r="C33" s="23"/>
      <c r="D33" s="23"/>
      <c r="E33" s="23"/>
      <c r="F33" s="393" t="s">
        <v>40</v>
      </c>
      <c r="G33" s="393"/>
      <c r="H33" s="393"/>
      <c r="I33" s="24">
        <v>16441.29</v>
      </c>
    </row>
    <row r="34" spans="2:9" ht="15" thickBot="1" x14ac:dyDescent="0.25">
      <c r="B34" s="22" t="s">
        <v>23</v>
      </c>
      <c r="C34" s="23"/>
      <c r="D34" s="23"/>
      <c r="E34" s="23"/>
      <c r="F34" s="393" t="s">
        <v>40</v>
      </c>
      <c r="G34" s="393"/>
      <c r="H34" s="393"/>
      <c r="I34" s="24">
        <v>16953.98</v>
      </c>
    </row>
    <row r="35" spans="2:9" ht="15" thickBot="1" x14ac:dyDescent="0.25">
      <c r="B35" s="22" t="s">
        <v>24</v>
      </c>
      <c r="C35" s="23"/>
      <c r="D35" s="23"/>
      <c r="E35" s="23"/>
      <c r="F35" s="393" t="s">
        <v>40</v>
      </c>
      <c r="G35" s="393"/>
      <c r="H35" s="393"/>
      <c r="I35" s="24">
        <v>17310.72</v>
      </c>
    </row>
    <row r="36" spans="2:9" ht="15" thickBot="1" x14ac:dyDescent="0.25">
      <c r="B36" s="22" t="s">
        <v>25</v>
      </c>
      <c r="C36" s="23"/>
      <c r="D36" s="23"/>
      <c r="E36" s="23"/>
      <c r="F36" s="393" t="s">
        <v>40</v>
      </c>
      <c r="G36" s="393"/>
      <c r="H36" s="393"/>
      <c r="I36" s="24">
        <v>17939.8</v>
      </c>
    </row>
    <row r="37" spans="2:9" ht="15" thickBot="1" x14ac:dyDescent="0.25">
      <c r="B37" s="22" t="s">
        <v>26</v>
      </c>
      <c r="C37" s="23"/>
      <c r="D37" s="23"/>
      <c r="E37" s="23"/>
      <c r="F37" s="393" t="s">
        <v>40</v>
      </c>
      <c r="G37" s="393"/>
      <c r="H37" s="393"/>
      <c r="I37" s="24">
        <v>18826.740000000002</v>
      </c>
    </row>
    <row r="38" spans="2:9" ht="15" thickBot="1" x14ac:dyDescent="0.25">
      <c r="B38" s="22" t="s">
        <v>27</v>
      </c>
      <c r="C38" s="23"/>
      <c r="D38" s="23"/>
      <c r="E38" s="23"/>
      <c r="F38" s="393" t="s">
        <v>40</v>
      </c>
      <c r="G38" s="393"/>
      <c r="H38" s="393"/>
      <c r="I38" s="24">
        <v>19361.05</v>
      </c>
    </row>
    <row r="39" spans="2:9" ht="15" thickBot="1" x14ac:dyDescent="0.25">
      <c r="B39" s="22" t="s">
        <v>28</v>
      </c>
      <c r="C39" s="23"/>
      <c r="D39" s="23"/>
      <c r="E39" s="23"/>
      <c r="F39" s="393" t="s">
        <v>40</v>
      </c>
      <c r="G39" s="393"/>
      <c r="H39" s="393"/>
      <c r="I39" s="24">
        <v>18245.580000000002</v>
      </c>
    </row>
    <row r="40" spans="2:9" ht="15" thickBot="1" x14ac:dyDescent="0.25">
      <c r="B40" s="22" t="s">
        <v>29</v>
      </c>
      <c r="C40" s="23"/>
      <c r="D40" s="23"/>
      <c r="E40" s="23"/>
      <c r="F40" s="393" t="s">
        <v>40</v>
      </c>
      <c r="G40" s="393"/>
      <c r="H40" s="393"/>
      <c r="I40" s="24">
        <v>20805.79</v>
      </c>
    </row>
    <row r="41" spans="2:9" ht="15.75" thickBot="1" x14ac:dyDescent="0.3">
      <c r="B41" s="25" t="s">
        <v>31</v>
      </c>
      <c r="C41" s="26"/>
      <c r="D41" s="26"/>
      <c r="E41" s="26"/>
      <c r="F41" s="394"/>
      <c r="G41" s="394"/>
      <c r="H41" s="394"/>
      <c r="I41" s="27">
        <f>SUM(I42:I45)</f>
        <v>0</v>
      </c>
    </row>
    <row r="42" spans="2:9" ht="15.75" thickBot="1" x14ac:dyDescent="0.3">
      <c r="B42" s="22" t="s">
        <v>26</v>
      </c>
      <c r="C42" s="26"/>
      <c r="D42" s="26"/>
      <c r="E42" s="26"/>
      <c r="F42" s="393" t="s">
        <v>42</v>
      </c>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200492.74999999997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307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404" t="s">
        <v>308</v>
      </c>
      <c r="G14" s="405"/>
      <c r="H14" s="405"/>
      <c r="I14" s="406"/>
      <c r="J14" s="1"/>
    </row>
    <row r="15" spans="1:10" ht="15" customHeight="1" thickBot="1" x14ac:dyDescent="0.25">
      <c r="H15" s="1"/>
      <c r="I15" s="1"/>
      <c r="J15" s="1"/>
    </row>
    <row r="16" spans="1:10" ht="15.75" customHeight="1" thickBot="1" x14ac:dyDescent="0.25">
      <c r="B16" s="16" t="s">
        <v>10</v>
      </c>
      <c r="F16" s="42">
        <v>42253</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204422.14</v>
      </c>
    </row>
    <row r="29" spans="1:10" ht="15" thickBot="1" x14ac:dyDescent="0.25">
      <c r="B29" s="22" t="s">
        <v>18</v>
      </c>
      <c r="C29" s="23"/>
      <c r="D29" s="23"/>
      <c r="E29" s="23"/>
      <c r="F29" s="393" t="s">
        <v>40</v>
      </c>
      <c r="G29" s="393"/>
      <c r="H29" s="393"/>
      <c r="I29" s="24">
        <v>14909.76</v>
      </c>
    </row>
    <row r="30" spans="1:10" ht="15" thickBot="1" x14ac:dyDescent="0.25">
      <c r="B30" s="22" t="s">
        <v>19</v>
      </c>
      <c r="C30" s="23"/>
      <c r="D30" s="23"/>
      <c r="E30" s="23"/>
      <c r="F30" s="393" t="s">
        <v>40</v>
      </c>
      <c r="G30" s="393"/>
      <c r="H30" s="393"/>
      <c r="I30" s="24">
        <v>15658.75</v>
      </c>
    </row>
    <row r="31" spans="1:10" ht="15" thickBot="1" x14ac:dyDescent="0.25">
      <c r="B31" s="22" t="s">
        <v>20</v>
      </c>
      <c r="C31" s="23"/>
      <c r="D31" s="23"/>
      <c r="E31" s="23"/>
      <c r="F31" s="393" t="s">
        <v>40</v>
      </c>
      <c r="G31" s="393"/>
      <c r="H31" s="393"/>
      <c r="I31" s="24">
        <v>16265.51</v>
      </c>
    </row>
    <row r="32" spans="1:10" ht="15" thickBot="1" x14ac:dyDescent="0.25">
      <c r="B32" s="22" t="s">
        <v>21</v>
      </c>
      <c r="C32" s="23"/>
      <c r="D32" s="23"/>
      <c r="E32" s="23"/>
      <c r="F32" s="393" t="s">
        <v>40</v>
      </c>
      <c r="G32" s="393"/>
      <c r="H32" s="393"/>
      <c r="I32" s="24">
        <v>16634.54</v>
      </c>
    </row>
    <row r="33" spans="2:9" ht="15" thickBot="1" x14ac:dyDescent="0.25">
      <c r="B33" s="22" t="s">
        <v>22</v>
      </c>
      <c r="C33" s="23"/>
      <c r="D33" s="23"/>
      <c r="E33" s="23"/>
      <c r="F33" s="393" t="s">
        <v>40</v>
      </c>
      <c r="G33" s="393"/>
      <c r="H33" s="393"/>
      <c r="I33" s="24">
        <v>17271.75</v>
      </c>
    </row>
    <row r="34" spans="2:9" ht="15" thickBot="1" x14ac:dyDescent="0.25">
      <c r="B34" s="22" t="s">
        <v>23</v>
      </c>
      <c r="C34" s="23"/>
      <c r="D34" s="23"/>
      <c r="E34" s="23"/>
      <c r="F34" s="393" t="s">
        <v>40</v>
      </c>
      <c r="G34" s="393"/>
      <c r="H34" s="393"/>
      <c r="I34" s="24">
        <v>17293.580000000002</v>
      </c>
    </row>
    <row r="35" spans="2:9" ht="15" thickBot="1" x14ac:dyDescent="0.25">
      <c r="B35" s="22" t="s">
        <v>24</v>
      </c>
      <c r="C35" s="23"/>
      <c r="D35" s="23"/>
      <c r="E35" s="23"/>
      <c r="F35" s="393" t="s">
        <v>40</v>
      </c>
      <c r="G35" s="393"/>
      <c r="H35" s="393"/>
      <c r="I35" s="24">
        <v>19173.77</v>
      </c>
    </row>
    <row r="36" spans="2:9" ht="15" thickBot="1" x14ac:dyDescent="0.25">
      <c r="B36" s="22" t="s">
        <v>25</v>
      </c>
      <c r="C36" s="23"/>
      <c r="D36" s="23"/>
      <c r="E36" s="23"/>
      <c r="F36" s="393" t="s">
        <v>40</v>
      </c>
      <c r="G36" s="393"/>
      <c r="H36" s="393"/>
      <c r="I36" s="24">
        <v>19154.650000000001</v>
      </c>
    </row>
    <row r="37" spans="2:9" ht="15" thickBot="1" x14ac:dyDescent="0.25">
      <c r="B37" s="22" t="s">
        <v>26</v>
      </c>
      <c r="C37" s="23"/>
      <c r="D37" s="23"/>
      <c r="E37" s="23"/>
      <c r="F37" s="393" t="s">
        <v>40</v>
      </c>
      <c r="G37" s="393"/>
      <c r="H37" s="393"/>
      <c r="I37" s="24">
        <v>17828.38</v>
      </c>
    </row>
    <row r="38" spans="2:9" ht="15" thickBot="1" x14ac:dyDescent="0.25">
      <c r="B38" s="22" t="s">
        <v>27</v>
      </c>
      <c r="C38" s="23"/>
      <c r="D38" s="23"/>
      <c r="E38" s="23"/>
      <c r="F38" s="393" t="s">
        <v>40</v>
      </c>
      <c r="G38" s="393"/>
      <c r="H38" s="393"/>
      <c r="I38" s="24">
        <v>17015.25</v>
      </c>
    </row>
    <row r="39" spans="2:9" ht="15" thickBot="1" x14ac:dyDescent="0.25">
      <c r="B39" s="22" t="s">
        <v>28</v>
      </c>
      <c r="C39" s="23"/>
      <c r="D39" s="23"/>
      <c r="E39" s="23"/>
      <c r="F39" s="393" t="s">
        <v>40</v>
      </c>
      <c r="G39" s="393"/>
      <c r="H39" s="393"/>
      <c r="I39" s="24">
        <v>16575.95</v>
      </c>
    </row>
    <row r="40" spans="2:9" ht="15" thickBot="1" x14ac:dyDescent="0.25">
      <c r="B40" s="22" t="s">
        <v>29</v>
      </c>
      <c r="C40" s="23"/>
      <c r="D40" s="23"/>
      <c r="E40" s="23"/>
      <c r="F40" s="393" t="s">
        <v>40</v>
      </c>
      <c r="G40" s="393"/>
      <c r="H40" s="393"/>
      <c r="I40" s="24">
        <v>16640.25</v>
      </c>
    </row>
    <row r="41" spans="2:9" ht="15.75" thickBot="1" x14ac:dyDescent="0.3">
      <c r="B41" s="25" t="s">
        <v>31</v>
      </c>
      <c r="C41" s="26"/>
      <c r="D41" s="26"/>
      <c r="E41" s="26"/>
      <c r="F41" s="394"/>
      <c r="G41" s="394"/>
      <c r="H41" s="394"/>
      <c r="I41" s="27">
        <f>SUM(I42:I45)</f>
        <v>0</v>
      </c>
    </row>
    <row r="42" spans="2:9" ht="15.75" thickBot="1" x14ac:dyDescent="0.3">
      <c r="B42" s="22" t="s">
        <v>26</v>
      </c>
      <c r="C42" s="26"/>
      <c r="D42" s="26"/>
      <c r="E42" s="26"/>
      <c r="F42" s="393" t="s">
        <v>42</v>
      </c>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204422.14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313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314</v>
      </c>
      <c r="G14" s="399"/>
      <c r="H14" s="399"/>
      <c r="I14" s="400"/>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36000</v>
      </c>
    </row>
    <row r="29" spans="1:10" ht="15" thickBot="1" x14ac:dyDescent="0.25">
      <c r="B29" s="22" t="s">
        <v>18</v>
      </c>
      <c r="C29" s="23"/>
      <c r="D29" s="23"/>
      <c r="E29" s="23"/>
      <c r="F29" s="393" t="s">
        <v>40</v>
      </c>
      <c r="G29" s="393"/>
      <c r="H29" s="393"/>
      <c r="I29" s="24">
        <v>3000</v>
      </c>
    </row>
    <row r="30" spans="1:10" ht="15" thickBot="1" x14ac:dyDescent="0.25">
      <c r="B30" s="22" t="s">
        <v>19</v>
      </c>
      <c r="C30" s="23"/>
      <c r="D30" s="23"/>
      <c r="E30" s="23"/>
      <c r="F30" s="393" t="s">
        <v>40</v>
      </c>
      <c r="G30" s="393"/>
      <c r="H30" s="393"/>
      <c r="I30" s="24">
        <v>3000</v>
      </c>
    </row>
    <row r="31" spans="1:10" ht="15" thickBot="1" x14ac:dyDescent="0.25">
      <c r="B31" s="22" t="s">
        <v>20</v>
      </c>
      <c r="C31" s="23"/>
      <c r="D31" s="23"/>
      <c r="E31" s="23"/>
      <c r="F31" s="393" t="s">
        <v>40</v>
      </c>
      <c r="G31" s="393"/>
      <c r="H31" s="393"/>
      <c r="I31" s="24">
        <v>3000</v>
      </c>
    </row>
    <row r="32" spans="1:10" ht="15" thickBot="1" x14ac:dyDescent="0.25">
      <c r="B32" s="22" t="s">
        <v>21</v>
      </c>
      <c r="C32" s="23"/>
      <c r="D32" s="23"/>
      <c r="E32" s="23"/>
      <c r="F32" s="393" t="s">
        <v>40</v>
      </c>
      <c r="G32" s="393"/>
      <c r="H32" s="393"/>
      <c r="I32" s="24">
        <v>3000</v>
      </c>
    </row>
    <row r="33" spans="2:9" ht="15" thickBot="1" x14ac:dyDescent="0.25">
      <c r="B33" s="22" t="s">
        <v>22</v>
      </c>
      <c r="C33" s="23"/>
      <c r="D33" s="23"/>
      <c r="E33" s="23"/>
      <c r="F33" s="393" t="s">
        <v>40</v>
      </c>
      <c r="G33" s="393"/>
      <c r="H33" s="393"/>
      <c r="I33" s="24">
        <v>3000</v>
      </c>
    </row>
    <row r="34" spans="2:9" ht="15" thickBot="1" x14ac:dyDescent="0.25">
      <c r="B34" s="22" t="s">
        <v>23</v>
      </c>
      <c r="C34" s="23"/>
      <c r="D34" s="23"/>
      <c r="E34" s="23"/>
      <c r="F34" s="393" t="s">
        <v>40</v>
      </c>
      <c r="G34" s="393"/>
      <c r="H34" s="393"/>
      <c r="I34" s="24">
        <v>3000</v>
      </c>
    </row>
    <row r="35" spans="2:9" ht="15" thickBot="1" x14ac:dyDescent="0.25">
      <c r="B35" s="22" t="s">
        <v>24</v>
      </c>
      <c r="C35" s="23"/>
      <c r="D35" s="23"/>
      <c r="E35" s="23"/>
      <c r="F35" s="393" t="s">
        <v>40</v>
      </c>
      <c r="G35" s="393"/>
      <c r="H35" s="393"/>
      <c r="I35" s="24">
        <v>3000</v>
      </c>
    </row>
    <row r="36" spans="2:9" ht="15" thickBot="1" x14ac:dyDescent="0.25">
      <c r="B36" s="22" t="s">
        <v>25</v>
      </c>
      <c r="C36" s="23"/>
      <c r="D36" s="23"/>
      <c r="E36" s="23"/>
      <c r="F36" s="393" t="s">
        <v>40</v>
      </c>
      <c r="G36" s="393"/>
      <c r="H36" s="393"/>
      <c r="I36" s="24">
        <v>3000</v>
      </c>
    </row>
    <row r="37" spans="2:9" ht="15" thickBot="1" x14ac:dyDescent="0.25">
      <c r="B37" s="22" t="s">
        <v>26</v>
      </c>
      <c r="C37" s="23"/>
      <c r="D37" s="23"/>
      <c r="E37" s="23"/>
      <c r="F37" s="393" t="s">
        <v>40</v>
      </c>
      <c r="G37" s="393"/>
      <c r="H37" s="393"/>
      <c r="I37" s="24">
        <v>3000</v>
      </c>
    </row>
    <row r="38" spans="2:9" ht="15" thickBot="1" x14ac:dyDescent="0.25">
      <c r="B38" s="22" t="s">
        <v>27</v>
      </c>
      <c r="C38" s="23"/>
      <c r="D38" s="23"/>
      <c r="E38" s="23"/>
      <c r="F38" s="393" t="s">
        <v>40</v>
      </c>
      <c r="G38" s="393"/>
      <c r="H38" s="393"/>
      <c r="I38" s="24">
        <v>3000</v>
      </c>
    </row>
    <row r="39" spans="2:9" ht="15" thickBot="1" x14ac:dyDescent="0.25">
      <c r="B39" s="22" t="s">
        <v>28</v>
      </c>
      <c r="C39" s="23"/>
      <c r="D39" s="23"/>
      <c r="E39" s="23"/>
      <c r="F39" s="393" t="s">
        <v>40</v>
      </c>
      <c r="G39" s="393"/>
      <c r="H39" s="393"/>
      <c r="I39" s="24">
        <v>3000</v>
      </c>
    </row>
    <row r="40" spans="2:9" ht="15" thickBot="1" x14ac:dyDescent="0.25">
      <c r="B40" s="22" t="s">
        <v>29</v>
      </c>
      <c r="C40" s="23"/>
      <c r="D40" s="23"/>
      <c r="E40" s="23"/>
      <c r="F40" s="393" t="s">
        <v>40</v>
      </c>
      <c r="G40" s="393"/>
      <c r="H40" s="393"/>
      <c r="I40" s="24">
        <v>3000</v>
      </c>
    </row>
    <row r="41" spans="2:9" ht="15.75" thickBot="1" x14ac:dyDescent="0.3">
      <c r="B41" s="25" t="s">
        <v>31</v>
      </c>
      <c r="C41" s="26"/>
      <c r="D41" s="26"/>
      <c r="E41" s="26"/>
      <c r="F41" s="394"/>
      <c r="G41" s="394"/>
      <c r="H41" s="394"/>
      <c r="I41" s="27">
        <f>SUM(I42:I45)</f>
        <v>0</v>
      </c>
    </row>
    <row r="42" spans="2:9" ht="15.75" thickBot="1" x14ac:dyDescent="0.3">
      <c r="B42" s="22" t="s">
        <v>19</v>
      </c>
      <c r="C42" s="26"/>
      <c r="D42" s="26"/>
      <c r="E42" s="26"/>
      <c r="F42" s="393" t="s">
        <v>42</v>
      </c>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1"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315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316</v>
      </c>
      <c r="G14" s="399"/>
      <c r="H14" s="399"/>
      <c r="I14" s="400"/>
      <c r="J14" s="1"/>
    </row>
    <row r="15" spans="1:10" ht="15" customHeight="1" thickBot="1" x14ac:dyDescent="0.25">
      <c r="H15" s="1"/>
      <c r="I15" s="1"/>
      <c r="J15" s="1"/>
    </row>
    <row r="16" spans="1:10" ht="15.75" customHeight="1" thickBot="1" x14ac:dyDescent="0.25">
      <c r="B16" s="16" t="s">
        <v>10</v>
      </c>
      <c r="F16" s="42">
        <v>42228</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39547.299999999996</v>
      </c>
    </row>
    <row r="29" spans="1:10" ht="15" thickBot="1" x14ac:dyDescent="0.25">
      <c r="B29" s="22" t="s">
        <v>18</v>
      </c>
      <c r="C29" s="23"/>
      <c r="D29" s="23"/>
      <c r="E29" s="23"/>
      <c r="F29" s="393" t="s">
        <v>40</v>
      </c>
      <c r="G29" s="393"/>
      <c r="H29" s="393"/>
      <c r="I29" s="24">
        <v>3297.24</v>
      </c>
    </row>
    <row r="30" spans="1:10" ht="15" thickBot="1" x14ac:dyDescent="0.25">
      <c r="B30" s="22" t="s">
        <v>19</v>
      </c>
      <c r="C30" s="23"/>
      <c r="D30" s="23"/>
      <c r="E30" s="23"/>
      <c r="F30" s="393" t="s">
        <v>40</v>
      </c>
      <c r="G30" s="393"/>
      <c r="H30" s="393"/>
      <c r="I30" s="24">
        <v>3282.54</v>
      </c>
    </row>
    <row r="31" spans="1:10" ht="15" thickBot="1" x14ac:dyDescent="0.25">
      <c r="B31" s="22" t="s">
        <v>20</v>
      </c>
      <c r="C31" s="23"/>
      <c r="D31" s="23"/>
      <c r="E31" s="23"/>
      <c r="F31" s="393" t="s">
        <v>40</v>
      </c>
      <c r="G31" s="393"/>
      <c r="H31" s="393"/>
      <c r="I31" s="24">
        <v>3471.5</v>
      </c>
    </row>
    <row r="32" spans="1:10" ht="15" thickBot="1" x14ac:dyDescent="0.25">
      <c r="B32" s="22" t="s">
        <v>21</v>
      </c>
      <c r="C32" s="23"/>
      <c r="D32" s="23"/>
      <c r="E32" s="23"/>
      <c r="F32" s="393" t="s">
        <v>40</v>
      </c>
      <c r="G32" s="393"/>
      <c r="H32" s="393"/>
      <c r="I32" s="24">
        <v>3502.91</v>
      </c>
    </row>
    <row r="33" spans="2:9" ht="15" thickBot="1" x14ac:dyDescent="0.25">
      <c r="B33" s="22" t="s">
        <v>22</v>
      </c>
      <c r="C33" s="23"/>
      <c r="D33" s="23"/>
      <c r="E33" s="23"/>
      <c r="F33" s="393" t="s">
        <v>40</v>
      </c>
      <c r="G33" s="393"/>
      <c r="H33" s="393"/>
      <c r="I33" s="24">
        <v>3542.8</v>
      </c>
    </row>
    <row r="34" spans="2:9" ht="15" thickBot="1" x14ac:dyDescent="0.25">
      <c r="B34" s="22" t="s">
        <v>23</v>
      </c>
      <c r="C34" s="23"/>
      <c r="D34" s="23"/>
      <c r="E34" s="23"/>
      <c r="F34" s="393" t="s">
        <v>40</v>
      </c>
      <c r="G34" s="393"/>
      <c r="H34" s="393"/>
      <c r="I34" s="24">
        <v>3525.55</v>
      </c>
    </row>
    <row r="35" spans="2:9" ht="15" thickBot="1" x14ac:dyDescent="0.25">
      <c r="B35" s="22" t="s">
        <v>24</v>
      </c>
      <c r="C35" s="23"/>
      <c r="D35" s="23"/>
      <c r="E35" s="23"/>
      <c r="F35" s="393" t="s">
        <v>40</v>
      </c>
      <c r="G35" s="393"/>
      <c r="H35" s="393"/>
      <c r="I35" s="24">
        <v>3409.51</v>
      </c>
    </row>
    <row r="36" spans="2:9" ht="15" thickBot="1" x14ac:dyDescent="0.25">
      <c r="B36" s="22" t="s">
        <v>25</v>
      </c>
      <c r="C36" s="23"/>
      <c r="D36" s="23"/>
      <c r="E36" s="23"/>
      <c r="F36" s="393" t="s">
        <v>40</v>
      </c>
      <c r="G36" s="393"/>
      <c r="H36" s="393"/>
      <c r="I36" s="24">
        <v>3256.67</v>
      </c>
    </row>
    <row r="37" spans="2:9" ht="15" thickBot="1" x14ac:dyDescent="0.25">
      <c r="B37" s="22" t="s">
        <v>26</v>
      </c>
      <c r="C37" s="23"/>
      <c r="D37" s="23"/>
      <c r="E37" s="23"/>
      <c r="F37" s="393" t="s">
        <v>40</v>
      </c>
      <c r="G37" s="393"/>
      <c r="H37" s="393"/>
      <c r="I37" s="24">
        <v>3155.85</v>
      </c>
    </row>
    <row r="38" spans="2:9" ht="15" thickBot="1" x14ac:dyDescent="0.25">
      <c r="B38" s="22" t="s">
        <v>27</v>
      </c>
      <c r="C38" s="23"/>
      <c r="D38" s="23"/>
      <c r="E38" s="23"/>
      <c r="F38" s="393" t="s">
        <v>40</v>
      </c>
      <c r="G38" s="393"/>
      <c r="H38" s="393"/>
      <c r="I38" s="24">
        <v>3102.73</v>
      </c>
    </row>
    <row r="39" spans="2:9" ht="15" thickBot="1" x14ac:dyDescent="0.25">
      <c r="B39" s="22" t="s">
        <v>28</v>
      </c>
      <c r="C39" s="23"/>
      <c r="D39" s="23"/>
      <c r="E39" s="23"/>
      <c r="F39" s="393" t="s">
        <v>40</v>
      </c>
      <c r="G39" s="393"/>
      <c r="H39" s="393"/>
      <c r="I39" s="108">
        <v>3000</v>
      </c>
    </row>
    <row r="40" spans="2:9" ht="15" thickBot="1" x14ac:dyDescent="0.25">
      <c r="B40" s="22" t="s">
        <v>29</v>
      </c>
      <c r="C40" s="23"/>
      <c r="D40" s="23"/>
      <c r="E40" s="23"/>
      <c r="F40" s="393" t="s">
        <v>40</v>
      </c>
      <c r="G40" s="393"/>
      <c r="H40" s="393"/>
      <c r="I40" s="24">
        <v>3000</v>
      </c>
    </row>
    <row r="41" spans="2:9" ht="15.75" thickBot="1" x14ac:dyDescent="0.3">
      <c r="B41" s="25" t="s">
        <v>31</v>
      </c>
      <c r="C41" s="26"/>
      <c r="D41" s="26"/>
      <c r="E41" s="26"/>
      <c r="F41" s="394"/>
      <c r="G41" s="394"/>
      <c r="H41" s="394"/>
      <c r="I41" s="27">
        <f>SUM(I42:I45)</f>
        <v>0</v>
      </c>
    </row>
    <row r="42" spans="2:9" ht="15.75" thickBot="1" x14ac:dyDescent="0.3">
      <c r="B42" s="22" t="s">
        <v>26</v>
      </c>
      <c r="C42" s="26"/>
      <c r="D42" s="26"/>
      <c r="E42" s="26"/>
      <c r="F42" s="393" t="s">
        <v>42</v>
      </c>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39547.299999999996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56"/>
      <c r="B1" s="156"/>
      <c r="C1" s="156"/>
      <c r="D1" s="156"/>
      <c r="E1" s="156"/>
      <c r="F1" s="156"/>
      <c r="G1" s="156"/>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55"/>
      <c r="B11" s="155"/>
      <c r="C11" s="155"/>
      <c r="D11" s="155"/>
      <c r="E11" s="155"/>
      <c r="F11" s="155"/>
      <c r="G11" s="155"/>
      <c r="H11" s="155"/>
      <c r="I11" s="155"/>
      <c r="J11" s="155"/>
    </row>
    <row r="12" spans="1:10" ht="15" customHeight="1" thickBot="1" x14ac:dyDescent="0.25">
      <c r="B12" s="11" t="s">
        <v>8</v>
      </c>
      <c r="C12" s="12"/>
      <c r="D12" s="13"/>
      <c r="E12" s="14"/>
      <c r="F12" s="15" t="s">
        <v>287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317</v>
      </c>
      <c r="G14" s="399"/>
      <c r="H14" s="399"/>
      <c r="I14" s="400"/>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57" t="s">
        <v>14</v>
      </c>
      <c r="C27" s="8"/>
      <c r="D27" s="8"/>
      <c r="E27" s="8"/>
      <c r="F27" s="397" t="s">
        <v>15</v>
      </c>
      <c r="G27" s="397"/>
      <c r="H27" s="397"/>
      <c r="I27" s="10" t="s">
        <v>16</v>
      </c>
    </row>
    <row r="28" spans="1:10" ht="16.5" thickTop="1" thickBot="1" x14ac:dyDescent="0.3">
      <c r="B28" s="19" t="s">
        <v>30</v>
      </c>
      <c r="C28" s="159"/>
      <c r="D28" s="159"/>
      <c r="E28" s="159"/>
      <c r="F28" s="396"/>
      <c r="G28" s="396"/>
      <c r="H28" s="396"/>
      <c r="I28" s="21">
        <f>SUM(I29:I40)</f>
        <v>1034353.62</v>
      </c>
    </row>
    <row r="29" spans="1:10" ht="15" thickBot="1" x14ac:dyDescent="0.25">
      <c r="B29" s="22" t="s">
        <v>18</v>
      </c>
      <c r="C29" s="158"/>
      <c r="D29" s="158"/>
      <c r="E29" s="158"/>
      <c r="F29" s="393" t="s">
        <v>40</v>
      </c>
      <c r="G29" s="393"/>
      <c r="H29" s="393"/>
      <c r="I29" s="24"/>
    </row>
    <row r="30" spans="1:10" ht="15" thickBot="1" x14ac:dyDescent="0.25">
      <c r="B30" s="22" t="s">
        <v>19</v>
      </c>
      <c r="C30" s="158"/>
      <c r="D30" s="158"/>
      <c r="E30" s="158"/>
      <c r="F30" s="393" t="s">
        <v>40</v>
      </c>
      <c r="G30" s="393"/>
      <c r="H30" s="393"/>
      <c r="I30" s="24">
        <v>34046.660000000003</v>
      </c>
    </row>
    <row r="31" spans="1:10" ht="15" thickBot="1" x14ac:dyDescent="0.25">
      <c r="B31" s="22" t="s">
        <v>20</v>
      </c>
      <c r="C31" s="158"/>
      <c r="D31" s="158"/>
      <c r="E31" s="158"/>
      <c r="F31" s="393" t="s">
        <v>40</v>
      </c>
      <c r="G31" s="393"/>
      <c r="H31" s="393"/>
      <c r="I31" s="24">
        <v>46396.639999999999</v>
      </c>
    </row>
    <row r="32" spans="1:10" ht="15" thickBot="1" x14ac:dyDescent="0.25">
      <c r="B32" s="22" t="s">
        <v>21</v>
      </c>
      <c r="C32" s="158"/>
      <c r="D32" s="158"/>
      <c r="E32" s="158"/>
      <c r="F32" s="393" t="s">
        <v>40</v>
      </c>
      <c r="G32" s="393"/>
      <c r="H32" s="393"/>
      <c r="I32" s="24">
        <v>57951.72</v>
      </c>
    </row>
    <row r="33" spans="2:9" ht="15" thickBot="1" x14ac:dyDescent="0.25">
      <c r="B33" s="22" t="s">
        <v>22</v>
      </c>
      <c r="C33" s="158"/>
      <c r="D33" s="158"/>
      <c r="E33" s="158"/>
      <c r="F33" s="393" t="s">
        <v>40</v>
      </c>
      <c r="G33" s="393"/>
      <c r="H33" s="393"/>
      <c r="I33" s="24">
        <v>79262.36</v>
      </c>
    </row>
    <row r="34" spans="2:9" ht="15" thickBot="1" x14ac:dyDescent="0.25">
      <c r="B34" s="22" t="s">
        <v>23</v>
      </c>
      <c r="C34" s="158"/>
      <c r="D34" s="158"/>
      <c r="E34" s="158"/>
      <c r="F34" s="393" t="s">
        <v>40</v>
      </c>
      <c r="G34" s="393"/>
      <c r="H34" s="393"/>
      <c r="I34" s="24">
        <v>85097.32</v>
      </c>
    </row>
    <row r="35" spans="2:9" ht="15" thickBot="1" x14ac:dyDescent="0.25">
      <c r="B35" s="22" t="s">
        <v>24</v>
      </c>
      <c r="C35" s="158"/>
      <c r="D35" s="158"/>
      <c r="E35" s="158"/>
      <c r="F35" s="393" t="s">
        <v>40</v>
      </c>
      <c r="G35" s="393"/>
      <c r="H35" s="393"/>
      <c r="I35" s="24">
        <v>96367.02</v>
      </c>
    </row>
    <row r="36" spans="2:9" ht="15" thickBot="1" x14ac:dyDescent="0.25">
      <c r="B36" s="22" t="s">
        <v>25</v>
      </c>
      <c r="C36" s="158"/>
      <c r="D36" s="158"/>
      <c r="E36" s="158"/>
      <c r="F36" s="393" t="s">
        <v>40</v>
      </c>
      <c r="G36" s="393"/>
      <c r="H36" s="393"/>
      <c r="I36" s="24">
        <v>110178.83</v>
      </c>
    </row>
    <row r="37" spans="2:9" ht="15" thickBot="1" x14ac:dyDescent="0.25">
      <c r="B37" s="22" t="s">
        <v>26</v>
      </c>
      <c r="C37" s="158"/>
      <c r="D37" s="158"/>
      <c r="E37" s="158"/>
      <c r="F37" s="393" t="s">
        <v>40</v>
      </c>
      <c r="G37" s="393"/>
      <c r="H37" s="393"/>
      <c r="I37" s="24">
        <v>116012.95</v>
      </c>
    </row>
    <row r="38" spans="2:9" ht="15" thickBot="1" x14ac:dyDescent="0.25">
      <c r="B38" s="22" t="s">
        <v>27</v>
      </c>
      <c r="C38" s="158"/>
      <c r="D38" s="158"/>
      <c r="E38" s="158"/>
      <c r="F38" s="393" t="s">
        <v>40</v>
      </c>
      <c r="G38" s="393"/>
      <c r="H38" s="393"/>
      <c r="I38" s="24">
        <v>128798.27</v>
      </c>
    </row>
    <row r="39" spans="2:9" ht="15" thickBot="1" x14ac:dyDescent="0.25">
      <c r="B39" s="22" t="s">
        <v>28</v>
      </c>
      <c r="C39" s="158"/>
      <c r="D39" s="158"/>
      <c r="E39" s="158"/>
      <c r="F39" s="393" t="s">
        <v>40</v>
      </c>
      <c r="G39" s="393"/>
      <c r="H39" s="393"/>
      <c r="I39" s="108">
        <v>133692.14000000001</v>
      </c>
    </row>
    <row r="40" spans="2:9" ht="15" thickBot="1" x14ac:dyDescent="0.25">
      <c r="B40" s="22" t="s">
        <v>29</v>
      </c>
      <c r="C40" s="158"/>
      <c r="D40" s="158"/>
      <c r="E40" s="158"/>
      <c r="F40" s="393" t="s">
        <v>40</v>
      </c>
      <c r="G40" s="393"/>
      <c r="H40" s="393"/>
      <c r="I40" s="24">
        <v>146549.71</v>
      </c>
    </row>
    <row r="41" spans="2:9" ht="15.75" thickBot="1" x14ac:dyDescent="0.3">
      <c r="B41" s="25" t="s">
        <v>31</v>
      </c>
      <c r="C41" s="160"/>
      <c r="D41" s="160"/>
      <c r="E41" s="160"/>
      <c r="F41" s="394"/>
      <c r="G41" s="394"/>
      <c r="H41" s="394"/>
      <c r="I41" s="27">
        <f>SUM(I42:I45)</f>
        <v>0</v>
      </c>
    </row>
    <row r="42" spans="2:9" ht="15.75" thickBot="1" x14ac:dyDescent="0.3">
      <c r="B42" s="22" t="s">
        <v>26</v>
      </c>
      <c r="C42" s="160"/>
      <c r="D42" s="160"/>
      <c r="E42" s="160"/>
      <c r="F42" s="393" t="s">
        <v>42</v>
      </c>
      <c r="G42" s="393"/>
      <c r="H42" s="393"/>
      <c r="I42" s="24"/>
    </row>
    <row r="43" spans="2:9" ht="15" thickBot="1" x14ac:dyDescent="0.25">
      <c r="B43" s="22"/>
      <c r="C43" s="158"/>
      <c r="D43" s="158"/>
      <c r="E43" s="158"/>
      <c r="F43" s="393"/>
      <c r="G43" s="393"/>
      <c r="H43" s="393"/>
      <c r="I43" s="24"/>
    </row>
    <row r="44" spans="2:9" ht="15" thickBot="1" x14ac:dyDescent="0.25">
      <c r="B44" s="22"/>
      <c r="C44" s="28"/>
      <c r="D44" s="28"/>
      <c r="E44" s="28"/>
      <c r="F44" s="393"/>
      <c r="G44" s="393"/>
      <c r="H44" s="393"/>
      <c r="I44" s="29"/>
    </row>
    <row r="45" spans="2:9" ht="15" thickBot="1" x14ac:dyDescent="0.25">
      <c r="B45" s="30"/>
      <c r="C45" s="161"/>
      <c r="D45" s="161"/>
      <c r="E45" s="16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1034353.62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70"/>
      <c r="B1" s="170"/>
      <c r="C1" s="170"/>
      <c r="D1" s="170"/>
      <c r="E1" s="170"/>
      <c r="F1" s="170"/>
      <c r="G1" s="170"/>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69"/>
      <c r="B11" s="169"/>
      <c r="C11" s="169"/>
      <c r="D11" s="169"/>
      <c r="E11" s="169"/>
      <c r="F11" s="169"/>
      <c r="G11" s="169"/>
      <c r="H11" s="169"/>
      <c r="I11" s="169"/>
      <c r="J11" s="169"/>
    </row>
    <row r="12" spans="1:10" ht="15" customHeight="1" thickBot="1" x14ac:dyDescent="0.25">
      <c r="B12" s="11" t="s">
        <v>8</v>
      </c>
      <c r="C12" s="12"/>
      <c r="D12" s="13"/>
      <c r="E12" s="14"/>
      <c r="F12" s="15" t="s">
        <v>320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322</v>
      </c>
      <c r="G14" s="399"/>
      <c r="H14" s="399"/>
      <c r="I14" s="400"/>
      <c r="J14" s="1"/>
    </row>
    <row r="15" spans="1:10" ht="15" customHeight="1" thickBot="1" x14ac:dyDescent="0.25">
      <c r="H15" s="1"/>
      <c r="I15" s="1"/>
      <c r="J15" s="1"/>
    </row>
    <row r="16" spans="1:10" ht="15.75" customHeight="1" thickBot="1" x14ac:dyDescent="0.25">
      <c r="B16" s="16" t="s">
        <v>10</v>
      </c>
      <c r="F16" s="42">
        <v>42248</v>
      </c>
      <c r="G16" s="42">
        <v>43343</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75" t="s">
        <v>14</v>
      </c>
      <c r="C27" s="8"/>
      <c r="D27" s="8"/>
      <c r="E27" s="8"/>
      <c r="F27" s="397" t="s">
        <v>15</v>
      </c>
      <c r="G27" s="397"/>
      <c r="H27" s="397"/>
      <c r="I27" s="10" t="s">
        <v>16</v>
      </c>
    </row>
    <row r="28" spans="1:10" ht="16.5" thickTop="1" thickBot="1" x14ac:dyDescent="0.3">
      <c r="B28" s="19" t="s">
        <v>30</v>
      </c>
      <c r="C28" s="174"/>
      <c r="D28" s="174"/>
      <c r="E28" s="174"/>
      <c r="F28" s="396"/>
      <c r="G28" s="396"/>
      <c r="H28" s="396"/>
      <c r="I28" s="21">
        <f>SUM(I29:I40)</f>
        <v>30000</v>
      </c>
    </row>
    <row r="29" spans="1:10" ht="15" thickBot="1" x14ac:dyDescent="0.25">
      <c r="B29" s="22" t="s">
        <v>18</v>
      </c>
      <c r="C29" s="171"/>
      <c r="D29" s="171"/>
      <c r="E29" s="171"/>
      <c r="F29" s="393" t="s">
        <v>40</v>
      </c>
      <c r="G29" s="393"/>
      <c r="H29" s="393"/>
      <c r="I29" s="24">
        <v>0</v>
      </c>
    </row>
    <row r="30" spans="1:10" ht="15" thickBot="1" x14ac:dyDescent="0.25">
      <c r="B30" s="22" t="s">
        <v>19</v>
      </c>
      <c r="C30" s="171"/>
      <c r="D30" s="171"/>
      <c r="E30" s="171"/>
      <c r="F30" s="393" t="s">
        <v>40</v>
      </c>
      <c r="G30" s="393"/>
      <c r="H30" s="393"/>
      <c r="I30" s="24">
        <v>0</v>
      </c>
    </row>
    <row r="31" spans="1:10" ht="15" thickBot="1" x14ac:dyDescent="0.25">
      <c r="B31" s="22" t="s">
        <v>20</v>
      </c>
      <c r="C31" s="171"/>
      <c r="D31" s="171"/>
      <c r="E31" s="171"/>
      <c r="F31" s="393" t="s">
        <v>40</v>
      </c>
      <c r="G31" s="393"/>
      <c r="H31" s="393"/>
      <c r="I31" s="24">
        <v>3000</v>
      </c>
    </row>
    <row r="32" spans="1:10" ht="15" thickBot="1" x14ac:dyDescent="0.25">
      <c r="B32" s="22" t="s">
        <v>21</v>
      </c>
      <c r="C32" s="171"/>
      <c r="D32" s="171"/>
      <c r="E32" s="171"/>
      <c r="F32" s="393" t="s">
        <v>40</v>
      </c>
      <c r="G32" s="393"/>
      <c r="H32" s="393"/>
      <c r="I32" s="24">
        <v>3000</v>
      </c>
    </row>
    <row r="33" spans="2:9" s="1" customFormat="1" ht="15" thickBot="1" x14ac:dyDescent="0.25">
      <c r="B33" s="22" t="s">
        <v>22</v>
      </c>
      <c r="C33" s="171"/>
      <c r="D33" s="171"/>
      <c r="E33" s="171"/>
      <c r="F33" s="393" t="s">
        <v>40</v>
      </c>
      <c r="G33" s="393"/>
      <c r="H33" s="393"/>
      <c r="I33" s="24">
        <v>3000</v>
      </c>
    </row>
    <row r="34" spans="2:9" s="1" customFormat="1" ht="15" thickBot="1" x14ac:dyDescent="0.25">
      <c r="B34" s="22" t="s">
        <v>23</v>
      </c>
      <c r="C34" s="171"/>
      <c r="D34" s="171"/>
      <c r="E34" s="171"/>
      <c r="F34" s="393" t="s">
        <v>40</v>
      </c>
      <c r="G34" s="393"/>
      <c r="H34" s="393"/>
      <c r="I34" s="24">
        <v>3000</v>
      </c>
    </row>
    <row r="35" spans="2:9" s="1" customFormat="1" ht="15" thickBot="1" x14ac:dyDescent="0.25">
      <c r="B35" s="22" t="s">
        <v>24</v>
      </c>
      <c r="C35" s="171"/>
      <c r="D35" s="171"/>
      <c r="E35" s="171"/>
      <c r="F35" s="393" t="s">
        <v>40</v>
      </c>
      <c r="G35" s="393"/>
      <c r="H35" s="393"/>
      <c r="I35" s="24">
        <v>3000</v>
      </c>
    </row>
    <row r="36" spans="2:9" s="1" customFormat="1" ht="15" thickBot="1" x14ac:dyDescent="0.25">
      <c r="B36" s="22" t="s">
        <v>25</v>
      </c>
      <c r="C36" s="171"/>
      <c r="D36" s="171"/>
      <c r="E36" s="171"/>
      <c r="F36" s="393" t="s">
        <v>40</v>
      </c>
      <c r="G36" s="393"/>
      <c r="H36" s="393"/>
      <c r="I36" s="24">
        <v>3000</v>
      </c>
    </row>
    <row r="37" spans="2:9" s="1" customFormat="1" ht="15" thickBot="1" x14ac:dyDescent="0.25">
      <c r="B37" s="22" t="s">
        <v>26</v>
      </c>
      <c r="C37" s="171"/>
      <c r="D37" s="171"/>
      <c r="E37" s="171"/>
      <c r="F37" s="393" t="s">
        <v>40</v>
      </c>
      <c r="G37" s="393"/>
      <c r="H37" s="393"/>
      <c r="I37" s="24">
        <v>3000</v>
      </c>
    </row>
    <row r="38" spans="2:9" s="1" customFormat="1" ht="15" thickBot="1" x14ac:dyDescent="0.25">
      <c r="B38" s="22" t="s">
        <v>27</v>
      </c>
      <c r="C38" s="171"/>
      <c r="D38" s="171"/>
      <c r="E38" s="171"/>
      <c r="F38" s="393" t="s">
        <v>40</v>
      </c>
      <c r="G38" s="393"/>
      <c r="H38" s="393"/>
      <c r="I38" s="24">
        <v>3000</v>
      </c>
    </row>
    <row r="39" spans="2:9" s="1" customFormat="1" ht="15" thickBot="1" x14ac:dyDescent="0.25">
      <c r="B39" s="22" t="s">
        <v>28</v>
      </c>
      <c r="C39" s="171"/>
      <c r="D39" s="171"/>
      <c r="E39" s="171"/>
      <c r="F39" s="393" t="s">
        <v>40</v>
      </c>
      <c r="G39" s="393"/>
      <c r="H39" s="393"/>
      <c r="I39" s="24">
        <v>3000</v>
      </c>
    </row>
    <row r="40" spans="2:9" s="1" customFormat="1" ht="15" thickBot="1" x14ac:dyDescent="0.25">
      <c r="B40" s="22" t="s">
        <v>29</v>
      </c>
      <c r="C40" s="171"/>
      <c r="D40" s="171"/>
      <c r="E40" s="171"/>
      <c r="F40" s="393" t="s">
        <v>40</v>
      </c>
      <c r="G40" s="393"/>
      <c r="H40" s="393"/>
      <c r="I40" s="24">
        <v>3000</v>
      </c>
    </row>
    <row r="41" spans="2:9" s="1" customFormat="1" ht="15.75" thickBot="1" x14ac:dyDescent="0.3">
      <c r="B41" s="25" t="s">
        <v>31</v>
      </c>
      <c r="C41" s="172"/>
      <c r="D41" s="172"/>
      <c r="E41" s="172"/>
      <c r="F41" s="394"/>
      <c r="G41" s="394"/>
      <c r="H41" s="394"/>
      <c r="I41" s="27">
        <f>SUM(I42:I45)</f>
        <v>0</v>
      </c>
    </row>
    <row r="42" spans="2:9" s="1" customFormat="1" ht="15.75" thickBot="1" x14ac:dyDescent="0.3">
      <c r="B42" s="22" t="s">
        <v>26</v>
      </c>
      <c r="C42" s="172"/>
      <c r="D42" s="172"/>
      <c r="E42" s="172"/>
      <c r="F42" s="393" t="s">
        <v>42</v>
      </c>
      <c r="G42" s="393"/>
      <c r="H42" s="393"/>
      <c r="I42" s="24"/>
    </row>
    <row r="43" spans="2:9" s="1" customFormat="1" ht="15" thickBot="1" x14ac:dyDescent="0.25">
      <c r="B43" s="22"/>
      <c r="C43" s="171"/>
      <c r="D43" s="171"/>
      <c r="E43" s="171"/>
      <c r="F43" s="393"/>
      <c r="G43" s="393"/>
      <c r="H43" s="393"/>
      <c r="I43" s="24"/>
    </row>
    <row r="44" spans="2:9" s="1" customFormat="1" ht="15" thickBot="1" x14ac:dyDescent="0.25">
      <c r="B44" s="22"/>
      <c r="C44" s="28"/>
      <c r="D44" s="28"/>
      <c r="E44" s="28"/>
      <c r="F44" s="393"/>
      <c r="G44" s="393"/>
      <c r="H44" s="393"/>
      <c r="I44" s="29"/>
    </row>
    <row r="45" spans="2:9" s="1" customFormat="1" ht="15" thickBot="1" x14ac:dyDescent="0.25">
      <c r="B45" s="30"/>
      <c r="C45" s="173"/>
      <c r="D45" s="173"/>
      <c r="E45" s="173"/>
      <c r="F45" s="395"/>
      <c r="G45" s="395"/>
      <c r="H45" s="395"/>
      <c r="I45" s="32"/>
    </row>
    <row r="46" spans="2:9" s="1" customFormat="1" ht="15.75" thickTop="1" thickBot="1" x14ac:dyDescent="0.25">
      <c r="B46" s="6"/>
      <c r="C46" s="6"/>
      <c r="D46" s="6"/>
      <c r="E46" s="6"/>
      <c r="F46" s="6"/>
      <c r="G46" s="6"/>
      <c r="H46" s="7"/>
      <c r="I46" s="7"/>
    </row>
    <row r="47" spans="2:9" s="1" customFormat="1" ht="25.5" customHeight="1" thickBot="1" x14ac:dyDescent="0.3">
      <c r="B47" s="390" t="s">
        <v>17</v>
      </c>
      <c r="C47" s="391"/>
      <c r="D47" s="391"/>
      <c r="E47" s="391"/>
      <c r="F47" s="391"/>
      <c r="G47" s="391"/>
      <c r="H47" s="392"/>
      <c r="I47" s="33">
        <f>+I41+I28</f>
        <v>30000</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6"/>
  <sheetViews>
    <sheetView view="pageBreakPreview" topLeftCell="A43" zoomScaleNormal="140" zoomScaleSheetLayoutView="100" workbookViewId="0">
      <selection activeCell="J128" sqref="J128"/>
    </sheetView>
  </sheetViews>
  <sheetFormatPr baseColWidth="10" defaultRowHeight="14.25" x14ac:dyDescent="0.2"/>
  <cols>
    <col min="1" max="1" width="11.42578125" style="1" customWidth="1"/>
    <col min="2" max="2" width="5.28515625" style="1" customWidth="1"/>
    <col min="3" max="3" width="27.42578125" style="1" bestFit="1" customWidth="1"/>
    <col min="4" max="4" width="24.42578125" style="1" hidden="1" customWidth="1"/>
    <col min="5" max="6" width="0" style="1" hidden="1" customWidth="1"/>
    <col min="7" max="7" width="17.5703125" style="1" customWidth="1"/>
    <col min="8" max="8" width="16.140625" style="1" customWidth="1"/>
    <col min="9" max="9" width="32.5703125" style="2" customWidth="1"/>
    <col min="10" max="10" width="24.5703125" style="2" bestFit="1" customWidth="1"/>
    <col min="11" max="11" width="16.85546875" style="2" bestFit="1" customWidth="1"/>
    <col min="12" max="16384" width="11.42578125" style="1"/>
  </cols>
  <sheetData>
    <row r="1" spans="2:11" x14ac:dyDescent="0.2">
      <c r="B1" s="68"/>
      <c r="C1" s="68"/>
      <c r="D1" s="68"/>
      <c r="E1" s="68"/>
      <c r="F1" s="68"/>
      <c r="G1" s="68"/>
      <c r="H1" s="68"/>
      <c r="I1" s="3"/>
      <c r="J1" s="3"/>
      <c r="K1" s="3"/>
    </row>
    <row r="2" spans="2:11" x14ac:dyDescent="0.2">
      <c r="B2" s="346" t="s">
        <v>0</v>
      </c>
      <c r="C2" s="346"/>
      <c r="D2" s="346"/>
      <c r="E2" s="346"/>
      <c r="F2" s="346"/>
      <c r="G2" s="346"/>
      <c r="H2" s="346"/>
      <c r="I2" s="346"/>
      <c r="J2" s="346"/>
      <c r="K2" s="346"/>
    </row>
    <row r="3" spans="2:11" x14ac:dyDescent="0.2">
      <c r="B3" s="346" t="s">
        <v>1</v>
      </c>
      <c r="C3" s="346"/>
      <c r="D3" s="346"/>
      <c r="E3" s="346"/>
      <c r="F3" s="346"/>
      <c r="G3" s="346"/>
      <c r="H3" s="346"/>
      <c r="I3" s="346"/>
      <c r="J3" s="346"/>
      <c r="K3" s="346"/>
    </row>
    <row r="4" spans="2:11" x14ac:dyDescent="0.2">
      <c r="B4" s="346" t="s">
        <v>4</v>
      </c>
      <c r="C4" s="346"/>
      <c r="D4" s="346"/>
      <c r="E4" s="346"/>
      <c r="F4" s="346"/>
      <c r="G4" s="346"/>
      <c r="H4" s="346"/>
      <c r="I4" s="346"/>
      <c r="J4" s="346"/>
      <c r="K4" s="346"/>
    </row>
    <row r="5" spans="2:11" x14ac:dyDescent="0.2">
      <c r="B5" s="346" t="s">
        <v>2</v>
      </c>
      <c r="C5" s="346"/>
      <c r="D5" s="346"/>
      <c r="E5" s="346"/>
      <c r="F5" s="346"/>
      <c r="G5" s="346"/>
      <c r="H5" s="346"/>
      <c r="I5" s="346"/>
      <c r="J5" s="346"/>
      <c r="K5" s="346"/>
    </row>
    <row r="6" spans="2:11" x14ac:dyDescent="0.2">
      <c r="B6" s="346" t="s">
        <v>3</v>
      </c>
      <c r="C6" s="346"/>
      <c r="D6" s="346"/>
      <c r="E6" s="346"/>
      <c r="F6" s="346"/>
      <c r="G6" s="346"/>
      <c r="H6" s="346"/>
      <c r="I6" s="346"/>
      <c r="J6" s="346"/>
      <c r="K6" s="346"/>
    </row>
    <row r="9" spans="2:11" ht="18" x14ac:dyDescent="0.25">
      <c r="B9" s="345" t="s">
        <v>290</v>
      </c>
      <c r="C9" s="345"/>
      <c r="D9" s="345"/>
      <c r="E9" s="345"/>
      <c r="F9" s="345"/>
      <c r="G9" s="345"/>
      <c r="H9" s="345"/>
      <c r="I9" s="345"/>
      <c r="J9" s="345"/>
      <c r="K9" s="345"/>
    </row>
    <row r="10" spans="2:11" ht="21.75" customHeight="1" x14ac:dyDescent="0.25">
      <c r="B10" s="345" t="s">
        <v>32</v>
      </c>
      <c r="C10" s="345"/>
      <c r="D10" s="345"/>
      <c r="E10" s="345"/>
      <c r="F10" s="345"/>
      <c r="G10" s="345"/>
      <c r="H10" s="345"/>
      <c r="I10" s="345"/>
      <c r="J10" s="345"/>
      <c r="K10" s="345"/>
    </row>
    <row r="11" spans="2:11" ht="21.75" customHeight="1" x14ac:dyDescent="0.25">
      <c r="B11" s="67"/>
      <c r="C11" s="67"/>
      <c r="D11" s="67"/>
      <c r="E11" s="67"/>
      <c r="F11" s="67"/>
      <c r="G11" s="67"/>
      <c r="H11" s="67"/>
      <c r="I11" s="67"/>
      <c r="J11" s="67"/>
      <c r="K11" s="67"/>
    </row>
    <row r="12" spans="2:11" ht="15.75" x14ac:dyDescent="0.25">
      <c r="B12" s="347" t="s">
        <v>145</v>
      </c>
      <c r="C12" s="347"/>
      <c r="D12" s="347"/>
      <c r="E12" s="347"/>
      <c r="F12" s="347"/>
      <c r="G12" s="347"/>
      <c r="H12" s="347"/>
      <c r="I12" s="347"/>
      <c r="J12" s="347"/>
      <c r="K12" s="347"/>
    </row>
    <row r="13" spans="2:11" ht="15.75" x14ac:dyDescent="0.25">
      <c r="B13" s="66"/>
      <c r="C13" s="66"/>
      <c r="D13" s="66"/>
      <c r="E13" s="66"/>
      <c r="F13" s="66"/>
      <c r="G13" s="66"/>
      <c r="H13" s="66"/>
      <c r="I13" s="66"/>
      <c r="J13" s="66"/>
      <c r="K13" s="66"/>
    </row>
    <row r="14" spans="2:11" ht="17.25" customHeight="1" thickBot="1" x14ac:dyDescent="0.25"/>
    <row r="15" spans="2:11" ht="16.5" thickTop="1" thickBot="1" x14ac:dyDescent="0.3">
      <c r="B15" s="10" t="s">
        <v>174</v>
      </c>
      <c r="C15" s="348" t="s">
        <v>146</v>
      </c>
      <c r="D15" s="349"/>
      <c r="E15" s="349"/>
      <c r="F15" s="349"/>
      <c r="G15" s="349"/>
      <c r="H15" s="349"/>
      <c r="I15" s="350"/>
      <c r="J15" s="10" t="s">
        <v>16</v>
      </c>
    </row>
    <row r="16" spans="2:11" ht="14.25" customHeight="1" thickTop="1" x14ac:dyDescent="0.25">
      <c r="B16" s="83"/>
      <c r="C16" s="351"/>
      <c r="D16" s="352"/>
      <c r="E16" s="352"/>
      <c r="F16" s="352"/>
      <c r="G16" s="352"/>
      <c r="H16" s="352"/>
      <c r="I16" s="352"/>
      <c r="J16" s="76"/>
    </row>
    <row r="17" spans="2:10" ht="15" x14ac:dyDescent="0.25">
      <c r="B17" s="84"/>
      <c r="C17" s="381" t="s">
        <v>256</v>
      </c>
      <c r="D17" s="382"/>
      <c r="E17" s="382"/>
      <c r="F17" s="382"/>
      <c r="G17" s="382"/>
      <c r="H17" s="382"/>
      <c r="I17" s="382"/>
      <c r="J17" s="96">
        <f>+J18+J49+J82+J79</f>
        <v>57677348.859999999</v>
      </c>
    </row>
    <row r="18" spans="2:10" ht="15" x14ac:dyDescent="0.25">
      <c r="B18" s="84"/>
      <c r="C18" s="377" t="s">
        <v>249</v>
      </c>
      <c r="D18" s="378"/>
      <c r="E18" s="378"/>
      <c r="F18" s="378"/>
      <c r="G18" s="378"/>
      <c r="H18" s="378"/>
      <c r="I18" s="378"/>
      <c r="J18" s="99">
        <f>SUM(J19:J45)</f>
        <v>9412008.5699999984</v>
      </c>
    </row>
    <row r="19" spans="2:10" ht="15.75" customHeight="1" x14ac:dyDescent="0.2">
      <c r="B19" s="85">
        <v>1</v>
      </c>
      <c r="C19" s="116" t="s">
        <v>46</v>
      </c>
      <c r="D19" s="117"/>
      <c r="E19" s="117"/>
      <c r="F19" s="117"/>
      <c r="G19" s="117"/>
      <c r="H19" s="117"/>
      <c r="I19" s="118"/>
      <c r="J19" s="93">
        <f>+'Consupago-Confianza'!I47</f>
        <v>1881145.1300000004</v>
      </c>
    </row>
    <row r="20" spans="2:10" ht="15.75" customHeight="1" x14ac:dyDescent="0.2">
      <c r="B20" s="86">
        <v>2</v>
      </c>
      <c r="C20" s="116" t="s">
        <v>41</v>
      </c>
      <c r="D20" s="117"/>
      <c r="E20" s="117"/>
      <c r="F20" s="117"/>
      <c r="G20" s="117"/>
      <c r="H20" s="117"/>
      <c r="I20" s="118"/>
      <c r="J20" s="93">
        <f>+'Directodo-Kondinero-Confianza'!I47</f>
        <v>760655.45000000007</v>
      </c>
    </row>
    <row r="21" spans="2:10" ht="15.75" customHeight="1" x14ac:dyDescent="0.2">
      <c r="B21" s="86">
        <v>3</v>
      </c>
      <c r="C21" s="116" t="s">
        <v>44</v>
      </c>
      <c r="D21" s="117"/>
      <c r="E21" s="117"/>
      <c r="F21" s="117"/>
      <c r="G21" s="117"/>
      <c r="H21" s="117"/>
      <c r="I21" s="118"/>
      <c r="J21" s="93">
        <f>+'Nomina-Multiplica-Confianza'!I47</f>
        <v>496573.39999999997</v>
      </c>
    </row>
    <row r="22" spans="2:10" ht="15.75" customHeight="1" x14ac:dyDescent="0.2">
      <c r="B22" s="85">
        <v>4</v>
      </c>
      <c r="C22" s="116" t="s">
        <v>53</v>
      </c>
      <c r="D22" s="117"/>
      <c r="E22" s="117"/>
      <c r="F22" s="117"/>
      <c r="G22" s="117"/>
      <c r="H22" s="117"/>
      <c r="I22" s="118"/>
      <c r="J22" s="93">
        <f>+'Dimex-Capital-Confianza'!I47</f>
        <v>598192.21</v>
      </c>
    </row>
    <row r="23" spans="2:10" s="2" customFormat="1" ht="15.75" customHeight="1" x14ac:dyDescent="0.2">
      <c r="B23" s="86">
        <v>5</v>
      </c>
      <c r="C23" s="116" t="s">
        <v>52</v>
      </c>
      <c r="D23" s="117"/>
      <c r="E23" s="117"/>
      <c r="F23" s="117"/>
      <c r="G23" s="117"/>
      <c r="H23" s="117"/>
      <c r="I23" s="118"/>
      <c r="J23" s="93">
        <f>+'Publiseg-Credifiel-Confianza'!I47</f>
        <v>573370.25</v>
      </c>
    </row>
    <row r="24" spans="2:10" s="2" customFormat="1" ht="15.75" customHeight="1" x14ac:dyDescent="0.2">
      <c r="B24" s="86">
        <v>6</v>
      </c>
      <c r="C24" s="116" t="s">
        <v>51</v>
      </c>
      <c r="D24" s="117"/>
      <c r="E24" s="117"/>
      <c r="F24" s="117"/>
      <c r="G24" s="117"/>
      <c r="H24" s="117"/>
      <c r="I24" s="118"/>
      <c r="J24" s="93">
        <f>+'Financiera Mtra-Confianza'!I47</f>
        <v>1436283.8000000003</v>
      </c>
    </row>
    <row r="25" spans="2:10" s="2" customFormat="1" ht="15.75" customHeight="1" x14ac:dyDescent="0.2">
      <c r="B25" s="85">
        <v>7</v>
      </c>
      <c r="C25" s="116" t="s">
        <v>43</v>
      </c>
      <c r="D25" s="117"/>
      <c r="E25" s="117"/>
      <c r="F25" s="117"/>
      <c r="G25" s="117"/>
      <c r="H25" s="117"/>
      <c r="I25" s="118"/>
      <c r="J25" s="93">
        <f>+'Finmart Crediamigo-Confianza'!I47</f>
        <v>569717.86</v>
      </c>
    </row>
    <row r="26" spans="2:10" s="2" customFormat="1" ht="15.75" customHeight="1" x14ac:dyDescent="0.2">
      <c r="B26" s="86">
        <v>8</v>
      </c>
      <c r="C26" s="116" t="s">
        <v>55</v>
      </c>
      <c r="D26" s="117"/>
      <c r="E26" s="117"/>
      <c r="F26" s="117"/>
      <c r="G26" s="117"/>
      <c r="H26" s="117"/>
      <c r="I26" s="118"/>
      <c r="J26" s="93">
        <f>+'Siempre Creciendo-Confianza'!I47</f>
        <v>506356.29000000004</v>
      </c>
    </row>
    <row r="27" spans="2:10" s="2" customFormat="1" ht="15.75" customHeight="1" x14ac:dyDescent="0.2">
      <c r="B27" s="86">
        <v>9</v>
      </c>
      <c r="C27" s="116" t="s">
        <v>45</v>
      </c>
      <c r="D27" s="117"/>
      <c r="E27" s="117"/>
      <c r="F27" s="117"/>
      <c r="G27" s="117"/>
      <c r="H27" s="117"/>
      <c r="I27" s="118"/>
      <c r="J27" s="93">
        <f>+'Presyser-Confianza'!I47</f>
        <v>52169.030000000006</v>
      </c>
    </row>
    <row r="28" spans="2:10" s="2" customFormat="1" ht="15.75" customHeight="1" x14ac:dyDescent="0.2">
      <c r="B28" s="85">
        <v>10</v>
      </c>
      <c r="C28" s="116" t="s">
        <v>63</v>
      </c>
      <c r="D28" s="117"/>
      <c r="E28" s="117"/>
      <c r="F28" s="117"/>
      <c r="G28" s="117"/>
      <c r="H28" s="117"/>
      <c r="I28" s="118"/>
      <c r="J28" s="93">
        <f>+'Fisofo_Mas_Nomina-Confianza'!I47</f>
        <v>200492.74999999997</v>
      </c>
    </row>
    <row r="29" spans="2:10" s="2" customFormat="1" ht="15.75" customHeight="1" x14ac:dyDescent="0.2">
      <c r="B29" s="86">
        <v>11</v>
      </c>
      <c r="C29" s="116" t="s">
        <v>59</v>
      </c>
      <c r="D29" s="117"/>
      <c r="E29" s="117"/>
      <c r="F29" s="117"/>
      <c r="G29" s="117"/>
      <c r="H29" s="117"/>
      <c r="I29" s="118"/>
      <c r="J29" s="93">
        <f>+'Fifaco-Confianza'!I47</f>
        <v>82006.31</v>
      </c>
    </row>
    <row r="30" spans="2:10" s="2" customFormat="1" ht="15.75" customHeight="1" x14ac:dyDescent="0.2">
      <c r="B30" s="86">
        <v>12</v>
      </c>
      <c r="C30" s="116" t="s">
        <v>58</v>
      </c>
      <c r="D30" s="117"/>
      <c r="E30" s="117"/>
      <c r="F30" s="117"/>
      <c r="G30" s="117"/>
      <c r="H30" s="117"/>
      <c r="I30" s="118"/>
      <c r="J30" s="93">
        <f>+'Ag y Soc Valores TCS  Confianza'!I47</f>
        <v>36000</v>
      </c>
    </row>
    <row r="31" spans="2:10" s="2" customFormat="1" x14ac:dyDescent="0.2">
      <c r="B31" s="85">
        <v>13</v>
      </c>
      <c r="C31" s="116" t="s">
        <v>57</v>
      </c>
      <c r="D31" s="117"/>
      <c r="E31" s="117"/>
      <c r="F31" s="117"/>
      <c r="G31" s="117"/>
      <c r="H31" s="117"/>
      <c r="I31" s="118"/>
      <c r="J31" s="93">
        <f>+'Financiera Fortaleza-Confianza'!I47</f>
        <v>156205.84999999998</v>
      </c>
    </row>
    <row r="32" spans="2:10" s="2" customFormat="1" ht="15.75" customHeight="1" x14ac:dyDescent="0.2">
      <c r="B32" s="86">
        <v>14</v>
      </c>
      <c r="C32" s="116" t="s">
        <v>54</v>
      </c>
      <c r="D32" s="117"/>
      <c r="E32" s="117"/>
      <c r="F32" s="117"/>
      <c r="G32" s="117"/>
      <c r="H32" s="117"/>
      <c r="I32" s="118"/>
      <c r="J32" s="93">
        <f>+'CIBANCO-Confianza'!I47</f>
        <v>204422.14</v>
      </c>
    </row>
    <row r="33" spans="2:10" s="2" customFormat="1" ht="15.75" customHeight="1" x14ac:dyDescent="0.2">
      <c r="B33" s="86">
        <v>15</v>
      </c>
      <c r="C33" s="116" t="s">
        <v>56</v>
      </c>
      <c r="D33" s="117"/>
      <c r="E33" s="117"/>
      <c r="F33" s="117"/>
      <c r="G33" s="117"/>
      <c r="H33" s="117"/>
      <c r="I33" s="118"/>
      <c r="J33" s="93">
        <f>+'Multiva-Confianza'!I47</f>
        <v>36000</v>
      </c>
    </row>
    <row r="34" spans="2:10" s="2" customFormat="1" ht="15.75" customHeight="1" x14ac:dyDescent="0.2">
      <c r="B34" s="85">
        <v>16</v>
      </c>
      <c r="C34" s="116" t="s">
        <v>172</v>
      </c>
      <c r="D34" s="117"/>
      <c r="E34" s="117"/>
      <c r="F34" s="117"/>
      <c r="G34" s="117"/>
      <c r="H34" s="117"/>
      <c r="I34" s="118"/>
      <c r="J34" s="93">
        <f>+'Crego-Confianza'!I47</f>
        <v>39547.299999999996</v>
      </c>
    </row>
    <row r="35" spans="2:10" s="2" customFormat="1" ht="15.75" customHeight="1" x14ac:dyDescent="0.2">
      <c r="B35" s="85">
        <v>17</v>
      </c>
      <c r="C35" s="371" t="s">
        <v>382</v>
      </c>
      <c r="D35" s="372"/>
      <c r="E35" s="372"/>
      <c r="F35" s="372"/>
      <c r="G35" s="372"/>
      <c r="H35" s="372"/>
      <c r="I35" s="373"/>
      <c r="J35" s="93">
        <f>+Opcipres_Confianza!I47</f>
        <v>1034353.62</v>
      </c>
    </row>
    <row r="36" spans="2:10" s="2" customFormat="1" ht="15.75" customHeight="1" x14ac:dyDescent="0.2">
      <c r="B36" s="86">
        <v>18</v>
      </c>
      <c r="C36" s="371" t="s">
        <v>383</v>
      </c>
      <c r="D36" s="372"/>
      <c r="E36" s="372"/>
      <c r="F36" s="372"/>
      <c r="G36" s="372"/>
      <c r="H36" s="372"/>
      <c r="I36" s="373"/>
      <c r="J36" s="93">
        <f>+GFI_Confianza!I47</f>
        <v>30000</v>
      </c>
    </row>
    <row r="37" spans="2:10" s="2" customFormat="1" ht="15.75" customHeight="1" x14ac:dyDescent="0.2">
      <c r="B37" s="85">
        <v>19</v>
      </c>
      <c r="C37" s="371" t="s">
        <v>170</v>
      </c>
      <c r="D37" s="372"/>
      <c r="E37" s="372"/>
      <c r="F37" s="372"/>
      <c r="G37" s="372"/>
      <c r="H37" s="372"/>
      <c r="I37" s="373"/>
      <c r="J37" s="93">
        <f>+'Grupo BLJ_Confianza'!I47</f>
        <v>32144.03</v>
      </c>
    </row>
    <row r="38" spans="2:10" s="2" customFormat="1" ht="15.75" customHeight="1" x14ac:dyDescent="0.2">
      <c r="B38" s="85">
        <v>20</v>
      </c>
      <c r="C38" s="371" t="s">
        <v>385</v>
      </c>
      <c r="D38" s="372"/>
      <c r="E38" s="372"/>
      <c r="F38" s="372"/>
      <c r="G38" s="372"/>
      <c r="H38" s="372"/>
      <c r="I38" s="373"/>
      <c r="J38" s="93">
        <f>+Attendo_Confianza!I47</f>
        <v>85099.26</v>
      </c>
    </row>
    <row r="39" spans="2:10" s="2" customFormat="1" ht="15.75" customHeight="1" x14ac:dyDescent="0.2">
      <c r="B39" s="86">
        <v>21</v>
      </c>
      <c r="C39" s="371" t="s">
        <v>374</v>
      </c>
      <c r="D39" s="372"/>
      <c r="E39" s="372"/>
      <c r="F39" s="372"/>
      <c r="G39" s="372"/>
      <c r="H39" s="372"/>
      <c r="I39" s="373"/>
      <c r="J39" s="93">
        <f>+'Banco FAMSA_Confianza'!I47</f>
        <v>374799.88</v>
      </c>
    </row>
    <row r="40" spans="2:10" s="2" customFormat="1" ht="15.75" customHeight="1" x14ac:dyDescent="0.2">
      <c r="B40" s="85">
        <v>22</v>
      </c>
      <c r="C40" s="371" t="s">
        <v>324</v>
      </c>
      <c r="D40" s="372"/>
      <c r="E40" s="372"/>
      <c r="F40" s="372"/>
      <c r="G40" s="372"/>
      <c r="H40" s="372"/>
      <c r="I40" s="373"/>
      <c r="J40" s="93">
        <f>+Emprendesarial_Confianza!I47</f>
        <v>51412.419999999991</v>
      </c>
    </row>
    <row r="41" spans="2:10" s="2" customFormat="1" ht="15.75" customHeight="1" x14ac:dyDescent="0.2">
      <c r="B41" s="85">
        <v>23</v>
      </c>
      <c r="C41" s="371" t="s">
        <v>380</v>
      </c>
      <c r="D41" s="372"/>
      <c r="E41" s="372"/>
      <c r="F41" s="372"/>
      <c r="G41" s="372"/>
      <c r="H41" s="372"/>
      <c r="I41" s="373"/>
      <c r="J41" s="93">
        <f>+'FCapital México_Confianza'!I47</f>
        <v>33000</v>
      </c>
    </row>
    <row r="42" spans="2:10" s="2" customFormat="1" ht="15.75" customHeight="1" x14ac:dyDescent="0.2">
      <c r="B42" s="85">
        <v>24</v>
      </c>
      <c r="C42" s="116" t="s">
        <v>386</v>
      </c>
      <c r="D42" s="244"/>
      <c r="E42" s="244"/>
      <c r="F42" s="244"/>
      <c r="G42" s="244"/>
      <c r="H42" s="244"/>
      <c r="I42" s="245"/>
      <c r="J42" s="93">
        <f>+'Financiera Cuallix_Confianza'!I47</f>
        <v>36570.019999999997</v>
      </c>
    </row>
    <row r="43" spans="2:10" s="2" customFormat="1" ht="15.75" customHeight="1" x14ac:dyDescent="0.2">
      <c r="B43" s="85">
        <v>25</v>
      </c>
      <c r="C43" s="243" t="s">
        <v>402</v>
      </c>
      <c r="D43" s="244"/>
      <c r="E43" s="244"/>
      <c r="F43" s="244"/>
      <c r="G43" s="244"/>
      <c r="H43" s="244"/>
      <c r="I43" s="245"/>
      <c r="J43" s="93">
        <f>+'Siempre Efectivo-Confianza'!I47</f>
        <v>33000</v>
      </c>
    </row>
    <row r="44" spans="2:10" s="2" customFormat="1" ht="15.75" customHeight="1" x14ac:dyDescent="0.2">
      <c r="B44" s="85">
        <v>26</v>
      </c>
      <c r="C44" s="243" t="s">
        <v>401</v>
      </c>
      <c r="D44" s="244"/>
      <c r="E44" s="244"/>
      <c r="F44" s="244"/>
      <c r="G44" s="244"/>
      <c r="H44" s="244"/>
      <c r="I44" s="245"/>
      <c r="J44" s="93">
        <f>+'Grupo Mexlazza-Confianza'!I47</f>
        <v>18000</v>
      </c>
    </row>
    <row r="45" spans="2:10" s="2" customFormat="1" ht="15.75" customHeight="1" x14ac:dyDescent="0.2">
      <c r="B45" s="85">
        <v>27</v>
      </c>
      <c r="C45" s="243" t="s">
        <v>403</v>
      </c>
      <c r="D45" s="244"/>
      <c r="E45" s="244"/>
      <c r="F45" s="244"/>
      <c r="G45" s="244"/>
      <c r="H45" s="244"/>
      <c r="I45" s="245"/>
      <c r="J45" s="93">
        <f>+'Credito Familiar (SB) Confianza'!I47</f>
        <v>54491.57</v>
      </c>
    </row>
    <row r="46" spans="2:10" s="2" customFormat="1" ht="15.75" customHeight="1" x14ac:dyDescent="0.2">
      <c r="B46" s="85">
        <v>28</v>
      </c>
      <c r="C46" s="374" t="s">
        <v>423</v>
      </c>
      <c r="D46" s="375"/>
      <c r="E46" s="375"/>
      <c r="F46" s="375"/>
      <c r="G46" s="375"/>
      <c r="H46" s="375"/>
      <c r="I46" s="376"/>
      <c r="J46" s="93">
        <f>+'Alpha Credit-Confianza'!I47</f>
        <v>21501.22</v>
      </c>
    </row>
    <row r="47" spans="2:10" s="2" customFormat="1" ht="15.75" customHeight="1" x14ac:dyDescent="0.2">
      <c r="B47" s="85">
        <v>29</v>
      </c>
      <c r="C47" s="374" t="s">
        <v>427</v>
      </c>
      <c r="D47" s="375"/>
      <c r="E47" s="375"/>
      <c r="F47" s="375"/>
      <c r="G47" s="375"/>
      <c r="H47" s="375"/>
      <c r="I47" s="376"/>
      <c r="J47" s="93">
        <f>+'Libertad-Confianza'!I47</f>
        <v>21640</v>
      </c>
    </row>
    <row r="48" spans="2:10" s="2" customFormat="1" ht="15.75" customHeight="1" x14ac:dyDescent="0.2">
      <c r="B48" s="85"/>
      <c r="C48" s="243"/>
      <c r="D48" s="244"/>
      <c r="E48" s="244"/>
      <c r="F48" s="244"/>
      <c r="G48" s="244"/>
      <c r="H48" s="244"/>
      <c r="I48" s="245"/>
      <c r="J48" s="93"/>
    </row>
    <row r="49" spans="2:10" s="2" customFormat="1" ht="15.75" customHeight="1" x14ac:dyDescent="0.25">
      <c r="B49" s="84"/>
      <c r="C49" s="377" t="s">
        <v>250</v>
      </c>
      <c r="D49" s="378"/>
      <c r="E49" s="378"/>
      <c r="F49" s="378"/>
      <c r="G49" s="378"/>
      <c r="H49" s="378"/>
      <c r="I49" s="378"/>
      <c r="J49" s="99">
        <f>SUM(J50:J74)</f>
        <v>22229809.25</v>
      </c>
    </row>
    <row r="50" spans="2:10" s="2" customFormat="1" ht="15.75" customHeight="1" x14ac:dyDescent="0.2">
      <c r="B50" s="85">
        <v>17</v>
      </c>
      <c r="C50" s="116" t="s">
        <v>147</v>
      </c>
      <c r="D50" s="117"/>
      <c r="E50" s="117"/>
      <c r="F50" s="117"/>
      <c r="G50" s="117"/>
      <c r="H50" s="117"/>
      <c r="I50" s="118"/>
      <c r="J50" s="93">
        <f>+'Consupago-Ley'!I47</f>
        <v>3656567.8499999996</v>
      </c>
    </row>
    <row r="51" spans="2:10" s="2" customFormat="1" ht="15.75" customHeight="1" x14ac:dyDescent="0.2">
      <c r="B51" s="85">
        <v>18</v>
      </c>
      <c r="C51" s="116" t="s">
        <v>64</v>
      </c>
      <c r="D51" s="117"/>
      <c r="E51" s="117"/>
      <c r="F51" s="117"/>
      <c r="G51" s="117"/>
      <c r="H51" s="117"/>
      <c r="I51" s="118"/>
      <c r="J51" s="93">
        <f>+'Opcipres-Ley'!I47</f>
        <v>6713134.0999999996</v>
      </c>
    </row>
    <row r="52" spans="2:10" s="2" customFormat="1" ht="15.75" customHeight="1" x14ac:dyDescent="0.2">
      <c r="B52" s="85">
        <v>19</v>
      </c>
      <c r="C52" s="116" t="s">
        <v>56</v>
      </c>
      <c r="D52" s="117"/>
      <c r="E52" s="117"/>
      <c r="F52" s="117"/>
      <c r="G52" s="117"/>
      <c r="H52" s="117"/>
      <c r="I52" s="118"/>
      <c r="J52" s="93">
        <f>+'Multiva-Ley'!I47</f>
        <v>1544464.8</v>
      </c>
    </row>
    <row r="53" spans="2:10" s="2" customFormat="1" ht="15.75" customHeight="1" x14ac:dyDescent="0.2">
      <c r="B53" s="85">
        <v>20</v>
      </c>
      <c r="C53" s="116" t="s">
        <v>148</v>
      </c>
      <c r="D53" s="117"/>
      <c r="E53" s="117"/>
      <c r="F53" s="117"/>
      <c r="G53" s="117"/>
      <c r="H53" s="117"/>
      <c r="I53" s="118"/>
      <c r="J53" s="93">
        <f>+'CIBANCO-Ley'!I47</f>
        <v>1331918.6499999999</v>
      </c>
    </row>
    <row r="54" spans="2:10" s="2" customFormat="1" ht="15.75" customHeight="1" x14ac:dyDescent="0.2">
      <c r="B54" s="85">
        <v>21</v>
      </c>
      <c r="C54" s="116" t="s">
        <v>53</v>
      </c>
      <c r="D54" s="117"/>
      <c r="E54" s="117"/>
      <c r="F54" s="117"/>
      <c r="G54" s="117"/>
      <c r="H54" s="117"/>
      <c r="I54" s="118"/>
      <c r="J54" s="93">
        <f>+'Dimex-Ley'!I47</f>
        <v>1567484.46</v>
      </c>
    </row>
    <row r="55" spans="2:10" s="2" customFormat="1" ht="15.75" customHeight="1" x14ac:dyDescent="0.2">
      <c r="B55" s="85">
        <v>22</v>
      </c>
      <c r="C55" s="116" t="s">
        <v>51</v>
      </c>
      <c r="D55" s="117"/>
      <c r="E55" s="117"/>
      <c r="F55" s="117"/>
      <c r="G55" s="117"/>
      <c r="H55" s="117"/>
      <c r="I55" s="118"/>
      <c r="J55" s="93">
        <f>+'Financiera-Maestra-Ley'!I47</f>
        <v>2512875.84</v>
      </c>
    </row>
    <row r="56" spans="2:10" s="2" customFormat="1" ht="15.75" customHeight="1" x14ac:dyDescent="0.2">
      <c r="B56" s="85">
        <v>23</v>
      </c>
      <c r="C56" s="116" t="s">
        <v>152</v>
      </c>
      <c r="D56" s="117"/>
      <c r="E56" s="117"/>
      <c r="F56" s="117"/>
      <c r="G56" s="117"/>
      <c r="H56" s="117"/>
      <c r="I56" s="118"/>
      <c r="J56" s="93">
        <f>+'Directodo Kondinero-Ley'!I47</f>
        <v>1242122.8900000001</v>
      </c>
    </row>
    <row r="57" spans="2:10" s="2" customFormat="1" ht="15.75" customHeight="1" x14ac:dyDescent="0.2">
      <c r="B57" s="85">
        <v>24</v>
      </c>
      <c r="C57" s="116" t="s">
        <v>52</v>
      </c>
      <c r="D57" s="117"/>
      <c r="E57" s="117"/>
      <c r="F57" s="117"/>
      <c r="G57" s="117"/>
      <c r="H57" s="117"/>
      <c r="I57" s="118"/>
      <c r="J57" s="93">
        <f>+'Publiseg Credifiel-Ley'!I47</f>
        <v>618083.30000000005</v>
      </c>
    </row>
    <row r="58" spans="2:10" s="2" customFormat="1" ht="15.75" customHeight="1" x14ac:dyDescent="0.2">
      <c r="B58" s="85">
        <v>25</v>
      </c>
      <c r="C58" s="116" t="s">
        <v>151</v>
      </c>
      <c r="D58" s="117"/>
      <c r="E58" s="117"/>
      <c r="F58" s="117"/>
      <c r="G58" s="117"/>
      <c r="H58" s="117"/>
      <c r="I58" s="118"/>
      <c r="J58" s="93">
        <f>+'Fisofo_Mas_Nomina-Ley'!I47</f>
        <v>549723.74</v>
      </c>
    </row>
    <row r="59" spans="2:10" s="2" customFormat="1" ht="15.75" customHeight="1" x14ac:dyDescent="0.2">
      <c r="B59" s="85">
        <v>26</v>
      </c>
      <c r="C59" s="116" t="s">
        <v>65</v>
      </c>
      <c r="D59" s="117"/>
      <c r="E59" s="117"/>
      <c r="F59" s="117"/>
      <c r="G59" s="117"/>
      <c r="H59" s="117"/>
      <c r="I59" s="118"/>
      <c r="J59" s="93">
        <f>+'Credito Familiar-Ley'!I47</f>
        <v>1205472.32</v>
      </c>
    </row>
    <row r="60" spans="2:10" s="2" customFormat="1" ht="15.75" customHeight="1" x14ac:dyDescent="0.2">
      <c r="B60" s="85">
        <v>27</v>
      </c>
      <c r="C60" s="116" t="s">
        <v>150</v>
      </c>
      <c r="D60" s="117"/>
      <c r="E60" s="117"/>
      <c r="F60" s="117"/>
      <c r="G60" s="117"/>
      <c r="H60" s="117"/>
      <c r="I60" s="118"/>
      <c r="J60" s="93">
        <f>+'Siempre Creciendo-Ley'!I47</f>
        <v>236196.25</v>
      </c>
    </row>
    <row r="61" spans="2:10" s="2" customFormat="1" ht="15.75" customHeight="1" x14ac:dyDescent="0.2">
      <c r="B61" s="85">
        <v>28</v>
      </c>
      <c r="C61" s="116" t="s">
        <v>149</v>
      </c>
      <c r="D61" s="117"/>
      <c r="E61" s="117"/>
      <c r="F61" s="117"/>
      <c r="G61" s="117"/>
      <c r="H61" s="117"/>
      <c r="I61" s="118"/>
      <c r="J61" s="93">
        <f>+'Finmart Crediamigo-Ley'!I47</f>
        <v>188069.77000000002</v>
      </c>
    </row>
    <row r="62" spans="2:10" s="2" customFormat="1" ht="15.75" customHeight="1" x14ac:dyDescent="0.2">
      <c r="B62" s="85">
        <v>29</v>
      </c>
      <c r="C62" s="116" t="s">
        <v>44</v>
      </c>
      <c r="D62" s="117"/>
      <c r="E62" s="117"/>
      <c r="F62" s="117"/>
      <c r="G62" s="117"/>
      <c r="H62" s="117"/>
      <c r="I62" s="118"/>
      <c r="J62" s="93">
        <f>+'Nomina Multiplica-Ley'!I47</f>
        <v>198817.57</v>
      </c>
    </row>
    <row r="63" spans="2:10" s="2" customFormat="1" ht="15.75" customHeight="1" x14ac:dyDescent="0.2">
      <c r="B63" s="85">
        <v>30</v>
      </c>
      <c r="C63" s="116" t="s">
        <v>57</v>
      </c>
      <c r="D63" s="117"/>
      <c r="E63" s="117"/>
      <c r="F63" s="117"/>
      <c r="G63" s="117"/>
      <c r="H63" s="117"/>
      <c r="I63" s="118"/>
      <c r="J63" s="93">
        <f>+'FINANCIERA FORTALEZA_Ley'!I47</f>
        <v>100696.45999999999</v>
      </c>
    </row>
    <row r="64" spans="2:10" s="2" customFormat="1" ht="15.75" customHeight="1" x14ac:dyDescent="0.2">
      <c r="B64" s="85">
        <v>31</v>
      </c>
      <c r="C64" s="116" t="s">
        <v>333</v>
      </c>
      <c r="D64" s="117"/>
      <c r="E64" s="117"/>
      <c r="F64" s="117"/>
      <c r="G64" s="117"/>
      <c r="H64" s="117"/>
      <c r="I64" s="118"/>
      <c r="J64" s="93">
        <f>+'Siempre Creciendo-Ley'!I47</f>
        <v>236196.25</v>
      </c>
    </row>
    <row r="65" spans="2:11" s="2" customFormat="1" ht="15.75" customHeight="1" x14ac:dyDescent="0.2">
      <c r="B65" s="85">
        <v>32</v>
      </c>
      <c r="C65" s="116" t="s">
        <v>429</v>
      </c>
      <c r="D65" s="117"/>
      <c r="E65" s="117"/>
      <c r="F65" s="117"/>
      <c r="G65" s="117"/>
      <c r="H65" s="117"/>
      <c r="I65" s="118"/>
      <c r="J65" s="93">
        <f>+'Crego Total-Credit-Ley'!I47</f>
        <v>36000</v>
      </c>
    </row>
    <row r="66" spans="2:11" s="2" customFormat="1" ht="15.75" customHeight="1" x14ac:dyDescent="0.2">
      <c r="B66" s="85">
        <v>33</v>
      </c>
      <c r="C66" s="116" t="s">
        <v>35</v>
      </c>
      <c r="D66" s="117"/>
      <c r="E66" s="117"/>
      <c r="F66" s="117"/>
      <c r="G66" s="117"/>
      <c r="H66" s="117"/>
      <c r="I66" s="118"/>
      <c r="J66" s="93">
        <f>+BLJ_Ley!I47</f>
        <v>21500</v>
      </c>
    </row>
    <row r="67" spans="2:11" s="2" customFormat="1" ht="15.75" customHeight="1" x14ac:dyDescent="0.2">
      <c r="B67" s="85">
        <v>34</v>
      </c>
      <c r="C67" s="240" t="s">
        <v>430</v>
      </c>
      <c r="D67" s="117"/>
      <c r="E67" s="117"/>
      <c r="F67" s="117"/>
      <c r="G67" s="117"/>
      <c r="H67" s="117"/>
      <c r="I67" s="118"/>
      <c r="J67" s="93">
        <f>+'GFI Apoyo_Ley'!I47</f>
        <v>36000</v>
      </c>
    </row>
    <row r="68" spans="2:11" s="2" customFormat="1" ht="15.75" customHeight="1" x14ac:dyDescent="0.2">
      <c r="B68" s="85">
        <v>35</v>
      </c>
      <c r="C68" s="116" t="s">
        <v>341</v>
      </c>
      <c r="D68" s="117"/>
      <c r="E68" s="117"/>
      <c r="F68" s="117"/>
      <c r="G68" s="117"/>
      <c r="H68" s="117"/>
      <c r="I68" s="118"/>
      <c r="J68" s="93">
        <f>+'Agen y Soc Valores TCS Ley'!I47</f>
        <v>36000</v>
      </c>
    </row>
    <row r="69" spans="2:11" s="2" customFormat="1" ht="15.75" customHeight="1" x14ac:dyDescent="0.2">
      <c r="B69" s="85">
        <v>36</v>
      </c>
      <c r="C69" s="240" t="s">
        <v>366</v>
      </c>
      <c r="D69" s="117"/>
      <c r="E69" s="117"/>
      <c r="F69" s="117"/>
      <c r="G69" s="117"/>
      <c r="H69" s="117"/>
      <c r="I69" s="118"/>
      <c r="J69" s="93">
        <f>+'ATTENDO_Ley '!I47</f>
        <v>42485</v>
      </c>
    </row>
    <row r="70" spans="2:11" s="2" customFormat="1" ht="15.75" customHeight="1" x14ac:dyDescent="0.2">
      <c r="B70" s="85">
        <v>37</v>
      </c>
      <c r="C70" s="240" t="s">
        <v>340</v>
      </c>
      <c r="D70" s="117"/>
      <c r="E70" s="117"/>
      <c r="F70" s="117"/>
      <c r="G70" s="117"/>
      <c r="H70" s="117"/>
      <c r="I70" s="118"/>
      <c r="J70" s="93">
        <f>+Emprendesarial_Ley!I47</f>
        <v>36000</v>
      </c>
    </row>
    <row r="71" spans="2:11" s="2" customFormat="1" ht="15.75" customHeight="1" x14ac:dyDescent="0.2">
      <c r="B71" s="85">
        <v>38</v>
      </c>
      <c r="C71" s="240" t="s">
        <v>342</v>
      </c>
      <c r="D71" s="117"/>
      <c r="E71" s="117"/>
      <c r="F71" s="117"/>
      <c r="G71" s="117"/>
      <c r="H71" s="117"/>
      <c r="I71" s="118"/>
      <c r="J71" s="93">
        <f>+FIFACO_LEY!I47</f>
        <v>36000</v>
      </c>
    </row>
    <row r="72" spans="2:11" s="2" customFormat="1" ht="15.75" customHeight="1" x14ac:dyDescent="0.2">
      <c r="B72" s="85">
        <v>39</v>
      </c>
      <c r="C72" s="116" t="s">
        <v>372</v>
      </c>
      <c r="D72" s="117"/>
      <c r="E72" s="117"/>
      <c r="F72" s="117"/>
      <c r="G72" s="117"/>
      <c r="H72" s="117"/>
      <c r="I72" s="118"/>
      <c r="J72" s="93">
        <f>+'FINANCIERA CUALLIX_Ley'!I47</f>
        <v>33000</v>
      </c>
    </row>
    <row r="73" spans="2:11" s="2" customFormat="1" ht="15.75" customHeight="1" x14ac:dyDescent="0.2">
      <c r="B73" s="85">
        <v>40</v>
      </c>
      <c r="C73" s="240" t="s">
        <v>368</v>
      </c>
      <c r="D73" s="241"/>
      <c r="E73" s="241"/>
      <c r="F73" s="241"/>
      <c r="G73" s="241"/>
      <c r="H73" s="241"/>
      <c r="I73" s="242"/>
      <c r="J73" s="93">
        <f>+'SIEMPRE EFECTIVO-LEY'!I47</f>
        <v>36000</v>
      </c>
    </row>
    <row r="74" spans="2:11" s="2" customFormat="1" ht="15.75" customHeight="1" x14ac:dyDescent="0.2">
      <c r="B74" s="85">
        <v>41</v>
      </c>
      <c r="C74" s="243" t="s">
        <v>406</v>
      </c>
      <c r="D74" s="244"/>
      <c r="E74" s="244"/>
      <c r="F74" s="244"/>
      <c r="G74" s="244"/>
      <c r="H74" s="244"/>
      <c r="I74" s="245"/>
      <c r="J74" s="93">
        <f>+'AlphaCredit Capital Ley'!I47</f>
        <v>15000</v>
      </c>
    </row>
    <row r="75" spans="2:11" s="2" customFormat="1" ht="15.75" customHeight="1" x14ac:dyDescent="0.2">
      <c r="B75" s="85">
        <v>42</v>
      </c>
      <c r="C75" s="371" t="s">
        <v>374</v>
      </c>
      <c r="D75" s="372"/>
      <c r="E75" s="372"/>
      <c r="F75" s="372"/>
      <c r="G75" s="372"/>
      <c r="H75" s="372"/>
      <c r="I75" s="373"/>
      <c r="J75" s="93">
        <f>+'FAMSA_Ley '!I47</f>
        <v>407006.49</v>
      </c>
    </row>
    <row r="76" spans="2:11" s="2" customFormat="1" ht="15.75" customHeight="1" x14ac:dyDescent="0.2">
      <c r="B76" s="85">
        <v>43</v>
      </c>
      <c r="C76" s="374" t="s">
        <v>431</v>
      </c>
      <c r="D76" s="375"/>
      <c r="E76" s="375"/>
      <c r="F76" s="375"/>
      <c r="G76" s="375"/>
      <c r="H76" s="375"/>
      <c r="I76" s="376"/>
      <c r="J76" s="327">
        <f>+'Libertad-Ley'!I47</f>
        <v>12640</v>
      </c>
    </row>
    <row r="77" spans="2:11" s="2" customFormat="1" ht="15.75" customHeight="1" x14ac:dyDescent="0.2">
      <c r="B77" s="85">
        <v>44</v>
      </c>
      <c r="C77" s="374" t="s">
        <v>437</v>
      </c>
      <c r="D77" s="375"/>
      <c r="E77" s="375"/>
      <c r="F77" s="375"/>
      <c r="G77" s="375"/>
      <c r="H77" s="375"/>
      <c r="I77" s="376"/>
      <c r="J77" s="327">
        <f>+'Fimubac Credenz Ley'!I47</f>
        <v>12640</v>
      </c>
    </row>
    <row r="78" spans="2:11" s="2" customFormat="1" ht="15.75" customHeight="1" x14ac:dyDescent="0.2">
      <c r="B78" s="85"/>
      <c r="C78" s="116"/>
      <c r="D78" s="117"/>
      <c r="E78" s="117"/>
      <c r="F78" s="117"/>
      <c r="G78" s="117"/>
      <c r="H78" s="117"/>
      <c r="I78" s="118"/>
      <c r="J78" s="327"/>
      <c r="K78" s="328"/>
    </row>
    <row r="79" spans="2:11" s="2" customFormat="1" ht="15" x14ac:dyDescent="0.25">
      <c r="B79" s="85"/>
      <c r="C79" s="377" t="s">
        <v>248</v>
      </c>
      <c r="D79" s="378"/>
      <c r="E79" s="378"/>
      <c r="F79" s="378"/>
      <c r="G79" s="378"/>
      <c r="H79" s="378"/>
      <c r="I79" s="378"/>
      <c r="J79" s="99">
        <f>SUM(J80:J81)</f>
        <v>15767.84</v>
      </c>
    </row>
    <row r="80" spans="2:11" s="2" customFormat="1" x14ac:dyDescent="0.2">
      <c r="B80" s="85">
        <v>31</v>
      </c>
      <c r="C80" s="370" t="s">
        <v>47</v>
      </c>
      <c r="D80" s="356"/>
      <c r="E80" s="356"/>
      <c r="F80" s="356"/>
      <c r="G80" s="356"/>
      <c r="H80" s="356"/>
      <c r="I80" s="356"/>
      <c r="J80" s="77">
        <f>+'Crediaxis-Confianza'!I47</f>
        <v>15767.84</v>
      </c>
    </row>
    <row r="81" spans="2:10" s="2" customFormat="1" ht="15.75" customHeight="1" thickBot="1" x14ac:dyDescent="0.25">
      <c r="B81" s="85"/>
      <c r="C81" s="379"/>
      <c r="D81" s="380"/>
      <c r="E81" s="380"/>
      <c r="F81" s="380"/>
      <c r="G81" s="380"/>
      <c r="H81" s="380"/>
      <c r="I81" s="380"/>
      <c r="J81" s="78"/>
    </row>
    <row r="82" spans="2:10" s="2" customFormat="1" ht="15.75" customHeight="1" thickTop="1" x14ac:dyDescent="0.25">
      <c r="B82" s="85"/>
      <c r="C82" s="377" t="s">
        <v>163</v>
      </c>
      <c r="D82" s="378"/>
      <c r="E82" s="378"/>
      <c r="F82" s="378"/>
      <c r="G82" s="378"/>
      <c r="H82" s="378"/>
      <c r="I82" s="378"/>
      <c r="J82" s="99">
        <f>SUM(J83:J84)</f>
        <v>26019763.199999999</v>
      </c>
    </row>
    <row r="83" spans="2:10" s="2" customFormat="1" ht="15.75" customHeight="1" x14ac:dyDescent="0.2">
      <c r="B83" s="85">
        <v>32</v>
      </c>
      <c r="C83" s="368" t="s">
        <v>66</v>
      </c>
      <c r="D83" s="369"/>
      <c r="E83" s="369"/>
      <c r="F83" s="369"/>
      <c r="G83" s="369"/>
      <c r="H83" s="369"/>
      <c r="I83" s="369"/>
      <c r="J83" s="93">
        <f>+MetLife!I47</f>
        <v>22649268.109999999</v>
      </c>
    </row>
    <row r="84" spans="2:10" s="2" customFormat="1" x14ac:dyDescent="0.2">
      <c r="B84" s="85">
        <v>33</v>
      </c>
      <c r="C84" s="368" t="s">
        <v>153</v>
      </c>
      <c r="D84" s="369"/>
      <c r="E84" s="369"/>
      <c r="F84" s="369"/>
      <c r="G84" s="369"/>
      <c r="H84" s="369"/>
      <c r="I84" s="369"/>
      <c r="J84" s="93">
        <f>+GNP!I47</f>
        <v>3370495.0900000003</v>
      </c>
    </row>
    <row r="85" spans="2:10" s="2" customFormat="1" ht="15" customHeight="1" x14ac:dyDescent="0.2">
      <c r="B85" s="85">
        <v>34</v>
      </c>
      <c r="C85" s="374" t="s">
        <v>424</v>
      </c>
      <c r="D85" s="375"/>
      <c r="E85" s="375"/>
      <c r="F85" s="375"/>
      <c r="G85" s="375"/>
      <c r="H85" s="375"/>
      <c r="I85" s="376"/>
      <c r="J85" s="93">
        <f>+'Seguros Argos'!I47</f>
        <v>9640</v>
      </c>
    </row>
    <row r="86" spans="2:10" s="2" customFormat="1" x14ac:dyDescent="0.2">
      <c r="B86" s="85"/>
      <c r="C86" s="316"/>
      <c r="D86" s="317"/>
      <c r="E86" s="317"/>
      <c r="F86" s="317"/>
      <c r="G86" s="317"/>
      <c r="H86" s="317"/>
      <c r="I86" s="317"/>
      <c r="J86" s="93"/>
    </row>
    <row r="87" spans="2:10" s="2" customFormat="1" ht="15" x14ac:dyDescent="0.25">
      <c r="B87" s="85"/>
      <c r="C87" s="377" t="s">
        <v>164</v>
      </c>
      <c r="D87" s="378"/>
      <c r="E87" s="378"/>
      <c r="F87" s="378"/>
      <c r="G87" s="378"/>
      <c r="H87" s="378"/>
      <c r="I87" s="378"/>
      <c r="J87" s="99">
        <f>SUM(J88:J92)</f>
        <v>0</v>
      </c>
    </row>
    <row r="88" spans="2:10" s="2" customFormat="1" x14ac:dyDescent="0.2">
      <c r="B88" s="85">
        <v>35</v>
      </c>
      <c r="C88" s="370" t="s">
        <v>154</v>
      </c>
      <c r="D88" s="356"/>
      <c r="E88" s="356"/>
      <c r="F88" s="356"/>
      <c r="G88" s="356"/>
      <c r="H88" s="356"/>
      <c r="I88" s="356"/>
      <c r="J88" s="77">
        <v>0</v>
      </c>
    </row>
    <row r="89" spans="2:10" s="2" customFormat="1" x14ac:dyDescent="0.2">
      <c r="B89" s="85">
        <v>36</v>
      </c>
      <c r="C89" s="370" t="s">
        <v>155</v>
      </c>
      <c r="D89" s="356"/>
      <c r="E89" s="356"/>
      <c r="F89" s="356"/>
      <c r="G89" s="356"/>
      <c r="H89" s="356"/>
      <c r="I89" s="356"/>
      <c r="J89" s="77">
        <v>0</v>
      </c>
    </row>
    <row r="90" spans="2:10" s="2" customFormat="1" x14ac:dyDescent="0.2">
      <c r="B90" s="85">
        <v>37</v>
      </c>
      <c r="C90" s="370" t="s">
        <v>156</v>
      </c>
      <c r="D90" s="356"/>
      <c r="E90" s="356"/>
      <c r="F90" s="356"/>
      <c r="G90" s="356"/>
      <c r="H90" s="356"/>
      <c r="I90" s="356"/>
      <c r="J90" s="77">
        <v>0</v>
      </c>
    </row>
    <row r="91" spans="2:10" s="2" customFormat="1" x14ac:dyDescent="0.2">
      <c r="B91" s="85">
        <v>38</v>
      </c>
      <c r="C91" s="370" t="s">
        <v>157</v>
      </c>
      <c r="D91" s="356"/>
      <c r="E91" s="356"/>
      <c r="F91" s="356"/>
      <c r="G91" s="356"/>
      <c r="H91" s="356"/>
      <c r="I91" s="356"/>
      <c r="J91" s="77">
        <v>0</v>
      </c>
    </row>
    <row r="92" spans="2:10" s="2" customFormat="1" x14ac:dyDescent="0.2">
      <c r="B92" s="85">
        <v>39</v>
      </c>
      <c r="C92" s="370" t="s">
        <v>158</v>
      </c>
      <c r="D92" s="356"/>
      <c r="E92" s="356"/>
      <c r="F92" s="356"/>
      <c r="G92" s="356"/>
      <c r="H92" s="356"/>
      <c r="I92" s="356"/>
      <c r="J92" s="77">
        <v>0</v>
      </c>
    </row>
    <row r="93" spans="2:10" s="2" customFormat="1" x14ac:dyDescent="0.2">
      <c r="B93" s="85">
        <v>40</v>
      </c>
      <c r="C93" s="370" t="s">
        <v>264</v>
      </c>
      <c r="D93" s="356"/>
      <c r="E93" s="356"/>
      <c r="F93" s="356"/>
      <c r="G93" s="356"/>
      <c r="H93" s="356"/>
      <c r="I93" s="356"/>
      <c r="J93" s="77">
        <v>0</v>
      </c>
    </row>
    <row r="94" spans="2:10" s="2" customFormat="1" x14ac:dyDescent="0.2">
      <c r="B94" s="85"/>
      <c r="C94" s="318"/>
      <c r="D94" s="315"/>
      <c r="E94" s="315"/>
      <c r="F94" s="315"/>
      <c r="G94" s="315"/>
      <c r="H94" s="315"/>
      <c r="I94" s="315"/>
      <c r="J94" s="77"/>
    </row>
    <row r="95" spans="2:10" s="2" customFormat="1" ht="15.75" customHeight="1" x14ac:dyDescent="0.25">
      <c r="B95" s="85"/>
      <c r="C95" s="385" t="s">
        <v>255</v>
      </c>
      <c r="D95" s="386"/>
      <c r="E95" s="386"/>
      <c r="F95" s="386"/>
      <c r="G95" s="386"/>
      <c r="H95" s="386"/>
      <c r="I95" s="386"/>
      <c r="J95" s="97">
        <f>+J96+J102+J108+J116+J121</f>
        <v>11411876.68</v>
      </c>
    </row>
    <row r="96" spans="2:10" s="2" customFormat="1" ht="15.75" customHeight="1" x14ac:dyDescent="0.25">
      <c r="B96" s="85"/>
      <c r="C96" s="383" t="s">
        <v>165</v>
      </c>
      <c r="D96" s="384"/>
      <c r="E96" s="384"/>
      <c r="F96" s="384"/>
      <c r="G96" s="384"/>
      <c r="H96" s="384"/>
      <c r="I96" s="384"/>
      <c r="J96" s="98">
        <f>SUM(J97:J101)</f>
        <v>307785.44</v>
      </c>
    </row>
    <row r="97" spans="2:11" s="2" customFormat="1" ht="15.75" customHeight="1" x14ac:dyDescent="0.2">
      <c r="B97" s="92">
        <v>41</v>
      </c>
      <c r="C97" s="370" t="s">
        <v>71</v>
      </c>
      <c r="D97" s="356"/>
      <c r="E97" s="356"/>
      <c r="F97" s="356"/>
      <c r="G97" s="356"/>
      <c r="H97" s="356"/>
      <c r="I97" s="356"/>
      <c r="J97" s="77">
        <f>+Hugo_Tolentino!I47</f>
        <v>56120.61</v>
      </c>
    </row>
    <row r="98" spans="2:11" s="2" customFormat="1" ht="15.75" customHeight="1" x14ac:dyDescent="0.2">
      <c r="B98" s="92">
        <v>42</v>
      </c>
      <c r="C98" s="370" t="s">
        <v>74</v>
      </c>
      <c r="D98" s="356"/>
      <c r="E98" s="356"/>
      <c r="F98" s="356"/>
      <c r="G98" s="356"/>
      <c r="H98" s="356"/>
      <c r="I98" s="356"/>
      <c r="J98" s="77">
        <f>+'Marcela Barron'!I47</f>
        <v>51317.7</v>
      </c>
    </row>
    <row r="99" spans="2:11" s="2" customFormat="1" ht="15.75" customHeight="1" x14ac:dyDescent="0.2">
      <c r="B99" s="92">
        <v>43</v>
      </c>
      <c r="C99" s="370" t="s">
        <v>75</v>
      </c>
      <c r="D99" s="356"/>
      <c r="E99" s="356"/>
      <c r="F99" s="356"/>
      <c r="G99" s="356"/>
      <c r="H99" s="356"/>
      <c r="I99" s="356"/>
      <c r="J99" s="77">
        <f>+Eco_Cafe_Reforma!I47</f>
        <v>112005.59</v>
      </c>
    </row>
    <row r="100" spans="2:11" s="2" customFormat="1" ht="15.75" customHeight="1" x14ac:dyDescent="0.2">
      <c r="B100" s="92">
        <v>44</v>
      </c>
      <c r="C100" s="368" t="s">
        <v>159</v>
      </c>
      <c r="D100" s="369"/>
      <c r="E100" s="369"/>
      <c r="F100" s="369"/>
      <c r="G100" s="369"/>
      <c r="H100" s="369"/>
      <c r="I100" s="369"/>
      <c r="J100" s="93">
        <f>+Eco_Cafe_Villalongin!I47</f>
        <v>88341.54</v>
      </c>
      <c r="K100" s="94"/>
    </row>
    <row r="101" spans="2:11" s="2" customFormat="1" x14ac:dyDescent="0.2">
      <c r="B101" s="92">
        <v>45</v>
      </c>
      <c r="C101" s="368" t="s">
        <v>77</v>
      </c>
      <c r="D101" s="369"/>
      <c r="E101" s="369"/>
      <c r="F101" s="369"/>
      <c r="G101" s="369"/>
      <c r="H101" s="369"/>
      <c r="I101" s="369"/>
      <c r="J101" s="93">
        <f>+Comercializadora_Marso!I47</f>
        <v>0</v>
      </c>
      <c r="K101" s="94"/>
    </row>
    <row r="102" spans="2:11" s="2" customFormat="1" ht="15" x14ac:dyDescent="0.25">
      <c r="B102" s="92"/>
      <c r="C102" s="383" t="s">
        <v>166</v>
      </c>
      <c r="D102" s="384"/>
      <c r="E102" s="384"/>
      <c r="F102" s="384"/>
      <c r="G102" s="384"/>
      <c r="H102" s="384"/>
      <c r="I102" s="384"/>
      <c r="J102" s="98">
        <f>SUM(J103:J107)</f>
        <v>504227.23000000004</v>
      </c>
      <c r="K102" s="94"/>
    </row>
    <row r="103" spans="2:11" s="2" customFormat="1" x14ac:dyDescent="0.2">
      <c r="B103" s="92">
        <v>46</v>
      </c>
      <c r="C103" s="368" t="s">
        <v>82</v>
      </c>
      <c r="D103" s="369"/>
      <c r="E103" s="369"/>
      <c r="F103" s="369"/>
      <c r="G103" s="369"/>
      <c r="H103" s="369"/>
      <c r="I103" s="369"/>
      <c r="J103" s="93">
        <f>+Inbursa!I47</f>
        <v>123573.3</v>
      </c>
      <c r="K103" s="94"/>
    </row>
    <row r="104" spans="2:11" s="2" customFormat="1" x14ac:dyDescent="0.2">
      <c r="B104" s="92">
        <v>47</v>
      </c>
      <c r="C104" s="368" t="s">
        <v>87</v>
      </c>
      <c r="D104" s="369"/>
      <c r="E104" s="369"/>
      <c r="F104" s="369"/>
      <c r="G104" s="369"/>
      <c r="H104" s="369"/>
      <c r="I104" s="369"/>
      <c r="J104" s="93">
        <f>+Roque_Alonso!I47</f>
        <v>29451.08</v>
      </c>
      <c r="K104" s="94"/>
    </row>
    <row r="105" spans="2:11" s="2" customFormat="1" x14ac:dyDescent="0.2">
      <c r="B105" s="92">
        <v>48</v>
      </c>
      <c r="C105" s="368" t="s">
        <v>88</v>
      </c>
      <c r="D105" s="369"/>
      <c r="E105" s="369"/>
      <c r="F105" s="369"/>
      <c r="G105" s="369"/>
      <c r="H105" s="369"/>
      <c r="I105" s="369"/>
      <c r="J105" s="93">
        <f>+Qualitas!I47</f>
        <v>99952.5</v>
      </c>
      <c r="K105" s="94"/>
    </row>
    <row r="106" spans="2:11" s="2" customFormat="1" x14ac:dyDescent="0.2">
      <c r="B106" s="92">
        <v>49</v>
      </c>
      <c r="C106" s="368" t="s">
        <v>89</v>
      </c>
      <c r="D106" s="369"/>
      <c r="E106" s="369"/>
      <c r="F106" s="369"/>
      <c r="G106" s="369"/>
      <c r="H106" s="369"/>
      <c r="I106" s="369"/>
      <c r="J106" s="93">
        <f>+Axa!I47</f>
        <v>134950.39999999999</v>
      </c>
      <c r="K106" s="94"/>
    </row>
    <row r="107" spans="2:11" s="2" customFormat="1" x14ac:dyDescent="0.2">
      <c r="B107" s="92">
        <v>50</v>
      </c>
      <c r="C107" s="368" t="s">
        <v>130</v>
      </c>
      <c r="D107" s="369"/>
      <c r="E107" s="369"/>
      <c r="F107" s="369"/>
      <c r="G107" s="369"/>
      <c r="H107" s="369"/>
      <c r="I107" s="369"/>
      <c r="J107" s="93">
        <f>+Megafema!I47</f>
        <v>116299.95</v>
      </c>
      <c r="K107" s="94"/>
    </row>
    <row r="108" spans="2:11" s="2" customFormat="1" ht="15" x14ac:dyDescent="0.25">
      <c r="B108" s="92"/>
      <c r="C108" s="383" t="s">
        <v>167</v>
      </c>
      <c r="D108" s="384"/>
      <c r="E108" s="384"/>
      <c r="F108" s="384"/>
      <c r="G108" s="384"/>
      <c r="H108" s="384"/>
      <c r="I108" s="384"/>
      <c r="J108" s="98">
        <f>SUM(J109:J115)</f>
        <v>927413.82</v>
      </c>
      <c r="K108" s="94"/>
    </row>
    <row r="109" spans="2:11" s="2" customFormat="1" x14ac:dyDescent="0.2">
      <c r="B109" s="92">
        <v>51</v>
      </c>
      <c r="C109" s="387" t="s">
        <v>283</v>
      </c>
      <c r="D109" s="369"/>
      <c r="E109" s="369"/>
      <c r="F109" s="369"/>
      <c r="G109" s="369"/>
      <c r="H109" s="369"/>
      <c r="I109" s="369"/>
      <c r="J109" s="93">
        <f>'PUBLNNOVATION CMN SIGLO XXI'!I47</f>
        <v>0</v>
      </c>
      <c r="K109" s="94"/>
    </row>
    <row r="110" spans="2:11" s="2" customFormat="1" x14ac:dyDescent="0.2">
      <c r="B110" s="92">
        <v>52</v>
      </c>
      <c r="C110" s="387" t="s">
        <v>282</v>
      </c>
      <c r="D110" s="369"/>
      <c r="E110" s="369"/>
      <c r="F110" s="369"/>
      <c r="G110" s="369"/>
      <c r="H110" s="369"/>
      <c r="I110" s="369"/>
      <c r="J110" s="93">
        <f>'PUBLNNOVATION LA RAZA'!I47</f>
        <v>0</v>
      </c>
      <c r="K110" s="94"/>
    </row>
    <row r="111" spans="2:11" s="2" customFormat="1" x14ac:dyDescent="0.2">
      <c r="B111" s="92">
        <v>53</v>
      </c>
      <c r="C111" s="368" t="s">
        <v>251</v>
      </c>
      <c r="D111" s="369"/>
      <c r="E111" s="369"/>
      <c r="F111" s="369"/>
      <c r="G111" s="369"/>
      <c r="H111" s="369"/>
      <c r="I111" s="369"/>
      <c r="J111" s="93">
        <f>+Vialux_QRoo!I47+Vialux_Jalisco!I47+Vialux_DF!I47+'Vialux_DF Siglo XXI'!I47+Vialux_Durango!I47</f>
        <v>789618.6</v>
      </c>
      <c r="K111" s="94"/>
    </row>
    <row r="112" spans="2:11" s="2" customFormat="1" x14ac:dyDescent="0.2">
      <c r="B112" s="92">
        <v>54</v>
      </c>
      <c r="C112" s="368" t="s">
        <v>252</v>
      </c>
      <c r="D112" s="369"/>
      <c r="E112" s="369"/>
      <c r="F112" s="369"/>
      <c r="G112" s="369"/>
      <c r="H112" s="369"/>
      <c r="I112" s="369"/>
      <c r="J112" s="93">
        <f>+'Maria Isabel Amozorrutia'!I47</f>
        <v>56120.61</v>
      </c>
      <c r="K112" s="94"/>
    </row>
    <row r="113" spans="2:11" s="2" customFormat="1" x14ac:dyDescent="0.2">
      <c r="B113" s="92">
        <v>55</v>
      </c>
      <c r="C113" s="368" t="s">
        <v>441</v>
      </c>
      <c r="D113" s="369"/>
      <c r="E113" s="369"/>
      <c r="F113" s="369"/>
      <c r="G113" s="369"/>
      <c r="H113" s="369"/>
      <c r="I113" s="369"/>
      <c r="J113" s="93">
        <f>+Ensuastigue!I47</f>
        <v>56120.61</v>
      </c>
      <c r="K113" s="94"/>
    </row>
    <row r="114" spans="2:11" s="2" customFormat="1" x14ac:dyDescent="0.2">
      <c r="B114" s="92">
        <v>56</v>
      </c>
      <c r="C114" s="368" t="s">
        <v>253</v>
      </c>
      <c r="D114" s="369"/>
      <c r="E114" s="369"/>
      <c r="F114" s="369"/>
      <c r="G114" s="369"/>
      <c r="H114" s="369"/>
      <c r="I114" s="369"/>
      <c r="J114" s="93">
        <f>+Corporate!I47</f>
        <v>25554</v>
      </c>
      <c r="K114" s="94"/>
    </row>
    <row r="115" spans="2:11" s="2" customFormat="1" x14ac:dyDescent="0.2">
      <c r="B115" s="92">
        <v>57</v>
      </c>
      <c r="C115" s="368" t="s">
        <v>254</v>
      </c>
      <c r="D115" s="369"/>
      <c r="E115" s="369"/>
      <c r="F115" s="369"/>
      <c r="G115" s="369"/>
      <c r="H115" s="369"/>
      <c r="I115" s="369"/>
      <c r="J115" s="93">
        <f>+Benser_Mi_Adelanto!I47</f>
        <v>0</v>
      </c>
      <c r="K115" s="94"/>
    </row>
    <row r="116" spans="2:11" s="2" customFormat="1" ht="15" x14ac:dyDescent="0.25">
      <c r="B116" s="92"/>
      <c r="C116" s="383" t="s">
        <v>168</v>
      </c>
      <c r="D116" s="384"/>
      <c r="E116" s="384"/>
      <c r="F116" s="384"/>
      <c r="G116" s="384"/>
      <c r="H116" s="384"/>
      <c r="I116" s="384"/>
      <c r="J116" s="98">
        <f>SUM(J117:J120)</f>
        <v>8463570.1899999995</v>
      </c>
      <c r="K116" s="94"/>
    </row>
    <row r="117" spans="2:11" s="2" customFormat="1" x14ac:dyDescent="0.2">
      <c r="B117" s="92">
        <v>59</v>
      </c>
      <c r="C117" s="368" t="s">
        <v>160</v>
      </c>
      <c r="D117" s="369"/>
      <c r="E117" s="369"/>
      <c r="F117" s="369"/>
      <c r="G117" s="369"/>
      <c r="H117" s="369"/>
      <c r="I117" s="369"/>
      <c r="J117" s="93">
        <f>+HSBC_Villalongin!I47</f>
        <v>212577.63</v>
      </c>
      <c r="K117" s="94"/>
    </row>
    <row r="118" spans="2:11" s="2" customFormat="1" x14ac:dyDescent="0.2">
      <c r="B118" s="92">
        <v>60</v>
      </c>
      <c r="C118" s="368" t="s">
        <v>161</v>
      </c>
      <c r="D118" s="369"/>
      <c r="E118" s="369"/>
      <c r="F118" s="369"/>
      <c r="G118" s="369"/>
      <c r="H118" s="369"/>
      <c r="I118" s="369"/>
      <c r="J118" s="93">
        <f>+HSBC_Casa_Nueva!I47</f>
        <v>0</v>
      </c>
      <c r="K118" s="94"/>
    </row>
    <row r="119" spans="2:11" s="2" customFormat="1" x14ac:dyDescent="0.2">
      <c r="B119" s="92">
        <v>61</v>
      </c>
      <c r="C119" s="368" t="s">
        <v>124</v>
      </c>
      <c r="D119" s="369"/>
      <c r="E119" s="369"/>
      <c r="F119" s="369"/>
      <c r="G119" s="369"/>
      <c r="H119" s="369"/>
      <c r="I119" s="369"/>
      <c r="J119" s="93">
        <f>+'Afore XXI_Sub'!I47</f>
        <v>114028.22</v>
      </c>
      <c r="K119" s="94"/>
    </row>
    <row r="120" spans="2:11" s="2" customFormat="1" x14ac:dyDescent="0.2">
      <c r="B120" s="92">
        <v>62</v>
      </c>
      <c r="C120" s="368" t="s">
        <v>162</v>
      </c>
      <c r="D120" s="369"/>
      <c r="E120" s="369"/>
      <c r="F120" s="369"/>
      <c r="G120" s="369"/>
      <c r="H120" s="369"/>
      <c r="I120" s="369"/>
      <c r="J120" s="93">
        <f>+'Afore XXI_Marco'!I47</f>
        <v>8136964.3399999999</v>
      </c>
      <c r="K120" s="94"/>
    </row>
    <row r="121" spans="2:11" s="2" customFormat="1" ht="15" x14ac:dyDescent="0.25">
      <c r="B121" s="92"/>
      <c r="C121" s="383" t="s">
        <v>257</v>
      </c>
      <c r="D121" s="384"/>
      <c r="E121" s="384"/>
      <c r="F121" s="384"/>
      <c r="G121" s="384"/>
      <c r="H121" s="384"/>
      <c r="I121" s="384"/>
      <c r="J121" s="98">
        <f>SUM(J122:J123)</f>
        <v>1208880</v>
      </c>
      <c r="K121" s="94"/>
    </row>
    <row r="122" spans="2:11" s="2" customFormat="1" x14ac:dyDescent="0.2">
      <c r="B122" s="92">
        <v>64</v>
      </c>
      <c r="C122" s="368" t="s">
        <v>258</v>
      </c>
      <c r="D122" s="369"/>
      <c r="E122" s="369"/>
      <c r="F122" s="369"/>
      <c r="G122" s="369"/>
      <c r="H122" s="369"/>
      <c r="I122" s="369"/>
      <c r="J122" s="93">
        <f>+'OXXO La Raza'!I47</f>
        <v>542400</v>
      </c>
      <c r="K122" s="94"/>
    </row>
    <row r="123" spans="2:11" s="2" customFormat="1" x14ac:dyDescent="0.2">
      <c r="B123" s="92">
        <v>65</v>
      </c>
      <c r="C123" s="368" t="s">
        <v>259</v>
      </c>
      <c r="D123" s="369"/>
      <c r="E123" s="369"/>
      <c r="F123" s="369"/>
      <c r="G123" s="369"/>
      <c r="H123" s="369"/>
      <c r="I123" s="369"/>
      <c r="J123" s="93">
        <f>+'OXXO S. Exposiciones'!I47</f>
        <v>666480</v>
      </c>
      <c r="K123" s="94"/>
    </row>
    <row r="124" spans="2:11" s="2" customFormat="1" ht="15" x14ac:dyDescent="0.25">
      <c r="B124" s="92"/>
      <c r="C124" s="388" t="s">
        <v>169</v>
      </c>
      <c r="D124" s="389"/>
      <c r="E124" s="389"/>
      <c r="F124" s="389"/>
      <c r="G124" s="389"/>
      <c r="H124" s="389"/>
      <c r="I124" s="389"/>
      <c r="J124" s="100">
        <f>SUM(J125:J127)</f>
        <v>16396438</v>
      </c>
      <c r="K124" s="94"/>
    </row>
    <row r="125" spans="2:11" s="2" customFormat="1" x14ac:dyDescent="0.2">
      <c r="B125" s="92">
        <v>67</v>
      </c>
      <c r="C125" s="368" t="s">
        <v>173</v>
      </c>
      <c r="D125" s="369"/>
      <c r="E125" s="369"/>
      <c r="F125" s="369"/>
      <c r="G125" s="369"/>
      <c r="H125" s="369"/>
      <c r="I125" s="369"/>
      <c r="J125" s="93">
        <f>+Consupago_Marco!I47</f>
        <v>46368</v>
      </c>
      <c r="K125" s="94"/>
    </row>
    <row r="126" spans="2:11" s="2" customFormat="1" x14ac:dyDescent="0.2">
      <c r="B126" s="92">
        <v>68</v>
      </c>
      <c r="C126" s="368" t="s">
        <v>136</v>
      </c>
      <c r="D126" s="369"/>
      <c r="E126" s="369"/>
      <c r="F126" s="369"/>
      <c r="G126" s="369"/>
      <c r="H126" s="369"/>
      <c r="I126" s="369"/>
      <c r="J126" s="93">
        <f>+CISS!I47</f>
        <v>16350070</v>
      </c>
      <c r="K126" s="94"/>
    </row>
    <row r="127" spans="2:11" s="2" customFormat="1" ht="15" thickBot="1" x14ac:dyDescent="0.25">
      <c r="B127" s="92">
        <v>69</v>
      </c>
      <c r="C127" s="368" t="s">
        <v>142</v>
      </c>
      <c r="D127" s="369"/>
      <c r="E127" s="369"/>
      <c r="F127" s="369"/>
      <c r="G127" s="369"/>
      <c r="H127" s="369"/>
      <c r="I127" s="369"/>
      <c r="J127" s="93">
        <f>+Fundacion!I47</f>
        <v>0</v>
      </c>
      <c r="K127" s="94"/>
    </row>
    <row r="128" spans="2:11" s="2" customFormat="1" ht="25.5" customHeight="1" thickBot="1" x14ac:dyDescent="0.3">
      <c r="B128" s="27"/>
      <c r="C128" s="362" t="s">
        <v>171</v>
      </c>
      <c r="D128" s="363"/>
      <c r="E128" s="363"/>
      <c r="F128" s="363"/>
      <c r="G128" s="363"/>
      <c r="H128" s="363"/>
      <c r="I128" s="364"/>
      <c r="J128" s="33">
        <f>+J79+J124+J95+J17</f>
        <v>85501431.379999995</v>
      </c>
    </row>
    <row r="129" spans="2:10" s="2" customFormat="1" x14ac:dyDescent="0.2">
      <c r="B129" s="1"/>
      <c r="C129" s="6"/>
      <c r="D129" s="6"/>
      <c r="E129" s="6"/>
      <c r="F129" s="6"/>
      <c r="G129" s="6"/>
      <c r="H129" s="6"/>
      <c r="I129" s="7"/>
      <c r="J129" s="7"/>
    </row>
    <row r="130" spans="2:10" s="2" customFormat="1" x14ac:dyDescent="0.2">
      <c r="B130" s="1"/>
      <c r="C130" s="6"/>
      <c r="D130" s="6"/>
      <c r="E130" s="6"/>
      <c r="F130" s="6"/>
      <c r="G130" s="6"/>
      <c r="H130" s="6"/>
      <c r="I130" s="7"/>
      <c r="J130" s="7"/>
    </row>
    <row r="131" spans="2:10" s="2" customFormat="1" x14ac:dyDescent="0.2">
      <c r="B131" s="1"/>
      <c r="C131" s="6"/>
      <c r="D131" s="6"/>
      <c r="E131" s="6"/>
      <c r="F131" s="6"/>
      <c r="G131" s="6"/>
      <c r="H131" s="6"/>
      <c r="I131" s="7"/>
      <c r="J131" s="7"/>
    </row>
    <row r="132" spans="2:10" s="2" customFormat="1" x14ac:dyDescent="0.2">
      <c r="B132" s="1"/>
      <c r="C132" s="6"/>
      <c r="D132" s="6"/>
      <c r="E132" s="6"/>
      <c r="F132" s="6"/>
      <c r="G132" s="6"/>
      <c r="H132" s="6"/>
      <c r="I132" s="7"/>
      <c r="J132" s="7"/>
    </row>
    <row r="133" spans="2:10" s="2" customFormat="1" x14ac:dyDescent="0.2">
      <c r="B133" s="1"/>
      <c r="C133" s="6"/>
      <c r="D133" s="6"/>
      <c r="E133" s="6"/>
      <c r="F133" s="6"/>
      <c r="G133" s="6"/>
      <c r="H133" s="6"/>
      <c r="I133" s="7"/>
      <c r="J133" s="7"/>
    </row>
    <row r="134" spans="2:10" s="2" customFormat="1" x14ac:dyDescent="0.2">
      <c r="B134" s="1"/>
      <c r="C134" s="6"/>
      <c r="D134" s="6"/>
      <c r="E134" s="6"/>
      <c r="F134" s="6"/>
      <c r="G134" s="6"/>
      <c r="H134" s="6"/>
      <c r="I134" s="7"/>
      <c r="J134" s="7"/>
    </row>
    <row r="135" spans="2:10" s="2" customFormat="1" x14ac:dyDescent="0.2">
      <c r="B135" s="1"/>
      <c r="C135" s="6"/>
      <c r="D135" s="6"/>
      <c r="E135" s="6"/>
      <c r="F135" s="6"/>
      <c r="G135" s="6"/>
      <c r="H135" s="6"/>
      <c r="I135" s="7"/>
      <c r="J135" s="7"/>
    </row>
    <row r="136" spans="2:10" s="2" customFormat="1" x14ac:dyDescent="0.2">
      <c r="B136" s="1"/>
      <c r="C136" s="6"/>
      <c r="D136" s="6"/>
      <c r="E136" s="6"/>
      <c r="F136" s="6"/>
      <c r="G136" s="6"/>
      <c r="H136" s="6"/>
      <c r="I136" s="7"/>
      <c r="J136" s="7"/>
    </row>
  </sheetData>
  <sortState ref="C36:J48">
    <sortCondition descending="1" ref="J36:J48"/>
  </sortState>
  <mergeCells count="73">
    <mergeCell ref="C108:I108"/>
    <mergeCell ref="C124:I124"/>
    <mergeCell ref="C118:I118"/>
    <mergeCell ref="C119:I119"/>
    <mergeCell ref="C120:I120"/>
    <mergeCell ref="C128:I128"/>
    <mergeCell ref="C127:I127"/>
    <mergeCell ref="C126:I126"/>
    <mergeCell ref="C112:I112"/>
    <mergeCell ref="C113:I113"/>
    <mergeCell ref="C114:I114"/>
    <mergeCell ref="C117:I117"/>
    <mergeCell ref="C116:I116"/>
    <mergeCell ref="C115:I115"/>
    <mergeCell ref="C125:I125"/>
    <mergeCell ref="C89:I89"/>
    <mergeCell ref="C87:I87"/>
    <mergeCell ref="C83:I83"/>
    <mergeCell ref="C122:I122"/>
    <mergeCell ref="C123:I123"/>
    <mergeCell ref="C121:I121"/>
    <mergeCell ref="C109:I109"/>
    <mergeCell ref="C90:I90"/>
    <mergeCell ref="C107:I107"/>
    <mergeCell ref="C103:I103"/>
    <mergeCell ref="C104:I104"/>
    <mergeCell ref="C105:I105"/>
    <mergeCell ref="C106:I106"/>
    <mergeCell ref="C99:I99"/>
    <mergeCell ref="C110:I110"/>
    <mergeCell ref="C111:I111"/>
    <mergeCell ref="C93:I93"/>
    <mergeCell ref="C102:I102"/>
    <mergeCell ref="C100:I100"/>
    <mergeCell ref="C101:I101"/>
    <mergeCell ref="C91:I91"/>
    <mergeCell ref="C92:I92"/>
    <mergeCell ref="C97:I97"/>
    <mergeCell ref="C98:I98"/>
    <mergeCell ref="C96:I96"/>
    <mergeCell ref="C95:I95"/>
    <mergeCell ref="B2:K2"/>
    <mergeCell ref="B3:K3"/>
    <mergeCell ref="B4:K4"/>
    <mergeCell ref="B5:K5"/>
    <mergeCell ref="B6:K6"/>
    <mergeCell ref="B9:K9"/>
    <mergeCell ref="C15:I15"/>
    <mergeCell ref="C17:I17"/>
    <mergeCell ref="C49:I49"/>
    <mergeCell ref="C82:I82"/>
    <mergeCell ref="B10:K10"/>
    <mergeCell ref="B12:K12"/>
    <mergeCell ref="C16:I16"/>
    <mergeCell ref="C18:I18"/>
    <mergeCell ref="C35:I35"/>
    <mergeCell ref="C41:I41"/>
    <mergeCell ref="C36:I36"/>
    <mergeCell ref="C37:I37"/>
    <mergeCell ref="C38:I38"/>
    <mergeCell ref="C39:I39"/>
    <mergeCell ref="C40:I40"/>
    <mergeCell ref="C84:I84"/>
    <mergeCell ref="C88:I88"/>
    <mergeCell ref="C75:I75"/>
    <mergeCell ref="C46:I46"/>
    <mergeCell ref="C85:I85"/>
    <mergeCell ref="C47:I47"/>
    <mergeCell ref="C79:I79"/>
    <mergeCell ref="C80:I80"/>
    <mergeCell ref="C81:I81"/>
    <mergeCell ref="C76:I76"/>
    <mergeCell ref="C77:I77"/>
  </mergeCells>
  <printOptions horizontalCentered="1"/>
  <pageMargins left="0.70866141732283472" right="0.70866141732283472" top="0.78740157480314965" bottom="0.19685039370078741" header="0.31496062992125984" footer="0.31496062992125984"/>
  <pageSetup scale="55" fitToHeight="1000" orientation="portrait" r:id="rId1"/>
  <rowBreaks count="2" manualBreakCount="2">
    <brk id="86" min="1" max="9" man="1"/>
    <brk id="94" min="1" max="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5"/>
  <sheetViews>
    <sheetView topLeftCell="A1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26"/>
      <c r="B1" s="226"/>
      <c r="C1" s="226"/>
      <c r="D1" s="226"/>
      <c r="E1" s="226"/>
      <c r="F1" s="226"/>
      <c r="G1" s="226"/>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25"/>
      <c r="B11" s="225"/>
      <c r="C11" s="225"/>
      <c r="D11" s="225"/>
      <c r="E11" s="225"/>
      <c r="F11" s="225"/>
      <c r="G11" s="225"/>
      <c r="H11" s="225"/>
      <c r="I11" s="225"/>
      <c r="J11" s="225"/>
    </row>
    <row r="12" spans="1:10" ht="15" customHeight="1" thickBot="1" x14ac:dyDescent="0.25">
      <c r="B12" s="11" t="s">
        <v>8</v>
      </c>
      <c r="C12" s="12"/>
      <c r="D12" s="13"/>
      <c r="E12" s="14"/>
      <c r="F12" s="232" t="s">
        <v>384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387</v>
      </c>
      <c r="G14" s="399"/>
      <c r="H14" s="399"/>
      <c r="I14" s="400"/>
      <c r="J14" s="1"/>
    </row>
    <row r="15" spans="1:10" ht="15" customHeight="1" thickBot="1" x14ac:dyDescent="0.25">
      <c r="H15" s="1"/>
      <c r="I15" s="1"/>
      <c r="J15" s="1"/>
    </row>
    <row r="16" spans="1:10" ht="15.75" customHeight="1" thickBot="1" x14ac:dyDescent="0.25">
      <c r="B16" s="16" t="s">
        <v>10</v>
      </c>
      <c r="F16" s="42">
        <v>42430</v>
      </c>
      <c r="G16" s="42">
        <v>43799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27" t="s">
        <v>14</v>
      </c>
      <c r="C27" s="8"/>
      <c r="D27" s="8"/>
      <c r="E27" s="8"/>
      <c r="F27" s="397" t="s">
        <v>15</v>
      </c>
      <c r="G27" s="397"/>
      <c r="H27" s="397"/>
      <c r="I27" s="10" t="s">
        <v>16</v>
      </c>
    </row>
    <row r="28" spans="1:10" ht="16.5" thickTop="1" thickBot="1" x14ac:dyDescent="0.3">
      <c r="B28" s="19" t="s">
        <v>30</v>
      </c>
      <c r="C28" s="229"/>
      <c r="D28" s="229"/>
      <c r="E28" s="229"/>
      <c r="F28" s="396"/>
      <c r="G28" s="396"/>
      <c r="H28" s="396"/>
      <c r="I28" s="21">
        <f>SUM(I29:I40)</f>
        <v>32144.03</v>
      </c>
    </row>
    <row r="29" spans="1:10" ht="15" thickBot="1" x14ac:dyDescent="0.25">
      <c r="B29" s="22" t="s">
        <v>18</v>
      </c>
      <c r="C29" s="228"/>
      <c r="D29" s="228"/>
      <c r="E29" s="228"/>
      <c r="F29" s="393" t="s">
        <v>40</v>
      </c>
      <c r="G29" s="393"/>
      <c r="H29" s="393"/>
      <c r="I29" s="24"/>
    </row>
    <row r="30" spans="1:10" ht="15" thickBot="1" x14ac:dyDescent="0.25">
      <c r="B30" s="22" t="s">
        <v>19</v>
      </c>
      <c r="C30" s="228"/>
      <c r="D30" s="228"/>
      <c r="E30" s="228"/>
      <c r="F30" s="393" t="s">
        <v>40</v>
      </c>
      <c r="G30" s="393"/>
      <c r="H30" s="393"/>
      <c r="I30" s="24">
        <v>2144.0300000000002</v>
      </c>
    </row>
    <row r="31" spans="1:10" ht="15" thickBot="1" x14ac:dyDescent="0.25">
      <c r="B31" s="22" t="s">
        <v>20</v>
      </c>
      <c r="C31" s="228"/>
      <c r="D31" s="228"/>
      <c r="E31" s="228"/>
      <c r="F31" s="393" t="s">
        <v>40</v>
      </c>
      <c r="G31" s="393"/>
      <c r="H31" s="393"/>
      <c r="I31" s="24">
        <v>3000</v>
      </c>
      <c r="J31" s="2" t="s">
        <v>393</v>
      </c>
    </row>
    <row r="32" spans="1:10" ht="15" thickBot="1" x14ac:dyDescent="0.25">
      <c r="B32" s="22" t="s">
        <v>21</v>
      </c>
      <c r="C32" s="228"/>
      <c r="D32" s="228"/>
      <c r="E32" s="228"/>
      <c r="F32" s="393" t="s">
        <v>40</v>
      </c>
      <c r="G32" s="393"/>
      <c r="H32" s="393"/>
      <c r="I32" s="24">
        <v>3000</v>
      </c>
    </row>
    <row r="33" spans="2:9" s="1" customFormat="1" ht="15" thickBot="1" x14ac:dyDescent="0.25">
      <c r="B33" s="22" t="s">
        <v>22</v>
      </c>
      <c r="C33" s="228"/>
      <c r="D33" s="228"/>
      <c r="E33" s="228"/>
      <c r="F33" s="393" t="s">
        <v>40</v>
      </c>
      <c r="G33" s="393"/>
      <c r="H33" s="393"/>
      <c r="I33" s="24">
        <v>3000</v>
      </c>
    </row>
    <row r="34" spans="2:9" s="1" customFormat="1" ht="15" thickBot="1" x14ac:dyDescent="0.25">
      <c r="B34" s="22" t="s">
        <v>23</v>
      </c>
      <c r="C34" s="228"/>
      <c r="D34" s="228"/>
      <c r="E34" s="228"/>
      <c r="F34" s="393" t="s">
        <v>40</v>
      </c>
      <c r="G34" s="393"/>
      <c r="H34" s="393"/>
      <c r="I34" s="24">
        <v>3000</v>
      </c>
    </row>
    <row r="35" spans="2:9" s="1" customFormat="1" ht="15" thickBot="1" x14ac:dyDescent="0.25">
      <c r="B35" s="22" t="s">
        <v>24</v>
      </c>
      <c r="C35" s="228"/>
      <c r="D35" s="228"/>
      <c r="E35" s="228"/>
      <c r="F35" s="393" t="s">
        <v>40</v>
      </c>
      <c r="G35" s="393"/>
      <c r="H35" s="393"/>
      <c r="I35" s="24">
        <v>3000</v>
      </c>
    </row>
    <row r="36" spans="2:9" s="1" customFormat="1" ht="15" thickBot="1" x14ac:dyDescent="0.25">
      <c r="B36" s="22" t="s">
        <v>25</v>
      </c>
      <c r="C36" s="228"/>
      <c r="D36" s="228"/>
      <c r="E36" s="228"/>
      <c r="F36" s="393" t="s">
        <v>40</v>
      </c>
      <c r="G36" s="393"/>
      <c r="H36" s="393"/>
      <c r="I36" s="24">
        <v>3000</v>
      </c>
    </row>
    <row r="37" spans="2:9" s="1" customFormat="1" ht="15" thickBot="1" x14ac:dyDescent="0.25">
      <c r="B37" s="22" t="s">
        <v>26</v>
      </c>
      <c r="C37" s="228"/>
      <c r="D37" s="228"/>
      <c r="E37" s="228"/>
      <c r="F37" s="393" t="s">
        <v>40</v>
      </c>
      <c r="G37" s="393"/>
      <c r="H37" s="393"/>
      <c r="I37" s="24">
        <v>3000</v>
      </c>
    </row>
    <row r="38" spans="2:9" s="1" customFormat="1" ht="15" thickBot="1" x14ac:dyDescent="0.25">
      <c r="B38" s="22" t="s">
        <v>27</v>
      </c>
      <c r="C38" s="228"/>
      <c r="D38" s="228"/>
      <c r="E38" s="228"/>
      <c r="F38" s="393" t="s">
        <v>40</v>
      </c>
      <c r="G38" s="393"/>
      <c r="H38" s="393"/>
      <c r="I38" s="24">
        <v>3000</v>
      </c>
    </row>
    <row r="39" spans="2:9" s="1" customFormat="1" ht="15" thickBot="1" x14ac:dyDescent="0.25">
      <c r="B39" s="22" t="s">
        <v>28</v>
      </c>
      <c r="C39" s="228"/>
      <c r="D39" s="228"/>
      <c r="E39" s="228"/>
      <c r="F39" s="393" t="s">
        <v>40</v>
      </c>
      <c r="G39" s="393"/>
      <c r="H39" s="393"/>
      <c r="I39" s="24">
        <v>3000</v>
      </c>
    </row>
    <row r="40" spans="2:9" s="1" customFormat="1" ht="15" thickBot="1" x14ac:dyDescent="0.25">
      <c r="B40" s="22" t="s">
        <v>29</v>
      </c>
      <c r="C40" s="228"/>
      <c r="D40" s="228"/>
      <c r="E40" s="228"/>
      <c r="F40" s="393" t="s">
        <v>40</v>
      </c>
      <c r="G40" s="393"/>
      <c r="H40" s="393"/>
      <c r="I40" s="24">
        <v>3000</v>
      </c>
    </row>
    <row r="41" spans="2:9" s="1" customFormat="1" ht="15.75" thickBot="1" x14ac:dyDescent="0.3">
      <c r="B41" s="25" t="s">
        <v>31</v>
      </c>
      <c r="C41" s="230"/>
      <c r="D41" s="230"/>
      <c r="E41" s="230"/>
      <c r="F41" s="394"/>
      <c r="G41" s="394"/>
      <c r="H41" s="394"/>
      <c r="I41" s="27">
        <f>SUM(I42:I45)</f>
        <v>0</v>
      </c>
    </row>
    <row r="42" spans="2:9" s="1" customFormat="1" ht="15.75" thickBot="1" x14ac:dyDescent="0.3">
      <c r="B42" s="22" t="s">
        <v>26</v>
      </c>
      <c r="C42" s="230"/>
      <c r="D42" s="230"/>
      <c r="E42" s="230"/>
      <c r="F42" s="393" t="s">
        <v>42</v>
      </c>
      <c r="G42" s="393"/>
      <c r="H42" s="393"/>
      <c r="I42" s="24"/>
    </row>
    <row r="43" spans="2:9" s="1" customFormat="1" ht="15" thickBot="1" x14ac:dyDescent="0.25">
      <c r="B43" s="22"/>
      <c r="C43" s="228"/>
      <c r="D43" s="228"/>
      <c r="E43" s="228"/>
      <c r="F43" s="393"/>
      <c r="G43" s="393"/>
      <c r="H43" s="393"/>
      <c r="I43" s="24"/>
    </row>
    <row r="44" spans="2:9" s="1" customFormat="1" ht="15" thickBot="1" x14ac:dyDescent="0.25">
      <c r="B44" s="22"/>
      <c r="C44" s="28"/>
      <c r="D44" s="28"/>
      <c r="E44" s="28"/>
      <c r="F44" s="393"/>
      <c r="G44" s="393"/>
      <c r="H44" s="393"/>
      <c r="I44" s="29"/>
    </row>
    <row r="45" spans="2:9" s="1" customFormat="1" ht="15" thickBot="1" x14ac:dyDescent="0.25">
      <c r="B45" s="30"/>
      <c r="C45" s="231"/>
      <c r="D45" s="231"/>
      <c r="E45" s="231"/>
      <c r="F45" s="395"/>
      <c r="G45" s="395"/>
      <c r="H45" s="395"/>
      <c r="I45" s="32"/>
    </row>
    <row r="46" spans="2:9" s="1" customFormat="1" ht="15.75" thickTop="1" thickBot="1" x14ac:dyDescent="0.25">
      <c r="B46" s="6"/>
      <c r="C46" s="6"/>
      <c r="D46" s="6"/>
      <c r="E46" s="6"/>
      <c r="F46" s="6"/>
      <c r="G46" s="6"/>
      <c r="H46" s="7"/>
      <c r="I46" s="7"/>
    </row>
    <row r="47" spans="2:9" s="1" customFormat="1" ht="25.5" customHeight="1" thickBot="1" x14ac:dyDescent="0.3">
      <c r="B47" s="390" t="s">
        <v>17</v>
      </c>
      <c r="C47" s="391"/>
      <c r="D47" s="391"/>
      <c r="E47" s="391"/>
      <c r="F47" s="391"/>
      <c r="G47" s="391"/>
      <c r="H47" s="392"/>
      <c r="I47" s="33">
        <f>+I41+I28</f>
        <v>32144.03</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11"/>
      <c r="B1" s="211"/>
      <c r="C1" s="211"/>
      <c r="D1" s="211"/>
      <c r="E1" s="211"/>
      <c r="F1" s="211"/>
      <c r="G1" s="21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10"/>
      <c r="B11" s="210"/>
      <c r="C11" s="210"/>
      <c r="D11" s="210"/>
      <c r="E11" s="210"/>
      <c r="F11" s="210"/>
      <c r="G11" s="210"/>
      <c r="H11" s="210"/>
      <c r="I11" s="210"/>
      <c r="J11" s="210"/>
    </row>
    <row r="12" spans="1:10" ht="15" customHeight="1" thickBot="1" x14ac:dyDescent="0.25">
      <c r="B12" s="11" t="s">
        <v>8</v>
      </c>
      <c r="C12" s="12"/>
      <c r="D12" s="13"/>
      <c r="E12" s="14"/>
      <c r="F12" s="15" t="s">
        <v>373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374</v>
      </c>
      <c r="G14" s="399"/>
      <c r="H14" s="399"/>
      <c r="I14" s="400"/>
      <c r="J14" s="1"/>
    </row>
    <row r="15" spans="1:10" ht="15" customHeight="1" thickBot="1" x14ac:dyDescent="0.25">
      <c r="H15" s="1"/>
      <c r="I15" s="1"/>
      <c r="J15" s="1"/>
    </row>
    <row r="16" spans="1:10" ht="15.75" customHeight="1" thickBot="1" x14ac:dyDescent="0.25">
      <c r="B16" s="16" t="s">
        <v>10</v>
      </c>
      <c r="F16" s="42">
        <v>42264</v>
      </c>
      <c r="G16" s="42">
        <v>43328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16" t="s">
        <v>14</v>
      </c>
      <c r="C27" s="8"/>
      <c r="D27" s="8"/>
      <c r="E27" s="8"/>
      <c r="F27" s="397" t="s">
        <v>15</v>
      </c>
      <c r="G27" s="397"/>
      <c r="H27" s="397"/>
      <c r="I27" s="10" t="s">
        <v>16</v>
      </c>
    </row>
    <row r="28" spans="1:10" ht="16.5" thickTop="1" thickBot="1" x14ac:dyDescent="0.3">
      <c r="B28" s="19" t="s">
        <v>30</v>
      </c>
      <c r="C28" s="215"/>
      <c r="D28" s="215"/>
      <c r="E28" s="215"/>
      <c r="F28" s="396"/>
      <c r="G28" s="396"/>
      <c r="H28" s="396"/>
      <c r="I28" s="21">
        <f>SUM(I29:I40)</f>
        <v>374799.88</v>
      </c>
    </row>
    <row r="29" spans="1:10" ht="15" thickBot="1" x14ac:dyDescent="0.25">
      <c r="B29" s="22" t="s">
        <v>18</v>
      </c>
      <c r="C29" s="212"/>
      <c r="D29" s="212"/>
      <c r="E29" s="212"/>
      <c r="F29" s="393" t="s">
        <v>40</v>
      </c>
      <c r="G29" s="393"/>
      <c r="H29" s="393"/>
      <c r="I29" s="24">
        <v>3000</v>
      </c>
    </row>
    <row r="30" spans="1:10" ht="15" thickBot="1" x14ac:dyDescent="0.25">
      <c r="B30" s="22" t="s">
        <v>19</v>
      </c>
      <c r="C30" s="212"/>
      <c r="D30" s="212"/>
      <c r="E30" s="212"/>
      <c r="F30" s="393" t="s">
        <v>40</v>
      </c>
      <c r="G30" s="393"/>
      <c r="H30" s="393"/>
      <c r="I30" s="24">
        <v>3505.73</v>
      </c>
    </row>
    <row r="31" spans="1:10" ht="15" thickBot="1" x14ac:dyDescent="0.25">
      <c r="B31" s="22" t="s">
        <v>20</v>
      </c>
      <c r="C31" s="212"/>
      <c r="D31" s="212"/>
      <c r="E31" s="212"/>
      <c r="F31" s="393" t="s">
        <v>40</v>
      </c>
      <c r="G31" s="393"/>
      <c r="H31" s="393"/>
      <c r="I31" s="24">
        <v>7122.54</v>
      </c>
    </row>
    <row r="32" spans="1:10" ht="15" thickBot="1" x14ac:dyDescent="0.25">
      <c r="B32" s="22" t="s">
        <v>21</v>
      </c>
      <c r="C32" s="212"/>
      <c r="D32" s="212"/>
      <c r="E32" s="212"/>
      <c r="F32" s="393" t="s">
        <v>40</v>
      </c>
      <c r="G32" s="393"/>
      <c r="H32" s="393"/>
      <c r="I32" s="24">
        <v>12415.47</v>
      </c>
    </row>
    <row r="33" spans="2:9" ht="15" thickBot="1" x14ac:dyDescent="0.25">
      <c r="B33" s="22" t="s">
        <v>22</v>
      </c>
      <c r="C33" s="212"/>
      <c r="D33" s="212"/>
      <c r="E33" s="212"/>
      <c r="F33" s="393" t="s">
        <v>40</v>
      </c>
      <c r="G33" s="393"/>
      <c r="H33" s="393"/>
      <c r="I33" s="24">
        <v>20570.060000000001</v>
      </c>
    </row>
    <row r="34" spans="2:9" ht="15" thickBot="1" x14ac:dyDescent="0.25">
      <c r="B34" s="22" t="s">
        <v>23</v>
      </c>
      <c r="C34" s="212"/>
      <c r="D34" s="212"/>
      <c r="E34" s="212"/>
      <c r="F34" s="393" t="s">
        <v>40</v>
      </c>
      <c r="G34" s="393"/>
      <c r="H34" s="393"/>
      <c r="I34" s="24">
        <v>27479.72</v>
      </c>
    </row>
    <row r="35" spans="2:9" ht="15" thickBot="1" x14ac:dyDescent="0.25">
      <c r="B35" s="22" t="s">
        <v>24</v>
      </c>
      <c r="C35" s="212"/>
      <c r="D35" s="212"/>
      <c r="E35" s="212"/>
      <c r="F35" s="393" t="s">
        <v>40</v>
      </c>
      <c r="G35" s="393"/>
      <c r="H35" s="393"/>
      <c r="I35" s="24">
        <v>43379.39</v>
      </c>
    </row>
    <row r="36" spans="2:9" ht="15" thickBot="1" x14ac:dyDescent="0.25">
      <c r="B36" s="22" t="s">
        <v>25</v>
      </c>
      <c r="C36" s="212"/>
      <c r="D36" s="212"/>
      <c r="E36" s="212"/>
      <c r="F36" s="393" t="s">
        <v>40</v>
      </c>
      <c r="G36" s="393"/>
      <c r="H36" s="393"/>
      <c r="I36" s="24">
        <v>44728.53</v>
      </c>
    </row>
    <row r="37" spans="2:9" ht="15" thickBot="1" x14ac:dyDescent="0.25">
      <c r="B37" s="22" t="s">
        <v>26</v>
      </c>
      <c r="C37" s="212"/>
      <c r="D37" s="212"/>
      <c r="E37" s="212"/>
      <c r="F37" s="393" t="s">
        <v>40</v>
      </c>
      <c r="G37" s="393"/>
      <c r="H37" s="393"/>
      <c r="I37" s="24">
        <v>52823.29</v>
      </c>
    </row>
    <row r="38" spans="2:9" ht="15" thickBot="1" x14ac:dyDescent="0.25">
      <c r="B38" s="22" t="s">
        <v>27</v>
      </c>
      <c r="C38" s="212"/>
      <c r="D38" s="212"/>
      <c r="E38" s="212"/>
      <c r="F38" s="393" t="s">
        <v>40</v>
      </c>
      <c r="G38" s="393"/>
      <c r="H38" s="393"/>
      <c r="I38" s="24">
        <v>53604.33</v>
      </c>
    </row>
    <row r="39" spans="2:9" ht="15" thickBot="1" x14ac:dyDescent="0.25">
      <c r="B39" s="22" t="s">
        <v>28</v>
      </c>
      <c r="C39" s="212"/>
      <c r="D39" s="212"/>
      <c r="E39" s="212"/>
      <c r="F39" s="393" t="s">
        <v>40</v>
      </c>
      <c r="G39" s="393"/>
      <c r="H39" s="393"/>
      <c r="I39" s="24">
        <v>52942.76</v>
      </c>
    </row>
    <row r="40" spans="2:9" ht="15" thickBot="1" x14ac:dyDescent="0.25">
      <c r="B40" s="22" t="s">
        <v>29</v>
      </c>
      <c r="C40" s="212"/>
      <c r="D40" s="212"/>
      <c r="E40" s="212"/>
      <c r="F40" s="393" t="s">
        <v>40</v>
      </c>
      <c r="G40" s="393"/>
      <c r="H40" s="393"/>
      <c r="I40" s="24">
        <v>53228.06</v>
      </c>
    </row>
    <row r="41" spans="2:9" ht="15.75" thickBot="1" x14ac:dyDescent="0.3">
      <c r="B41" s="25" t="s">
        <v>31</v>
      </c>
      <c r="C41" s="213"/>
      <c r="D41" s="213"/>
      <c r="E41" s="213"/>
      <c r="F41" s="394"/>
      <c r="G41" s="394"/>
      <c r="H41" s="394"/>
      <c r="I41" s="27">
        <f>SUM(I42:I45)</f>
        <v>0</v>
      </c>
    </row>
    <row r="42" spans="2:9" ht="15.75" thickBot="1" x14ac:dyDescent="0.3">
      <c r="B42" s="22" t="s">
        <v>21</v>
      </c>
      <c r="C42" s="213"/>
      <c r="D42" s="213"/>
      <c r="E42" s="213"/>
      <c r="F42" s="393" t="s">
        <v>42</v>
      </c>
      <c r="G42" s="393"/>
      <c r="H42" s="393"/>
      <c r="I42" s="24"/>
    </row>
    <row r="43" spans="2:9" ht="15" thickBot="1" x14ac:dyDescent="0.25">
      <c r="B43" s="22" t="s">
        <v>27</v>
      </c>
      <c r="C43" s="212"/>
      <c r="D43" s="212"/>
      <c r="E43" s="212"/>
      <c r="F43" s="393" t="s">
        <v>289</v>
      </c>
      <c r="G43" s="393"/>
      <c r="H43" s="393"/>
      <c r="I43" s="24"/>
    </row>
    <row r="44" spans="2:9" ht="15" thickBot="1" x14ac:dyDescent="0.25">
      <c r="B44" s="22"/>
      <c r="C44" s="28"/>
      <c r="D44" s="28"/>
      <c r="E44" s="28"/>
      <c r="F44" s="393"/>
      <c r="G44" s="393"/>
      <c r="H44" s="393"/>
      <c r="I44" s="29"/>
    </row>
    <row r="45" spans="2:9" ht="15" thickBot="1" x14ac:dyDescent="0.25">
      <c r="B45" s="30"/>
      <c r="C45" s="214"/>
      <c r="D45" s="214"/>
      <c r="E45" s="21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374799.88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48</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47</v>
      </c>
      <c r="G14" s="399"/>
      <c r="H14" s="399"/>
      <c r="I14" s="400"/>
      <c r="J14" s="1"/>
    </row>
    <row r="15" spans="1:10" ht="15" customHeight="1" thickBot="1" x14ac:dyDescent="0.25">
      <c r="H15" s="1"/>
      <c r="I15" s="1"/>
      <c r="J15" s="1"/>
    </row>
    <row r="16" spans="1:10" ht="15.75" customHeight="1" thickBot="1" x14ac:dyDescent="0.25">
      <c r="B16" s="16" t="s">
        <v>10</v>
      </c>
      <c r="F16" s="42">
        <v>41206</v>
      </c>
      <c r="G16" s="42">
        <v>41570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15767.84</v>
      </c>
    </row>
    <row r="29" spans="1:10" ht="15" thickBot="1" x14ac:dyDescent="0.25">
      <c r="B29" s="22" t="s">
        <v>18</v>
      </c>
      <c r="C29" s="23"/>
      <c r="D29" s="23"/>
      <c r="E29" s="23"/>
      <c r="F29" s="393" t="s">
        <v>40</v>
      </c>
      <c r="G29" s="393"/>
      <c r="H29" s="393"/>
      <c r="I29" s="24">
        <v>2585.4</v>
      </c>
    </row>
    <row r="30" spans="1:10" ht="15" thickBot="1" x14ac:dyDescent="0.25">
      <c r="B30" s="22" t="s">
        <v>19</v>
      </c>
      <c r="C30" s="23"/>
      <c r="D30" s="23"/>
      <c r="E30" s="23"/>
      <c r="F30" s="393" t="s">
        <v>40</v>
      </c>
      <c r="G30" s="393"/>
      <c r="H30" s="393"/>
      <c r="I30" s="24">
        <v>2536.9699999999998</v>
      </c>
    </row>
    <row r="31" spans="1:10" ht="15" thickBot="1" x14ac:dyDescent="0.25">
      <c r="B31" s="22" t="s">
        <v>20</v>
      </c>
      <c r="C31" s="23"/>
      <c r="D31" s="23"/>
      <c r="E31" s="23"/>
      <c r="F31" s="393" t="s">
        <v>40</v>
      </c>
      <c r="G31" s="393"/>
      <c r="H31" s="393"/>
      <c r="I31" s="24">
        <v>2325</v>
      </c>
    </row>
    <row r="32" spans="1:10" ht="15" thickBot="1" x14ac:dyDescent="0.25">
      <c r="B32" s="22" t="s">
        <v>21</v>
      </c>
      <c r="C32" s="23"/>
      <c r="D32" s="23"/>
      <c r="E32" s="23"/>
      <c r="F32" s="393" t="s">
        <v>40</v>
      </c>
      <c r="G32" s="393"/>
      <c r="H32" s="393"/>
      <c r="I32" s="24">
        <v>1865</v>
      </c>
    </row>
    <row r="33" spans="2:9" ht="15" thickBot="1" x14ac:dyDescent="0.25">
      <c r="B33" s="22" t="s">
        <v>22</v>
      </c>
      <c r="C33" s="23"/>
      <c r="D33" s="23"/>
      <c r="E33" s="23"/>
      <c r="F33" s="393" t="s">
        <v>40</v>
      </c>
      <c r="G33" s="393"/>
      <c r="H33" s="393"/>
      <c r="I33" s="24">
        <v>1335.19</v>
      </c>
    </row>
    <row r="34" spans="2:9" ht="15" thickBot="1" x14ac:dyDescent="0.25">
      <c r="B34" s="22" t="s">
        <v>23</v>
      </c>
      <c r="C34" s="23"/>
      <c r="D34" s="23"/>
      <c r="E34" s="23"/>
      <c r="F34" s="393" t="s">
        <v>40</v>
      </c>
      <c r="G34" s="393"/>
      <c r="H34" s="393"/>
      <c r="I34" s="24">
        <v>1136.99</v>
      </c>
    </row>
    <row r="35" spans="2:9" ht="15" thickBot="1" x14ac:dyDescent="0.25">
      <c r="B35" s="22" t="s">
        <v>24</v>
      </c>
      <c r="C35" s="23"/>
      <c r="D35" s="23"/>
      <c r="E35" s="23"/>
      <c r="F35" s="393" t="s">
        <v>40</v>
      </c>
      <c r="G35" s="393"/>
      <c r="H35" s="393"/>
      <c r="I35" s="24">
        <v>1056</v>
      </c>
    </row>
    <row r="36" spans="2:9" ht="15" thickBot="1" x14ac:dyDescent="0.25">
      <c r="B36" s="22" t="s">
        <v>25</v>
      </c>
      <c r="C36" s="23"/>
      <c r="D36" s="23"/>
      <c r="E36" s="23"/>
      <c r="F36" s="393" t="s">
        <v>40</v>
      </c>
      <c r="G36" s="393"/>
      <c r="H36" s="393"/>
      <c r="I36" s="24">
        <v>729.12</v>
      </c>
    </row>
    <row r="37" spans="2:9" ht="15" thickBot="1" x14ac:dyDescent="0.25">
      <c r="B37" s="22" t="s">
        <v>26</v>
      </c>
      <c r="C37" s="23"/>
      <c r="D37" s="23"/>
      <c r="E37" s="23"/>
      <c r="F37" s="393" t="s">
        <v>40</v>
      </c>
      <c r="G37" s="393"/>
      <c r="H37" s="393"/>
      <c r="I37" s="24">
        <v>646.89</v>
      </c>
    </row>
    <row r="38" spans="2:9" ht="15" thickBot="1" x14ac:dyDescent="0.25">
      <c r="B38" s="22" t="s">
        <v>27</v>
      </c>
      <c r="C38" s="23"/>
      <c r="D38" s="23"/>
      <c r="E38" s="23"/>
      <c r="F38" s="393" t="s">
        <v>40</v>
      </c>
      <c r="G38" s="393"/>
      <c r="H38" s="393"/>
      <c r="I38" s="24">
        <v>588.77</v>
      </c>
    </row>
    <row r="39" spans="2:9" ht="15" thickBot="1" x14ac:dyDescent="0.25">
      <c r="B39" s="22" t="s">
        <v>28</v>
      </c>
      <c r="C39" s="23"/>
      <c r="D39" s="23"/>
      <c r="E39" s="23"/>
      <c r="F39" s="393" t="s">
        <v>40</v>
      </c>
      <c r="G39" s="393"/>
      <c r="H39" s="393"/>
      <c r="I39" s="24">
        <v>509.45</v>
      </c>
    </row>
    <row r="40" spans="2:9" ht="15" thickBot="1" x14ac:dyDescent="0.25">
      <c r="B40" s="22" t="s">
        <v>29</v>
      </c>
      <c r="C40" s="23"/>
      <c r="D40" s="23"/>
      <c r="E40" s="23"/>
      <c r="F40" s="393" t="s">
        <v>40</v>
      </c>
      <c r="G40" s="393"/>
      <c r="H40" s="393"/>
      <c r="I40" s="24">
        <v>453.06</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15767.84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0"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50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49</v>
      </c>
      <c r="G14" s="399"/>
      <c r="H14" s="399"/>
      <c r="I14" s="400"/>
      <c r="J14" s="1"/>
    </row>
    <row r="15" spans="1:10" ht="15" customHeight="1" thickBot="1" x14ac:dyDescent="0.25">
      <c r="H15" s="1"/>
      <c r="I15" s="1"/>
      <c r="J15" s="1"/>
    </row>
    <row r="16" spans="1:10" ht="15.75" customHeight="1" thickBot="1" x14ac:dyDescent="0.25">
      <c r="B16" s="16" t="s">
        <v>10</v>
      </c>
      <c r="F16" s="42">
        <v>40878</v>
      </c>
      <c r="G16" s="42">
        <v>41212</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0</v>
      </c>
    </row>
    <row r="29" spans="1:10" ht="15" thickBot="1" x14ac:dyDescent="0.25">
      <c r="B29" s="22" t="s">
        <v>18</v>
      </c>
      <c r="C29" s="23"/>
      <c r="D29" s="23"/>
      <c r="E29" s="23"/>
      <c r="F29" s="393" t="s">
        <v>40</v>
      </c>
      <c r="G29" s="393"/>
      <c r="H29" s="393"/>
      <c r="I29" s="24"/>
    </row>
    <row r="30" spans="1:10" ht="15" thickBot="1" x14ac:dyDescent="0.25">
      <c r="B30" s="22" t="s">
        <v>19</v>
      </c>
      <c r="C30" s="23"/>
      <c r="D30" s="23"/>
      <c r="E30" s="23"/>
      <c r="F30" s="393" t="s">
        <v>40</v>
      </c>
      <c r="G30" s="393"/>
      <c r="H30" s="393"/>
      <c r="I30" s="24"/>
    </row>
    <row r="31" spans="1:10" ht="15" thickBot="1" x14ac:dyDescent="0.25">
      <c r="B31" s="22" t="s">
        <v>20</v>
      </c>
      <c r="C31" s="23"/>
      <c r="D31" s="23"/>
      <c r="E31" s="23"/>
      <c r="F31" s="393" t="s">
        <v>40</v>
      </c>
      <c r="G31" s="393"/>
      <c r="H31" s="393"/>
      <c r="I31" s="24"/>
    </row>
    <row r="32" spans="1:10" ht="15" thickBot="1" x14ac:dyDescent="0.25">
      <c r="B32" s="22" t="s">
        <v>21</v>
      </c>
      <c r="C32" s="23"/>
      <c r="D32" s="23"/>
      <c r="E32" s="23"/>
      <c r="F32" s="393" t="s">
        <v>40</v>
      </c>
      <c r="G32" s="393"/>
      <c r="H32" s="393"/>
      <c r="I32" s="24"/>
    </row>
    <row r="33" spans="2:9" ht="15" thickBot="1" x14ac:dyDescent="0.25">
      <c r="B33" s="22" t="s">
        <v>22</v>
      </c>
      <c r="C33" s="23"/>
      <c r="D33" s="23"/>
      <c r="E33" s="23"/>
      <c r="F33" s="393" t="s">
        <v>40</v>
      </c>
      <c r="G33" s="393"/>
      <c r="H33" s="393"/>
      <c r="I33" s="24"/>
    </row>
    <row r="34" spans="2:9" ht="15" thickBot="1" x14ac:dyDescent="0.25">
      <c r="B34" s="22" t="s">
        <v>23</v>
      </c>
      <c r="C34" s="23"/>
      <c r="D34" s="23"/>
      <c r="E34" s="23"/>
      <c r="F34" s="393" t="s">
        <v>40</v>
      </c>
      <c r="G34" s="393"/>
      <c r="H34" s="393"/>
      <c r="I34" s="24"/>
    </row>
    <row r="35" spans="2:9" ht="15" thickBot="1" x14ac:dyDescent="0.25">
      <c r="B35" s="22" t="s">
        <v>24</v>
      </c>
      <c r="C35" s="23"/>
      <c r="D35" s="23"/>
      <c r="E35" s="23"/>
      <c r="F35" s="393" t="s">
        <v>40</v>
      </c>
      <c r="G35" s="393"/>
      <c r="H35" s="393"/>
      <c r="I35" s="24"/>
    </row>
    <row r="36" spans="2:9" ht="15" thickBot="1" x14ac:dyDescent="0.25">
      <c r="B36" s="22" t="s">
        <v>25</v>
      </c>
      <c r="C36" s="23"/>
      <c r="D36" s="23"/>
      <c r="E36" s="23"/>
      <c r="F36" s="393" t="s">
        <v>40</v>
      </c>
      <c r="G36" s="393"/>
      <c r="H36" s="393"/>
      <c r="I36" s="24"/>
    </row>
    <row r="37" spans="2:9" ht="15" thickBot="1" x14ac:dyDescent="0.25">
      <c r="B37" s="22" t="s">
        <v>26</v>
      </c>
      <c r="C37" s="23"/>
      <c r="D37" s="23"/>
      <c r="E37" s="23"/>
      <c r="F37" s="393" t="s">
        <v>40</v>
      </c>
      <c r="G37" s="393"/>
      <c r="H37" s="393"/>
      <c r="I37" s="24"/>
    </row>
    <row r="38" spans="2:9" ht="15" thickBot="1" x14ac:dyDescent="0.25">
      <c r="B38" s="22" t="s">
        <v>27</v>
      </c>
      <c r="C38" s="23"/>
      <c r="D38" s="23"/>
      <c r="E38" s="23"/>
      <c r="F38" s="393" t="s">
        <v>40</v>
      </c>
      <c r="G38" s="393"/>
      <c r="H38" s="393"/>
      <c r="I38" s="24"/>
    </row>
    <row r="39" spans="2:9" ht="15" thickBot="1" x14ac:dyDescent="0.25">
      <c r="B39" s="22" t="s">
        <v>28</v>
      </c>
      <c r="C39" s="23"/>
      <c r="D39" s="23"/>
      <c r="E39" s="23"/>
      <c r="F39" s="393" t="s">
        <v>40</v>
      </c>
      <c r="G39" s="393"/>
      <c r="H39" s="393"/>
      <c r="I39" s="24"/>
    </row>
    <row r="40" spans="2:9" ht="15" thickBot="1" x14ac:dyDescent="0.25">
      <c r="B40" s="22" t="s">
        <v>29</v>
      </c>
      <c r="C40" s="23"/>
      <c r="D40" s="23"/>
      <c r="E40" s="23"/>
      <c r="F40" s="393" t="s">
        <v>40</v>
      </c>
      <c r="G40" s="393"/>
      <c r="H40" s="393"/>
      <c r="I40" s="24"/>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5.7109375" style="2"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285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325</v>
      </c>
      <c r="G14" s="399"/>
      <c r="H14" s="399"/>
      <c r="I14" s="400"/>
      <c r="J14" s="1"/>
    </row>
    <row r="15" spans="1:10" ht="15" customHeight="1" thickBot="1" x14ac:dyDescent="0.25">
      <c r="H15" s="1"/>
      <c r="I15" s="1"/>
      <c r="J15" s="1"/>
    </row>
    <row r="16" spans="1:10" ht="15.75" customHeight="1" thickBot="1" x14ac:dyDescent="0.25">
      <c r="B16" s="16" t="s">
        <v>10</v>
      </c>
      <c r="F16" s="42">
        <v>42309</v>
      </c>
      <c r="G16" s="42">
        <v>43287</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36000</v>
      </c>
    </row>
    <row r="29" spans="1:10" ht="15" thickBot="1" x14ac:dyDescent="0.25">
      <c r="B29" s="22" t="s">
        <v>18</v>
      </c>
      <c r="C29" s="23"/>
      <c r="D29" s="23"/>
      <c r="E29" s="23"/>
      <c r="F29" s="393" t="s">
        <v>40</v>
      </c>
      <c r="G29" s="393"/>
      <c r="H29" s="393"/>
      <c r="I29" s="24">
        <v>3000</v>
      </c>
    </row>
    <row r="30" spans="1:10" ht="15" thickBot="1" x14ac:dyDescent="0.25">
      <c r="B30" s="22" t="s">
        <v>19</v>
      </c>
      <c r="C30" s="23"/>
      <c r="D30" s="23"/>
      <c r="E30" s="23"/>
      <c r="F30" s="393" t="s">
        <v>40</v>
      </c>
      <c r="G30" s="393"/>
      <c r="H30" s="393"/>
      <c r="I30" s="24">
        <v>3000</v>
      </c>
    </row>
    <row r="31" spans="1:10" ht="15" thickBot="1" x14ac:dyDescent="0.25">
      <c r="B31" s="22" t="s">
        <v>20</v>
      </c>
      <c r="C31" s="23"/>
      <c r="D31" s="23"/>
      <c r="E31" s="23"/>
      <c r="F31" s="393" t="s">
        <v>40</v>
      </c>
      <c r="G31" s="393"/>
      <c r="H31" s="393"/>
      <c r="I31" s="24">
        <v>3000</v>
      </c>
    </row>
    <row r="32" spans="1:10" ht="15" thickBot="1" x14ac:dyDescent="0.25">
      <c r="B32" s="22" t="s">
        <v>21</v>
      </c>
      <c r="C32" s="23"/>
      <c r="D32" s="23"/>
      <c r="E32" s="23"/>
      <c r="F32" s="393" t="s">
        <v>40</v>
      </c>
      <c r="G32" s="393"/>
      <c r="H32" s="393"/>
      <c r="I32" s="24">
        <v>3000</v>
      </c>
    </row>
    <row r="33" spans="2:11" ht="15" thickBot="1" x14ac:dyDescent="0.25">
      <c r="B33" s="22" t="s">
        <v>22</v>
      </c>
      <c r="C33" s="23"/>
      <c r="D33" s="23"/>
      <c r="E33" s="23"/>
      <c r="F33" s="393" t="s">
        <v>40</v>
      </c>
      <c r="G33" s="393"/>
      <c r="H33" s="393"/>
      <c r="I33" s="24">
        <v>3000</v>
      </c>
    </row>
    <row r="34" spans="2:11" ht="15" thickBot="1" x14ac:dyDescent="0.25">
      <c r="B34" s="22" t="s">
        <v>23</v>
      </c>
      <c r="C34" s="23"/>
      <c r="D34" s="23"/>
      <c r="E34" s="23"/>
      <c r="F34" s="393" t="s">
        <v>40</v>
      </c>
      <c r="G34" s="393"/>
      <c r="H34" s="393"/>
      <c r="I34" s="24">
        <v>3000</v>
      </c>
    </row>
    <row r="35" spans="2:11" ht="15" thickBot="1" x14ac:dyDescent="0.25">
      <c r="B35" s="22" t="s">
        <v>24</v>
      </c>
      <c r="C35" s="23"/>
      <c r="D35" s="23"/>
      <c r="E35" s="23"/>
      <c r="F35" s="393" t="s">
        <v>40</v>
      </c>
      <c r="G35" s="393"/>
      <c r="H35" s="393"/>
      <c r="I35" s="24">
        <v>3000</v>
      </c>
    </row>
    <row r="36" spans="2:11" ht="15" thickBot="1" x14ac:dyDescent="0.25">
      <c r="B36" s="22" t="s">
        <v>25</v>
      </c>
      <c r="C36" s="23"/>
      <c r="D36" s="23"/>
      <c r="E36" s="23"/>
      <c r="F36" s="393" t="s">
        <v>40</v>
      </c>
      <c r="G36" s="393"/>
      <c r="H36" s="393"/>
      <c r="I36" s="24">
        <v>3000</v>
      </c>
    </row>
    <row r="37" spans="2:11" ht="15" thickBot="1" x14ac:dyDescent="0.25">
      <c r="B37" s="22" t="s">
        <v>26</v>
      </c>
      <c r="C37" s="23"/>
      <c r="D37" s="23"/>
      <c r="E37" s="23"/>
      <c r="F37" s="393" t="s">
        <v>40</v>
      </c>
      <c r="G37" s="393"/>
      <c r="H37" s="393"/>
      <c r="I37" s="24">
        <v>3000</v>
      </c>
    </row>
    <row r="38" spans="2:11" ht="15" thickBot="1" x14ac:dyDescent="0.25">
      <c r="B38" s="22" t="s">
        <v>27</v>
      </c>
      <c r="C38" s="23"/>
      <c r="D38" s="23"/>
      <c r="E38" s="23"/>
      <c r="F38" s="393" t="s">
        <v>40</v>
      </c>
      <c r="G38" s="393"/>
      <c r="H38" s="393"/>
      <c r="I38" s="24">
        <v>3000</v>
      </c>
    </row>
    <row r="39" spans="2:11" ht="15" thickBot="1" x14ac:dyDescent="0.25">
      <c r="B39" s="22" t="s">
        <v>28</v>
      </c>
      <c r="C39" s="23"/>
      <c r="D39" s="23"/>
      <c r="E39" s="23"/>
      <c r="F39" s="393" t="s">
        <v>40</v>
      </c>
      <c r="G39" s="393"/>
      <c r="H39" s="393"/>
      <c r="I39" s="24">
        <v>3000</v>
      </c>
    </row>
    <row r="40" spans="2:11" ht="15" thickBot="1" x14ac:dyDescent="0.25">
      <c r="B40" s="22" t="s">
        <v>29</v>
      </c>
      <c r="C40" s="23"/>
      <c r="D40" s="23"/>
      <c r="E40" s="23"/>
      <c r="F40" s="393" t="s">
        <v>40</v>
      </c>
      <c r="G40" s="393"/>
      <c r="H40" s="393"/>
      <c r="I40" s="24">
        <v>3000</v>
      </c>
    </row>
    <row r="41" spans="2:11" ht="15.75" thickBot="1" x14ac:dyDescent="0.3">
      <c r="B41" s="25" t="s">
        <v>31</v>
      </c>
      <c r="C41" s="26"/>
      <c r="D41" s="26"/>
      <c r="E41" s="26"/>
      <c r="F41" s="394"/>
      <c r="G41" s="394"/>
      <c r="H41" s="394"/>
      <c r="I41" s="27">
        <f>SUM(I42:I45)</f>
        <v>0</v>
      </c>
    </row>
    <row r="42" spans="2:11" ht="15.75" thickBot="1" x14ac:dyDescent="0.3">
      <c r="B42" s="22" t="s">
        <v>19</v>
      </c>
      <c r="C42" s="26"/>
      <c r="D42" s="26"/>
      <c r="E42" s="26"/>
      <c r="F42" s="393" t="s">
        <v>42</v>
      </c>
      <c r="G42" s="393"/>
      <c r="H42" s="393"/>
      <c r="I42" s="24"/>
    </row>
    <row r="43" spans="2:11" ht="15" thickBot="1" x14ac:dyDescent="0.25">
      <c r="B43" s="22" t="s">
        <v>27</v>
      </c>
      <c r="C43" s="23"/>
      <c r="D43" s="23"/>
      <c r="E43" s="23"/>
      <c r="F43" s="393" t="s">
        <v>286</v>
      </c>
      <c r="G43" s="393"/>
      <c r="H43" s="393"/>
      <c r="I43" s="24"/>
    </row>
    <row r="44" spans="2:11" ht="15" thickBot="1" x14ac:dyDescent="0.25">
      <c r="B44" s="22"/>
      <c r="C44" s="28"/>
      <c r="D44" s="28"/>
      <c r="E44" s="28"/>
      <c r="F44" s="393"/>
      <c r="G44" s="393"/>
      <c r="H44" s="393"/>
      <c r="I44" s="29"/>
    </row>
    <row r="45" spans="2:11" ht="15" thickBot="1" x14ac:dyDescent="0.25">
      <c r="B45" s="30"/>
      <c r="C45" s="31"/>
      <c r="D45" s="31"/>
      <c r="E45" s="31"/>
      <c r="F45" s="395"/>
      <c r="G45" s="395"/>
      <c r="H45" s="395"/>
      <c r="I45" s="32"/>
    </row>
    <row r="46" spans="2:11" ht="15.75" thickTop="1" thickBot="1" x14ac:dyDescent="0.25">
      <c r="B46" s="6"/>
      <c r="C46" s="6"/>
      <c r="D46" s="6"/>
      <c r="E46" s="6"/>
      <c r="F46" s="6"/>
      <c r="G46" s="6"/>
      <c r="H46" s="7"/>
      <c r="I46" s="7"/>
    </row>
    <row r="47" spans="2:11" ht="25.5" customHeight="1" thickBot="1" x14ac:dyDescent="0.3">
      <c r="B47" s="390" t="s">
        <v>17</v>
      </c>
      <c r="C47" s="391"/>
      <c r="D47" s="391"/>
      <c r="E47" s="391"/>
      <c r="F47" s="391"/>
      <c r="G47" s="391"/>
      <c r="H47" s="392"/>
      <c r="I47" s="33">
        <f>+I41+I28</f>
        <v>36000</v>
      </c>
      <c r="K47" s="197"/>
    </row>
    <row r="48" spans="2:11"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4" fitToHeight="100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1" width="20.85546875" style="1" customWidth="1"/>
    <col min="12" max="16384" width="11.42578125" style="1"/>
  </cols>
  <sheetData>
    <row r="1" spans="1:10" x14ac:dyDescent="0.2">
      <c r="A1" s="314"/>
      <c r="B1" s="314"/>
      <c r="C1" s="314"/>
      <c r="D1" s="314"/>
      <c r="E1" s="314"/>
      <c r="F1" s="314"/>
      <c r="G1" s="31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13"/>
      <c r="B11" s="313"/>
      <c r="C11" s="313"/>
      <c r="D11" s="313"/>
      <c r="E11" s="313"/>
      <c r="F11" s="313"/>
      <c r="G11" s="313"/>
      <c r="H11" s="313"/>
      <c r="I11" s="313"/>
      <c r="J11" s="313"/>
    </row>
    <row r="12" spans="1:10" ht="15" customHeight="1" thickBot="1" x14ac:dyDescent="0.25">
      <c r="B12" s="11" t="s">
        <v>8</v>
      </c>
      <c r="C12" s="12"/>
      <c r="D12" s="13"/>
      <c r="E12" s="14"/>
      <c r="F12" s="15" t="s">
        <v>404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422</v>
      </c>
      <c r="G14" s="399"/>
      <c r="H14" s="399"/>
      <c r="I14" s="400"/>
      <c r="J14" s="1"/>
    </row>
    <row r="15" spans="1:10" ht="15" customHeight="1" thickBot="1" x14ac:dyDescent="0.25">
      <c r="H15" s="1"/>
      <c r="I15" s="1"/>
      <c r="J15" s="1"/>
    </row>
    <row r="16" spans="1:10" ht="15.75" customHeight="1" thickBot="1" x14ac:dyDescent="0.25">
      <c r="B16" s="16" t="s">
        <v>10</v>
      </c>
      <c r="F16" s="42">
        <v>42416</v>
      </c>
      <c r="G16" s="42">
        <v>43800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23" t="s">
        <v>14</v>
      </c>
      <c r="C27" s="8"/>
      <c r="D27" s="8"/>
      <c r="E27" s="8"/>
      <c r="F27" s="397" t="s">
        <v>15</v>
      </c>
      <c r="G27" s="397"/>
      <c r="H27" s="397"/>
      <c r="I27" s="10" t="s">
        <v>16</v>
      </c>
    </row>
    <row r="28" spans="1:10" ht="16.5" thickTop="1" thickBot="1" x14ac:dyDescent="0.3">
      <c r="B28" s="19" t="s">
        <v>30</v>
      </c>
      <c r="C28" s="322"/>
      <c r="D28" s="322"/>
      <c r="E28" s="322"/>
      <c r="F28" s="396"/>
      <c r="G28" s="396"/>
      <c r="H28" s="396"/>
      <c r="I28" s="21">
        <f>SUM(I29:I40)</f>
        <v>15001.22</v>
      </c>
    </row>
    <row r="29" spans="1:10" ht="15" thickBot="1" x14ac:dyDescent="0.25">
      <c r="B29" s="22" t="s">
        <v>18</v>
      </c>
      <c r="C29" s="319"/>
      <c r="D29" s="319"/>
      <c r="E29" s="319"/>
      <c r="F29" s="393" t="s">
        <v>40</v>
      </c>
      <c r="G29" s="393"/>
      <c r="H29" s="393"/>
      <c r="I29" s="24"/>
    </row>
    <row r="30" spans="1:10" ht="15" thickBot="1" x14ac:dyDescent="0.25">
      <c r="B30" s="22" t="s">
        <v>19</v>
      </c>
      <c r="C30" s="319"/>
      <c r="D30" s="319"/>
      <c r="E30" s="319"/>
      <c r="F30" s="393" t="s">
        <v>40</v>
      </c>
      <c r="G30" s="393"/>
      <c r="H30" s="393"/>
      <c r="I30" s="24"/>
    </row>
    <row r="31" spans="1:10" ht="15" thickBot="1" x14ac:dyDescent="0.25">
      <c r="B31" s="22" t="s">
        <v>20</v>
      </c>
      <c r="C31" s="319"/>
      <c r="D31" s="319"/>
      <c r="E31" s="319"/>
      <c r="F31" s="393" t="s">
        <v>40</v>
      </c>
      <c r="G31" s="393"/>
      <c r="H31" s="393"/>
      <c r="I31" s="24"/>
    </row>
    <row r="32" spans="1:10" ht="15" thickBot="1" x14ac:dyDescent="0.25">
      <c r="B32" s="22" t="s">
        <v>21</v>
      </c>
      <c r="C32" s="319"/>
      <c r="D32" s="319"/>
      <c r="E32" s="319"/>
      <c r="F32" s="393" t="s">
        <v>40</v>
      </c>
      <c r="G32" s="393"/>
      <c r="H32" s="393"/>
      <c r="I32" s="24"/>
    </row>
    <row r="33" spans="2:9" ht="15" thickBot="1" x14ac:dyDescent="0.25">
      <c r="B33" s="22" t="s">
        <v>22</v>
      </c>
      <c r="C33" s="319"/>
      <c r="D33" s="319"/>
      <c r="E33" s="319"/>
      <c r="F33" s="393" t="s">
        <v>40</v>
      </c>
      <c r="G33" s="393"/>
      <c r="H33" s="393"/>
      <c r="I33" s="24"/>
    </row>
    <row r="34" spans="2:9" ht="15" thickBot="1" x14ac:dyDescent="0.25">
      <c r="B34" s="22" t="s">
        <v>23</v>
      </c>
      <c r="C34" s="319"/>
      <c r="D34" s="319"/>
      <c r="E34" s="319"/>
      <c r="F34" s="393" t="s">
        <v>40</v>
      </c>
      <c r="G34" s="393"/>
      <c r="H34" s="393"/>
      <c r="I34" s="24"/>
    </row>
    <row r="35" spans="2:9" ht="15" thickBot="1" x14ac:dyDescent="0.25">
      <c r="B35" s="22" t="s">
        <v>24</v>
      </c>
      <c r="C35" s="319"/>
      <c r="D35" s="319"/>
      <c r="E35" s="319"/>
      <c r="F35" s="393" t="s">
        <v>40</v>
      </c>
      <c r="G35" s="393"/>
      <c r="H35" s="393"/>
      <c r="I35" s="24"/>
    </row>
    <row r="36" spans="2:9" ht="15" thickBot="1" x14ac:dyDescent="0.25">
      <c r="B36" s="22" t="s">
        <v>25</v>
      </c>
      <c r="C36" s="319"/>
      <c r="D36" s="319"/>
      <c r="E36" s="319"/>
      <c r="F36" s="393" t="s">
        <v>40</v>
      </c>
      <c r="G36" s="393"/>
      <c r="H36" s="393"/>
      <c r="I36" s="24">
        <v>3000</v>
      </c>
    </row>
    <row r="37" spans="2:9" ht="15" thickBot="1" x14ac:dyDescent="0.25">
      <c r="B37" s="22" t="s">
        <v>26</v>
      </c>
      <c r="C37" s="319"/>
      <c r="D37" s="319"/>
      <c r="E37" s="319"/>
      <c r="F37" s="393" t="s">
        <v>40</v>
      </c>
      <c r="G37" s="393"/>
      <c r="H37" s="393"/>
      <c r="I37" s="24">
        <v>3000</v>
      </c>
    </row>
    <row r="38" spans="2:9" ht="15" thickBot="1" x14ac:dyDescent="0.25">
      <c r="B38" s="22" t="s">
        <v>27</v>
      </c>
      <c r="C38" s="319"/>
      <c r="D38" s="319"/>
      <c r="E38" s="319"/>
      <c r="F38" s="393" t="s">
        <v>40</v>
      </c>
      <c r="G38" s="393"/>
      <c r="H38" s="393"/>
      <c r="I38" s="24">
        <v>3000</v>
      </c>
    </row>
    <row r="39" spans="2:9" ht="15" thickBot="1" x14ac:dyDescent="0.25">
      <c r="B39" s="22" t="s">
        <v>28</v>
      </c>
      <c r="C39" s="319"/>
      <c r="D39" s="319"/>
      <c r="E39" s="319"/>
      <c r="F39" s="393" t="s">
        <v>40</v>
      </c>
      <c r="G39" s="393"/>
      <c r="H39" s="393"/>
      <c r="I39" s="24">
        <v>3000</v>
      </c>
    </row>
    <row r="40" spans="2:9" ht="15" thickBot="1" x14ac:dyDescent="0.25">
      <c r="B40" s="22" t="s">
        <v>29</v>
      </c>
      <c r="C40" s="319"/>
      <c r="D40" s="319"/>
      <c r="E40" s="319"/>
      <c r="F40" s="393" t="s">
        <v>40</v>
      </c>
      <c r="G40" s="393"/>
      <c r="H40" s="393"/>
      <c r="I40" s="24">
        <v>3001.22</v>
      </c>
    </row>
    <row r="41" spans="2:9" ht="15.75" thickBot="1" x14ac:dyDescent="0.3">
      <c r="B41" s="25" t="s">
        <v>31</v>
      </c>
      <c r="C41" s="320"/>
      <c r="D41" s="320"/>
      <c r="E41" s="320"/>
      <c r="F41" s="394"/>
      <c r="G41" s="394"/>
      <c r="H41" s="394"/>
      <c r="I41" s="27">
        <f>SUM(I42:I45)</f>
        <v>6500</v>
      </c>
    </row>
    <row r="42" spans="2:9" ht="15.75" thickBot="1" x14ac:dyDescent="0.3">
      <c r="B42" s="22" t="s">
        <v>19</v>
      </c>
      <c r="C42" s="320"/>
      <c r="D42" s="320"/>
      <c r="E42" s="320"/>
      <c r="F42" s="393" t="s">
        <v>418</v>
      </c>
      <c r="G42" s="393"/>
      <c r="H42" s="393"/>
      <c r="I42" s="24">
        <v>6500</v>
      </c>
    </row>
    <row r="43" spans="2:9" ht="15" thickBot="1" x14ac:dyDescent="0.25">
      <c r="B43" s="22"/>
      <c r="C43" s="319"/>
      <c r="D43" s="319"/>
      <c r="E43" s="319"/>
      <c r="F43" s="393"/>
      <c r="G43" s="393"/>
      <c r="H43" s="393"/>
      <c r="I43" s="24"/>
    </row>
    <row r="44" spans="2:9" ht="15" thickBot="1" x14ac:dyDescent="0.25">
      <c r="B44" s="22"/>
      <c r="C44" s="28"/>
      <c r="D44" s="28"/>
      <c r="E44" s="28"/>
      <c r="F44" s="393"/>
      <c r="G44" s="393"/>
      <c r="H44" s="393"/>
      <c r="I44" s="29"/>
    </row>
    <row r="45" spans="2:9" ht="15" thickBot="1" x14ac:dyDescent="0.25">
      <c r="B45" s="30"/>
      <c r="C45" s="321"/>
      <c r="D45" s="321"/>
      <c r="E45" s="32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21501.22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B12"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49"/>
      <c r="B1" s="149"/>
      <c r="C1" s="149"/>
      <c r="D1" s="149"/>
      <c r="E1" s="149"/>
      <c r="F1" s="149"/>
      <c r="G1" s="149"/>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48"/>
      <c r="B11" s="148"/>
      <c r="C11" s="148"/>
      <c r="D11" s="148"/>
      <c r="E11" s="148"/>
      <c r="F11" s="148"/>
      <c r="G11" s="148"/>
      <c r="H11" s="148"/>
      <c r="I11" s="148"/>
      <c r="J11" s="148"/>
    </row>
    <row r="12" spans="1:10" ht="15" customHeight="1" thickBot="1" x14ac:dyDescent="0.25">
      <c r="B12" s="11" t="s">
        <v>8</v>
      </c>
      <c r="C12" s="12"/>
      <c r="D12" s="13"/>
      <c r="E12" s="14"/>
      <c r="F12" s="15" t="s">
        <v>284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323</v>
      </c>
      <c r="G14" s="399"/>
      <c r="H14" s="399"/>
      <c r="I14" s="400"/>
      <c r="J14" s="1"/>
    </row>
    <row r="15" spans="1:10" ht="15" customHeight="1" thickBot="1" x14ac:dyDescent="0.25">
      <c r="H15" s="1"/>
      <c r="I15" s="1"/>
      <c r="J15" s="1"/>
    </row>
    <row r="16" spans="1:10" ht="15.75" customHeight="1" thickBot="1" x14ac:dyDescent="0.25">
      <c r="B16" s="16" t="s">
        <v>10</v>
      </c>
      <c r="F16" s="42">
        <v>42275</v>
      </c>
      <c r="G16" s="42">
        <v>43328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50" t="s">
        <v>14</v>
      </c>
      <c r="C27" s="8"/>
      <c r="D27" s="8"/>
      <c r="E27" s="8"/>
      <c r="F27" s="397" t="s">
        <v>15</v>
      </c>
      <c r="G27" s="397"/>
      <c r="H27" s="397"/>
      <c r="I27" s="10" t="s">
        <v>16</v>
      </c>
    </row>
    <row r="28" spans="1:10" ht="16.5" thickTop="1" thickBot="1" x14ac:dyDescent="0.3">
      <c r="B28" s="19" t="s">
        <v>30</v>
      </c>
      <c r="C28" s="152"/>
      <c r="D28" s="152"/>
      <c r="E28" s="152"/>
      <c r="F28" s="396"/>
      <c r="G28" s="396"/>
      <c r="H28" s="396"/>
      <c r="I28" s="21">
        <f>SUM(I29:I40)</f>
        <v>85099.26</v>
      </c>
    </row>
    <row r="29" spans="1:10" ht="15" thickBot="1" x14ac:dyDescent="0.25">
      <c r="B29" s="22" t="s">
        <v>18</v>
      </c>
      <c r="C29" s="151"/>
      <c r="D29" s="151"/>
      <c r="E29" s="151"/>
      <c r="F29" s="393" t="s">
        <v>40</v>
      </c>
      <c r="G29" s="393"/>
      <c r="H29" s="393"/>
      <c r="I29" s="24">
        <v>3000</v>
      </c>
    </row>
    <row r="30" spans="1:10" ht="15" thickBot="1" x14ac:dyDescent="0.25">
      <c r="B30" s="22" t="s">
        <v>19</v>
      </c>
      <c r="C30" s="151"/>
      <c r="D30" s="151"/>
      <c r="E30" s="151"/>
      <c r="F30" s="393" t="s">
        <v>40</v>
      </c>
      <c r="G30" s="393"/>
      <c r="H30" s="393"/>
      <c r="I30" s="24">
        <v>3000</v>
      </c>
    </row>
    <row r="31" spans="1:10" ht="15" thickBot="1" x14ac:dyDescent="0.25">
      <c r="B31" s="22" t="s">
        <v>20</v>
      </c>
      <c r="C31" s="151"/>
      <c r="D31" s="151"/>
      <c r="E31" s="151"/>
      <c r="F31" s="393" t="s">
        <v>40</v>
      </c>
      <c r="G31" s="393"/>
      <c r="H31" s="393"/>
      <c r="I31" s="24">
        <v>3000</v>
      </c>
    </row>
    <row r="32" spans="1:10" ht="15" thickBot="1" x14ac:dyDescent="0.25">
      <c r="B32" s="22" t="s">
        <v>21</v>
      </c>
      <c r="C32" s="151"/>
      <c r="D32" s="151"/>
      <c r="E32" s="151"/>
      <c r="F32" s="393" t="s">
        <v>40</v>
      </c>
      <c r="G32" s="393"/>
      <c r="H32" s="393"/>
      <c r="I32" s="24">
        <v>4603.3100000000004</v>
      </c>
    </row>
    <row r="33" spans="2:9" ht="15" thickBot="1" x14ac:dyDescent="0.25">
      <c r="B33" s="22" t="s">
        <v>22</v>
      </c>
      <c r="C33" s="151"/>
      <c r="D33" s="151"/>
      <c r="E33" s="151"/>
      <c r="F33" s="393" t="s">
        <v>40</v>
      </c>
      <c r="G33" s="393"/>
      <c r="H33" s="393"/>
      <c r="I33" s="24">
        <v>6043.55</v>
      </c>
    </row>
    <row r="34" spans="2:9" ht="15" thickBot="1" x14ac:dyDescent="0.25">
      <c r="B34" s="22" t="s">
        <v>23</v>
      </c>
      <c r="C34" s="151"/>
      <c r="D34" s="151"/>
      <c r="E34" s="151"/>
      <c r="F34" s="393" t="s">
        <v>40</v>
      </c>
      <c r="G34" s="393"/>
      <c r="H34" s="393"/>
      <c r="I34" s="24">
        <v>6666.75</v>
      </c>
    </row>
    <row r="35" spans="2:9" ht="15" thickBot="1" x14ac:dyDescent="0.25">
      <c r="B35" s="22" t="s">
        <v>24</v>
      </c>
      <c r="C35" s="151"/>
      <c r="D35" s="151"/>
      <c r="E35" s="151"/>
      <c r="F35" s="393" t="s">
        <v>40</v>
      </c>
      <c r="G35" s="393"/>
      <c r="H35" s="393"/>
      <c r="I35" s="24">
        <v>8108.95</v>
      </c>
    </row>
    <row r="36" spans="2:9" ht="15" thickBot="1" x14ac:dyDescent="0.25">
      <c r="B36" s="22" t="s">
        <v>25</v>
      </c>
      <c r="C36" s="151"/>
      <c r="D36" s="151"/>
      <c r="E36" s="151"/>
      <c r="F36" s="393" t="s">
        <v>40</v>
      </c>
      <c r="G36" s="393"/>
      <c r="H36" s="393"/>
      <c r="I36" s="24">
        <v>8406.0300000000007</v>
      </c>
    </row>
    <row r="37" spans="2:9" ht="15" thickBot="1" x14ac:dyDescent="0.25">
      <c r="B37" s="22" t="s">
        <v>26</v>
      </c>
      <c r="C37" s="151"/>
      <c r="D37" s="151"/>
      <c r="E37" s="151"/>
      <c r="F37" s="393" t="s">
        <v>40</v>
      </c>
      <c r="G37" s="393"/>
      <c r="H37" s="393"/>
      <c r="I37" s="24">
        <v>8471.49</v>
      </c>
    </row>
    <row r="38" spans="2:9" ht="15" thickBot="1" x14ac:dyDescent="0.25">
      <c r="B38" s="22" t="s">
        <v>27</v>
      </c>
      <c r="C38" s="151"/>
      <c r="D38" s="151"/>
      <c r="E38" s="151"/>
      <c r="F38" s="393" t="s">
        <v>40</v>
      </c>
      <c r="G38" s="393"/>
      <c r="H38" s="393"/>
      <c r="I38" s="24">
        <v>9996.23</v>
      </c>
    </row>
    <row r="39" spans="2:9" ht="15" thickBot="1" x14ac:dyDescent="0.25">
      <c r="B39" s="22" t="s">
        <v>28</v>
      </c>
      <c r="C39" s="151"/>
      <c r="D39" s="151"/>
      <c r="E39" s="151"/>
      <c r="F39" s="393" t="s">
        <v>40</v>
      </c>
      <c r="G39" s="393"/>
      <c r="H39" s="393"/>
      <c r="I39" s="108">
        <v>10697.3</v>
      </c>
    </row>
    <row r="40" spans="2:9" ht="15" thickBot="1" x14ac:dyDescent="0.25">
      <c r="B40" s="22" t="s">
        <v>29</v>
      </c>
      <c r="C40" s="151"/>
      <c r="D40" s="151"/>
      <c r="E40" s="151"/>
      <c r="F40" s="393" t="s">
        <v>40</v>
      </c>
      <c r="G40" s="393"/>
      <c r="H40" s="393"/>
      <c r="I40" s="24">
        <v>13105.65</v>
      </c>
    </row>
    <row r="41" spans="2:9" ht="15.75" thickBot="1" x14ac:dyDescent="0.3">
      <c r="B41" s="25" t="s">
        <v>31</v>
      </c>
      <c r="C41" s="153"/>
      <c r="D41" s="153"/>
      <c r="E41" s="153"/>
      <c r="F41" s="394"/>
      <c r="G41" s="394"/>
      <c r="H41" s="394"/>
      <c r="I41" s="27">
        <f>SUM(I42:I45)</f>
        <v>0</v>
      </c>
    </row>
    <row r="42" spans="2:9" ht="15.75" thickBot="1" x14ac:dyDescent="0.3">
      <c r="B42" s="22" t="s">
        <v>26</v>
      </c>
      <c r="C42" s="153"/>
      <c r="D42" s="153"/>
      <c r="E42" s="153"/>
      <c r="F42" s="393" t="s">
        <v>42</v>
      </c>
      <c r="G42" s="393"/>
      <c r="H42" s="393"/>
      <c r="I42" s="24"/>
    </row>
    <row r="43" spans="2:9" ht="15" thickBot="1" x14ac:dyDescent="0.25">
      <c r="B43" s="22"/>
      <c r="C43" s="151"/>
      <c r="D43" s="151"/>
      <c r="E43" s="151"/>
      <c r="F43" s="393"/>
      <c r="G43" s="393"/>
      <c r="H43" s="393"/>
      <c r="I43" s="24"/>
    </row>
    <row r="44" spans="2:9" ht="15" thickBot="1" x14ac:dyDescent="0.25">
      <c r="B44" s="22"/>
      <c r="C44" s="28"/>
      <c r="D44" s="28"/>
      <c r="E44" s="28"/>
      <c r="F44" s="393"/>
      <c r="G44" s="393"/>
      <c r="H44" s="393"/>
      <c r="I44" s="29"/>
    </row>
    <row r="45" spans="2:9" ht="15" thickBot="1" x14ac:dyDescent="0.25">
      <c r="B45" s="30"/>
      <c r="C45" s="154"/>
      <c r="D45" s="154"/>
      <c r="E45" s="15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85099.26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B12" zoomScaleNormal="100" zoomScaleSheetLayoutView="100" workbookViewId="0">
      <selection activeCell="J40" sqref="J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28"/>
      <c r="B1" s="128"/>
      <c r="C1" s="128"/>
      <c r="D1" s="128"/>
      <c r="E1" s="128"/>
      <c r="F1" s="128"/>
      <c r="G1" s="128"/>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27"/>
      <c r="B11" s="127"/>
      <c r="C11" s="127"/>
      <c r="D11" s="127"/>
      <c r="E11" s="127"/>
      <c r="F11" s="127"/>
      <c r="G11" s="127"/>
      <c r="H11" s="127"/>
      <c r="I11" s="127"/>
      <c r="J11" s="127"/>
    </row>
    <row r="12" spans="1:10" ht="15" customHeight="1" thickBot="1" x14ac:dyDescent="0.25">
      <c r="B12" s="11" t="s">
        <v>8</v>
      </c>
      <c r="C12" s="12"/>
      <c r="D12" s="13"/>
      <c r="E12" s="14"/>
      <c r="F12" s="15" t="s">
        <v>272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324</v>
      </c>
      <c r="G14" s="399"/>
      <c r="H14" s="399"/>
      <c r="I14" s="400"/>
      <c r="J14" s="1"/>
    </row>
    <row r="15" spans="1:10" ht="15" customHeight="1" thickBot="1" x14ac:dyDescent="0.25">
      <c r="H15" s="1"/>
      <c r="I15" s="1"/>
      <c r="J15" s="1"/>
    </row>
    <row r="16" spans="1:10" ht="15.75" customHeight="1" thickBot="1" x14ac:dyDescent="0.25">
      <c r="B16" s="16" t="s">
        <v>10</v>
      </c>
      <c r="F16" s="42">
        <v>42219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29" t="s">
        <v>14</v>
      </c>
      <c r="C27" s="8"/>
      <c r="D27" s="8"/>
      <c r="E27" s="8"/>
      <c r="F27" s="397" t="s">
        <v>15</v>
      </c>
      <c r="G27" s="397"/>
      <c r="H27" s="397"/>
      <c r="I27" s="10" t="s">
        <v>16</v>
      </c>
    </row>
    <row r="28" spans="1:10" ht="16.5" thickTop="1" thickBot="1" x14ac:dyDescent="0.3">
      <c r="B28" s="19" t="s">
        <v>30</v>
      </c>
      <c r="C28" s="131"/>
      <c r="D28" s="131"/>
      <c r="E28" s="131"/>
      <c r="F28" s="396"/>
      <c r="G28" s="396"/>
      <c r="H28" s="396"/>
      <c r="I28" s="21">
        <f>SUM(I29:I40)</f>
        <v>51412.419999999991</v>
      </c>
    </row>
    <row r="29" spans="1:10" ht="15" thickBot="1" x14ac:dyDescent="0.25">
      <c r="B29" s="22" t="s">
        <v>18</v>
      </c>
      <c r="C29" s="130"/>
      <c r="D29" s="130"/>
      <c r="E29" s="130"/>
      <c r="F29" s="393" t="s">
        <v>40</v>
      </c>
      <c r="G29" s="393"/>
      <c r="H29" s="393"/>
      <c r="I29" s="24">
        <v>3174.3</v>
      </c>
    </row>
    <row r="30" spans="1:10" ht="15" thickBot="1" x14ac:dyDescent="0.25">
      <c r="B30" s="22" t="s">
        <v>19</v>
      </c>
      <c r="C30" s="130"/>
      <c r="D30" s="130"/>
      <c r="E30" s="130"/>
      <c r="F30" s="393" t="s">
        <v>40</v>
      </c>
      <c r="G30" s="393"/>
      <c r="H30" s="393"/>
      <c r="I30" s="24">
        <v>3345.76</v>
      </c>
    </row>
    <row r="31" spans="1:10" ht="15" thickBot="1" x14ac:dyDescent="0.25">
      <c r="B31" s="22" t="s">
        <v>20</v>
      </c>
      <c r="C31" s="130"/>
      <c r="D31" s="130"/>
      <c r="E31" s="130"/>
      <c r="F31" s="393" t="s">
        <v>40</v>
      </c>
      <c r="G31" s="393"/>
      <c r="H31" s="393"/>
      <c r="I31" s="24">
        <v>3732.62</v>
      </c>
    </row>
    <row r="32" spans="1:10" ht="15" thickBot="1" x14ac:dyDescent="0.25">
      <c r="B32" s="22" t="s">
        <v>21</v>
      </c>
      <c r="C32" s="130"/>
      <c r="D32" s="130"/>
      <c r="E32" s="130"/>
      <c r="F32" s="393" t="s">
        <v>40</v>
      </c>
      <c r="G32" s="393"/>
      <c r="H32" s="393"/>
      <c r="I32" s="24">
        <v>4124.17</v>
      </c>
    </row>
    <row r="33" spans="2:9" ht="15" thickBot="1" x14ac:dyDescent="0.25">
      <c r="B33" s="22" t="s">
        <v>22</v>
      </c>
      <c r="C33" s="130"/>
      <c r="D33" s="130"/>
      <c r="E33" s="130"/>
      <c r="F33" s="393" t="s">
        <v>40</v>
      </c>
      <c r="G33" s="393"/>
      <c r="H33" s="393"/>
      <c r="I33" s="24">
        <v>4491.12</v>
      </c>
    </row>
    <row r="34" spans="2:9" ht="15" thickBot="1" x14ac:dyDescent="0.25">
      <c r="B34" s="22" t="s">
        <v>23</v>
      </c>
      <c r="C34" s="130"/>
      <c r="D34" s="130"/>
      <c r="E34" s="130"/>
      <c r="F34" s="393" t="s">
        <v>40</v>
      </c>
      <c r="G34" s="393"/>
      <c r="H34" s="393"/>
      <c r="I34" s="24">
        <v>4445.4799999999996</v>
      </c>
    </row>
    <row r="35" spans="2:9" ht="15" thickBot="1" x14ac:dyDescent="0.25">
      <c r="B35" s="22" t="s">
        <v>24</v>
      </c>
      <c r="C35" s="130"/>
      <c r="D35" s="130"/>
      <c r="E35" s="130"/>
      <c r="F35" s="393" t="s">
        <v>40</v>
      </c>
      <c r="G35" s="393"/>
      <c r="H35" s="393"/>
      <c r="I35" s="24">
        <v>4629.09</v>
      </c>
    </row>
    <row r="36" spans="2:9" ht="15" thickBot="1" x14ac:dyDescent="0.25">
      <c r="B36" s="22" t="s">
        <v>25</v>
      </c>
      <c r="C36" s="130"/>
      <c r="D36" s="130"/>
      <c r="E36" s="130"/>
      <c r="F36" s="393" t="s">
        <v>40</v>
      </c>
      <c r="G36" s="393"/>
      <c r="H36" s="393"/>
      <c r="I36" s="24">
        <v>4653.1000000000004</v>
      </c>
    </row>
    <row r="37" spans="2:9" ht="15" thickBot="1" x14ac:dyDescent="0.25">
      <c r="B37" s="22" t="s">
        <v>26</v>
      </c>
      <c r="C37" s="130"/>
      <c r="D37" s="130"/>
      <c r="E37" s="130"/>
      <c r="F37" s="393" t="s">
        <v>40</v>
      </c>
      <c r="G37" s="393"/>
      <c r="H37" s="393"/>
      <c r="I37" s="24">
        <v>4838.71</v>
      </c>
    </row>
    <row r="38" spans="2:9" ht="15" thickBot="1" x14ac:dyDescent="0.25">
      <c r="B38" s="22" t="s">
        <v>27</v>
      </c>
      <c r="C38" s="130"/>
      <c r="D38" s="130"/>
      <c r="E38" s="130"/>
      <c r="F38" s="393" t="s">
        <v>40</v>
      </c>
      <c r="G38" s="393"/>
      <c r="H38" s="393"/>
      <c r="I38" s="24">
        <v>4762.91</v>
      </c>
    </row>
    <row r="39" spans="2:9" ht="15" thickBot="1" x14ac:dyDescent="0.25">
      <c r="B39" s="22" t="s">
        <v>28</v>
      </c>
      <c r="C39" s="130"/>
      <c r="D39" s="130"/>
      <c r="E39" s="130"/>
      <c r="F39" s="393" t="s">
        <v>40</v>
      </c>
      <c r="G39" s="393"/>
      <c r="H39" s="393"/>
      <c r="I39" s="108">
        <v>4689.2</v>
      </c>
    </row>
    <row r="40" spans="2:9" ht="15" thickBot="1" x14ac:dyDescent="0.25">
      <c r="B40" s="22" t="s">
        <v>29</v>
      </c>
      <c r="C40" s="130"/>
      <c r="D40" s="130"/>
      <c r="E40" s="130"/>
      <c r="F40" s="393" t="s">
        <v>40</v>
      </c>
      <c r="G40" s="393"/>
      <c r="H40" s="393"/>
      <c r="I40" s="24">
        <v>4525.96</v>
      </c>
    </row>
    <row r="41" spans="2:9" ht="15.75" thickBot="1" x14ac:dyDescent="0.3">
      <c r="B41" s="25" t="s">
        <v>31</v>
      </c>
      <c r="C41" s="132"/>
      <c r="D41" s="132"/>
      <c r="E41" s="132"/>
      <c r="F41" s="394"/>
      <c r="G41" s="394"/>
      <c r="H41" s="394"/>
      <c r="I41" s="27">
        <f>SUM(I42:I45)</f>
        <v>0</v>
      </c>
    </row>
    <row r="42" spans="2:9" ht="15.75" thickBot="1" x14ac:dyDescent="0.3">
      <c r="B42" s="22" t="s">
        <v>24</v>
      </c>
      <c r="C42" s="132"/>
      <c r="D42" s="132"/>
      <c r="E42" s="132"/>
      <c r="F42" s="393" t="s">
        <v>42</v>
      </c>
      <c r="G42" s="393"/>
      <c r="H42" s="393"/>
      <c r="I42" s="24"/>
    </row>
    <row r="43" spans="2:9" ht="15" thickBot="1" x14ac:dyDescent="0.25">
      <c r="B43" s="22"/>
      <c r="C43" s="130"/>
      <c r="D43" s="130"/>
      <c r="E43" s="130"/>
      <c r="F43" s="393"/>
      <c r="G43" s="393"/>
      <c r="H43" s="393"/>
      <c r="I43" s="24"/>
    </row>
    <row r="44" spans="2:9" ht="15" thickBot="1" x14ac:dyDescent="0.25">
      <c r="B44" s="22"/>
      <c r="C44" s="28"/>
      <c r="D44" s="28"/>
      <c r="E44" s="28"/>
      <c r="F44" s="393"/>
      <c r="G44" s="393"/>
      <c r="H44" s="393"/>
      <c r="I44" s="29"/>
    </row>
    <row r="45" spans="2:9" ht="15" thickBot="1" x14ac:dyDescent="0.25">
      <c r="B45" s="30"/>
      <c r="C45" s="133"/>
      <c r="D45" s="133"/>
      <c r="E45" s="13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51412.419999999991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19"/>
      <c r="B1" s="219"/>
      <c r="C1" s="219"/>
      <c r="D1" s="219"/>
      <c r="E1" s="219"/>
      <c r="F1" s="219"/>
      <c r="G1" s="219"/>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18"/>
      <c r="B11" s="218"/>
      <c r="C11" s="218"/>
      <c r="D11" s="218"/>
      <c r="E11" s="218"/>
      <c r="F11" s="218"/>
      <c r="G11" s="218"/>
      <c r="H11" s="218"/>
      <c r="I11" s="218"/>
      <c r="J11" s="218"/>
    </row>
    <row r="12" spans="1:10" ht="15" customHeight="1" thickBot="1" x14ac:dyDescent="0.25">
      <c r="B12" s="11" t="s">
        <v>8</v>
      </c>
      <c r="C12" s="12"/>
      <c r="D12" s="13"/>
      <c r="E12" s="14"/>
      <c r="F12" s="15" t="s">
        <v>379</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380</v>
      </c>
      <c r="G14" s="399"/>
      <c r="H14" s="399"/>
      <c r="I14" s="400"/>
      <c r="J14" s="1"/>
    </row>
    <row r="15" spans="1:10" ht="15" customHeight="1" thickBot="1" x14ac:dyDescent="0.25">
      <c r="H15" s="1"/>
      <c r="I15" s="1"/>
      <c r="J15" s="1"/>
    </row>
    <row r="16" spans="1:10" ht="15.75" customHeight="1" thickBot="1" x14ac:dyDescent="0.25">
      <c r="B16" s="16" t="s">
        <v>10</v>
      </c>
      <c r="F16" s="42">
        <v>42278</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20" t="s">
        <v>14</v>
      </c>
      <c r="C27" s="8"/>
      <c r="D27" s="8"/>
      <c r="E27" s="8"/>
      <c r="F27" s="397" t="s">
        <v>15</v>
      </c>
      <c r="G27" s="397"/>
      <c r="H27" s="397"/>
      <c r="I27" s="10" t="s">
        <v>16</v>
      </c>
    </row>
    <row r="28" spans="1:10" ht="16.5" thickTop="1" thickBot="1" x14ac:dyDescent="0.3">
      <c r="B28" s="19" t="s">
        <v>30</v>
      </c>
      <c r="C28" s="222"/>
      <c r="D28" s="222"/>
      <c r="E28" s="222"/>
      <c r="F28" s="396"/>
      <c r="G28" s="396"/>
      <c r="H28" s="396"/>
      <c r="I28" s="21">
        <f>SUM(I29:I40)</f>
        <v>33000</v>
      </c>
    </row>
    <row r="29" spans="1:10" ht="15" thickBot="1" x14ac:dyDescent="0.25">
      <c r="B29" s="22" t="s">
        <v>18</v>
      </c>
      <c r="C29" s="221"/>
      <c r="D29" s="221"/>
      <c r="E29" s="221"/>
      <c r="F29" s="393" t="s">
        <v>40</v>
      </c>
      <c r="G29" s="393"/>
      <c r="H29" s="393"/>
      <c r="I29" s="24">
        <v>0</v>
      </c>
    </row>
    <row r="30" spans="1:10" ht="15" thickBot="1" x14ac:dyDescent="0.25">
      <c r="B30" s="22" t="s">
        <v>19</v>
      </c>
      <c r="C30" s="221"/>
      <c r="D30" s="221"/>
      <c r="E30" s="221"/>
      <c r="F30" s="393" t="s">
        <v>40</v>
      </c>
      <c r="G30" s="393"/>
      <c r="H30" s="393"/>
      <c r="I30" s="24">
        <v>3000</v>
      </c>
    </row>
    <row r="31" spans="1:10" ht="15" thickBot="1" x14ac:dyDescent="0.25">
      <c r="B31" s="22" t="s">
        <v>20</v>
      </c>
      <c r="C31" s="221"/>
      <c r="D31" s="221"/>
      <c r="E31" s="221"/>
      <c r="F31" s="393" t="s">
        <v>40</v>
      </c>
      <c r="G31" s="393"/>
      <c r="H31" s="393"/>
      <c r="I31" s="24">
        <v>3000</v>
      </c>
    </row>
    <row r="32" spans="1:10" ht="15" thickBot="1" x14ac:dyDescent="0.25">
      <c r="B32" s="22" t="s">
        <v>21</v>
      </c>
      <c r="C32" s="221"/>
      <c r="D32" s="221"/>
      <c r="E32" s="221"/>
      <c r="F32" s="393" t="s">
        <v>40</v>
      </c>
      <c r="G32" s="393"/>
      <c r="H32" s="393"/>
      <c r="I32" s="24">
        <v>3000</v>
      </c>
    </row>
    <row r="33" spans="2:9" ht="15" thickBot="1" x14ac:dyDescent="0.25">
      <c r="B33" s="22" t="s">
        <v>22</v>
      </c>
      <c r="C33" s="221"/>
      <c r="D33" s="221"/>
      <c r="E33" s="221"/>
      <c r="F33" s="393" t="s">
        <v>40</v>
      </c>
      <c r="G33" s="393"/>
      <c r="H33" s="393"/>
      <c r="I33" s="24">
        <v>3000</v>
      </c>
    </row>
    <row r="34" spans="2:9" ht="15" thickBot="1" x14ac:dyDescent="0.25">
      <c r="B34" s="22" t="s">
        <v>23</v>
      </c>
      <c r="C34" s="221"/>
      <c r="D34" s="221"/>
      <c r="E34" s="221"/>
      <c r="F34" s="393" t="s">
        <v>40</v>
      </c>
      <c r="G34" s="393"/>
      <c r="H34" s="393"/>
      <c r="I34" s="24">
        <v>3000</v>
      </c>
    </row>
    <row r="35" spans="2:9" ht="15" thickBot="1" x14ac:dyDescent="0.25">
      <c r="B35" s="22" t="s">
        <v>24</v>
      </c>
      <c r="C35" s="221"/>
      <c r="D35" s="221"/>
      <c r="E35" s="221"/>
      <c r="F35" s="393" t="s">
        <v>40</v>
      </c>
      <c r="G35" s="393"/>
      <c r="H35" s="393"/>
      <c r="I35" s="24">
        <v>3000</v>
      </c>
    </row>
    <row r="36" spans="2:9" ht="15" thickBot="1" x14ac:dyDescent="0.25">
      <c r="B36" s="22" t="s">
        <v>25</v>
      </c>
      <c r="C36" s="221"/>
      <c r="D36" s="221"/>
      <c r="E36" s="221"/>
      <c r="F36" s="393" t="s">
        <v>40</v>
      </c>
      <c r="G36" s="393"/>
      <c r="H36" s="393"/>
      <c r="I36" s="24">
        <v>3000</v>
      </c>
    </row>
    <row r="37" spans="2:9" ht="15" thickBot="1" x14ac:dyDescent="0.25">
      <c r="B37" s="22" t="s">
        <v>26</v>
      </c>
      <c r="C37" s="221"/>
      <c r="D37" s="221"/>
      <c r="E37" s="221"/>
      <c r="F37" s="393" t="s">
        <v>40</v>
      </c>
      <c r="G37" s="393"/>
      <c r="H37" s="393"/>
      <c r="I37" s="24">
        <v>3000</v>
      </c>
    </row>
    <row r="38" spans="2:9" ht="15" thickBot="1" x14ac:dyDescent="0.25">
      <c r="B38" s="22" t="s">
        <v>27</v>
      </c>
      <c r="C38" s="221"/>
      <c r="D38" s="221"/>
      <c r="E38" s="221"/>
      <c r="F38" s="393" t="s">
        <v>40</v>
      </c>
      <c r="G38" s="393"/>
      <c r="H38" s="393"/>
      <c r="I38" s="24">
        <v>3000</v>
      </c>
    </row>
    <row r="39" spans="2:9" ht="15" thickBot="1" x14ac:dyDescent="0.25">
      <c r="B39" s="22" t="s">
        <v>28</v>
      </c>
      <c r="C39" s="221"/>
      <c r="D39" s="221"/>
      <c r="E39" s="221"/>
      <c r="F39" s="393" t="s">
        <v>40</v>
      </c>
      <c r="G39" s="393"/>
      <c r="H39" s="393"/>
      <c r="I39" s="24">
        <v>3000</v>
      </c>
    </row>
    <row r="40" spans="2:9" ht="15" thickBot="1" x14ac:dyDescent="0.25">
      <c r="B40" s="22" t="s">
        <v>29</v>
      </c>
      <c r="C40" s="221"/>
      <c r="D40" s="221"/>
      <c r="E40" s="221"/>
      <c r="F40" s="393" t="s">
        <v>40</v>
      </c>
      <c r="G40" s="393"/>
      <c r="H40" s="393"/>
      <c r="I40" s="24">
        <v>3000</v>
      </c>
    </row>
    <row r="41" spans="2:9" ht="15.75" thickBot="1" x14ac:dyDescent="0.3">
      <c r="B41" s="25" t="s">
        <v>31</v>
      </c>
      <c r="C41" s="223"/>
      <c r="D41" s="223"/>
      <c r="E41" s="223"/>
      <c r="F41" s="394"/>
      <c r="G41" s="394"/>
      <c r="H41" s="394"/>
      <c r="I41" s="27">
        <f>SUM(I42:I45)</f>
        <v>0</v>
      </c>
    </row>
    <row r="42" spans="2:9" ht="15.75" thickBot="1" x14ac:dyDescent="0.3">
      <c r="B42" s="22" t="s">
        <v>21</v>
      </c>
      <c r="C42" s="223"/>
      <c r="D42" s="223"/>
      <c r="E42" s="223"/>
      <c r="F42" s="393" t="s">
        <v>42</v>
      </c>
      <c r="G42" s="393"/>
      <c r="H42" s="393"/>
      <c r="I42" s="24"/>
    </row>
    <row r="43" spans="2:9" ht="15" thickBot="1" x14ac:dyDescent="0.25">
      <c r="B43" s="22" t="s">
        <v>28</v>
      </c>
      <c r="C43" s="221"/>
      <c r="D43" s="221"/>
      <c r="E43" s="221"/>
      <c r="F43" s="393" t="s">
        <v>286</v>
      </c>
      <c r="G43" s="393"/>
      <c r="H43" s="393"/>
      <c r="I43" s="24"/>
    </row>
    <row r="44" spans="2:9" ht="15" thickBot="1" x14ac:dyDescent="0.25">
      <c r="B44" s="22"/>
      <c r="C44" s="28"/>
      <c r="D44" s="28"/>
      <c r="E44" s="28"/>
      <c r="F44" s="393"/>
      <c r="G44" s="393"/>
      <c r="H44" s="393"/>
      <c r="I44" s="29"/>
    </row>
    <row r="45" spans="2:9" ht="15" thickBot="1" x14ac:dyDescent="0.25">
      <c r="B45" s="30"/>
      <c r="C45" s="224"/>
      <c r="D45" s="224"/>
      <c r="E45" s="22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33000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273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318</v>
      </c>
      <c r="G14" s="399"/>
      <c r="H14" s="399"/>
      <c r="I14" s="400"/>
      <c r="J14" s="1"/>
    </row>
    <row r="15" spans="1:10" ht="15" customHeight="1" thickBot="1" x14ac:dyDescent="0.25">
      <c r="H15" s="1"/>
      <c r="I15" s="1"/>
      <c r="J15" s="1"/>
    </row>
    <row r="16" spans="1:10" ht="15.75" customHeight="1" thickBot="1" x14ac:dyDescent="0.25">
      <c r="B16" s="16" t="s">
        <v>10</v>
      </c>
      <c r="F16" s="42">
        <v>42309</v>
      </c>
      <c r="G16" s="42">
        <v>43231</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82006.31</v>
      </c>
    </row>
    <row r="29" spans="1:10" ht="15" thickBot="1" x14ac:dyDescent="0.25">
      <c r="B29" s="22" t="s">
        <v>18</v>
      </c>
      <c r="C29" s="23"/>
      <c r="D29" s="23"/>
      <c r="E29" s="23"/>
      <c r="F29" s="393" t="s">
        <v>40</v>
      </c>
      <c r="G29" s="393"/>
      <c r="H29" s="393"/>
      <c r="I29" s="24">
        <v>5515.85</v>
      </c>
    </row>
    <row r="30" spans="1:10" ht="15" thickBot="1" x14ac:dyDescent="0.25">
      <c r="B30" s="22" t="s">
        <v>19</v>
      </c>
      <c r="C30" s="23"/>
      <c r="D30" s="23"/>
      <c r="E30" s="23"/>
      <c r="F30" s="393" t="s">
        <v>40</v>
      </c>
      <c r="G30" s="393"/>
      <c r="H30" s="393"/>
      <c r="I30" s="24">
        <v>6502.61</v>
      </c>
    </row>
    <row r="31" spans="1:10" ht="15" thickBot="1" x14ac:dyDescent="0.25">
      <c r="B31" s="22" t="s">
        <v>20</v>
      </c>
      <c r="C31" s="23"/>
      <c r="D31" s="23"/>
      <c r="E31" s="23"/>
      <c r="F31" s="393" t="s">
        <v>40</v>
      </c>
      <c r="G31" s="393"/>
      <c r="H31" s="393"/>
      <c r="I31" s="24">
        <v>7214.25</v>
      </c>
    </row>
    <row r="32" spans="1:10" ht="15" thickBot="1" x14ac:dyDescent="0.25">
      <c r="B32" s="22" t="s">
        <v>21</v>
      </c>
      <c r="C32" s="23"/>
      <c r="D32" s="23"/>
      <c r="E32" s="23"/>
      <c r="F32" s="393" t="s">
        <v>40</v>
      </c>
      <c r="G32" s="393"/>
      <c r="H32" s="393"/>
      <c r="I32" s="24">
        <v>6955.96</v>
      </c>
    </row>
    <row r="33" spans="2:9" ht="15" thickBot="1" x14ac:dyDescent="0.25">
      <c r="B33" s="22" t="s">
        <v>22</v>
      </c>
      <c r="C33" s="23"/>
      <c r="D33" s="23"/>
      <c r="E33" s="23"/>
      <c r="F33" s="393" t="s">
        <v>40</v>
      </c>
      <c r="G33" s="393"/>
      <c r="H33" s="393"/>
      <c r="I33" s="24">
        <v>7181.32</v>
      </c>
    </row>
    <row r="34" spans="2:9" ht="15" thickBot="1" x14ac:dyDescent="0.25">
      <c r="B34" s="22" t="s">
        <v>23</v>
      </c>
      <c r="C34" s="23"/>
      <c r="D34" s="23"/>
      <c r="E34" s="23"/>
      <c r="F34" s="393" t="s">
        <v>40</v>
      </c>
      <c r="G34" s="393"/>
      <c r="H34" s="393"/>
      <c r="I34" s="24">
        <v>7966.88</v>
      </c>
    </row>
    <row r="35" spans="2:9" ht="15" thickBot="1" x14ac:dyDescent="0.25">
      <c r="B35" s="22" t="s">
        <v>24</v>
      </c>
      <c r="C35" s="23"/>
      <c r="D35" s="23"/>
      <c r="E35" s="23"/>
      <c r="F35" s="393" t="s">
        <v>40</v>
      </c>
      <c r="G35" s="393"/>
      <c r="H35" s="393"/>
      <c r="I35" s="24">
        <v>7779.77</v>
      </c>
    </row>
    <row r="36" spans="2:9" ht="15" thickBot="1" x14ac:dyDescent="0.25">
      <c r="B36" s="22" t="s">
        <v>25</v>
      </c>
      <c r="C36" s="23"/>
      <c r="D36" s="23"/>
      <c r="E36" s="23"/>
      <c r="F36" s="393" t="s">
        <v>40</v>
      </c>
      <c r="G36" s="393"/>
      <c r="H36" s="393"/>
      <c r="I36" s="24">
        <v>7601.74</v>
      </c>
    </row>
    <row r="37" spans="2:9" ht="15" thickBot="1" x14ac:dyDescent="0.25">
      <c r="B37" s="22" t="s">
        <v>26</v>
      </c>
      <c r="C37" s="23"/>
      <c r="D37" s="23"/>
      <c r="E37" s="23"/>
      <c r="F37" s="393" t="s">
        <v>40</v>
      </c>
      <c r="G37" s="393"/>
      <c r="H37" s="393"/>
      <c r="I37" s="24">
        <v>7091.76</v>
      </c>
    </row>
    <row r="38" spans="2:9" ht="15" thickBot="1" x14ac:dyDescent="0.25">
      <c r="B38" s="22" t="s">
        <v>27</v>
      </c>
      <c r="C38" s="23"/>
      <c r="D38" s="23"/>
      <c r="E38" s="23"/>
      <c r="F38" s="393" t="s">
        <v>40</v>
      </c>
      <c r="G38" s="393"/>
      <c r="H38" s="393"/>
      <c r="I38" s="24">
        <v>6331.37</v>
      </c>
    </row>
    <row r="39" spans="2:9" ht="15" thickBot="1" x14ac:dyDescent="0.25">
      <c r="B39" s="22" t="s">
        <v>28</v>
      </c>
      <c r="C39" s="23"/>
      <c r="D39" s="23"/>
      <c r="E39" s="23"/>
      <c r="F39" s="393" t="s">
        <v>40</v>
      </c>
      <c r="G39" s="393"/>
      <c r="H39" s="393"/>
      <c r="I39" s="108">
        <v>6015.38</v>
      </c>
    </row>
    <row r="40" spans="2:9" ht="15" thickBot="1" x14ac:dyDescent="0.25">
      <c r="B40" s="22" t="s">
        <v>29</v>
      </c>
      <c r="C40" s="23"/>
      <c r="D40" s="23"/>
      <c r="E40" s="23"/>
      <c r="F40" s="393" t="s">
        <v>40</v>
      </c>
      <c r="G40" s="393"/>
      <c r="H40" s="393"/>
      <c r="I40" s="24">
        <v>5849.42</v>
      </c>
    </row>
    <row r="41" spans="2:9" ht="15.75" thickBot="1" x14ac:dyDescent="0.3">
      <c r="B41" s="25" t="s">
        <v>31</v>
      </c>
      <c r="C41" s="26"/>
      <c r="D41" s="26"/>
      <c r="E41" s="26"/>
      <c r="F41" s="394"/>
      <c r="G41" s="394"/>
      <c r="H41" s="394"/>
      <c r="I41" s="27">
        <f>SUM(I42:I45)</f>
        <v>0</v>
      </c>
    </row>
    <row r="42" spans="2:9" ht="15.75" thickBot="1" x14ac:dyDescent="0.3">
      <c r="B42" s="22" t="s">
        <v>21</v>
      </c>
      <c r="C42" s="26"/>
      <c r="D42" s="26"/>
      <c r="E42" s="26"/>
      <c r="F42" s="393" t="s">
        <v>42</v>
      </c>
      <c r="G42" s="393"/>
      <c r="H42" s="393"/>
      <c r="I42" s="24"/>
    </row>
    <row r="43" spans="2:9" ht="15" thickBot="1" x14ac:dyDescent="0.25">
      <c r="B43" s="22" t="s">
        <v>28</v>
      </c>
      <c r="C43" s="23"/>
      <c r="D43" s="23"/>
      <c r="E43" s="23"/>
      <c r="F43" s="393" t="s">
        <v>286</v>
      </c>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82006.31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9"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14"/>
      <c r="B1" s="314"/>
      <c r="C1" s="314"/>
      <c r="D1" s="314"/>
      <c r="E1" s="314"/>
      <c r="F1" s="314"/>
      <c r="G1" s="31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13"/>
      <c r="B11" s="313"/>
      <c r="C11" s="313"/>
      <c r="D11" s="313"/>
      <c r="E11" s="313"/>
      <c r="F11" s="313"/>
      <c r="G11" s="313"/>
      <c r="H11" s="313"/>
      <c r="I11" s="313"/>
      <c r="J11" s="313"/>
    </row>
    <row r="12" spans="1:10" ht="15" customHeight="1" thickBot="1" x14ac:dyDescent="0.25">
      <c r="B12" s="11" t="s">
        <v>8</v>
      </c>
      <c r="C12" s="12"/>
      <c r="D12" s="13"/>
      <c r="E12" s="14"/>
      <c r="F12" s="15" t="s">
        <v>426</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425</v>
      </c>
      <c r="G14" s="399"/>
      <c r="H14" s="399"/>
      <c r="I14" s="400"/>
      <c r="J14" s="1"/>
    </row>
    <row r="15" spans="1:10" ht="15" customHeight="1" thickBot="1" x14ac:dyDescent="0.25">
      <c r="H15" s="1"/>
      <c r="I15" s="1"/>
      <c r="J15" s="1"/>
    </row>
    <row r="16" spans="1:10" ht="15.75" customHeight="1" thickBot="1" x14ac:dyDescent="0.25">
      <c r="B16" s="16" t="s">
        <v>10</v>
      </c>
      <c r="F16" s="42">
        <v>42522</v>
      </c>
      <c r="G16" s="42">
        <v>43528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23" t="s">
        <v>14</v>
      </c>
      <c r="C27" s="8"/>
      <c r="D27" s="8"/>
      <c r="E27" s="8"/>
      <c r="F27" s="397" t="s">
        <v>15</v>
      </c>
      <c r="G27" s="397"/>
      <c r="H27" s="397"/>
      <c r="I27" s="10" t="s">
        <v>16</v>
      </c>
    </row>
    <row r="28" spans="1:10" ht="16.5" thickTop="1" thickBot="1" x14ac:dyDescent="0.3">
      <c r="B28" s="19" t="s">
        <v>30</v>
      </c>
      <c r="C28" s="322"/>
      <c r="D28" s="322"/>
      <c r="E28" s="322"/>
      <c r="F28" s="396"/>
      <c r="G28" s="396"/>
      <c r="H28" s="396"/>
      <c r="I28" s="21">
        <f>SUM(I29:I40)</f>
        <v>15000</v>
      </c>
    </row>
    <row r="29" spans="1:10" ht="15" thickBot="1" x14ac:dyDescent="0.25">
      <c r="B29" s="22" t="s">
        <v>18</v>
      </c>
      <c r="C29" s="319"/>
      <c r="D29" s="319"/>
      <c r="E29" s="319"/>
      <c r="F29" s="393" t="s">
        <v>40</v>
      </c>
      <c r="G29" s="393"/>
      <c r="H29" s="393"/>
      <c r="I29" s="24"/>
    </row>
    <row r="30" spans="1:10" ht="15" thickBot="1" x14ac:dyDescent="0.25">
      <c r="B30" s="22" t="s">
        <v>19</v>
      </c>
      <c r="C30" s="319"/>
      <c r="D30" s="319"/>
      <c r="E30" s="319"/>
      <c r="F30" s="393" t="s">
        <v>40</v>
      </c>
      <c r="G30" s="393"/>
      <c r="H30" s="393"/>
      <c r="I30" s="24"/>
    </row>
    <row r="31" spans="1:10" ht="15" thickBot="1" x14ac:dyDescent="0.25">
      <c r="B31" s="22" t="s">
        <v>20</v>
      </c>
      <c r="C31" s="319"/>
      <c r="D31" s="319"/>
      <c r="E31" s="319"/>
      <c r="F31" s="393" t="s">
        <v>40</v>
      </c>
      <c r="G31" s="393"/>
      <c r="H31" s="393"/>
      <c r="I31" s="24"/>
    </row>
    <row r="32" spans="1:10" ht="15" thickBot="1" x14ac:dyDescent="0.25">
      <c r="B32" s="22" t="s">
        <v>21</v>
      </c>
      <c r="C32" s="319"/>
      <c r="D32" s="319"/>
      <c r="E32" s="319"/>
      <c r="F32" s="393" t="s">
        <v>40</v>
      </c>
      <c r="G32" s="393"/>
      <c r="H32" s="393"/>
      <c r="I32" s="24"/>
    </row>
    <row r="33" spans="2:9" ht="15" thickBot="1" x14ac:dyDescent="0.25">
      <c r="B33" s="22" t="s">
        <v>22</v>
      </c>
      <c r="C33" s="319"/>
      <c r="D33" s="319"/>
      <c r="E33" s="319"/>
      <c r="F33" s="393" t="s">
        <v>40</v>
      </c>
      <c r="G33" s="393"/>
      <c r="H33" s="393"/>
      <c r="I33" s="24"/>
    </row>
    <row r="34" spans="2:9" ht="15" thickBot="1" x14ac:dyDescent="0.25">
      <c r="B34" s="22" t="s">
        <v>23</v>
      </c>
      <c r="C34" s="319"/>
      <c r="D34" s="319"/>
      <c r="E34" s="319"/>
      <c r="F34" s="393" t="s">
        <v>40</v>
      </c>
      <c r="G34" s="393"/>
      <c r="H34" s="393"/>
      <c r="I34" s="24"/>
    </row>
    <row r="35" spans="2:9" ht="15" thickBot="1" x14ac:dyDescent="0.25">
      <c r="B35" s="22" t="s">
        <v>24</v>
      </c>
      <c r="C35" s="319"/>
      <c r="D35" s="319"/>
      <c r="E35" s="319"/>
      <c r="F35" s="393" t="s">
        <v>40</v>
      </c>
      <c r="G35" s="393"/>
      <c r="H35" s="393"/>
      <c r="I35" s="24"/>
    </row>
    <row r="36" spans="2:9" ht="15" thickBot="1" x14ac:dyDescent="0.25">
      <c r="B36" s="22" t="s">
        <v>25</v>
      </c>
      <c r="C36" s="319"/>
      <c r="D36" s="319"/>
      <c r="E36" s="319"/>
      <c r="F36" s="393" t="s">
        <v>40</v>
      </c>
      <c r="G36" s="393"/>
      <c r="H36" s="393"/>
      <c r="I36" s="24">
        <v>3000</v>
      </c>
    </row>
    <row r="37" spans="2:9" ht="15" thickBot="1" x14ac:dyDescent="0.25">
      <c r="B37" s="22" t="s">
        <v>26</v>
      </c>
      <c r="C37" s="319"/>
      <c r="D37" s="319"/>
      <c r="E37" s="319"/>
      <c r="F37" s="393" t="s">
        <v>40</v>
      </c>
      <c r="G37" s="393"/>
      <c r="H37" s="393"/>
      <c r="I37" s="24">
        <v>3000</v>
      </c>
    </row>
    <row r="38" spans="2:9" ht="15" thickBot="1" x14ac:dyDescent="0.25">
      <c r="B38" s="22" t="s">
        <v>27</v>
      </c>
      <c r="C38" s="319"/>
      <c r="D38" s="319"/>
      <c r="E38" s="319"/>
      <c r="F38" s="393" t="s">
        <v>40</v>
      </c>
      <c r="G38" s="393"/>
      <c r="H38" s="393"/>
      <c r="I38" s="24">
        <v>3000</v>
      </c>
    </row>
    <row r="39" spans="2:9" ht="15" thickBot="1" x14ac:dyDescent="0.25">
      <c r="B39" s="22" t="s">
        <v>28</v>
      </c>
      <c r="C39" s="319"/>
      <c r="D39" s="319"/>
      <c r="E39" s="319"/>
      <c r="F39" s="393" t="s">
        <v>40</v>
      </c>
      <c r="G39" s="393"/>
      <c r="H39" s="393"/>
      <c r="I39" s="24">
        <v>3000</v>
      </c>
    </row>
    <row r="40" spans="2:9" ht="15" thickBot="1" x14ac:dyDescent="0.25">
      <c r="B40" s="22" t="s">
        <v>29</v>
      </c>
      <c r="C40" s="319"/>
      <c r="D40" s="319"/>
      <c r="E40" s="319"/>
      <c r="F40" s="393" t="s">
        <v>40</v>
      </c>
      <c r="G40" s="393"/>
      <c r="H40" s="393"/>
      <c r="I40" s="24">
        <v>3000</v>
      </c>
    </row>
    <row r="41" spans="2:9" ht="15.75" thickBot="1" x14ac:dyDescent="0.3">
      <c r="B41" s="25" t="s">
        <v>31</v>
      </c>
      <c r="C41" s="320"/>
      <c r="D41" s="320"/>
      <c r="E41" s="320"/>
      <c r="F41" s="394"/>
      <c r="G41" s="394"/>
      <c r="H41" s="394"/>
      <c r="I41" s="27">
        <f>SUM(I42:I45)</f>
        <v>6640</v>
      </c>
    </row>
    <row r="42" spans="2:9" ht="15.75" thickBot="1" x14ac:dyDescent="0.3">
      <c r="B42" s="22" t="s">
        <v>23</v>
      </c>
      <c r="C42" s="320"/>
      <c r="D42" s="320"/>
      <c r="E42" s="320"/>
      <c r="F42" s="393" t="s">
        <v>277</v>
      </c>
      <c r="G42" s="393"/>
      <c r="H42" s="393"/>
      <c r="I42" s="24">
        <v>6640</v>
      </c>
    </row>
    <row r="43" spans="2:9" ht="15" thickBot="1" x14ac:dyDescent="0.25">
      <c r="B43" s="22"/>
      <c r="C43" s="319"/>
      <c r="D43" s="319"/>
      <c r="E43" s="319"/>
      <c r="F43" s="393"/>
      <c r="G43" s="393"/>
      <c r="H43" s="393"/>
      <c r="I43" s="24"/>
    </row>
    <row r="44" spans="2:9" ht="15" thickBot="1" x14ac:dyDescent="0.25">
      <c r="B44" s="22"/>
      <c r="C44" s="28"/>
      <c r="D44" s="28"/>
      <c r="E44" s="28"/>
      <c r="F44" s="393"/>
      <c r="G44" s="393"/>
      <c r="H44" s="393"/>
      <c r="I44" s="29"/>
    </row>
    <row r="45" spans="2:9" ht="15" thickBot="1" x14ac:dyDescent="0.25">
      <c r="B45" s="30"/>
      <c r="C45" s="321"/>
      <c r="D45" s="321"/>
      <c r="E45" s="32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21640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19"/>
      <c r="B1" s="219"/>
      <c r="C1" s="219"/>
      <c r="D1" s="219"/>
      <c r="E1" s="219"/>
      <c r="F1" s="219"/>
      <c r="G1" s="219"/>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18"/>
      <c r="B11" s="218"/>
      <c r="C11" s="218"/>
      <c r="D11" s="218"/>
      <c r="E11" s="218"/>
      <c r="F11" s="218"/>
      <c r="G11" s="218"/>
      <c r="H11" s="218"/>
      <c r="I11" s="218"/>
      <c r="J11" s="218"/>
    </row>
    <row r="12" spans="1:10" ht="15" customHeight="1" thickBot="1" x14ac:dyDescent="0.25">
      <c r="B12" s="11" t="s">
        <v>8</v>
      </c>
      <c r="C12" s="12"/>
      <c r="D12" s="13"/>
      <c r="E12" s="14"/>
      <c r="F12" s="15" t="s">
        <v>371</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386</v>
      </c>
      <c r="G14" s="399"/>
      <c r="H14" s="399"/>
      <c r="I14" s="400"/>
      <c r="J14" s="1"/>
    </row>
    <row r="15" spans="1:10" ht="15" customHeight="1" thickBot="1" x14ac:dyDescent="0.25">
      <c r="H15" s="1"/>
      <c r="I15" s="1"/>
      <c r="J15" s="1"/>
    </row>
    <row r="16" spans="1:10" ht="15.75" customHeight="1" thickBot="1" x14ac:dyDescent="0.25">
      <c r="B16" s="16" t="s">
        <v>10</v>
      </c>
      <c r="F16" s="42">
        <v>42264</v>
      </c>
      <c r="G16" s="42">
        <v>43281</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20" t="s">
        <v>14</v>
      </c>
      <c r="C27" s="8"/>
      <c r="D27" s="8"/>
      <c r="E27" s="8"/>
      <c r="F27" s="397" t="s">
        <v>15</v>
      </c>
      <c r="G27" s="397"/>
      <c r="H27" s="397"/>
      <c r="I27" s="10" t="s">
        <v>16</v>
      </c>
    </row>
    <row r="28" spans="1:10" ht="16.5" thickTop="1" thickBot="1" x14ac:dyDescent="0.3">
      <c r="B28" s="19" t="s">
        <v>30</v>
      </c>
      <c r="C28" s="222"/>
      <c r="D28" s="222"/>
      <c r="E28" s="222"/>
      <c r="F28" s="396"/>
      <c r="G28" s="396"/>
      <c r="H28" s="396"/>
      <c r="I28" s="21">
        <f>SUM(I29:I40)</f>
        <v>36570.019999999997</v>
      </c>
    </row>
    <row r="29" spans="1:10" ht="15" thickBot="1" x14ac:dyDescent="0.25">
      <c r="B29" s="22" t="s">
        <v>18</v>
      </c>
      <c r="C29" s="221"/>
      <c r="D29" s="221"/>
      <c r="E29" s="221"/>
      <c r="F29" s="393" t="s">
        <v>40</v>
      </c>
      <c r="G29" s="393"/>
      <c r="H29" s="393"/>
      <c r="I29" s="24">
        <v>0</v>
      </c>
    </row>
    <row r="30" spans="1:10" ht="15" thickBot="1" x14ac:dyDescent="0.25">
      <c r="B30" s="22" t="s">
        <v>19</v>
      </c>
      <c r="C30" s="221"/>
      <c r="D30" s="221"/>
      <c r="E30" s="221"/>
      <c r="F30" s="393" t="s">
        <v>40</v>
      </c>
      <c r="G30" s="393"/>
      <c r="H30" s="393"/>
      <c r="I30" s="24">
        <v>3000</v>
      </c>
    </row>
    <row r="31" spans="1:10" ht="15" thickBot="1" x14ac:dyDescent="0.25">
      <c r="B31" s="22" t="s">
        <v>20</v>
      </c>
      <c r="C31" s="221"/>
      <c r="D31" s="221"/>
      <c r="E31" s="221"/>
      <c r="F31" s="393" t="s">
        <v>40</v>
      </c>
      <c r="G31" s="393"/>
      <c r="H31" s="393"/>
      <c r="I31" s="24">
        <v>3000</v>
      </c>
    </row>
    <row r="32" spans="1:10" ht="15" thickBot="1" x14ac:dyDescent="0.25">
      <c r="B32" s="22" t="s">
        <v>21</v>
      </c>
      <c r="C32" s="221"/>
      <c r="D32" s="221"/>
      <c r="E32" s="221"/>
      <c r="F32" s="393" t="s">
        <v>40</v>
      </c>
      <c r="G32" s="393"/>
      <c r="H32" s="393"/>
      <c r="I32" s="24">
        <v>3000</v>
      </c>
    </row>
    <row r="33" spans="2:9" ht="15" thickBot="1" x14ac:dyDescent="0.25">
      <c r="B33" s="22" t="s">
        <v>22</v>
      </c>
      <c r="C33" s="221"/>
      <c r="D33" s="221"/>
      <c r="E33" s="221"/>
      <c r="F33" s="393" t="s">
        <v>40</v>
      </c>
      <c r="G33" s="393"/>
      <c r="H33" s="393"/>
      <c r="I33" s="24">
        <v>3000</v>
      </c>
    </row>
    <row r="34" spans="2:9" ht="15" thickBot="1" x14ac:dyDescent="0.25">
      <c r="B34" s="22" t="s">
        <v>23</v>
      </c>
      <c r="C34" s="221"/>
      <c r="D34" s="221"/>
      <c r="E34" s="221"/>
      <c r="F34" s="393" t="s">
        <v>40</v>
      </c>
      <c r="G34" s="393"/>
      <c r="H34" s="393"/>
      <c r="I34" s="24">
        <v>3000</v>
      </c>
    </row>
    <row r="35" spans="2:9" ht="15" thickBot="1" x14ac:dyDescent="0.25">
      <c r="B35" s="22" t="s">
        <v>24</v>
      </c>
      <c r="C35" s="221"/>
      <c r="D35" s="221"/>
      <c r="E35" s="221"/>
      <c r="F35" s="393" t="s">
        <v>40</v>
      </c>
      <c r="G35" s="393"/>
      <c r="H35" s="393"/>
      <c r="I35" s="24">
        <v>3000</v>
      </c>
    </row>
    <row r="36" spans="2:9" ht="15" thickBot="1" x14ac:dyDescent="0.25">
      <c r="B36" s="22" t="s">
        <v>25</v>
      </c>
      <c r="C36" s="221"/>
      <c r="D36" s="221"/>
      <c r="E36" s="221"/>
      <c r="F36" s="393" t="s">
        <v>40</v>
      </c>
      <c r="G36" s="393"/>
      <c r="H36" s="393"/>
      <c r="I36" s="24">
        <v>3000</v>
      </c>
    </row>
    <row r="37" spans="2:9" ht="15" thickBot="1" x14ac:dyDescent="0.25">
      <c r="B37" s="22" t="s">
        <v>26</v>
      </c>
      <c r="C37" s="221"/>
      <c r="D37" s="221"/>
      <c r="E37" s="221"/>
      <c r="F37" s="393" t="s">
        <v>40</v>
      </c>
      <c r="G37" s="393"/>
      <c r="H37" s="393"/>
      <c r="I37" s="24">
        <v>3000</v>
      </c>
    </row>
    <row r="38" spans="2:9" ht="15" thickBot="1" x14ac:dyDescent="0.25">
      <c r="B38" s="22" t="s">
        <v>27</v>
      </c>
      <c r="C38" s="221"/>
      <c r="D38" s="221"/>
      <c r="E38" s="221"/>
      <c r="F38" s="393" t="s">
        <v>40</v>
      </c>
      <c r="G38" s="393"/>
      <c r="H38" s="393"/>
      <c r="I38" s="24">
        <v>3808.62</v>
      </c>
    </row>
    <row r="39" spans="2:9" ht="15" thickBot="1" x14ac:dyDescent="0.25">
      <c r="B39" s="22" t="s">
        <v>28</v>
      </c>
      <c r="C39" s="221"/>
      <c r="D39" s="221"/>
      <c r="E39" s="221"/>
      <c r="F39" s="393" t="s">
        <v>40</v>
      </c>
      <c r="G39" s="393"/>
      <c r="H39" s="393"/>
      <c r="I39" s="24">
        <v>4273</v>
      </c>
    </row>
    <row r="40" spans="2:9" ht="15" thickBot="1" x14ac:dyDescent="0.25">
      <c r="B40" s="22" t="s">
        <v>29</v>
      </c>
      <c r="C40" s="221"/>
      <c r="D40" s="221"/>
      <c r="E40" s="221"/>
      <c r="F40" s="393" t="s">
        <v>40</v>
      </c>
      <c r="G40" s="393"/>
      <c r="H40" s="393"/>
      <c r="I40" s="24">
        <v>4488.3999999999996</v>
      </c>
    </row>
    <row r="41" spans="2:9" ht="15.75" thickBot="1" x14ac:dyDescent="0.3">
      <c r="B41" s="25" t="s">
        <v>31</v>
      </c>
      <c r="C41" s="223"/>
      <c r="D41" s="223"/>
      <c r="E41" s="223"/>
      <c r="F41" s="394"/>
      <c r="G41" s="394"/>
      <c r="H41" s="394"/>
      <c r="I41" s="27">
        <f>SUM(I42:I45)</f>
        <v>0</v>
      </c>
    </row>
    <row r="42" spans="2:9" ht="15.75" thickBot="1" x14ac:dyDescent="0.3">
      <c r="B42" s="22" t="s">
        <v>21</v>
      </c>
      <c r="C42" s="223"/>
      <c r="D42" s="223"/>
      <c r="E42" s="223"/>
      <c r="F42" s="393" t="s">
        <v>42</v>
      </c>
      <c r="G42" s="393"/>
      <c r="H42" s="393"/>
      <c r="I42" s="24"/>
    </row>
    <row r="43" spans="2:9" ht="15" thickBot="1" x14ac:dyDescent="0.25">
      <c r="B43" s="22" t="s">
        <v>27</v>
      </c>
      <c r="C43" s="221"/>
      <c r="D43" s="221"/>
      <c r="E43" s="221"/>
      <c r="F43" s="393" t="s">
        <v>289</v>
      </c>
      <c r="G43" s="393"/>
      <c r="H43" s="393"/>
      <c r="I43" s="24"/>
    </row>
    <row r="44" spans="2:9" ht="15" thickBot="1" x14ac:dyDescent="0.25">
      <c r="B44" s="22"/>
      <c r="C44" s="28"/>
      <c r="D44" s="28"/>
      <c r="E44" s="28"/>
      <c r="F44" s="393"/>
      <c r="G44" s="393"/>
      <c r="H44" s="393"/>
      <c r="I44" s="29"/>
    </row>
    <row r="45" spans="2:9" ht="15" thickBot="1" x14ac:dyDescent="0.25">
      <c r="B45" s="30"/>
      <c r="C45" s="224"/>
      <c r="D45" s="224"/>
      <c r="E45" s="22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36570.019999999997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4"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270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319</v>
      </c>
      <c r="G14" s="399"/>
      <c r="H14" s="399"/>
      <c r="I14" s="400"/>
      <c r="J14" s="1"/>
    </row>
    <row r="15" spans="1:10" ht="15" customHeight="1" thickBot="1" x14ac:dyDescent="0.25">
      <c r="H15" s="1"/>
      <c r="I15" s="1"/>
      <c r="J15" s="1"/>
    </row>
    <row r="16" spans="1:10" ht="15.75" customHeight="1" thickBot="1" x14ac:dyDescent="0.25">
      <c r="B16" s="16" t="s">
        <v>10</v>
      </c>
      <c r="F16" s="42">
        <v>42278</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156205.84999999998</v>
      </c>
    </row>
    <row r="29" spans="1:10" ht="15" thickBot="1" x14ac:dyDescent="0.25">
      <c r="B29" s="22" t="s">
        <v>18</v>
      </c>
      <c r="C29" s="23"/>
      <c r="D29" s="23"/>
      <c r="E29" s="23"/>
      <c r="F29" s="393" t="s">
        <v>40</v>
      </c>
      <c r="G29" s="393"/>
      <c r="H29" s="393"/>
      <c r="I29" s="24">
        <v>7833.33</v>
      </c>
    </row>
    <row r="30" spans="1:10" ht="15" thickBot="1" x14ac:dyDescent="0.25">
      <c r="B30" s="22" t="s">
        <v>19</v>
      </c>
      <c r="C30" s="23"/>
      <c r="D30" s="23"/>
      <c r="E30" s="23"/>
      <c r="F30" s="393" t="s">
        <v>40</v>
      </c>
      <c r="G30" s="393"/>
      <c r="H30" s="393"/>
      <c r="I30" s="24">
        <v>8963.7900000000009</v>
      </c>
    </row>
    <row r="31" spans="1:10" ht="15" thickBot="1" x14ac:dyDescent="0.25">
      <c r="B31" s="22" t="s">
        <v>20</v>
      </c>
      <c r="C31" s="23"/>
      <c r="D31" s="23"/>
      <c r="E31" s="23"/>
      <c r="F31" s="393" t="s">
        <v>40</v>
      </c>
      <c r="G31" s="393"/>
      <c r="H31" s="393"/>
      <c r="I31" s="24">
        <v>10021</v>
      </c>
    </row>
    <row r="32" spans="1:10" ht="15" thickBot="1" x14ac:dyDescent="0.25">
      <c r="B32" s="22" t="s">
        <v>21</v>
      </c>
      <c r="C32" s="23"/>
      <c r="D32" s="23"/>
      <c r="E32" s="23"/>
      <c r="F32" s="393" t="s">
        <v>40</v>
      </c>
      <c r="G32" s="393"/>
      <c r="H32" s="393"/>
      <c r="I32" s="24">
        <v>11125.42</v>
      </c>
    </row>
    <row r="33" spans="2:9" ht="15" thickBot="1" x14ac:dyDescent="0.25">
      <c r="B33" s="22" t="s">
        <v>22</v>
      </c>
      <c r="C33" s="23"/>
      <c r="D33" s="23"/>
      <c r="E33" s="23"/>
      <c r="F33" s="393" t="s">
        <v>40</v>
      </c>
      <c r="G33" s="393"/>
      <c r="H33" s="393"/>
      <c r="I33" s="24">
        <v>12363.05</v>
      </c>
    </row>
    <row r="34" spans="2:9" ht="15" thickBot="1" x14ac:dyDescent="0.25">
      <c r="B34" s="22" t="s">
        <v>23</v>
      </c>
      <c r="C34" s="23"/>
      <c r="D34" s="23"/>
      <c r="E34" s="23"/>
      <c r="F34" s="393" t="s">
        <v>40</v>
      </c>
      <c r="G34" s="393"/>
      <c r="H34" s="393"/>
      <c r="I34" s="24">
        <v>13504.89</v>
      </c>
    </row>
    <row r="35" spans="2:9" ht="15" thickBot="1" x14ac:dyDescent="0.25">
      <c r="B35" s="22" t="s">
        <v>24</v>
      </c>
      <c r="C35" s="23"/>
      <c r="D35" s="23"/>
      <c r="E35" s="23"/>
      <c r="F35" s="393" t="s">
        <v>40</v>
      </c>
      <c r="G35" s="393"/>
      <c r="H35" s="393"/>
      <c r="I35" s="24">
        <v>14030.53</v>
      </c>
    </row>
    <row r="36" spans="2:9" ht="15" thickBot="1" x14ac:dyDescent="0.25">
      <c r="B36" s="22" t="s">
        <v>25</v>
      </c>
      <c r="C36" s="23"/>
      <c r="D36" s="23"/>
      <c r="E36" s="23"/>
      <c r="F36" s="393" t="s">
        <v>40</v>
      </c>
      <c r="G36" s="393"/>
      <c r="H36" s="393"/>
      <c r="I36" s="95">
        <v>14545.89</v>
      </c>
    </row>
    <row r="37" spans="2:9" ht="15" thickBot="1" x14ac:dyDescent="0.25">
      <c r="B37" s="22" t="s">
        <v>26</v>
      </c>
      <c r="C37" s="23"/>
      <c r="D37" s="23"/>
      <c r="E37" s="23"/>
      <c r="F37" s="393" t="s">
        <v>40</v>
      </c>
      <c r="G37" s="393"/>
      <c r="H37" s="393"/>
      <c r="I37" s="24">
        <v>15043.86</v>
      </c>
    </row>
    <row r="38" spans="2:9" ht="15" thickBot="1" x14ac:dyDescent="0.25">
      <c r="B38" s="22" t="s">
        <v>27</v>
      </c>
      <c r="C38" s="23"/>
      <c r="D38" s="23"/>
      <c r="E38" s="23"/>
      <c r="F38" s="393" t="s">
        <v>40</v>
      </c>
      <c r="G38" s="393"/>
      <c r="H38" s="393"/>
      <c r="I38" s="24">
        <v>15878.49</v>
      </c>
    </row>
    <row r="39" spans="2:9" ht="15" thickBot="1" x14ac:dyDescent="0.25">
      <c r="B39" s="22" t="s">
        <v>28</v>
      </c>
      <c r="C39" s="23"/>
      <c r="D39" s="23"/>
      <c r="E39" s="23"/>
      <c r="F39" s="393" t="s">
        <v>40</v>
      </c>
      <c r="G39" s="393"/>
      <c r="H39" s="393"/>
      <c r="I39" s="24">
        <v>15966.21</v>
      </c>
    </row>
    <row r="40" spans="2:9" ht="15" thickBot="1" x14ac:dyDescent="0.25">
      <c r="B40" s="22" t="s">
        <v>29</v>
      </c>
      <c r="C40" s="23"/>
      <c r="D40" s="23"/>
      <c r="E40" s="23"/>
      <c r="F40" s="393" t="s">
        <v>40</v>
      </c>
      <c r="G40" s="393"/>
      <c r="H40" s="393"/>
      <c r="I40" s="24">
        <v>16929.39</v>
      </c>
    </row>
    <row r="41" spans="2:9" ht="15.75" thickBot="1" x14ac:dyDescent="0.3">
      <c r="B41" s="25" t="s">
        <v>31</v>
      </c>
      <c r="C41" s="26"/>
      <c r="D41" s="26"/>
      <c r="E41" s="26"/>
      <c r="F41" s="394"/>
      <c r="G41" s="394"/>
      <c r="H41" s="394"/>
      <c r="I41" s="27">
        <f>SUM(I42:I45)</f>
        <v>0</v>
      </c>
    </row>
    <row r="42" spans="2:9" ht="15.75" thickBot="1" x14ac:dyDescent="0.3">
      <c r="B42" s="22" t="s">
        <v>21</v>
      </c>
      <c r="C42" s="26"/>
      <c r="D42" s="26"/>
      <c r="E42" s="26"/>
      <c r="F42" s="393" t="s">
        <v>42</v>
      </c>
      <c r="G42" s="393"/>
      <c r="H42" s="393"/>
      <c r="I42" s="24"/>
    </row>
    <row r="43" spans="2:9" ht="15" thickBot="1" x14ac:dyDescent="0.25">
      <c r="B43" s="22" t="s">
        <v>27</v>
      </c>
      <c r="C43" s="23"/>
      <c r="D43" s="23"/>
      <c r="E43" s="23"/>
      <c r="F43" s="393" t="s">
        <v>289</v>
      </c>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156205.84999999998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2"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84"/>
      <c r="B1" s="284"/>
      <c r="C1" s="284"/>
      <c r="D1" s="284"/>
      <c r="E1" s="284"/>
      <c r="F1" s="284"/>
      <c r="G1" s="28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83"/>
      <c r="B11" s="283"/>
      <c r="C11" s="283"/>
      <c r="D11" s="283"/>
      <c r="E11" s="283"/>
      <c r="F11" s="283"/>
      <c r="G11" s="283"/>
      <c r="H11" s="283"/>
      <c r="I11" s="283"/>
      <c r="J11" s="283"/>
    </row>
    <row r="12" spans="1:10" ht="15" customHeight="1" thickBot="1" x14ac:dyDescent="0.25">
      <c r="B12" s="11" t="s">
        <v>8</v>
      </c>
      <c r="C12" s="12"/>
      <c r="D12" s="13"/>
      <c r="E12" s="14"/>
      <c r="F12" s="15" t="s">
        <v>390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400</v>
      </c>
      <c r="G14" s="399"/>
      <c r="H14" s="399"/>
      <c r="I14" s="400"/>
      <c r="J14" s="1"/>
    </row>
    <row r="15" spans="1:10" ht="15" customHeight="1" thickBot="1" x14ac:dyDescent="0.25">
      <c r="H15" s="1"/>
      <c r="I15" s="1"/>
      <c r="J15" s="1"/>
    </row>
    <row r="16" spans="1:10" ht="15.75" customHeight="1" thickBot="1" x14ac:dyDescent="0.25">
      <c r="B16" s="16" t="s">
        <v>10</v>
      </c>
      <c r="F16" s="42">
        <v>42292</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85" t="s">
        <v>14</v>
      </c>
      <c r="C27" s="8"/>
      <c r="D27" s="8"/>
      <c r="E27" s="8"/>
      <c r="F27" s="397" t="s">
        <v>15</v>
      </c>
      <c r="G27" s="397"/>
      <c r="H27" s="397"/>
      <c r="I27" s="10" t="s">
        <v>16</v>
      </c>
    </row>
    <row r="28" spans="1:10" ht="16.5" thickTop="1" thickBot="1" x14ac:dyDescent="0.3">
      <c r="B28" s="19" t="s">
        <v>30</v>
      </c>
      <c r="C28" s="287"/>
      <c r="D28" s="287"/>
      <c r="E28" s="287"/>
      <c r="F28" s="396"/>
      <c r="G28" s="396"/>
      <c r="H28" s="396"/>
      <c r="I28" s="21">
        <f>SUM(I29:I40)</f>
        <v>18000</v>
      </c>
    </row>
    <row r="29" spans="1:10" ht="15" thickBot="1" x14ac:dyDescent="0.25">
      <c r="B29" s="22" t="s">
        <v>18</v>
      </c>
      <c r="C29" s="286"/>
      <c r="D29" s="286"/>
      <c r="E29" s="286"/>
      <c r="F29" s="393" t="s">
        <v>40</v>
      </c>
      <c r="G29" s="393"/>
      <c r="H29" s="393"/>
      <c r="I29" s="24"/>
    </row>
    <row r="30" spans="1:10" ht="15" thickBot="1" x14ac:dyDescent="0.25">
      <c r="B30" s="22" t="s">
        <v>19</v>
      </c>
      <c r="C30" s="286"/>
      <c r="D30" s="286"/>
      <c r="E30" s="286"/>
      <c r="F30" s="393" t="s">
        <v>40</v>
      </c>
      <c r="G30" s="393"/>
      <c r="H30" s="393"/>
      <c r="I30" s="24"/>
    </row>
    <row r="31" spans="1:10" ht="15" thickBot="1" x14ac:dyDescent="0.25">
      <c r="B31" s="22" t="s">
        <v>20</v>
      </c>
      <c r="C31" s="286"/>
      <c r="D31" s="286"/>
      <c r="E31" s="286"/>
      <c r="F31" s="393" t="s">
        <v>40</v>
      </c>
      <c r="G31" s="393"/>
      <c r="H31" s="393"/>
      <c r="I31" s="24"/>
    </row>
    <row r="32" spans="1:10" ht="15" thickBot="1" x14ac:dyDescent="0.25">
      <c r="B32" s="22" t="s">
        <v>21</v>
      </c>
      <c r="C32" s="286"/>
      <c r="D32" s="286"/>
      <c r="E32" s="286"/>
      <c r="F32" s="393" t="s">
        <v>40</v>
      </c>
      <c r="G32" s="393"/>
      <c r="H32" s="393"/>
      <c r="I32" s="24"/>
    </row>
    <row r="33" spans="2:9" ht="15" thickBot="1" x14ac:dyDescent="0.25">
      <c r="B33" s="22" t="s">
        <v>22</v>
      </c>
      <c r="C33" s="286"/>
      <c r="D33" s="286"/>
      <c r="E33" s="286"/>
      <c r="F33" s="393" t="s">
        <v>40</v>
      </c>
      <c r="G33" s="393"/>
      <c r="H33" s="393"/>
      <c r="I33" s="24"/>
    </row>
    <row r="34" spans="2:9" ht="15" thickBot="1" x14ac:dyDescent="0.25">
      <c r="B34" s="22" t="s">
        <v>23</v>
      </c>
      <c r="C34" s="286"/>
      <c r="D34" s="286"/>
      <c r="E34" s="286"/>
      <c r="F34" s="393" t="s">
        <v>40</v>
      </c>
      <c r="G34" s="393"/>
      <c r="H34" s="393"/>
      <c r="I34" s="24"/>
    </row>
    <row r="35" spans="2:9" ht="15" thickBot="1" x14ac:dyDescent="0.25">
      <c r="B35" s="22" t="s">
        <v>24</v>
      </c>
      <c r="C35" s="286"/>
      <c r="D35" s="286"/>
      <c r="E35" s="286"/>
      <c r="F35" s="393" t="s">
        <v>40</v>
      </c>
      <c r="G35" s="393"/>
      <c r="H35" s="393"/>
      <c r="I35" s="24">
        <v>3000</v>
      </c>
    </row>
    <row r="36" spans="2:9" ht="15" thickBot="1" x14ac:dyDescent="0.25">
      <c r="B36" s="22" t="s">
        <v>25</v>
      </c>
      <c r="C36" s="286"/>
      <c r="D36" s="286"/>
      <c r="E36" s="286"/>
      <c r="F36" s="393" t="s">
        <v>40</v>
      </c>
      <c r="G36" s="393"/>
      <c r="H36" s="393"/>
      <c r="I36" s="24">
        <v>3000</v>
      </c>
    </row>
    <row r="37" spans="2:9" ht="15" thickBot="1" x14ac:dyDescent="0.25">
      <c r="B37" s="22" t="s">
        <v>26</v>
      </c>
      <c r="C37" s="286"/>
      <c r="D37" s="286"/>
      <c r="E37" s="286"/>
      <c r="F37" s="393" t="s">
        <v>40</v>
      </c>
      <c r="G37" s="393"/>
      <c r="H37" s="393"/>
      <c r="I37" s="24">
        <v>3000</v>
      </c>
    </row>
    <row r="38" spans="2:9" ht="15" thickBot="1" x14ac:dyDescent="0.25">
      <c r="B38" s="22" t="s">
        <v>27</v>
      </c>
      <c r="C38" s="286"/>
      <c r="D38" s="286"/>
      <c r="E38" s="286"/>
      <c r="F38" s="393" t="s">
        <v>40</v>
      </c>
      <c r="G38" s="393"/>
      <c r="H38" s="393"/>
      <c r="I38" s="24">
        <v>3000</v>
      </c>
    </row>
    <row r="39" spans="2:9" ht="15" thickBot="1" x14ac:dyDescent="0.25">
      <c r="B39" s="22" t="s">
        <v>28</v>
      </c>
      <c r="C39" s="286"/>
      <c r="D39" s="286"/>
      <c r="E39" s="286"/>
      <c r="F39" s="393" t="s">
        <v>40</v>
      </c>
      <c r="G39" s="393"/>
      <c r="H39" s="393"/>
      <c r="I39" s="24">
        <v>3000</v>
      </c>
    </row>
    <row r="40" spans="2:9" ht="15" thickBot="1" x14ac:dyDescent="0.25">
      <c r="B40" s="22" t="s">
        <v>29</v>
      </c>
      <c r="C40" s="286"/>
      <c r="D40" s="286"/>
      <c r="E40" s="286"/>
      <c r="F40" s="393" t="s">
        <v>40</v>
      </c>
      <c r="G40" s="393"/>
      <c r="H40" s="393"/>
      <c r="I40" s="24">
        <v>3000</v>
      </c>
    </row>
    <row r="41" spans="2:9" ht="15.75" thickBot="1" x14ac:dyDescent="0.3">
      <c r="B41" s="25" t="s">
        <v>31</v>
      </c>
      <c r="C41" s="288"/>
      <c r="D41" s="288"/>
      <c r="E41" s="288"/>
      <c r="F41" s="394"/>
      <c r="G41" s="394"/>
      <c r="H41" s="394"/>
      <c r="I41" s="27">
        <f>SUM(I42:I45)</f>
        <v>0</v>
      </c>
    </row>
    <row r="42" spans="2:9" ht="15.75" thickBot="1" x14ac:dyDescent="0.3">
      <c r="B42" s="22"/>
      <c r="C42" s="288"/>
      <c r="D42" s="288"/>
      <c r="E42" s="288"/>
      <c r="F42" s="393"/>
      <c r="G42" s="393"/>
      <c r="H42" s="393"/>
      <c r="I42" s="24"/>
    </row>
    <row r="43" spans="2:9" ht="15" thickBot="1" x14ac:dyDescent="0.25">
      <c r="B43" s="22"/>
      <c r="C43" s="286"/>
      <c r="D43" s="286"/>
      <c r="E43" s="286"/>
      <c r="F43" s="393"/>
      <c r="G43" s="393"/>
      <c r="H43" s="393"/>
      <c r="I43" s="24"/>
    </row>
    <row r="44" spans="2:9" ht="15" thickBot="1" x14ac:dyDescent="0.25">
      <c r="B44" s="22"/>
      <c r="C44" s="28"/>
      <c r="D44" s="28"/>
      <c r="E44" s="28"/>
      <c r="F44" s="393"/>
      <c r="G44" s="393"/>
      <c r="H44" s="393"/>
      <c r="I44" s="29"/>
    </row>
    <row r="45" spans="2:9" ht="15" thickBot="1" x14ac:dyDescent="0.25">
      <c r="B45" s="30"/>
      <c r="C45" s="289"/>
      <c r="D45" s="289"/>
      <c r="E45" s="289"/>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18000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34"/>
      <c r="B1" s="234"/>
      <c r="C1" s="234"/>
      <c r="D1" s="234"/>
      <c r="E1" s="234"/>
      <c r="F1" s="234"/>
      <c r="G1" s="23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33"/>
      <c r="B11" s="233"/>
      <c r="C11" s="233"/>
      <c r="D11" s="233"/>
      <c r="E11" s="233"/>
      <c r="F11" s="233"/>
      <c r="G11" s="233"/>
      <c r="H11" s="233"/>
      <c r="I11" s="233"/>
      <c r="J11" s="233"/>
    </row>
    <row r="12" spans="1:10" ht="15" customHeight="1" thickBot="1" x14ac:dyDescent="0.25">
      <c r="B12" s="11" t="s">
        <v>8</v>
      </c>
      <c r="C12" s="12"/>
      <c r="D12" s="13"/>
      <c r="E12" s="14"/>
      <c r="F12" s="15" t="s">
        <v>367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381</v>
      </c>
      <c r="G14" s="399"/>
      <c r="H14" s="399"/>
      <c r="I14" s="400"/>
      <c r="J14" s="1"/>
    </row>
    <row r="15" spans="1:10" ht="15" customHeight="1" thickBot="1" x14ac:dyDescent="0.25">
      <c r="H15" s="1"/>
      <c r="I15" s="1"/>
      <c r="J15" s="1"/>
    </row>
    <row r="16" spans="1:10" ht="15.75" customHeight="1" thickBot="1" x14ac:dyDescent="0.25">
      <c r="B16" s="16" t="s">
        <v>10</v>
      </c>
      <c r="F16" s="42">
        <v>42275</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35" t="s">
        <v>14</v>
      </c>
      <c r="C27" s="8"/>
      <c r="D27" s="8"/>
      <c r="E27" s="8"/>
      <c r="F27" s="397" t="s">
        <v>15</v>
      </c>
      <c r="G27" s="397"/>
      <c r="H27" s="397"/>
      <c r="I27" s="10" t="s">
        <v>16</v>
      </c>
    </row>
    <row r="28" spans="1:10" ht="16.5" thickTop="1" thickBot="1" x14ac:dyDescent="0.3">
      <c r="B28" s="19" t="s">
        <v>30</v>
      </c>
      <c r="C28" s="237"/>
      <c r="D28" s="237"/>
      <c r="E28" s="237"/>
      <c r="F28" s="396"/>
      <c r="G28" s="396"/>
      <c r="H28" s="396"/>
      <c r="I28" s="21">
        <f>SUM(I29:I40)</f>
        <v>33000</v>
      </c>
    </row>
    <row r="29" spans="1:10" ht="15" thickBot="1" x14ac:dyDescent="0.25">
      <c r="B29" s="22" t="s">
        <v>18</v>
      </c>
      <c r="C29" s="236"/>
      <c r="D29" s="236"/>
      <c r="E29" s="236"/>
      <c r="F29" s="393" t="s">
        <v>40</v>
      </c>
      <c r="G29" s="393"/>
      <c r="H29" s="393"/>
      <c r="I29" s="24"/>
    </row>
    <row r="30" spans="1:10" ht="15" thickBot="1" x14ac:dyDescent="0.25">
      <c r="B30" s="22" t="s">
        <v>19</v>
      </c>
      <c r="C30" s="236"/>
      <c r="D30" s="236"/>
      <c r="E30" s="236"/>
      <c r="F30" s="393" t="s">
        <v>40</v>
      </c>
      <c r="G30" s="393"/>
      <c r="H30" s="393"/>
      <c r="I30" s="24">
        <v>3000</v>
      </c>
    </row>
    <row r="31" spans="1:10" ht="15" thickBot="1" x14ac:dyDescent="0.25">
      <c r="B31" s="22" t="s">
        <v>20</v>
      </c>
      <c r="C31" s="236"/>
      <c r="D31" s="236"/>
      <c r="E31" s="236"/>
      <c r="F31" s="393" t="s">
        <v>40</v>
      </c>
      <c r="G31" s="393"/>
      <c r="H31" s="393"/>
      <c r="I31" s="24">
        <v>3000</v>
      </c>
    </row>
    <row r="32" spans="1:10" ht="15" thickBot="1" x14ac:dyDescent="0.25">
      <c r="B32" s="22" t="s">
        <v>21</v>
      </c>
      <c r="C32" s="236"/>
      <c r="D32" s="236"/>
      <c r="E32" s="236"/>
      <c r="F32" s="393" t="s">
        <v>40</v>
      </c>
      <c r="G32" s="393"/>
      <c r="H32" s="393"/>
      <c r="I32" s="24">
        <v>3000</v>
      </c>
    </row>
    <row r="33" spans="2:9" ht="15" thickBot="1" x14ac:dyDescent="0.25">
      <c r="B33" s="22" t="s">
        <v>22</v>
      </c>
      <c r="C33" s="236"/>
      <c r="D33" s="236"/>
      <c r="E33" s="236"/>
      <c r="F33" s="393" t="s">
        <v>40</v>
      </c>
      <c r="G33" s="393"/>
      <c r="H33" s="393"/>
      <c r="I33" s="24">
        <v>3000</v>
      </c>
    </row>
    <row r="34" spans="2:9" ht="15" thickBot="1" x14ac:dyDescent="0.25">
      <c r="B34" s="22" t="s">
        <v>23</v>
      </c>
      <c r="C34" s="236"/>
      <c r="D34" s="236"/>
      <c r="E34" s="236"/>
      <c r="F34" s="393" t="s">
        <v>40</v>
      </c>
      <c r="G34" s="393"/>
      <c r="H34" s="393"/>
      <c r="I34" s="24">
        <v>3000</v>
      </c>
    </row>
    <row r="35" spans="2:9" ht="15" thickBot="1" x14ac:dyDescent="0.25">
      <c r="B35" s="22" t="s">
        <v>24</v>
      </c>
      <c r="C35" s="236"/>
      <c r="D35" s="236"/>
      <c r="E35" s="236"/>
      <c r="F35" s="393" t="s">
        <v>40</v>
      </c>
      <c r="G35" s="393"/>
      <c r="H35" s="393"/>
      <c r="I35" s="24">
        <v>3000</v>
      </c>
    </row>
    <row r="36" spans="2:9" ht="15" thickBot="1" x14ac:dyDescent="0.25">
      <c r="B36" s="22" t="s">
        <v>25</v>
      </c>
      <c r="C36" s="236"/>
      <c r="D36" s="236"/>
      <c r="E36" s="236"/>
      <c r="F36" s="393" t="s">
        <v>40</v>
      </c>
      <c r="G36" s="393"/>
      <c r="H36" s="393"/>
      <c r="I36" s="24">
        <v>3000</v>
      </c>
    </row>
    <row r="37" spans="2:9" ht="15" thickBot="1" x14ac:dyDescent="0.25">
      <c r="B37" s="22" t="s">
        <v>26</v>
      </c>
      <c r="C37" s="236"/>
      <c r="D37" s="236"/>
      <c r="E37" s="236"/>
      <c r="F37" s="393" t="s">
        <v>40</v>
      </c>
      <c r="G37" s="393"/>
      <c r="H37" s="393"/>
      <c r="I37" s="24">
        <v>3000</v>
      </c>
    </row>
    <row r="38" spans="2:9" ht="15" thickBot="1" x14ac:dyDescent="0.25">
      <c r="B38" s="22" t="s">
        <v>27</v>
      </c>
      <c r="C38" s="236"/>
      <c r="D38" s="236"/>
      <c r="E38" s="236"/>
      <c r="F38" s="393" t="s">
        <v>40</v>
      </c>
      <c r="G38" s="393"/>
      <c r="H38" s="393"/>
      <c r="I38" s="24">
        <v>3000</v>
      </c>
    </row>
    <row r="39" spans="2:9" ht="15" thickBot="1" x14ac:dyDescent="0.25">
      <c r="B39" s="22" t="s">
        <v>28</v>
      </c>
      <c r="C39" s="236"/>
      <c r="D39" s="236"/>
      <c r="E39" s="236"/>
      <c r="F39" s="393" t="s">
        <v>40</v>
      </c>
      <c r="G39" s="393"/>
      <c r="H39" s="393"/>
      <c r="I39" s="24">
        <v>3000</v>
      </c>
    </row>
    <row r="40" spans="2:9" ht="15" thickBot="1" x14ac:dyDescent="0.25">
      <c r="B40" s="22" t="s">
        <v>29</v>
      </c>
      <c r="C40" s="236"/>
      <c r="D40" s="236"/>
      <c r="E40" s="236"/>
      <c r="F40" s="393" t="s">
        <v>40</v>
      </c>
      <c r="G40" s="393"/>
      <c r="H40" s="393"/>
      <c r="I40" s="24">
        <v>3000</v>
      </c>
    </row>
    <row r="41" spans="2:9" ht="15.75" thickBot="1" x14ac:dyDescent="0.3">
      <c r="B41" s="25" t="s">
        <v>31</v>
      </c>
      <c r="C41" s="238"/>
      <c r="D41" s="238"/>
      <c r="E41" s="238"/>
      <c r="F41" s="394"/>
      <c r="G41" s="394"/>
      <c r="H41" s="394"/>
      <c r="I41" s="27">
        <f>SUM(I42:I45)</f>
        <v>0</v>
      </c>
    </row>
    <row r="42" spans="2:9" ht="15.75" thickBot="1" x14ac:dyDescent="0.3">
      <c r="B42" s="22"/>
      <c r="C42" s="238"/>
      <c r="D42" s="238"/>
      <c r="E42" s="238"/>
      <c r="F42" s="393" t="s">
        <v>42</v>
      </c>
      <c r="G42" s="393"/>
      <c r="H42" s="393"/>
      <c r="I42" s="24"/>
    </row>
    <row r="43" spans="2:9" ht="15" thickBot="1" x14ac:dyDescent="0.25">
      <c r="B43" s="22"/>
      <c r="C43" s="236"/>
      <c r="D43" s="236"/>
      <c r="E43" s="236"/>
      <c r="F43" s="393" t="s">
        <v>289</v>
      </c>
      <c r="G43" s="393"/>
      <c r="H43" s="393"/>
      <c r="I43" s="24"/>
    </row>
    <row r="44" spans="2:9" ht="15" thickBot="1" x14ac:dyDescent="0.25">
      <c r="B44" s="22"/>
      <c r="C44" s="28"/>
      <c r="D44" s="28"/>
      <c r="E44" s="28"/>
      <c r="F44" s="393"/>
      <c r="G44" s="393"/>
      <c r="H44" s="393"/>
      <c r="I44" s="29"/>
    </row>
    <row r="45" spans="2:9" ht="15" thickBot="1" x14ac:dyDescent="0.25">
      <c r="B45" s="30"/>
      <c r="C45" s="239"/>
      <c r="D45" s="239"/>
      <c r="E45" s="239"/>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33000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98"/>
      <c r="B1" s="298"/>
      <c r="C1" s="298"/>
      <c r="D1" s="298"/>
      <c r="E1" s="298"/>
      <c r="F1" s="298"/>
      <c r="G1" s="298"/>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97"/>
      <c r="B11" s="297"/>
      <c r="C11" s="297"/>
      <c r="D11" s="297"/>
      <c r="E11" s="297"/>
      <c r="F11" s="297"/>
      <c r="G11" s="297"/>
      <c r="H11" s="297"/>
      <c r="I11" s="297"/>
      <c r="J11" s="297"/>
    </row>
    <row r="12" spans="1:10" ht="15" customHeight="1" thickBot="1" x14ac:dyDescent="0.25">
      <c r="B12" s="11" t="s">
        <v>8</v>
      </c>
      <c r="C12" s="12"/>
      <c r="D12" s="13"/>
      <c r="E12" s="14"/>
      <c r="F12" s="15" t="s">
        <v>373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374</v>
      </c>
      <c r="G14" s="399"/>
      <c r="H14" s="399"/>
      <c r="I14" s="400"/>
      <c r="J14" s="1"/>
    </row>
    <row r="15" spans="1:10" ht="15" customHeight="1" thickBot="1" x14ac:dyDescent="0.25">
      <c r="H15" s="1"/>
      <c r="I15" s="1"/>
      <c r="J15" s="1"/>
    </row>
    <row r="16" spans="1:10" ht="15.75" customHeight="1" thickBot="1" x14ac:dyDescent="0.25">
      <c r="B16" s="16" t="s">
        <v>10</v>
      </c>
      <c r="F16" s="42">
        <v>42264</v>
      </c>
      <c r="G16" s="42">
        <v>43328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99" t="s">
        <v>14</v>
      </c>
      <c r="C27" s="8"/>
      <c r="D27" s="8"/>
      <c r="E27" s="8"/>
      <c r="F27" s="397" t="s">
        <v>15</v>
      </c>
      <c r="G27" s="397"/>
      <c r="H27" s="397"/>
      <c r="I27" s="10" t="s">
        <v>16</v>
      </c>
    </row>
    <row r="28" spans="1:10" ht="16.5" thickTop="1" thickBot="1" x14ac:dyDescent="0.3">
      <c r="B28" s="19" t="s">
        <v>30</v>
      </c>
      <c r="C28" s="301"/>
      <c r="D28" s="301"/>
      <c r="E28" s="301"/>
      <c r="F28" s="396"/>
      <c r="G28" s="396"/>
      <c r="H28" s="396"/>
      <c r="I28" s="21">
        <f>SUM(I29:I40)</f>
        <v>407006.49</v>
      </c>
    </row>
    <row r="29" spans="1:10" ht="15" thickBot="1" x14ac:dyDescent="0.25">
      <c r="B29" s="22" t="s">
        <v>18</v>
      </c>
      <c r="C29" s="300"/>
      <c r="D29" s="300"/>
      <c r="E29" s="300"/>
      <c r="F29" s="393" t="s">
        <v>40</v>
      </c>
      <c r="G29" s="393"/>
      <c r="H29" s="393"/>
      <c r="I29" s="24"/>
    </row>
    <row r="30" spans="1:10" ht="15" thickBot="1" x14ac:dyDescent="0.25">
      <c r="B30" s="22" t="s">
        <v>19</v>
      </c>
      <c r="C30" s="300"/>
      <c r="D30" s="300"/>
      <c r="E30" s="300"/>
      <c r="F30" s="393" t="s">
        <v>40</v>
      </c>
      <c r="G30" s="393"/>
      <c r="H30" s="393"/>
      <c r="I30" s="24"/>
    </row>
    <row r="31" spans="1:10" ht="15" thickBot="1" x14ac:dyDescent="0.25">
      <c r="B31" s="22" t="s">
        <v>20</v>
      </c>
      <c r="C31" s="300"/>
      <c r="D31" s="300"/>
      <c r="E31" s="300"/>
      <c r="F31" s="393" t="s">
        <v>40</v>
      </c>
      <c r="G31" s="393"/>
      <c r="H31" s="393"/>
      <c r="I31" s="24"/>
    </row>
    <row r="32" spans="1:10" ht="15" thickBot="1" x14ac:dyDescent="0.25">
      <c r="B32" s="22" t="s">
        <v>21</v>
      </c>
      <c r="C32" s="300"/>
      <c r="D32" s="300"/>
      <c r="E32" s="300"/>
      <c r="F32" s="393" t="s">
        <v>40</v>
      </c>
      <c r="G32" s="393"/>
      <c r="H32" s="393"/>
      <c r="I32" s="24"/>
    </row>
    <row r="33" spans="2:9" ht="15" thickBot="1" x14ac:dyDescent="0.25">
      <c r="B33" s="22" t="s">
        <v>22</v>
      </c>
      <c r="C33" s="300"/>
      <c r="D33" s="300"/>
      <c r="E33" s="300"/>
      <c r="F33" s="393" t="s">
        <v>40</v>
      </c>
      <c r="G33" s="393"/>
      <c r="H33" s="393"/>
      <c r="I33" s="24"/>
    </row>
    <row r="34" spans="2:9" ht="15" thickBot="1" x14ac:dyDescent="0.25">
      <c r="B34" s="22" t="s">
        <v>23</v>
      </c>
      <c r="C34" s="300"/>
      <c r="D34" s="300"/>
      <c r="E34" s="300"/>
      <c r="F34" s="393" t="s">
        <v>40</v>
      </c>
      <c r="G34" s="393"/>
      <c r="H34" s="393"/>
      <c r="I34" s="24"/>
    </row>
    <row r="35" spans="2:9" ht="15" thickBot="1" x14ac:dyDescent="0.25">
      <c r="B35" s="22" t="s">
        <v>24</v>
      </c>
      <c r="C35" s="300"/>
      <c r="D35" s="300"/>
      <c r="E35" s="300"/>
      <c r="F35" s="393" t="s">
        <v>40</v>
      </c>
      <c r="G35" s="393"/>
      <c r="H35" s="393"/>
      <c r="I35" s="24">
        <v>44418.82</v>
      </c>
    </row>
    <row r="36" spans="2:9" ht="15" thickBot="1" x14ac:dyDescent="0.25">
      <c r="B36" s="22" t="s">
        <v>25</v>
      </c>
      <c r="C36" s="300"/>
      <c r="D36" s="300"/>
      <c r="E36" s="300"/>
      <c r="F36" s="393" t="s">
        <v>40</v>
      </c>
      <c r="G36" s="393"/>
      <c r="H36" s="393"/>
      <c r="I36" s="24">
        <v>55427.67</v>
      </c>
    </row>
    <row r="37" spans="2:9" ht="15" thickBot="1" x14ac:dyDescent="0.25">
      <c r="B37" s="22" t="s">
        <v>26</v>
      </c>
      <c r="C37" s="300"/>
      <c r="D37" s="300"/>
      <c r="E37" s="300"/>
      <c r="F37" s="393" t="s">
        <v>40</v>
      </c>
      <c r="G37" s="393"/>
      <c r="H37" s="393"/>
      <c r="I37" s="24">
        <v>63891</v>
      </c>
    </row>
    <row r="38" spans="2:9" ht="15" thickBot="1" x14ac:dyDescent="0.25">
      <c r="B38" s="22" t="s">
        <v>27</v>
      </c>
      <c r="C38" s="300"/>
      <c r="D38" s="300"/>
      <c r="E38" s="300"/>
      <c r="F38" s="393" t="s">
        <v>40</v>
      </c>
      <c r="G38" s="393"/>
      <c r="H38" s="393"/>
      <c r="I38" s="24">
        <v>73233</v>
      </c>
    </row>
    <row r="39" spans="2:9" ht="15" thickBot="1" x14ac:dyDescent="0.25">
      <c r="B39" s="22" t="s">
        <v>28</v>
      </c>
      <c r="C39" s="300"/>
      <c r="D39" s="300"/>
      <c r="E39" s="300"/>
      <c r="F39" s="393" t="s">
        <v>40</v>
      </c>
      <c r="G39" s="393"/>
      <c r="H39" s="393"/>
      <c r="I39" s="24">
        <v>83491</v>
      </c>
    </row>
    <row r="40" spans="2:9" ht="15" thickBot="1" x14ac:dyDescent="0.25">
      <c r="B40" s="22" t="s">
        <v>29</v>
      </c>
      <c r="C40" s="300"/>
      <c r="D40" s="300"/>
      <c r="E40" s="300"/>
      <c r="F40" s="393" t="s">
        <v>40</v>
      </c>
      <c r="G40" s="393"/>
      <c r="H40" s="393"/>
      <c r="I40" s="24">
        <v>86545</v>
      </c>
    </row>
    <row r="41" spans="2:9" ht="15.75" thickBot="1" x14ac:dyDescent="0.3">
      <c r="B41" s="25" t="s">
        <v>31</v>
      </c>
      <c r="C41" s="302"/>
      <c r="D41" s="302"/>
      <c r="E41" s="302"/>
      <c r="F41" s="394"/>
      <c r="G41" s="394"/>
      <c r="H41" s="394"/>
      <c r="I41" s="27">
        <f>SUM(I42:I45)</f>
        <v>0</v>
      </c>
    </row>
    <row r="42" spans="2:9" ht="15.75" thickBot="1" x14ac:dyDescent="0.3">
      <c r="B42" s="22" t="s">
        <v>21</v>
      </c>
      <c r="C42" s="302"/>
      <c r="D42" s="302"/>
      <c r="E42" s="302"/>
      <c r="F42" s="393" t="s">
        <v>42</v>
      </c>
      <c r="G42" s="393"/>
      <c r="H42" s="393"/>
      <c r="I42" s="24"/>
    </row>
    <row r="43" spans="2:9" ht="15" thickBot="1" x14ac:dyDescent="0.25">
      <c r="B43" s="22" t="s">
        <v>27</v>
      </c>
      <c r="C43" s="300"/>
      <c r="D43" s="300"/>
      <c r="E43" s="300"/>
      <c r="F43" s="393" t="s">
        <v>289</v>
      </c>
      <c r="G43" s="393"/>
      <c r="H43" s="393"/>
      <c r="I43" s="24"/>
    </row>
    <row r="44" spans="2:9" ht="15" thickBot="1" x14ac:dyDescent="0.25">
      <c r="B44" s="22"/>
      <c r="C44" s="28"/>
      <c r="D44" s="28"/>
      <c r="E44" s="28"/>
      <c r="F44" s="393"/>
      <c r="G44" s="393"/>
      <c r="H44" s="393"/>
      <c r="I44" s="29"/>
    </row>
    <row r="45" spans="2:9" ht="15" thickBot="1" x14ac:dyDescent="0.25">
      <c r="B45" s="30"/>
      <c r="C45" s="303"/>
      <c r="D45" s="303"/>
      <c r="E45" s="30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407006.49</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300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321</v>
      </c>
      <c r="G14" s="399"/>
      <c r="H14" s="399"/>
      <c r="I14" s="400"/>
      <c r="J14" s="1"/>
    </row>
    <row r="15" spans="1:10" ht="15" customHeight="1" thickBot="1" x14ac:dyDescent="0.25">
      <c r="H15" s="1"/>
      <c r="I15" s="1"/>
      <c r="J15" s="1"/>
    </row>
    <row r="16" spans="1:10" ht="15.75" customHeight="1" thickBot="1" x14ac:dyDescent="0.25">
      <c r="B16" s="16" t="s">
        <v>10</v>
      </c>
      <c r="F16" s="42">
        <v>42231</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3656567.8499999996</v>
      </c>
    </row>
    <row r="29" spans="1:10" ht="15" thickBot="1" x14ac:dyDescent="0.25">
      <c r="B29" s="22" t="s">
        <v>18</v>
      </c>
      <c r="C29" s="35"/>
      <c r="D29" s="35"/>
      <c r="E29" s="35"/>
      <c r="F29" s="393" t="s">
        <v>40</v>
      </c>
      <c r="G29" s="393"/>
      <c r="H29" s="393"/>
      <c r="I29" s="24">
        <v>323521.17</v>
      </c>
    </row>
    <row r="30" spans="1:10" ht="15" thickBot="1" x14ac:dyDescent="0.25">
      <c r="B30" s="22" t="s">
        <v>19</v>
      </c>
      <c r="C30" s="35"/>
      <c r="D30" s="35"/>
      <c r="E30" s="35"/>
      <c r="F30" s="393" t="s">
        <v>40</v>
      </c>
      <c r="G30" s="393"/>
      <c r="H30" s="393"/>
      <c r="I30" s="24">
        <v>322855.98</v>
      </c>
    </row>
    <row r="31" spans="1:10" ht="15" thickBot="1" x14ac:dyDescent="0.25">
      <c r="B31" s="22" t="s">
        <v>20</v>
      </c>
      <c r="C31" s="35"/>
      <c r="D31" s="35"/>
      <c r="E31" s="35"/>
      <c r="F31" s="393" t="s">
        <v>40</v>
      </c>
      <c r="G31" s="393"/>
      <c r="H31" s="393"/>
      <c r="I31" s="24">
        <v>321174.40000000002</v>
      </c>
    </row>
    <row r="32" spans="1:10" ht="15" thickBot="1" x14ac:dyDescent="0.25">
      <c r="B32" s="22" t="s">
        <v>21</v>
      </c>
      <c r="C32" s="35"/>
      <c r="D32" s="35"/>
      <c r="E32" s="35"/>
      <c r="F32" s="393" t="s">
        <v>40</v>
      </c>
      <c r="G32" s="393"/>
      <c r="H32" s="393"/>
      <c r="I32" s="24">
        <v>308571.03999999998</v>
      </c>
    </row>
    <row r="33" spans="2:9" ht="15" thickBot="1" x14ac:dyDescent="0.25">
      <c r="B33" s="22" t="s">
        <v>22</v>
      </c>
      <c r="C33" s="35"/>
      <c r="D33" s="35"/>
      <c r="E33" s="35"/>
      <c r="F33" s="393" t="s">
        <v>40</v>
      </c>
      <c r="G33" s="393"/>
      <c r="H33" s="393"/>
      <c r="I33" s="24">
        <v>302488.63</v>
      </c>
    </row>
    <row r="34" spans="2:9" ht="15" thickBot="1" x14ac:dyDescent="0.25">
      <c r="B34" s="22" t="s">
        <v>23</v>
      </c>
      <c r="C34" s="35"/>
      <c r="D34" s="35"/>
      <c r="E34" s="35"/>
      <c r="F34" s="393" t="s">
        <v>40</v>
      </c>
      <c r="G34" s="393"/>
      <c r="H34" s="393"/>
      <c r="I34" s="24">
        <v>299812</v>
      </c>
    </row>
    <row r="35" spans="2:9" ht="15" thickBot="1" x14ac:dyDescent="0.25">
      <c r="B35" s="22" t="s">
        <v>24</v>
      </c>
      <c r="C35" s="35"/>
      <c r="D35" s="35"/>
      <c r="E35" s="35"/>
      <c r="F35" s="393" t="s">
        <v>40</v>
      </c>
      <c r="G35" s="393"/>
      <c r="H35" s="393"/>
      <c r="I35" s="24">
        <v>297580</v>
      </c>
    </row>
    <row r="36" spans="2:9" ht="15" thickBot="1" x14ac:dyDescent="0.25">
      <c r="B36" s="22" t="s">
        <v>25</v>
      </c>
      <c r="C36" s="35"/>
      <c r="D36" s="35"/>
      <c r="E36" s="35"/>
      <c r="F36" s="393" t="s">
        <v>40</v>
      </c>
      <c r="G36" s="393"/>
      <c r="H36" s="393"/>
      <c r="I36" s="24">
        <v>295888.63</v>
      </c>
    </row>
    <row r="37" spans="2:9" ht="15" thickBot="1" x14ac:dyDescent="0.25">
      <c r="B37" s="22" t="s">
        <v>26</v>
      </c>
      <c r="C37" s="35"/>
      <c r="D37" s="35"/>
      <c r="E37" s="35"/>
      <c r="F37" s="393" t="s">
        <v>40</v>
      </c>
      <c r="G37" s="393"/>
      <c r="H37" s="393"/>
      <c r="I37" s="24">
        <v>295833</v>
      </c>
    </row>
    <row r="38" spans="2:9" ht="15" thickBot="1" x14ac:dyDescent="0.25">
      <c r="B38" s="22" t="s">
        <v>27</v>
      </c>
      <c r="C38" s="35"/>
      <c r="D38" s="35"/>
      <c r="E38" s="35"/>
      <c r="F38" s="393" t="s">
        <v>40</v>
      </c>
      <c r="G38" s="393"/>
      <c r="H38" s="393"/>
      <c r="I38" s="24">
        <v>295814</v>
      </c>
    </row>
    <row r="39" spans="2:9" ht="15" thickBot="1" x14ac:dyDescent="0.25">
      <c r="B39" s="22" t="s">
        <v>28</v>
      </c>
      <c r="C39" s="35"/>
      <c r="D39" s="35"/>
      <c r="E39" s="35"/>
      <c r="F39" s="393" t="s">
        <v>40</v>
      </c>
      <c r="G39" s="393"/>
      <c r="H39" s="393"/>
      <c r="I39" s="24">
        <v>297889</v>
      </c>
    </row>
    <row r="40" spans="2:9" ht="15" thickBot="1" x14ac:dyDescent="0.25">
      <c r="B40" s="22" t="s">
        <v>29</v>
      </c>
      <c r="C40" s="35"/>
      <c r="D40" s="35"/>
      <c r="E40" s="35"/>
      <c r="F40" s="393" t="s">
        <v>40</v>
      </c>
      <c r="G40" s="393"/>
      <c r="H40" s="393"/>
      <c r="I40" s="24">
        <v>295140</v>
      </c>
    </row>
    <row r="41" spans="2:9" ht="15.75" thickBot="1" x14ac:dyDescent="0.3">
      <c r="B41" s="25" t="s">
        <v>31</v>
      </c>
      <c r="C41" s="36"/>
      <c r="D41" s="36"/>
      <c r="E41" s="36"/>
      <c r="F41" s="394"/>
      <c r="G41" s="394"/>
      <c r="H41" s="394"/>
      <c r="I41" s="27">
        <f>SUM(I42:I45)</f>
        <v>0</v>
      </c>
    </row>
    <row r="42" spans="2:9" ht="15.75" thickBot="1" x14ac:dyDescent="0.3">
      <c r="B42" s="22" t="s">
        <v>24</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3656567.8499999996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6"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287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335</v>
      </c>
      <c r="G14" s="399"/>
      <c r="H14" s="399"/>
      <c r="I14" s="400"/>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6713134.0999999996</v>
      </c>
    </row>
    <row r="29" spans="1:10" ht="15" thickBot="1" x14ac:dyDescent="0.25">
      <c r="B29" s="22" t="s">
        <v>18</v>
      </c>
      <c r="C29" s="35"/>
      <c r="D29" s="35"/>
      <c r="E29" s="35"/>
      <c r="F29" s="393" t="s">
        <v>40</v>
      </c>
      <c r="G29" s="393"/>
      <c r="H29" s="393"/>
      <c r="I29" s="24">
        <v>441748.69</v>
      </c>
    </row>
    <row r="30" spans="1:10" ht="15" thickBot="1" x14ac:dyDescent="0.25">
      <c r="B30" s="22" t="s">
        <v>19</v>
      </c>
      <c r="C30" s="35"/>
      <c r="D30" s="35"/>
      <c r="E30" s="35"/>
      <c r="F30" s="393" t="s">
        <v>40</v>
      </c>
      <c r="G30" s="393"/>
      <c r="H30" s="393"/>
      <c r="I30" s="24">
        <v>467213.03</v>
      </c>
    </row>
    <row r="31" spans="1:10" ht="15" thickBot="1" x14ac:dyDescent="0.25">
      <c r="B31" s="22" t="s">
        <v>20</v>
      </c>
      <c r="C31" s="35"/>
      <c r="D31" s="35"/>
      <c r="E31" s="35"/>
      <c r="F31" s="393" t="s">
        <v>40</v>
      </c>
      <c r="G31" s="393"/>
      <c r="H31" s="393"/>
      <c r="I31" s="24">
        <v>496097.17</v>
      </c>
    </row>
    <row r="32" spans="1:10" ht="15" thickBot="1" x14ac:dyDescent="0.25">
      <c r="B32" s="22" t="s">
        <v>21</v>
      </c>
      <c r="C32" s="35"/>
      <c r="D32" s="35"/>
      <c r="E32" s="35"/>
      <c r="F32" s="393" t="s">
        <v>40</v>
      </c>
      <c r="G32" s="393"/>
      <c r="H32" s="393"/>
      <c r="I32" s="24">
        <v>522560.98</v>
      </c>
    </row>
    <row r="33" spans="2:9" ht="15" thickBot="1" x14ac:dyDescent="0.25">
      <c r="B33" s="22" t="s">
        <v>22</v>
      </c>
      <c r="C33" s="35"/>
      <c r="D33" s="35"/>
      <c r="E33" s="35"/>
      <c r="F33" s="393" t="s">
        <v>40</v>
      </c>
      <c r="G33" s="393"/>
      <c r="H33" s="393"/>
      <c r="I33" s="24">
        <v>550354.64</v>
      </c>
    </row>
    <row r="34" spans="2:9" ht="15" thickBot="1" x14ac:dyDescent="0.25">
      <c r="B34" s="22" t="s">
        <v>23</v>
      </c>
      <c r="C34" s="35"/>
      <c r="D34" s="35"/>
      <c r="E34" s="35"/>
      <c r="F34" s="393" t="s">
        <v>40</v>
      </c>
      <c r="G34" s="393"/>
      <c r="H34" s="393"/>
      <c r="I34" s="24">
        <v>567326</v>
      </c>
    </row>
    <row r="35" spans="2:9" ht="15" thickBot="1" x14ac:dyDescent="0.25">
      <c r="B35" s="22" t="s">
        <v>24</v>
      </c>
      <c r="C35" s="35"/>
      <c r="D35" s="35"/>
      <c r="E35" s="35"/>
      <c r="F35" s="393" t="s">
        <v>40</v>
      </c>
      <c r="G35" s="393"/>
      <c r="H35" s="393"/>
      <c r="I35" s="24">
        <v>586061</v>
      </c>
    </row>
    <row r="36" spans="2:9" ht="15" thickBot="1" x14ac:dyDescent="0.25">
      <c r="B36" s="22" t="s">
        <v>25</v>
      </c>
      <c r="C36" s="35"/>
      <c r="D36" s="35"/>
      <c r="E36" s="35"/>
      <c r="F36" s="393" t="s">
        <v>40</v>
      </c>
      <c r="G36" s="393"/>
      <c r="H36" s="393"/>
      <c r="I36" s="24">
        <v>596183.59</v>
      </c>
    </row>
    <row r="37" spans="2:9" ht="15" thickBot="1" x14ac:dyDescent="0.25">
      <c r="B37" s="22" t="s">
        <v>26</v>
      </c>
      <c r="C37" s="35"/>
      <c r="D37" s="35"/>
      <c r="E37" s="35"/>
      <c r="F37" s="393" t="s">
        <v>40</v>
      </c>
      <c r="G37" s="393"/>
      <c r="H37" s="393"/>
      <c r="I37" s="24">
        <v>604578</v>
      </c>
    </row>
    <row r="38" spans="2:9" ht="15" thickBot="1" x14ac:dyDescent="0.25">
      <c r="B38" s="22" t="s">
        <v>27</v>
      </c>
      <c r="C38" s="35"/>
      <c r="D38" s="35"/>
      <c r="E38" s="35"/>
      <c r="F38" s="393" t="s">
        <v>40</v>
      </c>
      <c r="G38" s="393"/>
      <c r="H38" s="393"/>
      <c r="I38" s="24">
        <v>620249</v>
      </c>
    </row>
    <row r="39" spans="2:9" ht="15" thickBot="1" x14ac:dyDescent="0.25">
      <c r="B39" s="22" t="s">
        <v>28</v>
      </c>
      <c r="C39" s="35"/>
      <c r="D39" s="35"/>
      <c r="E39" s="35"/>
      <c r="F39" s="393" t="s">
        <v>40</v>
      </c>
      <c r="G39" s="393"/>
      <c r="H39" s="393"/>
      <c r="I39" s="24">
        <v>634270</v>
      </c>
    </row>
    <row r="40" spans="2:9" ht="15" thickBot="1" x14ac:dyDescent="0.25">
      <c r="B40" s="22" t="s">
        <v>29</v>
      </c>
      <c r="C40" s="35"/>
      <c r="D40" s="35"/>
      <c r="E40" s="35"/>
      <c r="F40" s="393" t="s">
        <v>40</v>
      </c>
      <c r="G40" s="393"/>
      <c r="H40" s="393"/>
      <c r="I40" s="24">
        <v>626492</v>
      </c>
    </row>
    <row r="41" spans="2:9" ht="15.75" thickBot="1" x14ac:dyDescent="0.3">
      <c r="B41" s="25" t="s">
        <v>31</v>
      </c>
      <c r="C41" s="36"/>
      <c r="D41" s="36"/>
      <c r="E41" s="36"/>
      <c r="F41" s="394"/>
      <c r="G41" s="394"/>
      <c r="H41" s="394"/>
      <c r="I41" s="27">
        <f>SUM(I42:I45)</f>
        <v>0</v>
      </c>
    </row>
    <row r="42" spans="2:9" ht="15.75" thickBot="1" x14ac:dyDescent="0.3">
      <c r="B42" s="22" t="s">
        <v>21</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6713134.0999999996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5"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313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326</v>
      </c>
      <c r="G14" s="399"/>
      <c r="H14" s="399"/>
      <c r="I14" s="400"/>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1544464.8</v>
      </c>
    </row>
    <row r="29" spans="1:10" ht="15" thickBot="1" x14ac:dyDescent="0.25">
      <c r="B29" s="22" t="s">
        <v>18</v>
      </c>
      <c r="C29" s="35"/>
      <c r="D29" s="35"/>
      <c r="E29" s="35"/>
      <c r="F29" s="393" t="s">
        <v>40</v>
      </c>
      <c r="G29" s="393"/>
      <c r="H29" s="393"/>
      <c r="I29" s="24">
        <v>133483.20000000001</v>
      </c>
    </row>
    <row r="30" spans="1:10" ht="15" thickBot="1" x14ac:dyDescent="0.25">
      <c r="B30" s="22" t="s">
        <v>19</v>
      </c>
      <c r="C30" s="35"/>
      <c r="D30" s="35"/>
      <c r="E30" s="35"/>
      <c r="F30" s="393" t="s">
        <v>40</v>
      </c>
      <c r="G30" s="393"/>
      <c r="H30" s="393"/>
      <c r="I30" s="24">
        <v>133455.19</v>
      </c>
    </row>
    <row r="31" spans="1:10" ht="15" thickBot="1" x14ac:dyDescent="0.25">
      <c r="B31" s="22" t="s">
        <v>20</v>
      </c>
      <c r="C31" s="35"/>
      <c r="D31" s="35"/>
      <c r="E31" s="35"/>
      <c r="F31" s="393" t="s">
        <v>40</v>
      </c>
      <c r="G31" s="393"/>
      <c r="H31" s="393"/>
      <c r="I31" s="24">
        <v>138263.09</v>
      </c>
    </row>
    <row r="32" spans="1:10" ht="15" thickBot="1" x14ac:dyDescent="0.25">
      <c r="B32" s="22" t="s">
        <v>21</v>
      </c>
      <c r="C32" s="35"/>
      <c r="D32" s="35"/>
      <c r="E32" s="35"/>
      <c r="F32" s="393" t="s">
        <v>40</v>
      </c>
      <c r="G32" s="393"/>
      <c r="H32" s="393"/>
      <c r="I32" s="24">
        <v>135220.76999999999</v>
      </c>
    </row>
    <row r="33" spans="2:9" ht="15" thickBot="1" x14ac:dyDescent="0.25">
      <c r="B33" s="22" t="s">
        <v>22</v>
      </c>
      <c r="C33" s="35"/>
      <c r="D33" s="35"/>
      <c r="E33" s="35"/>
      <c r="F33" s="393" t="s">
        <v>40</v>
      </c>
      <c r="G33" s="393"/>
      <c r="H33" s="393"/>
      <c r="I33" s="24">
        <v>135410</v>
      </c>
    </row>
    <row r="34" spans="2:9" ht="15" thickBot="1" x14ac:dyDescent="0.25">
      <c r="B34" s="22" t="s">
        <v>23</v>
      </c>
      <c r="C34" s="35"/>
      <c r="D34" s="35"/>
      <c r="E34" s="35"/>
      <c r="F34" s="393" t="s">
        <v>40</v>
      </c>
      <c r="G34" s="393"/>
      <c r="H34" s="393"/>
      <c r="I34" s="24"/>
    </row>
    <row r="35" spans="2:9" ht="15" thickBot="1" x14ac:dyDescent="0.25">
      <c r="B35" s="22" t="s">
        <v>24</v>
      </c>
      <c r="C35" s="35"/>
      <c r="D35" s="35"/>
      <c r="E35" s="35"/>
      <c r="F35" s="393" t="s">
        <v>40</v>
      </c>
      <c r="G35" s="393"/>
      <c r="H35" s="393"/>
      <c r="I35" s="24">
        <v>138136.03</v>
      </c>
    </row>
    <row r="36" spans="2:9" ht="15" thickBot="1" x14ac:dyDescent="0.25">
      <c r="B36" s="22" t="s">
        <v>25</v>
      </c>
      <c r="C36" s="35"/>
      <c r="D36" s="35"/>
      <c r="E36" s="35"/>
      <c r="F36" s="393" t="s">
        <v>40</v>
      </c>
      <c r="G36" s="393"/>
      <c r="H36" s="393"/>
      <c r="I36" s="24">
        <v>140582.51999999999</v>
      </c>
    </row>
    <row r="37" spans="2:9" ht="15" thickBot="1" x14ac:dyDescent="0.25">
      <c r="B37" s="22" t="s">
        <v>26</v>
      </c>
      <c r="C37" s="35"/>
      <c r="D37" s="35"/>
      <c r="E37" s="35"/>
      <c r="F37" s="393" t="s">
        <v>40</v>
      </c>
      <c r="G37" s="393"/>
      <c r="H37" s="393"/>
      <c r="I37" s="24">
        <v>142267</v>
      </c>
    </row>
    <row r="38" spans="2:9" ht="15" thickBot="1" x14ac:dyDescent="0.25">
      <c r="B38" s="22" t="s">
        <v>27</v>
      </c>
      <c r="C38" s="35"/>
      <c r="D38" s="35"/>
      <c r="E38" s="35"/>
      <c r="F38" s="393" t="s">
        <v>40</v>
      </c>
      <c r="G38" s="393"/>
      <c r="H38" s="393"/>
      <c r="I38" s="24">
        <v>144917</v>
      </c>
    </row>
    <row r="39" spans="2:9" ht="15" thickBot="1" x14ac:dyDescent="0.25">
      <c r="B39" s="22" t="s">
        <v>28</v>
      </c>
      <c r="C39" s="35"/>
      <c r="D39" s="35"/>
      <c r="E39" s="35"/>
      <c r="F39" s="393" t="s">
        <v>40</v>
      </c>
      <c r="G39" s="393"/>
      <c r="H39" s="393"/>
      <c r="I39" s="24">
        <v>151283</v>
      </c>
    </row>
    <row r="40" spans="2:9" ht="15" thickBot="1" x14ac:dyDescent="0.25">
      <c r="B40" s="22" t="s">
        <v>29</v>
      </c>
      <c r="C40" s="35"/>
      <c r="D40" s="35"/>
      <c r="E40" s="35"/>
      <c r="F40" s="393" t="s">
        <v>40</v>
      </c>
      <c r="G40" s="393"/>
      <c r="H40" s="393"/>
      <c r="I40" s="24">
        <v>151447</v>
      </c>
    </row>
    <row r="41" spans="2:9" ht="15.75" thickBot="1" x14ac:dyDescent="0.3">
      <c r="B41" s="25" t="s">
        <v>31</v>
      </c>
      <c r="C41" s="36"/>
      <c r="D41" s="36"/>
      <c r="E41" s="36"/>
      <c r="F41" s="394"/>
      <c r="G41" s="394"/>
      <c r="H41" s="394"/>
      <c r="I41" s="27">
        <f>SUM(I42:I45)</f>
        <v>0</v>
      </c>
    </row>
    <row r="42" spans="2:9" ht="15.75" thickBot="1" x14ac:dyDescent="0.3">
      <c r="B42" s="22" t="s">
        <v>25</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1544464.8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7"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307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327</v>
      </c>
      <c r="G14" s="399"/>
      <c r="H14" s="399"/>
      <c r="I14" s="400"/>
      <c r="J14" s="1"/>
    </row>
    <row r="15" spans="1:10" ht="15" customHeight="1" thickBot="1" x14ac:dyDescent="0.25">
      <c r="H15" s="1"/>
      <c r="I15" s="1"/>
      <c r="J15" s="1"/>
    </row>
    <row r="16" spans="1:10" ht="15.75" customHeight="1" thickBot="1" x14ac:dyDescent="0.25">
      <c r="B16" s="16" t="s">
        <v>10</v>
      </c>
      <c r="F16" s="42">
        <v>42253</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1331918.6499999999</v>
      </c>
    </row>
    <row r="29" spans="1:10" ht="15" thickBot="1" x14ac:dyDescent="0.25">
      <c r="B29" s="22" t="s">
        <v>18</v>
      </c>
      <c r="C29" s="35"/>
      <c r="D29" s="35"/>
      <c r="E29" s="35"/>
      <c r="F29" s="393" t="s">
        <v>40</v>
      </c>
      <c r="G29" s="393"/>
      <c r="H29" s="393"/>
      <c r="I29" s="24">
        <v>125810.7</v>
      </c>
    </row>
    <row r="30" spans="1:10" ht="15" thickBot="1" x14ac:dyDescent="0.25">
      <c r="B30" s="22" t="s">
        <v>19</v>
      </c>
      <c r="C30" s="35"/>
      <c r="D30" s="35"/>
      <c r="E30" s="35"/>
      <c r="F30" s="393" t="s">
        <v>40</v>
      </c>
      <c r="G30" s="393"/>
      <c r="H30" s="393"/>
      <c r="I30" s="24">
        <v>126534.8</v>
      </c>
    </row>
    <row r="31" spans="1:10" ht="15" thickBot="1" x14ac:dyDescent="0.25">
      <c r="B31" s="22" t="s">
        <v>20</v>
      </c>
      <c r="C31" s="35"/>
      <c r="D31" s="35"/>
      <c r="E31" s="35"/>
      <c r="F31" s="393" t="s">
        <v>40</v>
      </c>
      <c r="G31" s="393"/>
      <c r="H31" s="393"/>
      <c r="I31" s="24">
        <v>128648.12</v>
      </c>
    </row>
    <row r="32" spans="1:10" ht="15" thickBot="1" x14ac:dyDescent="0.25">
      <c r="B32" s="22" t="s">
        <v>21</v>
      </c>
      <c r="C32" s="35"/>
      <c r="D32" s="35"/>
      <c r="E32" s="35"/>
      <c r="F32" s="393" t="s">
        <v>40</v>
      </c>
      <c r="G32" s="393"/>
      <c r="H32" s="393"/>
      <c r="I32" s="24">
        <v>125262.19</v>
      </c>
    </row>
    <row r="33" spans="2:9" ht="15" thickBot="1" x14ac:dyDescent="0.25">
      <c r="B33" s="22" t="s">
        <v>22</v>
      </c>
      <c r="C33" s="35"/>
      <c r="D33" s="35"/>
      <c r="E33" s="35"/>
      <c r="F33" s="393" t="s">
        <v>40</v>
      </c>
      <c r="G33" s="393"/>
      <c r="H33" s="393"/>
      <c r="I33" s="24">
        <v>124081</v>
      </c>
    </row>
    <row r="34" spans="2:9" ht="15" thickBot="1" x14ac:dyDescent="0.25">
      <c r="B34" s="22" t="s">
        <v>23</v>
      </c>
      <c r="C34" s="35"/>
      <c r="D34" s="35"/>
      <c r="E34" s="35"/>
      <c r="F34" s="393" t="s">
        <v>40</v>
      </c>
      <c r="G34" s="393"/>
      <c r="H34" s="393"/>
      <c r="I34" s="24"/>
    </row>
    <row r="35" spans="2:9" ht="15" thickBot="1" x14ac:dyDescent="0.25">
      <c r="B35" s="22" t="s">
        <v>24</v>
      </c>
      <c r="C35" s="35"/>
      <c r="D35" s="35"/>
      <c r="E35" s="35"/>
      <c r="F35" s="393" t="s">
        <v>40</v>
      </c>
      <c r="G35" s="393"/>
      <c r="H35" s="393"/>
      <c r="I35" s="24">
        <v>119596.21</v>
      </c>
    </row>
    <row r="36" spans="2:9" ht="15" thickBot="1" x14ac:dyDescent="0.25">
      <c r="B36" s="22" t="s">
        <v>25</v>
      </c>
      <c r="C36" s="35"/>
      <c r="D36" s="35"/>
      <c r="E36" s="35"/>
      <c r="F36" s="393" t="s">
        <v>40</v>
      </c>
      <c r="G36" s="393"/>
      <c r="H36" s="393"/>
      <c r="I36" s="24">
        <v>117316.63</v>
      </c>
    </row>
    <row r="37" spans="2:9" ht="15" thickBot="1" x14ac:dyDescent="0.25">
      <c r="B37" s="22" t="s">
        <v>26</v>
      </c>
      <c r="C37" s="35"/>
      <c r="D37" s="35"/>
      <c r="E37" s="35"/>
      <c r="F37" s="393" t="s">
        <v>40</v>
      </c>
      <c r="G37" s="393"/>
      <c r="H37" s="393"/>
      <c r="I37" s="24">
        <v>116558</v>
      </c>
    </row>
    <row r="38" spans="2:9" ht="15" thickBot="1" x14ac:dyDescent="0.25">
      <c r="B38" s="22" t="s">
        <v>27</v>
      </c>
      <c r="C38" s="35"/>
      <c r="D38" s="35"/>
      <c r="E38" s="35"/>
      <c r="F38" s="393" t="s">
        <v>40</v>
      </c>
      <c r="G38" s="393"/>
      <c r="H38" s="393"/>
      <c r="I38" s="24">
        <v>116036</v>
      </c>
    </row>
    <row r="39" spans="2:9" ht="15" thickBot="1" x14ac:dyDescent="0.25">
      <c r="B39" s="22" t="s">
        <v>28</v>
      </c>
      <c r="C39" s="35"/>
      <c r="D39" s="35"/>
      <c r="E39" s="35"/>
      <c r="F39" s="393" t="s">
        <v>40</v>
      </c>
      <c r="G39" s="393"/>
      <c r="H39" s="393"/>
      <c r="I39" s="24">
        <v>117261</v>
      </c>
    </row>
    <row r="40" spans="2:9" ht="15" thickBot="1" x14ac:dyDescent="0.25">
      <c r="B40" s="22" t="s">
        <v>29</v>
      </c>
      <c r="C40" s="35"/>
      <c r="D40" s="35"/>
      <c r="E40" s="35"/>
      <c r="F40" s="393" t="s">
        <v>40</v>
      </c>
      <c r="G40" s="393"/>
      <c r="H40" s="393"/>
      <c r="I40" s="24">
        <v>114814</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1331918.6499999999</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304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328</v>
      </c>
      <c r="G14" s="399"/>
      <c r="H14" s="399"/>
      <c r="I14" s="400"/>
      <c r="J14" s="1"/>
    </row>
    <row r="15" spans="1:10" ht="15" customHeight="1" thickBot="1" x14ac:dyDescent="0.25">
      <c r="H15" s="1"/>
      <c r="I15" s="1"/>
      <c r="J15" s="1"/>
    </row>
    <row r="16" spans="1:10" ht="15.75" customHeight="1" thickBot="1" x14ac:dyDescent="0.25">
      <c r="B16" s="16" t="s">
        <v>10</v>
      </c>
      <c r="F16" s="42">
        <v>42254</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1567484.46</v>
      </c>
    </row>
    <row r="29" spans="1:10" ht="15" thickBot="1" x14ac:dyDescent="0.25">
      <c r="B29" s="22" t="s">
        <v>18</v>
      </c>
      <c r="C29" s="35"/>
      <c r="D29" s="35"/>
      <c r="E29" s="35"/>
      <c r="F29" s="393" t="s">
        <v>40</v>
      </c>
      <c r="G29" s="393"/>
      <c r="H29" s="393"/>
      <c r="I29" s="24">
        <v>121537.34</v>
      </c>
    </row>
    <row r="30" spans="1:10" ht="15" thickBot="1" x14ac:dyDescent="0.25">
      <c r="B30" s="22" t="s">
        <v>19</v>
      </c>
      <c r="C30" s="35"/>
      <c r="D30" s="35"/>
      <c r="E30" s="35"/>
      <c r="F30" s="393" t="s">
        <v>40</v>
      </c>
      <c r="G30" s="393"/>
      <c r="H30" s="393"/>
      <c r="I30" s="24">
        <v>122273.52</v>
      </c>
    </row>
    <row r="31" spans="1:10" ht="15" thickBot="1" x14ac:dyDescent="0.25">
      <c r="B31" s="22" t="s">
        <v>20</v>
      </c>
      <c r="C31" s="35"/>
      <c r="D31" s="35"/>
      <c r="E31" s="35"/>
      <c r="F31" s="393" t="s">
        <v>40</v>
      </c>
      <c r="G31" s="393"/>
      <c r="H31" s="393"/>
      <c r="I31" s="24">
        <v>124124.19</v>
      </c>
    </row>
    <row r="32" spans="1:10" ht="15" thickBot="1" x14ac:dyDescent="0.25">
      <c r="B32" s="22" t="s">
        <v>21</v>
      </c>
      <c r="C32" s="35"/>
      <c r="D32" s="35"/>
      <c r="E32" s="35"/>
      <c r="F32" s="393" t="s">
        <v>40</v>
      </c>
      <c r="G32" s="393"/>
      <c r="H32" s="393"/>
      <c r="I32" s="24">
        <v>122788.44</v>
      </c>
    </row>
    <row r="33" spans="2:9" ht="15" thickBot="1" x14ac:dyDescent="0.25">
      <c r="B33" s="22" t="s">
        <v>22</v>
      </c>
      <c r="C33" s="35"/>
      <c r="D33" s="35"/>
      <c r="E33" s="35"/>
      <c r="F33" s="393" t="s">
        <v>40</v>
      </c>
      <c r="G33" s="393"/>
      <c r="H33" s="393"/>
      <c r="I33" s="24">
        <v>123525.77</v>
      </c>
    </row>
    <row r="34" spans="2:9" ht="15" thickBot="1" x14ac:dyDescent="0.25">
      <c r="B34" s="22" t="s">
        <v>23</v>
      </c>
      <c r="C34" s="35"/>
      <c r="D34" s="35"/>
      <c r="E34" s="35"/>
      <c r="F34" s="393" t="s">
        <v>40</v>
      </c>
      <c r="G34" s="393"/>
      <c r="H34" s="393"/>
      <c r="I34" s="24">
        <v>126988</v>
      </c>
    </row>
    <row r="35" spans="2:9" ht="15" thickBot="1" x14ac:dyDescent="0.25">
      <c r="B35" s="22" t="s">
        <v>24</v>
      </c>
      <c r="C35" s="35"/>
      <c r="D35" s="35"/>
      <c r="E35" s="35"/>
      <c r="F35" s="393" t="s">
        <v>40</v>
      </c>
      <c r="G35" s="393"/>
      <c r="H35" s="393"/>
      <c r="I35" s="24">
        <v>130027</v>
      </c>
    </row>
    <row r="36" spans="2:9" ht="15" thickBot="1" x14ac:dyDescent="0.25">
      <c r="B36" s="22" t="s">
        <v>25</v>
      </c>
      <c r="C36" s="35"/>
      <c r="D36" s="35"/>
      <c r="E36" s="35"/>
      <c r="F36" s="393" t="s">
        <v>40</v>
      </c>
      <c r="G36" s="393"/>
      <c r="H36" s="393"/>
      <c r="I36" s="24">
        <v>131638.20000000001</v>
      </c>
    </row>
    <row r="37" spans="2:9" ht="15" thickBot="1" x14ac:dyDescent="0.25">
      <c r="B37" s="22" t="s">
        <v>26</v>
      </c>
      <c r="C37" s="35"/>
      <c r="D37" s="35"/>
      <c r="E37" s="35"/>
      <c r="F37" s="393" t="s">
        <v>40</v>
      </c>
      <c r="G37" s="393"/>
      <c r="H37" s="393"/>
      <c r="I37" s="24">
        <v>134174</v>
      </c>
    </row>
    <row r="38" spans="2:9" ht="15" thickBot="1" x14ac:dyDescent="0.25">
      <c r="B38" s="22" t="s">
        <v>27</v>
      </c>
      <c r="C38" s="35"/>
      <c r="D38" s="35"/>
      <c r="E38" s="35"/>
      <c r="F38" s="393" t="s">
        <v>40</v>
      </c>
      <c r="G38" s="393"/>
      <c r="H38" s="393"/>
      <c r="I38" s="24">
        <v>139041</v>
      </c>
    </row>
    <row r="39" spans="2:9" ht="15" thickBot="1" x14ac:dyDescent="0.25">
      <c r="B39" s="22" t="s">
        <v>28</v>
      </c>
      <c r="C39" s="35"/>
      <c r="D39" s="35"/>
      <c r="E39" s="35"/>
      <c r="F39" s="393" t="s">
        <v>40</v>
      </c>
      <c r="G39" s="393"/>
      <c r="H39" s="393"/>
      <c r="I39" s="24">
        <v>145603</v>
      </c>
    </row>
    <row r="40" spans="2:9" ht="15" thickBot="1" x14ac:dyDescent="0.25">
      <c r="B40" s="22" t="s">
        <v>29</v>
      </c>
      <c r="C40" s="35"/>
      <c r="D40" s="35"/>
      <c r="E40" s="35"/>
      <c r="F40" s="393" t="s">
        <v>40</v>
      </c>
      <c r="G40" s="393"/>
      <c r="H40" s="393"/>
      <c r="I40" s="24">
        <v>145764</v>
      </c>
    </row>
    <row r="41" spans="2:9" ht="15.75" thickBot="1" x14ac:dyDescent="0.3">
      <c r="B41" s="25" t="s">
        <v>31</v>
      </c>
      <c r="C41" s="36"/>
      <c r="D41" s="36"/>
      <c r="E41" s="36"/>
      <c r="F41" s="394"/>
      <c r="G41" s="394"/>
      <c r="H41" s="394"/>
      <c r="I41" s="27">
        <f>SUM(I42:I45)</f>
        <v>0</v>
      </c>
    </row>
    <row r="42" spans="2:9" ht="15.75" thickBot="1" x14ac:dyDescent="0.3">
      <c r="B42" s="22" t="s">
        <v>25</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1567484.46</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1" width="20.85546875" style="1" customWidth="1"/>
    <col min="12"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300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299</v>
      </c>
      <c r="G14" s="399"/>
      <c r="H14" s="399"/>
      <c r="I14" s="400"/>
      <c r="J14" s="1"/>
    </row>
    <row r="15" spans="1:10" ht="15" customHeight="1" thickBot="1" x14ac:dyDescent="0.25">
      <c r="H15" s="1"/>
      <c r="I15" s="1"/>
      <c r="J15" s="1"/>
    </row>
    <row r="16" spans="1:10" ht="15.75" customHeight="1" thickBot="1" x14ac:dyDescent="0.25">
      <c r="B16" s="16" t="s">
        <v>10</v>
      </c>
      <c r="F16" s="42">
        <v>42226</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1881145.1300000004</v>
      </c>
    </row>
    <row r="29" spans="1:10" ht="15" thickBot="1" x14ac:dyDescent="0.25">
      <c r="B29" s="22" t="s">
        <v>18</v>
      </c>
      <c r="C29" s="23"/>
      <c r="D29" s="23"/>
      <c r="E29" s="23"/>
      <c r="F29" s="393" t="s">
        <v>40</v>
      </c>
      <c r="G29" s="393"/>
      <c r="H29" s="393"/>
      <c r="I29" s="24"/>
    </row>
    <row r="30" spans="1:10" ht="15" thickBot="1" x14ac:dyDescent="0.25">
      <c r="B30" s="22" t="s">
        <v>19</v>
      </c>
      <c r="C30" s="23"/>
      <c r="D30" s="23"/>
      <c r="E30" s="23"/>
      <c r="F30" s="393" t="s">
        <v>40</v>
      </c>
      <c r="G30" s="393"/>
      <c r="H30" s="393"/>
      <c r="I30" s="24">
        <v>221768.14</v>
      </c>
    </row>
    <row r="31" spans="1:10" ht="15" thickBot="1" x14ac:dyDescent="0.25">
      <c r="B31" s="22" t="s">
        <v>20</v>
      </c>
      <c r="C31" s="23"/>
      <c r="D31" s="23"/>
      <c r="E31" s="23"/>
      <c r="F31" s="393" t="s">
        <v>40</v>
      </c>
      <c r="G31" s="393"/>
      <c r="H31" s="393"/>
      <c r="I31" s="24">
        <v>210325.38</v>
      </c>
    </row>
    <row r="32" spans="1:10" ht="15" thickBot="1" x14ac:dyDescent="0.25">
      <c r="B32" s="22" t="s">
        <v>21</v>
      </c>
      <c r="C32" s="23"/>
      <c r="D32" s="23"/>
      <c r="E32" s="23"/>
      <c r="F32" s="393" t="s">
        <v>40</v>
      </c>
      <c r="G32" s="393"/>
      <c r="H32" s="393"/>
      <c r="I32" s="24">
        <v>196330.41</v>
      </c>
    </row>
    <row r="33" spans="2:9" ht="15" thickBot="1" x14ac:dyDescent="0.25">
      <c r="B33" s="22" t="s">
        <v>22</v>
      </c>
      <c r="C33" s="23"/>
      <c r="D33" s="23"/>
      <c r="E33" s="23"/>
      <c r="F33" s="393" t="s">
        <v>40</v>
      </c>
      <c r="G33" s="393"/>
      <c r="H33" s="393"/>
      <c r="I33" s="24">
        <v>187542.62</v>
      </c>
    </row>
    <row r="34" spans="2:9" ht="15" thickBot="1" x14ac:dyDescent="0.25">
      <c r="B34" s="22" t="s">
        <v>23</v>
      </c>
      <c r="C34" s="23"/>
      <c r="D34" s="23"/>
      <c r="E34" s="23"/>
      <c r="F34" s="393" t="s">
        <v>40</v>
      </c>
      <c r="G34" s="393"/>
      <c r="H34" s="393"/>
      <c r="I34" s="24">
        <v>175678.78</v>
      </c>
    </row>
    <row r="35" spans="2:9" ht="15" thickBot="1" x14ac:dyDescent="0.25">
      <c r="B35" s="22" t="s">
        <v>24</v>
      </c>
      <c r="C35" s="23"/>
      <c r="D35" s="23"/>
      <c r="E35" s="23"/>
      <c r="F35" s="393" t="s">
        <v>40</v>
      </c>
      <c r="G35" s="393"/>
      <c r="H35" s="393"/>
      <c r="I35" s="24">
        <v>170258.78</v>
      </c>
    </row>
    <row r="36" spans="2:9" ht="15" thickBot="1" x14ac:dyDescent="0.25">
      <c r="B36" s="22" t="s">
        <v>25</v>
      </c>
      <c r="C36" s="23"/>
      <c r="D36" s="23"/>
      <c r="E36" s="23"/>
      <c r="F36" s="393" t="s">
        <v>40</v>
      </c>
      <c r="G36" s="393"/>
      <c r="H36" s="393"/>
      <c r="I36" s="24">
        <v>158792.84</v>
      </c>
    </row>
    <row r="37" spans="2:9" ht="15" thickBot="1" x14ac:dyDescent="0.25">
      <c r="B37" s="22" t="s">
        <v>26</v>
      </c>
      <c r="C37" s="23"/>
      <c r="D37" s="23"/>
      <c r="E37" s="23"/>
      <c r="F37" s="393" t="s">
        <v>40</v>
      </c>
      <c r="G37" s="393"/>
      <c r="H37" s="393"/>
      <c r="I37" s="24">
        <v>151820.46</v>
      </c>
    </row>
    <row r="38" spans="2:9" ht="15" thickBot="1" x14ac:dyDescent="0.25">
      <c r="B38" s="22" t="s">
        <v>27</v>
      </c>
      <c r="C38" s="23"/>
      <c r="D38" s="23"/>
      <c r="E38" s="23"/>
      <c r="F38" s="393" t="s">
        <v>40</v>
      </c>
      <c r="G38" s="393"/>
      <c r="H38" s="393"/>
      <c r="I38" s="24">
        <v>144772.06</v>
      </c>
    </row>
    <row r="39" spans="2:9" ht="15" thickBot="1" x14ac:dyDescent="0.25">
      <c r="B39" s="22" t="s">
        <v>28</v>
      </c>
      <c r="C39" s="23"/>
      <c r="D39" s="23"/>
      <c r="E39" s="23"/>
      <c r="F39" s="393" t="s">
        <v>40</v>
      </c>
      <c r="G39" s="393"/>
      <c r="H39" s="393"/>
      <c r="I39" s="24">
        <v>135262.82999999999</v>
      </c>
    </row>
    <row r="40" spans="2:9" ht="15" thickBot="1" x14ac:dyDescent="0.25">
      <c r="B40" s="22" t="s">
        <v>29</v>
      </c>
      <c r="C40" s="23"/>
      <c r="D40" s="23"/>
      <c r="E40" s="23"/>
      <c r="F40" s="393" t="s">
        <v>40</v>
      </c>
      <c r="G40" s="393"/>
      <c r="H40" s="393"/>
      <c r="I40" s="24">
        <v>128592.83</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1881145.1300000004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302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330</v>
      </c>
      <c r="G14" s="399"/>
      <c r="H14" s="399"/>
      <c r="I14" s="400"/>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2512875.84</v>
      </c>
    </row>
    <row r="29" spans="1:10" ht="15" thickBot="1" x14ac:dyDescent="0.25">
      <c r="B29" s="22" t="s">
        <v>18</v>
      </c>
      <c r="C29" s="35"/>
      <c r="D29" s="35"/>
      <c r="E29" s="35"/>
      <c r="F29" s="393" t="s">
        <v>40</v>
      </c>
      <c r="G29" s="393"/>
      <c r="H29" s="393"/>
      <c r="I29" s="24">
        <v>152672.25</v>
      </c>
    </row>
    <row r="30" spans="1:10" ht="15" thickBot="1" x14ac:dyDescent="0.25">
      <c r="B30" s="22" t="s">
        <v>19</v>
      </c>
      <c r="C30" s="35"/>
      <c r="D30" s="35"/>
      <c r="E30" s="35"/>
      <c r="F30" s="393" t="s">
        <v>40</v>
      </c>
      <c r="G30" s="393"/>
      <c r="H30" s="393"/>
      <c r="I30" s="24">
        <v>159494.18</v>
      </c>
    </row>
    <row r="31" spans="1:10" ht="15" thickBot="1" x14ac:dyDescent="0.25">
      <c r="B31" s="22" t="s">
        <v>20</v>
      </c>
      <c r="C31" s="35"/>
      <c r="D31" s="35"/>
      <c r="E31" s="35"/>
      <c r="F31" s="393" t="s">
        <v>40</v>
      </c>
      <c r="G31" s="393"/>
      <c r="H31" s="393"/>
      <c r="I31" s="24">
        <v>172709.67</v>
      </c>
    </row>
    <row r="32" spans="1:10" ht="15" thickBot="1" x14ac:dyDescent="0.25">
      <c r="B32" s="22" t="s">
        <v>21</v>
      </c>
      <c r="C32" s="35"/>
      <c r="D32" s="35"/>
      <c r="E32" s="35"/>
      <c r="F32" s="393" t="s">
        <v>40</v>
      </c>
      <c r="G32" s="393"/>
      <c r="H32" s="393"/>
      <c r="I32" s="24">
        <v>177886.57</v>
      </c>
    </row>
    <row r="33" spans="2:9" ht="15" thickBot="1" x14ac:dyDescent="0.25">
      <c r="B33" s="22" t="s">
        <v>22</v>
      </c>
      <c r="C33" s="35"/>
      <c r="D33" s="35"/>
      <c r="E33" s="35"/>
      <c r="F33" s="393" t="s">
        <v>40</v>
      </c>
      <c r="G33" s="393"/>
      <c r="H33" s="393"/>
      <c r="I33" s="24">
        <v>192081.47</v>
      </c>
    </row>
    <row r="34" spans="2:9" ht="15" thickBot="1" x14ac:dyDescent="0.25">
      <c r="B34" s="22" t="s">
        <v>23</v>
      </c>
      <c r="C34" s="35"/>
      <c r="D34" s="35"/>
      <c r="E34" s="35"/>
      <c r="F34" s="393" t="s">
        <v>40</v>
      </c>
      <c r="G34" s="393"/>
      <c r="H34" s="393"/>
      <c r="I34" s="24">
        <v>215417</v>
      </c>
    </row>
    <row r="35" spans="2:9" ht="15" thickBot="1" x14ac:dyDescent="0.25">
      <c r="B35" s="22" t="s">
        <v>24</v>
      </c>
      <c r="C35" s="35"/>
      <c r="D35" s="35"/>
      <c r="E35" s="35"/>
      <c r="F35" s="393" t="s">
        <v>40</v>
      </c>
      <c r="G35" s="393"/>
      <c r="H35" s="393"/>
      <c r="I35" s="24">
        <v>228190</v>
      </c>
    </row>
    <row r="36" spans="2:9" ht="15" thickBot="1" x14ac:dyDescent="0.25">
      <c r="B36" s="22" t="s">
        <v>25</v>
      </c>
      <c r="C36" s="35"/>
      <c r="D36" s="35"/>
      <c r="E36" s="35"/>
      <c r="F36" s="393" t="s">
        <v>40</v>
      </c>
      <c r="G36" s="393"/>
      <c r="H36" s="393"/>
      <c r="I36" s="24">
        <v>233104.7</v>
      </c>
    </row>
    <row r="37" spans="2:9" ht="15" thickBot="1" x14ac:dyDescent="0.25">
      <c r="B37" s="22" t="s">
        <v>26</v>
      </c>
      <c r="C37" s="35"/>
      <c r="D37" s="35"/>
      <c r="E37" s="35"/>
      <c r="F37" s="393" t="s">
        <v>40</v>
      </c>
      <c r="G37" s="393"/>
      <c r="H37" s="393"/>
      <c r="I37" s="24">
        <v>234217</v>
      </c>
    </row>
    <row r="38" spans="2:9" ht="15" thickBot="1" x14ac:dyDescent="0.25">
      <c r="B38" s="22" t="s">
        <v>27</v>
      </c>
      <c r="C38" s="35"/>
      <c r="D38" s="35"/>
      <c r="E38" s="35"/>
      <c r="F38" s="393" t="s">
        <v>40</v>
      </c>
      <c r="G38" s="393"/>
      <c r="H38" s="393"/>
      <c r="I38" s="24">
        <v>240468</v>
      </c>
    </row>
    <row r="39" spans="2:9" ht="15" thickBot="1" x14ac:dyDescent="0.25">
      <c r="B39" s="22" t="s">
        <v>28</v>
      </c>
      <c r="C39" s="35"/>
      <c r="D39" s="35"/>
      <c r="E39" s="35"/>
      <c r="F39" s="393" t="s">
        <v>40</v>
      </c>
      <c r="G39" s="393"/>
      <c r="H39" s="393"/>
      <c r="I39" s="24">
        <v>253396</v>
      </c>
    </row>
    <row r="40" spans="2:9" ht="15" thickBot="1" x14ac:dyDescent="0.25">
      <c r="B40" s="22" t="s">
        <v>29</v>
      </c>
      <c r="C40" s="35"/>
      <c r="D40" s="35"/>
      <c r="E40" s="35"/>
      <c r="F40" s="393" t="s">
        <v>40</v>
      </c>
      <c r="G40" s="393"/>
      <c r="H40" s="393"/>
      <c r="I40" s="24">
        <v>253239</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2512875.84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7"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337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336</v>
      </c>
      <c r="G14" s="399"/>
      <c r="H14" s="399"/>
      <c r="I14" s="400"/>
      <c r="J14" s="1"/>
    </row>
    <row r="15" spans="1:10" ht="15" customHeight="1" thickBot="1" x14ac:dyDescent="0.25">
      <c r="H15" s="1"/>
      <c r="I15" s="1"/>
      <c r="J15" s="1"/>
    </row>
    <row r="16" spans="1:10" ht="15.75" customHeight="1" thickBot="1" x14ac:dyDescent="0.25">
      <c r="B16" s="16" t="s">
        <v>10</v>
      </c>
      <c r="F16" s="42">
        <v>42275</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1242122.8900000001</v>
      </c>
    </row>
    <row r="29" spans="1:10" ht="15" thickBot="1" x14ac:dyDescent="0.25">
      <c r="B29" s="22" t="s">
        <v>18</v>
      </c>
      <c r="C29" s="35"/>
      <c r="D29" s="35"/>
      <c r="E29" s="35"/>
      <c r="F29" s="393" t="s">
        <v>40</v>
      </c>
      <c r="G29" s="393"/>
      <c r="H29" s="393"/>
      <c r="I29" s="24">
        <v>91029.94</v>
      </c>
    </row>
    <row r="30" spans="1:10" ht="15" thickBot="1" x14ac:dyDescent="0.25">
      <c r="B30" s="22" t="s">
        <v>19</v>
      </c>
      <c r="C30" s="35"/>
      <c r="D30" s="35"/>
      <c r="E30" s="35"/>
      <c r="F30" s="393" t="s">
        <v>40</v>
      </c>
      <c r="G30" s="393"/>
      <c r="H30" s="393"/>
      <c r="I30" s="24">
        <v>93223</v>
      </c>
    </row>
    <row r="31" spans="1:10" ht="15" thickBot="1" x14ac:dyDescent="0.25">
      <c r="B31" s="22" t="s">
        <v>20</v>
      </c>
      <c r="C31" s="35"/>
      <c r="D31" s="35"/>
      <c r="E31" s="35"/>
      <c r="F31" s="393" t="s">
        <v>40</v>
      </c>
      <c r="G31" s="393"/>
      <c r="H31" s="393"/>
      <c r="I31" s="24">
        <v>97183.66</v>
      </c>
    </row>
    <row r="32" spans="1:10" ht="15" thickBot="1" x14ac:dyDescent="0.25">
      <c r="B32" s="22" t="s">
        <v>21</v>
      </c>
      <c r="C32" s="35"/>
      <c r="D32" s="35"/>
      <c r="E32" s="35"/>
      <c r="F32" s="393" t="s">
        <v>40</v>
      </c>
      <c r="G32" s="393"/>
      <c r="H32" s="393"/>
      <c r="I32" s="24">
        <v>97547.16</v>
      </c>
    </row>
    <row r="33" spans="2:9" ht="15" thickBot="1" x14ac:dyDescent="0.25">
      <c r="B33" s="22" t="s">
        <v>22</v>
      </c>
      <c r="C33" s="35"/>
      <c r="D33" s="35"/>
      <c r="E33" s="35"/>
      <c r="F33" s="393" t="s">
        <v>40</v>
      </c>
      <c r="G33" s="393"/>
      <c r="H33" s="393"/>
      <c r="I33" s="24">
        <v>102138.66</v>
      </c>
    </row>
    <row r="34" spans="2:9" ht="15" thickBot="1" x14ac:dyDescent="0.25">
      <c r="B34" s="22" t="s">
        <v>23</v>
      </c>
      <c r="C34" s="35"/>
      <c r="D34" s="35"/>
      <c r="E34" s="35"/>
      <c r="F34" s="393" t="s">
        <v>40</v>
      </c>
      <c r="G34" s="393"/>
      <c r="H34" s="393"/>
      <c r="I34" s="24">
        <v>101784</v>
      </c>
    </row>
    <row r="35" spans="2:9" ht="15" thickBot="1" x14ac:dyDescent="0.25">
      <c r="B35" s="22" t="s">
        <v>24</v>
      </c>
      <c r="C35" s="35"/>
      <c r="D35" s="35"/>
      <c r="E35" s="35"/>
      <c r="F35" s="393" t="s">
        <v>40</v>
      </c>
      <c r="G35" s="393"/>
      <c r="H35" s="393"/>
      <c r="I35" s="24">
        <v>103920</v>
      </c>
    </row>
    <row r="36" spans="2:9" ht="15" thickBot="1" x14ac:dyDescent="0.25">
      <c r="B36" s="22" t="s">
        <v>25</v>
      </c>
      <c r="C36" s="35"/>
      <c r="D36" s="35"/>
      <c r="E36" s="35"/>
      <c r="F36" s="393" t="s">
        <v>40</v>
      </c>
      <c r="G36" s="393"/>
      <c r="H36" s="393"/>
      <c r="I36" s="24">
        <v>108877.47</v>
      </c>
    </row>
    <row r="37" spans="2:9" ht="15" thickBot="1" x14ac:dyDescent="0.25">
      <c r="B37" s="22" t="s">
        <v>26</v>
      </c>
      <c r="C37" s="35"/>
      <c r="D37" s="35"/>
      <c r="E37" s="35"/>
      <c r="F37" s="393" t="s">
        <v>40</v>
      </c>
      <c r="G37" s="393"/>
      <c r="H37" s="393"/>
      <c r="I37" s="24">
        <v>109674</v>
      </c>
    </row>
    <row r="38" spans="2:9" ht="15" thickBot="1" x14ac:dyDescent="0.25">
      <c r="B38" s="22" t="s">
        <v>27</v>
      </c>
      <c r="C38" s="35"/>
      <c r="D38" s="35"/>
      <c r="E38" s="35"/>
      <c r="F38" s="393" t="s">
        <v>40</v>
      </c>
      <c r="G38" s="393"/>
      <c r="H38" s="393"/>
      <c r="I38" s="24">
        <v>111855</v>
      </c>
    </row>
    <row r="39" spans="2:9" ht="15" thickBot="1" x14ac:dyDescent="0.25">
      <c r="B39" s="22" t="s">
        <v>28</v>
      </c>
      <c r="C39" s="35"/>
      <c r="D39" s="35"/>
      <c r="E39" s="35"/>
      <c r="F39" s="393" t="s">
        <v>40</v>
      </c>
      <c r="G39" s="393"/>
      <c r="H39" s="393"/>
      <c r="I39" s="24">
        <v>112740</v>
      </c>
    </row>
    <row r="40" spans="2:9" ht="15" thickBot="1" x14ac:dyDescent="0.25">
      <c r="B40" s="22" t="s">
        <v>29</v>
      </c>
      <c r="C40" s="35"/>
      <c r="D40" s="35"/>
      <c r="E40" s="35"/>
      <c r="F40" s="393" t="s">
        <v>40</v>
      </c>
      <c r="G40" s="393"/>
      <c r="H40" s="393"/>
      <c r="I40" s="24">
        <v>112150</v>
      </c>
    </row>
    <row r="41" spans="2:9" ht="15.75" thickBot="1" x14ac:dyDescent="0.3">
      <c r="B41" s="25" t="s">
        <v>31</v>
      </c>
      <c r="C41" s="36"/>
      <c r="D41" s="36"/>
      <c r="E41" s="36"/>
      <c r="F41" s="394"/>
      <c r="G41" s="394"/>
      <c r="H41" s="394"/>
      <c r="I41" s="27">
        <f>SUM(I42:I45)</f>
        <v>0</v>
      </c>
    </row>
    <row r="42" spans="2:9" ht="15.75" thickBot="1" x14ac:dyDescent="0.3">
      <c r="B42" s="22" t="s">
        <v>25</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1242122.8900000001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1"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70"/>
      <c r="B1" s="70"/>
      <c r="C1" s="70"/>
      <c r="D1" s="70"/>
      <c r="E1" s="70"/>
      <c r="F1" s="70"/>
      <c r="G1" s="70"/>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9"/>
      <c r="B11" s="69"/>
      <c r="C11" s="69"/>
      <c r="D11" s="69"/>
      <c r="E11" s="69"/>
      <c r="F11" s="69"/>
      <c r="G11" s="69"/>
      <c r="H11" s="69"/>
      <c r="I11" s="69"/>
      <c r="J11" s="69"/>
    </row>
    <row r="12" spans="1:10" ht="15" customHeight="1" thickBot="1" x14ac:dyDescent="0.25">
      <c r="B12" s="11" t="s">
        <v>8</v>
      </c>
      <c r="C12" s="12"/>
      <c r="D12" s="13"/>
      <c r="E12" s="14"/>
      <c r="F12" s="15" t="s">
        <v>306</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332</v>
      </c>
      <c r="G14" s="399"/>
      <c r="H14" s="399"/>
      <c r="I14" s="400"/>
      <c r="J14" s="1"/>
    </row>
    <row r="15" spans="1:10" ht="15" customHeight="1" thickBot="1" x14ac:dyDescent="0.25">
      <c r="H15" s="1"/>
      <c r="I15" s="1"/>
      <c r="J15" s="1"/>
    </row>
    <row r="16" spans="1:10" ht="15.75" customHeight="1" thickBot="1" x14ac:dyDescent="0.25">
      <c r="B16" s="16" t="s">
        <v>10</v>
      </c>
      <c r="F16" s="42">
        <v>42257</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71" t="s">
        <v>14</v>
      </c>
      <c r="C27" s="8"/>
      <c r="D27" s="8"/>
      <c r="E27" s="8"/>
      <c r="F27" s="397" t="s">
        <v>15</v>
      </c>
      <c r="G27" s="397"/>
      <c r="H27" s="397"/>
      <c r="I27" s="10" t="s">
        <v>16</v>
      </c>
    </row>
    <row r="28" spans="1:10" ht="16.5" thickTop="1" thickBot="1" x14ac:dyDescent="0.3">
      <c r="B28" s="19" t="s">
        <v>30</v>
      </c>
      <c r="C28" s="72"/>
      <c r="D28" s="72"/>
      <c r="E28" s="72"/>
      <c r="F28" s="396"/>
      <c r="G28" s="396"/>
      <c r="H28" s="396"/>
      <c r="I28" s="21">
        <f>SUM(I29:I40)</f>
        <v>618083.30000000005</v>
      </c>
    </row>
    <row r="29" spans="1:10" ht="15" thickBot="1" x14ac:dyDescent="0.25">
      <c r="B29" s="22" t="s">
        <v>18</v>
      </c>
      <c r="C29" s="73"/>
      <c r="D29" s="73"/>
      <c r="E29" s="73"/>
      <c r="F29" s="393" t="s">
        <v>40</v>
      </c>
      <c r="G29" s="393"/>
      <c r="H29" s="393"/>
      <c r="I29" s="24">
        <v>53461.3</v>
      </c>
    </row>
    <row r="30" spans="1:10" ht="15" thickBot="1" x14ac:dyDescent="0.25">
      <c r="B30" s="22" t="s">
        <v>19</v>
      </c>
      <c r="C30" s="73"/>
      <c r="D30" s="73"/>
      <c r="E30" s="73"/>
      <c r="F30" s="393" t="s">
        <v>40</v>
      </c>
      <c r="G30" s="393"/>
      <c r="H30" s="393"/>
      <c r="I30" s="24"/>
    </row>
    <row r="31" spans="1:10" ht="15" thickBot="1" x14ac:dyDescent="0.25">
      <c r="B31" s="22" t="s">
        <v>20</v>
      </c>
      <c r="C31" s="73"/>
      <c r="D31" s="73"/>
      <c r="E31" s="73"/>
      <c r="F31" s="393" t="s">
        <v>40</v>
      </c>
      <c r="G31" s="393"/>
      <c r="H31" s="393"/>
      <c r="I31" s="24">
        <v>54168.86</v>
      </c>
    </row>
    <row r="32" spans="1:10" ht="15" thickBot="1" x14ac:dyDescent="0.25">
      <c r="B32" s="22" t="s">
        <v>21</v>
      </c>
      <c r="C32" s="73"/>
      <c r="D32" s="73"/>
      <c r="E32" s="73"/>
      <c r="F32" s="393" t="s">
        <v>40</v>
      </c>
      <c r="G32" s="393"/>
      <c r="H32" s="393"/>
      <c r="I32" s="24">
        <v>56188.54</v>
      </c>
    </row>
    <row r="33" spans="2:9" ht="15" thickBot="1" x14ac:dyDescent="0.25">
      <c r="B33" s="22" t="s">
        <v>22</v>
      </c>
      <c r="C33" s="73"/>
      <c r="D33" s="73"/>
      <c r="E33" s="73"/>
      <c r="F33" s="393" t="s">
        <v>40</v>
      </c>
      <c r="G33" s="393"/>
      <c r="H33" s="393"/>
      <c r="I33" s="24">
        <v>55694</v>
      </c>
    </row>
    <row r="34" spans="2:9" ht="15" thickBot="1" x14ac:dyDescent="0.25">
      <c r="B34" s="22" t="s">
        <v>23</v>
      </c>
      <c r="C34" s="73"/>
      <c r="D34" s="73"/>
      <c r="E34" s="73"/>
      <c r="F34" s="393" t="s">
        <v>40</v>
      </c>
      <c r="G34" s="393"/>
      <c r="H34" s="393"/>
      <c r="I34" s="24"/>
    </row>
    <row r="35" spans="2:9" ht="15" thickBot="1" x14ac:dyDescent="0.25">
      <c r="B35" s="22" t="s">
        <v>24</v>
      </c>
      <c r="C35" s="73"/>
      <c r="D35" s="73"/>
      <c r="E35" s="73"/>
      <c r="F35" s="393" t="s">
        <v>40</v>
      </c>
      <c r="G35" s="393"/>
      <c r="H35" s="393"/>
      <c r="I35" s="24">
        <v>61018.64</v>
      </c>
    </row>
    <row r="36" spans="2:9" ht="15" thickBot="1" x14ac:dyDescent="0.25">
      <c r="B36" s="22" t="s">
        <v>25</v>
      </c>
      <c r="C36" s="73"/>
      <c r="D36" s="73"/>
      <c r="E36" s="73"/>
      <c r="F36" s="393" t="s">
        <v>40</v>
      </c>
      <c r="G36" s="393"/>
      <c r="H36" s="393"/>
      <c r="I36" s="24">
        <v>63067.96</v>
      </c>
    </row>
    <row r="37" spans="2:9" ht="15" thickBot="1" x14ac:dyDescent="0.25">
      <c r="B37" s="22" t="s">
        <v>26</v>
      </c>
      <c r="C37" s="73"/>
      <c r="D37" s="73"/>
      <c r="E37" s="73"/>
      <c r="F37" s="393" t="s">
        <v>40</v>
      </c>
      <c r="G37" s="393"/>
      <c r="H37" s="393"/>
      <c r="I37" s="24">
        <v>64647</v>
      </c>
    </row>
    <row r="38" spans="2:9" ht="15" thickBot="1" x14ac:dyDescent="0.25">
      <c r="B38" s="22" t="s">
        <v>27</v>
      </c>
      <c r="C38" s="73"/>
      <c r="D38" s="73"/>
      <c r="E38" s="73"/>
      <c r="F38" s="393" t="s">
        <v>40</v>
      </c>
      <c r="G38" s="393"/>
      <c r="H38" s="393"/>
      <c r="I38" s="24">
        <v>67397</v>
      </c>
    </row>
    <row r="39" spans="2:9" ht="15" thickBot="1" x14ac:dyDescent="0.25">
      <c r="B39" s="22" t="s">
        <v>28</v>
      </c>
      <c r="C39" s="73"/>
      <c r="D39" s="73"/>
      <c r="E39" s="73"/>
      <c r="F39" s="393" t="s">
        <v>40</v>
      </c>
      <c r="G39" s="393"/>
      <c r="H39" s="393"/>
      <c r="I39" s="24">
        <v>70651</v>
      </c>
    </row>
    <row r="40" spans="2:9" ht="15" thickBot="1" x14ac:dyDescent="0.25">
      <c r="B40" s="22" t="s">
        <v>29</v>
      </c>
      <c r="C40" s="73"/>
      <c r="D40" s="73"/>
      <c r="E40" s="73"/>
      <c r="F40" s="393" t="s">
        <v>40</v>
      </c>
      <c r="G40" s="393"/>
      <c r="H40" s="393"/>
      <c r="I40" s="24">
        <v>71789</v>
      </c>
    </row>
    <row r="41" spans="2:9" ht="15.75" thickBot="1" x14ac:dyDescent="0.3">
      <c r="B41" s="25" t="s">
        <v>31</v>
      </c>
      <c r="C41" s="74"/>
      <c r="D41" s="74"/>
      <c r="E41" s="74"/>
      <c r="F41" s="394"/>
      <c r="G41" s="394"/>
      <c r="H41" s="394"/>
      <c r="I41" s="27">
        <f>SUM(I42:I45)</f>
        <v>0</v>
      </c>
    </row>
    <row r="42" spans="2:9" ht="15.75" thickBot="1" x14ac:dyDescent="0.3">
      <c r="B42" s="22" t="s">
        <v>26</v>
      </c>
      <c r="C42" s="74"/>
      <c r="D42" s="74"/>
      <c r="E42" s="74"/>
      <c r="F42" s="393" t="s">
        <v>42</v>
      </c>
      <c r="G42" s="393"/>
      <c r="H42" s="393"/>
      <c r="I42" s="24"/>
    </row>
    <row r="43" spans="2:9" ht="15" thickBot="1" x14ac:dyDescent="0.25">
      <c r="B43" s="22"/>
      <c r="C43" s="73"/>
      <c r="D43" s="73"/>
      <c r="E43" s="73"/>
      <c r="F43" s="393"/>
      <c r="G43" s="393"/>
      <c r="H43" s="393"/>
      <c r="I43" s="24"/>
    </row>
    <row r="44" spans="2:9" ht="15" thickBot="1" x14ac:dyDescent="0.25">
      <c r="B44" s="22"/>
      <c r="C44" s="28"/>
      <c r="D44" s="28"/>
      <c r="E44" s="28"/>
      <c r="F44" s="393"/>
      <c r="G44" s="393"/>
      <c r="H44" s="393"/>
      <c r="I44" s="29"/>
    </row>
    <row r="45" spans="2:9" ht="15" thickBot="1" x14ac:dyDescent="0.25">
      <c r="B45" s="30"/>
      <c r="C45" s="75"/>
      <c r="D45" s="75"/>
      <c r="E45" s="75"/>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618083.30000000005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312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334</v>
      </c>
      <c r="G14" s="399"/>
      <c r="H14" s="399"/>
      <c r="I14" s="400"/>
      <c r="J14" s="1"/>
    </row>
    <row r="15" spans="1:10" ht="15" customHeight="1" thickBot="1" x14ac:dyDescent="0.25">
      <c r="H15" s="1"/>
      <c r="I15" s="1"/>
      <c r="J15" s="1"/>
    </row>
    <row r="16" spans="1:10" ht="15.75" customHeight="1" thickBot="1" x14ac:dyDescent="0.25">
      <c r="B16" s="16" t="s">
        <v>10</v>
      </c>
      <c r="F16" s="42">
        <v>42320</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549723.74</v>
      </c>
    </row>
    <row r="29" spans="1:10" ht="15" thickBot="1" x14ac:dyDescent="0.25">
      <c r="B29" s="22" t="s">
        <v>18</v>
      </c>
      <c r="C29" s="35"/>
      <c r="D29" s="35"/>
      <c r="E29" s="35"/>
      <c r="F29" s="393" t="s">
        <v>40</v>
      </c>
      <c r="G29" s="393"/>
      <c r="H29" s="393"/>
      <c r="I29" s="24">
        <v>38095.15</v>
      </c>
    </row>
    <row r="30" spans="1:10" ht="15" thickBot="1" x14ac:dyDescent="0.25">
      <c r="B30" s="22" t="s">
        <v>19</v>
      </c>
      <c r="C30" s="35"/>
      <c r="D30" s="35"/>
      <c r="E30" s="35"/>
      <c r="F30" s="393" t="s">
        <v>40</v>
      </c>
      <c r="G30" s="393"/>
      <c r="H30" s="393"/>
      <c r="I30" s="24">
        <v>40822.83</v>
      </c>
    </row>
    <row r="31" spans="1:10" ht="15" thickBot="1" x14ac:dyDescent="0.25">
      <c r="B31" s="22" t="s">
        <v>20</v>
      </c>
      <c r="C31" s="35"/>
      <c r="D31" s="35"/>
      <c r="E31" s="35"/>
      <c r="F31" s="393" t="s">
        <v>40</v>
      </c>
      <c r="G31" s="393"/>
      <c r="H31" s="393"/>
      <c r="I31" s="24">
        <v>43338.8</v>
      </c>
    </row>
    <row r="32" spans="1:10" ht="15" thickBot="1" x14ac:dyDescent="0.25">
      <c r="B32" s="22" t="s">
        <v>21</v>
      </c>
      <c r="C32" s="35"/>
      <c r="D32" s="35"/>
      <c r="E32" s="35"/>
      <c r="F32" s="393" t="s">
        <v>40</v>
      </c>
      <c r="G32" s="393"/>
      <c r="H32" s="393"/>
      <c r="I32" s="24">
        <v>45953.66</v>
      </c>
    </row>
    <row r="33" spans="2:9" ht="15" thickBot="1" x14ac:dyDescent="0.25">
      <c r="B33" s="22" t="s">
        <v>22</v>
      </c>
      <c r="C33" s="35"/>
      <c r="D33" s="35"/>
      <c r="E33" s="35"/>
      <c r="F33" s="393" t="s">
        <v>40</v>
      </c>
      <c r="G33" s="393"/>
      <c r="H33" s="393"/>
      <c r="I33" s="24">
        <v>49299.38</v>
      </c>
    </row>
    <row r="34" spans="2:9" ht="15" thickBot="1" x14ac:dyDescent="0.25">
      <c r="B34" s="22" t="s">
        <v>23</v>
      </c>
      <c r="C34" s="35"/>
      <c r="D34" s="35"/>
      <c r="E34" s="35"/>
      <c r="F34" s="393" t="s">
        <v>40</v>
      </c>
      <c r="G34" s="393"/>
      <c r="H34" s="393"/>
      <c r="I34" s="24"/>
    </row>
    <row r="35" spans="2:9" ht="15" thickBot="1" x14ac:dyDescent="0.25">
      <c r="B35" s="22" t="s">
        <v>24</v>
      </c>
      <c r="C35" s="35"/>
      <c r="D35" s="35"/>
      <c r="E35" s="35"/>
      <c r="F35" s="393" t="s">
        <v>40</v>
      </c>
      <c r="G35" s="393"/>
      <c r="H35" s="393"/>
      <c r="I35" s="325">
        <v>51844.02</v>
      </c>
    </row>
    <row r="36" spans="2:9" ht="15" thickBot="1" x14ac:dyDescent="0.25">
      <c r="B36" s="22" t="s">
        <v>25</v>
      </c>
      <c r="C36" s="35"/>
      <c r="D36" s="35"/>
      <c r="E36" s="35"/>
      <c r="F36" s="393" t="s">
        <v>40</v>
      </c>
      <c r="G36" s="393"/>
      <c r="H36" s="393"/>
      <c r="I36" s="24">
        <v>53121.9</v>
      </c>
    </row>
    <row r="37" spans="2:9" ht="15" thickBot="1" x14ac:dyDescent="0.25">
      <c r="B37" s="22" t="s">
        <v>26</v>
      </c>
      <c r="C37" s="35"/>
      <c r="D37" s="35"/>
      <c r="E37" s="35"/>
      <c r="F37" s="393" t="s">
        <v>40</v>
      </c>
      <c r="G37" s="393"/>
      <c r="H37" s="393"/>
      <c r="I37" s="24">
        <v>54821</v>
      </c>
    </row>
    <row r="38" spans="2:9" ht="15" thickBot="1" x14ac:dyDescent="0.25">
      <c r="B38" s="22" t="s">
        <v>27</v>
      </c>
      <c r="C38" s="35"/>
      <c r="D38" s="35"/>
      <c r="E38" s="35"/>
      <c r="F38" s="393" t="s">
        <v>40</v>
      </c>
      <c r="G38" s="393"/>
      <c r="H38" s="393"/>
      <c r="I38" s="24">
        <v>55754</v>
      </c>
    </row>
    <row r="39" spans="2:9" ht="15" thickBot="1" x14ac:dyDescent="0.25">
      <c r="B39" s="22" t="s">
        <v>28</v>
      </c>
      <c r="C39" s="35"/>
      <c r="D39" s="35"/>
      <c r="E39" s="35"/>
      <c r="F39" s="393" t="s">
        <v>40</v>
      </c>
      <c r="G39" s="393"/>
      <c r="H39" s="393"/>
      <c r="I39" s="24">
        <v>58277</v>
      </c>
    </row>
    <row r="40" spans="2:9" ht="15" thickBot="1" x14ac:dyDescent="0.25">
      <c r="B40" s="22" t="s">
        <v>29</v>
      </c>
      <c r="C40" s="35"/>
      <c r="D40" s="35"/>
      <c r="E40" s="35"/>
      <c r="F40" s="393" t="s">
        <v>40</v>
      </c>
      <c r="G40" s="393"/>
      <c r="H40" s="393"/>
      <c r="I40" s="24">
        <v>58396</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549723.74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pageSetUpPr fitToPage="1"/>
  </sheetPr>
  <dimension ref="A1:M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338</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339</v>
      </c>
      <c r="G14" s="399"/>
      <c r="H14" s="399"/>
      <c r="I14" s="400"/>
      <c r="J14" s="1"/>
    </row>
    <row r="15" spans="1:10" ht="15" customHeight="1" thickBot="1" x14ac:dyDescent="0.25">
      <c r="H15" s="1"/>
      <c r="I15" s="1"/>
      <c r="J15" s="1"/>
    </row>
    <row r="16" spans="1:10" ht="15.75" customHeight="1" thickBot="1" x14ac:dyDescent="0.25">
      <c r="B16" s="16" t="s">
        <v>10</v>
      </c>
      <c r="F16" s="42">
        <v>42305</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1205472.32</v>
      </c>
    </row>
    <row r="29" spans="1:10" ht="15" thickBot="1" x14ac:dyDescent="0.25">
      <c r="B29" s="22" t="s">
        <v>18</v>
      </c>
      <c r="C29" s="35"/>
      <c r="D29" s="35"/>
      <c r="E29" s="35"/>
      <c r="F29" s="393" t="s">
        <v>40</v>
      </c>
      <c r="G29" s="393"/>
      <c r="H29" s="393"/>
      <c r="I29" s="24">
        <v>66608.240000000005</v>
      </c>
    </row>
    <row r="30" spans="1:10" ht="15" thickBot="1" x14ac:dyDescent="0.25">
      <c r="B30" s="22" t="s">
        <v>19</v>
      </c>
      <c r="C30" s="35"/>
      <c r="D30" s="35"/>
      <c r="E30" s="35"/>
      <c r="F30" s="393" t="s">
        <v>40</v>
      </c>
      <c r="G30" s="393"/>
      <c r="H30" s="393"/>
      <c r="I30" s="24">
        <v>71763.56</v>
      </c>
    </row>
    <row r="31" spans="1:10" ht="15" thickBot="1" x14ac:dyDescent="0.25">
      <c r="B31" s="22" t="s">
        <v>20</v>
      </c>
      <c r="C31" s="35"/>
      <c r="D31" s="35"/>
      <c r="E31" s="35"/>
      <c r="F31" s="393" t="s">
        <v>40</v>
      </c>
      <c r="G31" s="393"/>
      <c r="H31" s="393"/>
      <c r="I31" s="24">
        <v>76417.850000000006</v>
      </c>
    </row>
    <row r="32" spans="1:10" ht="15" thickBot="1" x14ac:dyDescent="0.25">
      <c r="B32" s="22" t="s">
        <v>21</v>
      </c>
      <c r="C32" s="35"/>
      <c r="D32" s="35"/>
      <c r="E32" s="35"/>
      <c r="F32" s="393" t="s">
        <v>40</v>
      </c>
      <c r="G32" s="393"/>
      <c r="H32" s="393"/>
      <c r="I32" s="24">
        <v>82022.98</v>
      </c>
    </row>
    <row r="33" spans="2:13" ht="15" thickBot="1" x14ac:dyDescent="0.25">
      <c r="B33" s="22" t="s">
        <v>22</v>
      </c>
      <c r="C33" s="35"/>
      <c r="D33" s="35"/>
      <c r="E33" s="35"/>
      <c r="F33" s="393" t="s">
        <v>40</v>
      </c>
      <c r="G33" s="393"/>
      <c r="H33" s="393"/>
      <c r="I33" s="24">
        <v>86065.71</v>
      </c>
    </row>
    <row r="34" spans="2:13" ht="15" thickBot="1" x14ac:dyDescent="0.25">
      <c r="B34" s="22" t="s">
        <v>23</v>
      </c>
      <c r="C34" s="35"/>
      <c r="D34" s="35"/>
      <c r="E34" s="35"/>
      <c r="F34" s="393" t="s">
        <v>40</v>
      </c>
      <c r="G34" s="393"/>
      <c r="H34" s="393"/>
      <c r="I34" s="24">
        <v>94141</v>
      </c>
    </row>
    <row r="35" spans="2:13" ht="15" thickBot="1" x14ac:dyDescent="0.25">
      <c r="B35" s="22" t="s">
        <v>24</v>
      </c>
      <c r="C35" s="35"/>
      <c r="D35" s="35"/>
      <c r="E35" s="35"/>
      <c r="F35" s="393" t="s">
        <v>40</v>
      </c>
      <c r="G35" s="393"/>
      <c r="H35" s="393"/>
      <c r="I35" s="24">
        <v>104812</v>
      </c>
    </row>
    <row r="36" spans="2:13" ht="15" thickBot="1" x14ac:dyDescent="0.25">
      <c r="B36" s="22" t="s">
        <v>25</v>
      </c>
      <c r="C36" s="35"/>
      <c r="D36" s="35"/>
      <c r="E36" s="35"/>
      <c r="F36" s="393" t="s">
        <v>40</v>
      </c>
      <c r="G36" s="393"/>
      <c r="H36" s="393"/>
      <c r="I36" s="24">
        <v>110325.98</v>
      </c>
    </row>
    <row r="37" spans="2:13" ht="15" thickBot="1" x14ac:dyDescent="0.25">
      <c r="B37" s="22" t="s">
        <v>26</v>
      </c>
      <c r="C37" s="35"/>
      <c r="D37" s="35"/>
      <c r="E37" s="35"/>
      <c r="F37" s="393" t="s">
        <v>40</v>
      </c>
      <c r="G37" s="393"/>
      <c r="H37" s="393"/>
      <c r="I37" s="24">
        <v>116152</v>
      </c>
      <c r="M37" s="197"/>
    </row>
    <row r="38" spans="2:13" ht="15" thickBot="1" x14ac:dyDescent="0.25">
      <c r="B38" s="22" t="s">
        <v>27</v>
      </c>
      <c r="C38" s="35"/>
      <c r="D38" s="35"/>
      <c r="E38" s="35"/>
      <c r="F38" s="393" t="s">
        <v>40</v>
      </c>
      <c r="G38" s="393"/>
      <c r="H38" s="393"/>
      <c r="I38" s="24">
        <v>125126</v>
      </c>
    </row>
    <row r="39" spans="2:13" ht="15" thickBot="1" x14ac:dyDescent="0.25">
      <c r="B39" s="22" t="s">
        <v>28</v>
      </c>
      <c r="C39" s="35"/>
      <c r="D39" s="35"/>
      <c r="E39" s="35"/>
      <c r="F39" s="393" t="s">
        <v>40</v>
      </c>
      <c r="G39" s="393"/>
      <c r="H39" s="393"/>
      <c r="I39" s="24">
        <v>134172</v>
      </c>
    </row>
    <row r="40" spans="2:13" ht="15" thickBot="1" x14ac:dyDescent="0.25">
      <c r="B40" s="22" t="s">
        <v>29</v>
      </c>
      <c r="C40" s="35"/>
      <c r="D40" s="35"/>
      <c r="E40" s="35"/>
      <c r="F40" s="393" t="s">
        <v>40</v>
      </c>
      <c r="G40" s="393"/>
      <c r="H40" s="393"/>
      <c r="I40" s="24">
        <v>137865</v>
      </c>
    </row>
    <row r="41" spans="2:13" ht="15.75" thickBot="1" x14ac:dyDescent="0.3">
      <c r="B41" s="25" t="s">
        <v>31</v>
      </c>
      <c r="C41" s="36"/>
      <c r="D41" s="36"/>
      <c r="E41" s="36"/>
      <c r="F41" s="394"/>
      <c r="G41" s="394"/>
      <c r="H41" s="394"/>
      <c r="I41" s="27">
        <f>SUM(I42:I45)</f>
        <v>0</v>
      </c>
    </row>
    <row r="42" spans="2:13" ht="15.75" thickBot="1" x14ac:dyDescent="0.3">
      <c r="B42" s="22" t="s">
        <v>25</v>
      </c>
      <c r="C42" s="36"/>
      <c r="D42" s="36"/>
      <c r="E42" s="36"/>
      <c r="F42" s="393" t="s">
        <v>42</v>
      </c>
      <c r="G42" s="393"/>
      <c r="H42" s="393"/>
      <c r="I42" s="24"/>
    </row>
    <row r="43" spans="2:13" ht="15" thickBot="1" x14ac:dyDescent="0.25">
      <c r="B43" s="22"/>
      <c r="C43" s="35"/>
      <c r="D43" s="35"/>
      <c r="E43" s="35"/>
      <c r="F43" s="393"/>
      <c r="G43" s="393"/>
      <c r="H43" s="393"/>
      <c r="I43" s="24"/>
    </row>
    <row r="44" spans="2:13" ht="15" thickBot="1" x14ac:dyDescent="0.25">
      <c r="B44" s="22"/>
      <c r="C44" s="28"/>
      <c r="D44" s="28"/>
      <c r="E44" s="28"/>
      <c r="F44" s="393"/>
      <c r="G44" s="393"/>
      <c r="H44" s="393"/>
      <c r="I44" s="29"/>
    </row>
    <row r="45" spans="2:13" ht="15" thickBot="1" x14ac:dyDescent="0.25">
      <c r="B45" s="30"/>
      <c r="C45" s="37"/>
      <c r="D45" s="37"/>
      <c r="E45" s="37"/>
      <c r="F45" s="395"/>
      <c r="G45" s="395"/>
      <c r="H45" s="395"/>
      <c r="I45" s="32"/>
    </row>
    <row r="46" spans="2:13" ht="15.75" thickTop="1" thickBot="1" x14ac:dyDescent="0.25">
      <c r="B46" s="6"/>
      <c r="C46" s="6"/>
      <c r="D46" s="6"/>
      <c r="E46" s="6"/>
      <c r="F46" s="6"/>
      <c r="G46" s="6"/>
      <c r="H46" s="7"/>
      <c r="I46" s="7"/>
    </row>
    <row r="47" spans="2:13" ht="25.5" customHeight="1" thickBot="1" x14ac:dyDescent="0.3">
      <c r="B47" s="390" t="s">
        <v>17</v>
      </c>
      <c r="C47" s="391"/>
      <c r="D47" s="391"/>
      <c r="E47" s="391"/>
      <c r="F47" s="391"/>
      <c r="G47" s="391"/>
      <c r="H47" s="392"/>
      <c r="I47" s="33">
        <f>+I41+I28</f>
        <v>1205472.32</v>
      </c>
    </row>
    <row r="48" spans="2:13"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1"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293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331</v>
      </c>
      <c r="G14" s="399"/>
      <c r="H14" s="399"/>
      <c r="I14" s="400"/>
      <c r="J14" s="1"/>
    </row>
    <row r="15" spans="1:10" ht="15" customHeight="1" thickBot="1" x14ac:dyDescent="0.25">
      <c r="H15" s="1"/>
      <c r="I15" s="1"/>
      <c r="J15" s="1"/>
    </row>
    <row r="16" spans="1:10" ht="15.75" customHeight="1" thickBot="1" x14ac:dyDescent="0.25">
      <c r="B16" s="16" t="s">
        <v>10</v>
      </c>
      <c r="F16" s="42">
        <v>42282</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188069.77000000002</v>
      </c>
    </row>
    <row r="29" spans="1:10" ht="15" thickBot="1" x14ac:dyDescent="0.25">
      <c r="B29" s="22" t="s">
        <v>18</v>
      </c>
      <c r="C29" s="35"/>
      <c r="D29" s="35"/>
      <c r="E29" s="35"/>
      <c r="F29" s="393" t="s">
        <v>40</v>
      </c>
      <c r="G29" s="393"/>
      <c r="H29" s="393"/>
      <c r="I29" s="24">
        <v>15171.77</v>
      </c>
    </row>
    <row r="30" spans="1:10" ht="15" thickBot="1" x14ac:dyDescent="0.25">
      <c r="B30" s="22" t="s">
        <v>19</v>
      </c>
      <c r="C30" s="35"/>
      <c r="D30" s="35"/>
      <c r="E30" s="35"/>
      <c r="F30" s="393" t="s">
        <v>40</v>
      </c>
      <c r="G30" s="393"/>
      <c r="H30" s="393"/>
      <c r="I30" s="24">
        <v>15957.25</v>
      </c>
    </row>
    <row r="31" spans="1:10" ht="15" thickBot="1" x14ac:dyDescent="0.25">
      <c r="B31" s="22" t="s">
        <v>20</v>
      </c>
      <c r="C31" s="35"/>
      <c r="D31" s="35"/>
      <c r="E31" s="35"/>
      <c r="F31" s="393" t="s">
        <v>40</v>
      </c>
      <c r="G31" s="393"/>
      <c r="H31" s="393"/>
      <c r="I31" s="24">
        <v>16165.6</v>
      </c>
    </row>
    <row r="32" spans="1:10" ht="15" thickBot="1" x14ac:dyDescent="0.25">
      <c r="B32" s="22" t="s">
        <v>21</v>
      </c>
      <c r="C32" s="35"/>
      <c r="D32" s="35"/>
      <c r="E32" s="35"/>
      <c r="F32" s="393" t="s">
        <v>40</v>
      </c>
      <c r="G32" s="393"/>
      <c r="H32" s="393"/>
      <c r="I32" s="24">
        <v>16204.7</v>
      </c>
    </row>
    <row r="33" spans="2:9" ht="15" thickBot="1" x14ac:dyDescent="0.25">
      <c r="B33" s="22" t="s">
        <v>22</v>
      </c>
      <c r="C33" s="35"/>
      <c r="D33" s="35"/>
      <c r="E33" s="35"/>
      <c r="F33" s="393" t="s">
        <v>40</v>
      </c>
      <c r="G33" s="393"/>
      <c r="H33" s="393"/>
      <c r="I33" s="24">
        <v>15755.14</v>
      </c>
    </row>
    <row r="34" spans="2:9" ht="15" thickBot="1" x14ac:dyDescent="0.25">
      <c r="B34" s="22" t="s">
        <v>23</v>
      </c>
      <c r="C34" s="35"/>
      <c r="D34" s="35"/>
      <c r="E34" s="35"/>
      <c r="F34" s="393" t="s">
        <v>40</v>
      </c>
      <c r="G34" s="393"/>
      <c r="H34" s="393"/>
      <c r="I34" s="24"/>
    </row>
    <row r="35" spans="2:9" ht="15" thickBot="1" x14ac:dyDescent="0.25">
      <c r="B35" s="22" t="s">
        <v>24</v>
      </c>
      <c r="C35" s="35"/>
      <c r="D35" s="35"/>
      <c r="E35" s="35"/>
      <c r="F35" s="393" t="s">
        <v>40</v>
      </c>
      <c r="G35" s="393"/>
      <c r="H35" s="393"/>
      <c r="I35" s="24">
        <v>16645.34</v>
      </c>
    </row>
    <row r="36" spans="2:9" ht="15" thickBot="1" x14ac:dyDescent="0.25">
      <c r="B36" s="22" t="s">
        <v>25</v>
      </c>
      <c r="C36" s="35"/>
      <c r="D36" s="35"/>
      <c r="E36" s="35"/>
      <c r="F36" s="393" t="s">
        <v>40</v>
      </c>
      <c r="G36" s="393"/>
      <c r="H36" s="393"/>
      <c r="I36" s="24">
        <v>16835.97</v>
      </c>
    </row>
    <row r="37" spans="2:9" ht="15" thickBot="1" x14ac:dyDescent="0.25">
      <c r="B37" s="22" t="s">
        <v>26</v>
      </c>
      <c r="C37" s="35"/>
      <c r="D37" s="35"/>
      <c r="E37" s="35"/>
      <c r="F37" s="393" t="s">
        <v>40</v>
      </c>
      <c r="G37" s="393"/>
      <c r="H37" s="393"/>
      <c r="I37" s="24">
        <v>17661</v>
      </c>
    </row>
    <row r="38" spans="2:9" ht="15" thickBot="1" x14ac:dyDescent="0.25">
      <c r="B38" s="22" t="s">
        <v>27</v>
      </c>
      <c r="C38" s="35"/>
      <c r="D38" s="35"/>
      <c r="E38" s="35"/>
      <c r="F38" s="393" t="s">
        <v>40</v>
      </c>
      <c r="G38" s="393"/>
      <c r="H38" s="393"/>
      <c r="I38" s="24">
        <v>18387</v>
      </c>
    </row>
    <row r="39" spans="2:9" ht="15" thickBot="1" x14ac:dyDescent="0.25">
      <c r="B39" s="22" t="s">
        <v>28</v>
      </c>
      <c r="C39" s="35"/>
      <c r="D39" s="35"/>
      <c r="E39" s="35"/>
      <c r="F39" s="393" t="s">
        <v>40</v>
      </c>
      <c r="G39" s="393"/>
      <c r="H39" s="393"/>
      <c r="I39" s="24">
        <v>19535</v>
      </c>
    </row>
    <row r="40" spans="2:9" ht="15" thickBot="1" x14ac:dyDescent="0.25">
      <c r="B40" s="22" t="s">
        <v>29</v>
      </c>
      <c r="C40" s="35"/>
      <c r="D40" s="35"/>
      <c r="E40" s="35"/>
      <c r="F40" s="393" t="s">
        <v>40</v>
      </c>
      <c r="G40" s="393"/>
      <c r="H40" s="393"/>
      <c r="I40" s="24">
        <v>19751</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188069.77000000002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295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404" t="s">
        <v>329</v>
      </c>
      <c r="G14" s="405"/>
      <c r="H14" s="405"/>
      <c r="I14" s="406"/>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198817.57</v>
      </c>
    </row>
    <row r="29" spans="1:10" ht="15" thickBot="1" x14ac:dyDescent="0.25">
      <c r="B29" s="22" t="s">
        <v>18</v>
      </c>
      <c r="C29" s="35"/>
      <c r="D29" s="35"/>
      <c r="E29" s="35"/>
      <c r="F29" s="393" t="s">
        <v>40</v>
      </c>
      <c r="G29" s="393"/>
      <c r="H29" s="393"/>
      <c r="I29" s="24">
        <v>14066.08</v>
      </c>
    </row>
    <row r="30" spans="1:10" ht="15" thickBot="1" x14ac:dyDescent="0.25">
      <c r="B30" s="22" t="s">
        <v>19</v>
      </c>
      <c r="C30" s="35"/>
      <c r="D30" s="35"/>
      <c r="E30" s="35"/>
      <c r="F30" s="393" t="s">
        <v>40</v>
      </c>
      <c r="G30" s="393"/>
      <c r="H30" s="393"/>
      <c r="I30" s="24">
        <v>14658.82</v>
      </c>
    </row>
    <row r="31" spans="1:10" ht="15" thickBot="1" x14ac:dyDescent="0.25">
      <c r="B31" s="22" t="s">
        <v>20</v>
      </c>
      <c r="C31" s="35"/>
      <c r="D31" s="35"/>
      <c r="E31" s="35"/>
      <c r="F31" s="393" t="s">
        <v>40</v>
      </c>
      <c r="G31" s="393"/>
      <c r="H31" s="393"/>
      <c r="I31" s="24">
        <v>14890.89</v>
      </c>
    </row>
    <row r="32" spans="1:10" ht="15" thickBot="1" x14ac:dyDescent="0.25">
      <c r="B32" s="22" t="s">
        <v>21</v>
      </c>
      <c r="C32" s="35"/>
      <c r="D32" s="35"/>
      <c r="E32" s="35"/>
      <c r="F32" s="393" t="s">
        <v>40</v>
      </c>
      <c r="G32" s="393"/>
      <c r="H32" s="393"/>
      <c r="I32" s="24">
        <v>15311.36</v>
      </c>
    </row>
    <row r="33" spans="2:9" ht="15" thickBot="1" x14ac:dyDescent="0.25">
      <c r="B33" s="22" t="s">
        <v>22</v>
      </c>
      <c r="C33" s="35"/>
      <c r="D33" s="35"/>
      <c r="E33" s="35"/>
      <c r="F33" s="393" t="s">
        <v>40</v>
      </c>
      <c r="G33" s="393"/>
      <c r="H33" s="393"/>
      <c r="I33" s="24">
        <v>16234.72</v>
      </c>
    </row>
    <row r="34" spans="2:9" ht="15" thickBot="1" x14ac:dyDescent="0.25">
      <c r="B34" s="22" t="s">
        <v>23</v>
      </c>
      <c r="C34" s="35"/>
      <c r="D34" s="35"/>
      <c r="E34" s="35"/>
      <c r="F34" s="393" t="s">
        <v>40</v>
      </c>
      <c r="G34" s="393"/>
      <c r="H34" s="393"/>
      <c r="I34" s="24">
        <v>16679</v>
      </c>
    </row>
    <row r="35" spans="2:9" ht="15" thickBot="1" x14ac:dyDescent="0.25">
      <c r="B35" s="22" t="s">
        <v>24</v>
      </c>
      <c r="C35" s="35"/>
      <c r="D35" s="35"/>
      <c r="E35" s="35"/>
      <c r="F35" s="393" t="s">
        <v>40</v>
      </c>
      <c r="G35" s="393"/>
      <c r="H35" s="393"/>
      <c r="I35" s="24">
        <v>16724</v>
      </c>
    </row>
    <row r="36" spans="2:9" ht="15" thickBot="1" x14ac:dyDescent="0.25">
      <c r="B36" s="22" t="s">
        <v>25</v>
      </c>
      <c r="C36" s="35"/>
      <c r="D36" s="35"/>
      <c r="E36" s="35"/>
      <c r="F36" s="393" t="s">
        <v>40</v>
      </c>
      <c r="G36" s="393"/>
      <c r="H36" s="393"/>
      <c r="I36" s="24">
        <v>17474.7</v>
      </c>
    </row>
    <row r="37" spans="2:9" ht="15" thickBot="1" x14ac:dyDescent="0.25">
      <c r="B37" s="22" t="s">
        <v>26</v>
      </c>
      <c r="C37" s="35"/>
      <c r="D37" s="35"/>
      <c r="E37" s="35"/>
      <c r="F37" s="393" t="s">
        <v>40</v>
      </c>
      <c r="G37" s="393"/>
      <c r="H37" s="393"/>
      <c r="I37" s="24">
        <v>17715</v>
      </c>
    </row>
    <row r="38" spans="2:9" ht="15" thickBot="1" x14ac:dyDescent="0.25">
      <c r="B38" s="22" t="s">
        <v>27</v>
      </c>
      <c r="C38" s="35"/>
      <c r="D38" s="35"/>
      <c r="E38" s="35"/>
      <c r="F38" s="393" t="s">
        <v>40</v>
      </c>
      <c r="G38" s="393"/>
      <c r="H38" s="393"/>
      <c r="I38" s="24">
        <v>17881</v>
      </c>
    </row>
    <row r="39" spans="2:9" ht="15" thickBot="1" x14ac:dyDescent="0.25">
      <c r="B39" s="22" t="s">
        <v>28</v>
      </c>
      <c r="C39" s="35"/>
      <c r="D39" s="35"/>
      <c r="E39" s="35"/>
      <c r="F39" s="393" t="s">
        <v>40</v>
      </c>
      <c r="G39" s="393"/>
      <c r="H39" s="393"/>
      <c r="I39" s="24">
        <v>18577</v>
      </c>
    </row>
    <row r="40" spans="2:9" ht="15" thickBot="1" x14ac:dyDescent="0.25">
      <c r="B40" s="22" t="s">
        <v>29</v>
      </c>
      <c r="C40" s="35"/>
      <c r="D40" s="35"/>
      <c r="E40" s="35"/>
      <c r="F40" s="393" t="s">
        <v>40</v>
      </c>
      <c r="G40" s="393"/>
      <c r="H40" s="393"/>
      <c r="I40" s="24">
        <v>18605</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198817.57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7"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1"/>
      <c r="B1" s="41"/>
      <c r="C1" s="41"/>
      <c r="D1" s="41"/>
      <c r="E1" s="41"/>
      <c r="F1" s="41"/>
      <c r="G1" s="4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0"/>
      <c r="B11" s="40"/>
      <c r="C11" s="40"/>
      <c r="D11" s="40"/>
      <c r="E11" s="40"/>
      <c r="F11" s="40"/>
      <c r="G11" s="40"/>
      <c r="H11" s="40"/>
      <c r="I11" s="40"/>
      <c r="J11" s="40"/>
    </row>
    <row r="12" spans="1:10" ht="15" customHeight="1" thickBot="1" x14ac:dyDescent="0.25">
      <c r="B12" s="11" t="s">
        <v>8</v>
      </c>
      <c r="C12" s="12"/>
      <c r="D12" s="13"/>
      <c r="E12" s="14"/>
      <c r="F12" s="15" t="s">
        <v>307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333</v>
      </c>
      <c r="G14" s="399"/>
      <c r="H14" s="399"/>
      <c r="I14" s="400"/>
      <c r="J14" s="1"/>
    </row>
    <row r="15" spans="1:10" ht="15" customHeight="1" thickBot="1" x14ac:dyDescent="0.25">
      <c r="H15" s="1"/>
      <c r="I15" s="1"/>
      <c r="J15" s="1"/>
    </row>
    <row r="16" spans="1:10" ht="15.75" customHeight="1" thickBot="1" x14ac:dyDescent="0.25">
      <c r="B16" s="16" t="s">
        <v>10</v>
      </c>
      <c r="F16" s="42">
        <v>42252</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8" t="s">
        <v>14</v>
      </c>
      <c r="C27" s="8"/>
      <c r="D27" s="8"/>
      <c r="E27" s="8"/>
      <c r="F27" s="397" t="s">
        <v>15</v>
      </c>
      <c r="G27" s="397"/>
      <c r="H27" s="397"/>
      <c r="I27" s="10" t="s">
        <v>16</v>
      </c>
    </row>
    <row r="28" spans="1:10" ht="16.5" thickTop="1" thickBot="1" x14ac:dyDescent="0.3">
      <c r="B28" s="19" t="s">
        <v>30</v>
      </c>
      <c r="C28" s="39"/>
      <c r="D28" s="39"/>
      <c r="E28" s="39"/>
      <c r="F28" s="396"/>
      <c r="G28" s="396"/>
      <c r="H28" s="396"/>
      <c r="I28" s="21">
        <f>SUM(I29:I40)</f>
        <v>236196.25</v>
      </c>
    </row>
    <row r="29" spans="1:10" ht="15" thickBot="1" x14ac:dyDescent="0.25">
      <c r="B29" s="22" t="s">
        <v>18</v>
      </c>
      <c r="C29" s="35"/>
      <c r="D29" s="35"/>
      <c r="E29" s="35"/>
      <c r="F29" s="393" t="s">
        <v>40</v>
      </c>
      <c r="G29" s="393"/>
      <c r="H29" s="393"/>
      <c r="I29" s="24">
        <v>24397.74</v>
      </c>
    </row>
    <row r="30" spans="1:10" ht="15" thickBot="1" x14ac:dyDescent="0.25">
      <c r="B30" s="22" t="s">
        <v>19</v>
      </c>
      <c r="C30" s="35"/>
      <c r="D30" s="35"/>
      <c r="E30" s="35"/>
      <c r="F30" s="393" t="s">
        <v>40</v>
      </c>
      <c r="G30" s="393"/>
      <c r="H30" s="393"/>
      <c r="I30" s="24">
        <v>23870.7</v>
      </c>
    </row>
    <row r="31" spans="1:10" ht="15" thickBot="1" x14ac:dyDescent="0.25">
      <c r="B31" s="22" t="s">
        <v>20</v>
      </c>
      <c r="C31" s="35"/>
      <c r="D31" s="35"/>
      <c r="E31" s="35"/>
      <c r="F31" s="393" t="s">
        <v>40</v>
      </c>
      <c r="G31" s="393"/>
      <c r="H31" s="393"/>
      <c r="I31" s="24">
        <v>23870.959999999999</v>
      </c>
    </row>
    <row r="32" spans="1:10" ht="15" thickBot="1" x14ac:dyDescent="0.25">
      <c r="B32" s="22" t="s">
        <v>21</v>
      </c>
      <c r="C32" s="35"/>
      <c r="D32" s="35"/>
      <c r="E32" s="35"/>
      <c r="F32" s="393" t="s">
        <v>40</v>
      </c>
      <c r="G32" s="393"/>
      <c r="H32" s="393"/>
      <c r="I32" s="24">
        <v>21969.33</v>
      </c>
    </row>
    <row r="33" spans="2:9" ht="15" thickBot="1" x14ac:dyDescent="0.25">
      <c r="B33" s="22" t="s">
        <v>22</v>
      </c>
      <c r="C33" s="35"/>
      <c r="D33" s="35"/>
      <c r="E33" s="35"/>
      <c r="F33" s="393" t="s">
        <v>40</v>
      </c>
      <c r="G33" s="393"/>
      <c r="H33" s="393"/>
      <c r="I33" s="24">
        <v>20561</v>
      </c>
    </row>
    <row r="34" spans="2:9" ht="15" thickBot="1" x14ac:dyDescent="0.25">
      <c r="B34" s="22" t="s">
        <v>23</v>
      </c>
      <c r="C34" s="35"/>
      <c r="D34" s="35"/>
      <c r="E34" s="35"/>
      <c r="F34" s="393" t="s">
        <v>40</v>
      </c>
      <c r="G34" s="393"/>
      <c r="H34" s="393"/>
      <c r="I34" s="24"/>
    </row>
    <row r="35" spans="2:9" ht="15" thickBot="1" x14ac:dyDescent="0.25">
      <c r="B35" s="22" t="s">
        <v>24</v>
      </c>
      <c r="C35" s="35"/>
      <c r="D35" s="35"/>
      <c r="E35" s="35"/>
      <c r="F35" s="393" t="s">
        <v>40</v>
      </c>
      <c r="G35" s="393"/>
      <c r="H35" s="393"/>
      <c r="I35" s="24">
        <v>18713.98</v>
      </c>
    </row>
    <row r="36" spans="2:9" ht="15" thickBot="1" x14ac:dyDescent="0.25">
      <c r="B36" s="22" t="s">
        <v>25</v>
      </c>
      <c r="C36" s="35"/>
      <c r="D36" s="35"/>
      <c r="E36" s="35"/>
      <c r="F36" s="393" t="s">
        <v>40</v>
      </c>
      <c r="G36" s="393"/>
      <c r="H36" s="393"/>
      <c r="I36" s="24">
        <v>19973.54</v>
      </c>
    </row>
    <row r="37" spans="2:9" ht="15" thickBot="1" x14ac:dyDescent="0.25">
      <c r="B37" s="22" t="s">
        <v>26</v>
      </c>
      <c r="C37" s="35"/>
      <c r="D37" s="35"/>
      <c r="E37" s="35"/>
      <c r="F37" s="393" t="s">
        <v>40</v>
      </c>
      <c r="G37" s="393"/>
      <c r="H37" s="393"/>
      <c r="I37" s="24">
        <v>19464</v>
      </c>
    </row>
    <row r="38" spans="2:9" ht="15" thickBot="1" x14ac:dyDescent="0.25">
      <c r="B38" s="22" t="s">
        <v>27</v>
      </c>
      <c r="C38" s="35"/>
      <c r="D38" s="35"/>
      <c r="E38" s="35"/>
      <c r="F38" s="393" t="s">
        <v>40</v>
      </c>
      <c r="G38" s="393"/>
      <c r="H38" s="393"/>
      <c r="I38" s="24">
        <v>20474</v>
      </c>
    </row>
    <row r="39" spans="2:9" ht="15" thickBot="1" x14ac:dyDescent="0.25">
      <c r="B39" s="22" t="s">
        <v>28</v>
      </c>
      <c r="C39" s="35"/>
      <c r="D39" s="35"/>
      <c r="E39" s="35"/>
      <c r="F39" s="393" t="s">
        <v>40</v>
      </c>
      <c r="G39" s="393"/>
      <c r="H39" s="393"/>
      <c r="I39" s="24">
        <v>21694</v>
      </c>
    </row>
    <row r="40" spans="2:9" ht="15" thickBot="1" x14ac:dyDescent="0.25">
      <c r="B40" s="22" t="s">
        <v>29</v>
      </c>
      <c r="C40" s="35"/>
      <c r="D40" s="35"/>
      <c r="E40" s="35"/>
      <c r="F40" s="393" t="s">
        <v>40</v>
      </c>
      <c r="G40" s="393"/>
      <c r="H40" s="393"/>
      <c r="I40" s="24">
        <v>21207</v>
      </c>
    </row>
    <row r="41" spans="2:9" ht="15.75" thickBot="1" x14ac:dyDescent="0.3">
      <c r="B41" s="25" t="s">
        <v>31</v>
      </c>
      <c r="C41" s="36"/>
      <c r="D41" s="36"/>
      <c r="E41" s="36"/>
      <c r="F41" s="394"/>
      <c r="G41" s="394"/>
      <c r="H41" s="394"/>
      <c r="I41" s="27">
        <f>SUM(I42:I45)</f>
        <v>0</v>
      </c>
    </row>
    <row r="42" spans="2:9" ht="15.75" thickBot="1" x14ac:dyDescent="0.3">
      <c r="B42" s="22" t="s">
        <v>26</v>
      </c>
      <c r="C42" s="36"/>
      <c r="D42" s="36"/>
      <c r="E42" s="36"/>
      <c r="F42" s="393" t="s">
        <v>42</v>
      </c>
      <c r="G42" s="393"/>
      <c r="H42" s="393"/>
      <c r="I42" s="24"/>
    </row>
    <row r="43" spans="2:9" ht="15" thickBot="1" x14ac:dyDescent="0.25">
      <c r="B43" s="22"/>
      <c r="C43" s="35"/>
      <c r="D43" s="35"/>
      <c r="E43" s="35"/>
      <c r="F43" s="393"/>
      <c r="G43" s="393"/>
      <c r="H43" s="393"/>
      <c r="I43" s="24"/>
    </row>
    <row r="44" spans="2:9" ht="15" thickBot="1" x14ac:dyDescent="0.25">
      <c r="B44" s="22"/>
      <c r="C44" s="28"/>
      <c r="D44" s="28"/>
      <c r="E44" s="28"/>
      <c r="F44" s="393"/>
      <c r="G44" s="393"/>
      <c r="H44" s="393"/>
      <c r="I44" s="29"/>
    </row>
    <row r="45" spans="2:9" ht="15" thickBot="1" x14ac:dyDescent="0.25">
      <c r="B45" s="30"/>
      <c r="C45" s="37"/>
      <c r="D45" s="37"/>
      <c r="E45" s="37"/>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236196.25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77"/>
      <c r="B1" s="177"/>
      <c r="C1" s="177"/>
      <c r="D1" s="177"/>
      <c r="E1" s="177"/>
      <c r="F1" s="177"/>
      <c r="G1" s="17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76"/>
      <c r="B11" s="176"/>
      <c r="C11" s="176"/>
      <c r="D11" s="176"/>
      <c r="E11" s="176"/>
      <c r="F11" s="176"/>
      <c r="G11" s="176"/>
      <c r="H11" s="176"/>
      <c r="I11" s="176"/>
      <c r="J11" s="176"/>
    </row>
    <row r="12" spans="1:10" ht="15" customHeight="1" thickBot="1" x14ac:dyDescent="0.25">
      <c r="B12" s="11" t="s">
        <v>8</v>
      </c>
      <c r="C12" s="12"/>
      <c r="D12" s="13"/>
      <c r="E12" s="14"/>
      <c r="F12" s="15" t="s">
        <v>315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316</v>
      </c>
      <c r="G14" s="399"/>
      <c r="H14" s="399"/>
      <c r="I14" s="400"/>
      <c r="J14" s="1"/>
    </row>
    <row r="15" spans="1:10" ht="15" customHeight="1" thickBot="1" x14ac:dyDescent="0.25">
      <c r="H15" s="1"/>
      <c r="I15" s="1"/>
      <c r="J15" s="1"/>
    </row>
    <row r="16" spans="1:10" ht="15.75" customHeight="1" thickBot="1" x14ac:dyDescent="0.25">
      <c r="B16" s="16" t="s">
        <v>10</v>
      </c>
      <c r="F16" s="42">
        <v>42228</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82" t="s">
        <v>14</v>
      </c>
      <c r="C27" s="8"/>
      <c r="D27" s="8"/>
      <c r="E27" s="8"/>
      <c r="F27" s="397" t="s">
        <v>15</v>
      </c>
      <c r="G27" s="397"/>
      <c r="H27" s="397"/>
      <c r="I27" s="10" t="s">
        <v>16</v>
      </c>
    </row>
    <row r="28" spans="1:10" ht="16.5" thickTop="1" thickBot="1" x14ac:dyDescent="0.3">
      <c r="B28" s="19" t="s">
        <v>30</v>
      </c>
      <c r="C28" s="181"/>
      <c r="D28" s="181"/>
      <c r="E28" s="181"/>
      <c r="F28" s="396"/>
      <c r="G28" s="396"/>
      <c r="H28" s="396"/>
      <c r="I28" s="21">
        <f>SUM(I29:I40)</f>
        <v>36000</v>
      </c>
    </row>
    <row r="29" spans="1:10" ht="15" thickBot="1" x14ac:dyDescent="0.25">
      <c r="B29" s="22" t="s">
        <v>18</v>
      </c>
      <c r="C29" s="178"/>
      <c r="D29" s="178"/>
      <c r="E29" s="178"/>
      <c r="F29" s="393" t="s">
        <v>40</v>
      </c>
      <c r="G29" s="393"/>
      <c r="H29" s="393"/>
      <c r="I29" s="24">
        <v>3000</v>
      </c>
    </row>
    <row r="30" spans="1:10" ht="15" thickBot="1" x14ac:dyDescent="0.25">
      <c r="B30" s="22" t="s">
        <v>19</v>
      </c>
      <c r="C30" s="178"/>
      <c r="D30" s="178"/>
      <c r="E30" s="178"/>
      <c r="F30" s="393" t="s">
        <v>40</v>
      </c>
      <c r="G30" s="393"/>
      <c r="H30" s="393"/>
      <c r="I30" s="24">
        <v>3000</v>
      </c>
    </row>
    <row r="31" spans="1:10" ht="15" thickBot="1" x14ac:dyDescent="0.25">
      <c r="B31" s="22" t="s">
        <v>20</v>
      </c>
      <c r="C31" s="178"/>
      <c r="D31" s="178"/>
      <c r="E31" s="178"/>
      <c r="F31" s="393" t="s">
        <v>40</v>
      </c>
      <c r="G31" s="393"/>
      <c r="H31" s="393"/>
      <c r="I31" s="24">
        <v>3000</v>
      </c>
    </row>
    <row r="32" spans="1:10" ht="15" thickBot="1" x14ac:dyDescent="0.25">
      <c r="B32" s="22" t="s">
        <v>21</v>
      </c>
      <c r="C32" s="178"/>
      <c r="D32" s="178"/>
      <c r="E32" s="178"/>
      <c r="F32" s="393" t="s">
        <v>40</v>
      </c>
      <c r="G32" s="393"/>
      <c r="H32" s="393"/>
      <c r="I32" s="24">
        <v>3000</v>
      </c>
    </row>
    <row r="33" spans="2:9" ht="15" thickBot="1" x14ac:dyDescent="0.25">
      <c r="B33" s="22" t="s">
        <v>22</v>
      </c>
      <c r="C33" s="178"/>
      <c r="D33" s="178"/>
      <c r="E33" s="178"/>
      <c r="F33" s="393" t="s">
        <v>40</v>
      </c>
      <c r="G33" s="393"/>
      <c r="H33" s="393"/>
      <c r="I33" s="24">
        <v>3000</v>
      </c>
    </row>
    <row r="34" spans="2:9" ht="15" thickBot="1" x14ac:dyDescent="0.25">
      <c r="B34" s="22" t="s">
        <v>23</v>
      </c>
      <c r="C34" s="178"/>
      <c r="D34" s="178"/>
      <c r="E34" s="178"/>
      <c r="F34" s="393" t="s">
        <v>40</v>
      </c>
      <c r="G34" s="393"/>
      <c r="H34" s="393"/>
      <c r="I34" s="24">
        <v>3000</v>
      </c>
    </row>
    <row r="35" spans="2:9" ht="15" thickBot="1" x14ac:dyDescent="0.25">
      <c r="B35" s="22" t="s">
        <v>24</v>
      </c>
      <c r="C35" s="178"/>
      <c r="D35" s="178"/>
      <c r="E35" s="178"/>
      <c r="F35" s="393" t="s">
        <v>40</v>
      </c>
      <c r="G35" s="393"/>
      <c r="H35" s="393"/>
      <c r="I35" s="24">
        <v>3000</v>
      </c>
    </row>
    <row r="36" spans="2:9" ht="15" thickBot="1" x14ac:dyDescent="0.25">
      <c r="B36" s="22" t="s">
        <v>25</v>
      </c>
      <c r="C36" s="178"/>
      <c r="D36" s="178"/>
      <c r="E36" s="178"/>
      <c r="F36" s="393" t="s">
        <v>40</v>
      </c>
      <c r="G36" s="393"/>
      <c r="H36" s="393"/>
      <c r="I36" s="24">
        <v>3000</v>
      </c>
    </row>
    <row r="37" spans="2:9" ht="15" thickBot="1" x14ac:dyDescent="0.25">
      <c r="B37" s="22" t="s">
        <v>26</v>
      </c>
      <c r="C37" s="178"/>
      <c r="D37" s="178"/>
      <c r="E37" s="178"/>
      <c r="F37" s="393" t="s">
        <v>40</v>
      </c>
      <c r="G37" s="393"/>
      <c r="H37" s="393"/>
      <c r="I37" s="24">
        <v>3000</v>
      </c>
    </row>
    <row r="38" spans="2:9" ht="15" thickBot="1" x14ac:dyDescent="0.25">
      <c r="B38" s="22" t="s">
        <v>27</v>
      </c>
      <c r="C38" s="178"/>
      <c r="D38" s="178"/>
      <c r="E38" s="178"/>
      <c r="F38" s="393" t="s">
        <v>40</v>
      </c>
      <c r="G38" s="393"/>
      <c r="H38" s="393"/>
      <c r="I38" s="24">
        <v>3000</v>
      </c>
    </row>
    <row r="39" spans="2:9" ht="15" thickBot="1" x14ac:dyDescent="0.25">
      <c r="B39" s="22" t="s">
        <v>28</v>
      </c>
      <c r="C39" s="178"/>
      <c r="D39" s="178"/>
      <c r="E39" s="178"/>
      <c r="F39" s="393" t="s">
        <v>40</v>
      </c>
      <c r="G39" s="393"/>
      <c r="H39" s="393"/>
      <c r="I39" s="108">
        <v>3000</v>
      </c>
    </row>
    <row r="40" spans="2:9" ht="15" thickBot="1" x14ac:dyDescent="0.25">
      <c r="B40" s="22" t="s">
        <v>29</v>
      </c>
      <c r="C40" s="178"/>
      <c r="D40" s="178"/>
      <c r="E40" s="178"/>
      <c r="F40" s="393" t="s">
        <v>40</v>
      </c>
      <c r="G40" s="393"/>
      <c r="H40" s="393"/>
      <c r="I40" s="108">
        <v>3000</v>
      </c>
    </row>
    <row r="41" spans="2:9" ht="15.75" thickBot="1" x14ac:dyDescent="0.3">
      <c r="B41" s="25" t="s">
        <v>31</v>
      </c>
      <c r="C41" s="179"/>
      <c r="D41" s="179"/>
      <c r="E41" s="179"/>
      <c r="F41" s="394"/>
      <c r="G41" s="394"/>
      <c r="H41" s="394"/>
      <c r="I41" s="27">
        <f>SUM(I42:I45)</f>
        <v>0</v>
      </c>
    </row>
    <row r="42" spans="2:9" ht="15.75" thickBot="1" x14ac:dyDescent="0.3">
      <c r="B42" s="22" t="s">
        <v>26</v>
      </c>
      <c r="C42" s="179"/>
      <c r="D42" s="179"/>
      <c r="E42" s="179"/>
      <c r="F42" s="393" t="s">
        <v>42</v>
      </c>
      <c r="G42" s="393"/>
      <c r="H42" s="393"/>
      <c r="I42" s="24"/>
    </row>
    <row r="43" spans="2:9" ht="15" thickBot="1" x14ac:dyDescent="0.25">
      <c r="B43" s="22"/>
      <c r="C43" s="178"/>
      <c r="D43" s="178"/>
      <c r="E43" s="178"/>
      <c r="F43" s="393"/>
      <c r="G43" s="393"/>
      <c r="H43" s="393"/>
      <c r="I43" s="24"/>
    </row>
    <row r="44" spans="2:9" ht="15" thickBot="1" x14ac:dyDescent="0.25">
      <c r="B44" s="22"/>
      <c r="C44" s="28"/>
      <c r="D44" s="28"/>
      <c r="E44" s="28"/>
      <c r="F44" s="393"/>
      <c r="G44" s="393"/>
      <c r="H44" s="393"/>
      <c r="I44" s="29"/>
    </row>
    <row r="45" spans="2:9" ht="15" thickBot="1" x14ac:dyDescent="0.25">
      <c r="B45" s="30"/>
      <c r="C45" s="180"/>
      <c r="D45" s="180"/>
      <c r="E45" s="18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pageSetUpPr fitToPage="1"/>
  </sheetPr>
  <dimension ref="A1:L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91"/>
      <c r="B1" s="191"/>
      <c r="C1" s="191"/>
      <c r="D1" s="191"/>
      <c r="E1" s="191"/>
      <c r="F1" s="191"/>
      <c r="G1" s="19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90"/>
      <c r="B11" s="190"/>
      <c r="C11" s="190"/>
      <c r="D11" s="190"/>
      <c r="E11" s="190"/>
      <c r="F11" s="190"/>
      <c r="G11" s="190"/>
      <c r="H11" s="190"/>
      <c r="I11" s="190"/>
      <c r="J11" s="190"/>
    </row>
    <row r="12" spans="1:10" ht="15" customHeight="1" thickBot="1" x14ac:dyDescent="0.25">
      <c r="B12" s="11" t="s">
        <v>8</v>
      </c>
      <c r="C12" s="12"/>
      <c r="D12" s="13"/>
      <c r="E12" s="14"/>
      <c r="F12" s="15" t="s">
        <v>34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35</v>
      </c>
      <c r="G14" s="399"/>
      <c r="H14" s="399"/>
      <c r="I14" s="400"/>
      <c r="J14" s="1"/>
    </row>
    <row r="15" spans="1:10" ht="15" customHeight="1" thickBot="1" x14ac:dyDescent="0.25">
      <c r="H15" s="1"/>
      <c r="I15" s="1"/>
      <c r="J15" s="1"/>
    </row>
    <row r="16" spans="1:10" ht="15.75" customHeight="1" thickBot="1" x14ac:dyDescent="0.25">
      <c r="B16" s="16" t="s">
        <v>10</v>
      </c>
      <c r="F16" s="42">
        <v>41200</v>
      </c>
      <c r="G16" s="42">
        <v>41564</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92" t="s">
        <v>14</v>
      </c>
      <c r="C27" s="8"/>
      <c r="D27" s="8"/>
      <c r="E27" s="8"/>
      <c r="F27" s="397" t="s">
        <v>15</v>
      </c>
      <c r="G27" s="397"/>
      <c r="H27" s="397"/>
      <c r="I27" s="10" t="s">
        <v>16</v>
      </c>
    </row>
    <row r="28" spans="1:10" ht="16.5" thickTop="1" thickBot="1" x14ac:dyDescent="0.3">
      <c r="B28" s="19" t="s">
        <v>30</v>
      </c>
      <c r="C28" s="194"/>
      <c r="D28" s="194"/>
      <c r="E28" s="194"/>
      <c r="F28" s="396"/>
      <c r="G28" s="396"/>
      <c r="H28" s="396"/>
      <c r="I28" s="21">
        <f>SUM(I29:I40)</f>
        <v>15000</v>
      </c>
    </row>
    <row r="29" spans="1:10" ht="15" thickBot="1" x14ac:dyDescent="0.25">
      <c r="B29" s="22" t="s">
        <v>18</v>
      </c>
      <c r="C29" s="193"/>
      <c r="D29" s="193"/>
      <c r="E29" s="193"/>
      <c r="F29" s="393" t="s">
        <v>40</v>
      </c>
      <c r="G29" s="393"/>
      <c r="H29" s="393"/>
      <c r="I29" s="24"/>
    </row>
    <row r="30" spans="1:10" ht="15" thickBot="1" x14ac:dyDescent="0.25">
      <c r="B30" s="22" t="s">
        <v>19</v>
      </c>
      <c r="C30" s="193"/>
      <c r="D30" s="193"/>
      <c r="E30" s="193"/>
      <c r="F30" s="393" t="s">
        <v>40</v>
      </c>
      <c r="G30" s="393"/>
      <c r="H30" s="393"/>
      <c r="I30" s="24"/>
    </row>
    <row r="31" spans="1:10" ht="15" thickBot="1" x14ac:dyDescent="0.25">
      <c r="B31" s="22" t="s">
        <v>20</v>
      </c>
      <c r="C31" s="193"/>
      <c r="D31" s="193"/>
      <c r="E31" s="193"/>
      <c r="F31" s="393" t="s">
        <v>40</v>
      </c>
      <c r="G31" s="393"/>
      <c r="H31" s="393"/>
      <c r="I31" s="24"/>
    </row>
    <row r="32" spans="1:10" ht="15" thickBot="1" x14ac:dyDescent="0.25">
      <c r="B32" s="22" t="s">
        <v>21</v>
      </c>
      <c r="C32" s="193"/>
      <c r="D32" s="193"/>
      <c r="E32" s="193"/>
      <c r="F32" s="393" t="s">
        <v>40</v>
      </c>
      <c r="G32" s="393"/>
      <c r="H32" s="393"/>
      <c r="I32" s="24"/>
    </row>
    <row r="33" spans="2:12" ht="15" thickBot="1" x14ac:dyDescent="0.25">
      <c r="B33" s="22" t="s">
        <v>22</v>
      </c>
      <c r="C33" s="193"/>
      <c r="D33" s="193"/>
      <c r="E33" s="193"/>
      <c r="F33" s="393" t="s">
        <v>40</v>
      </c>
      <c r="G33" s="393"/>
      <c r="H33" s="393"/>
      <c r="I33" s="24"/>
    </row>
    <row r="34" spans="2:12" ht="15" thickBot="1" x14ac:dyDescent="0.25">
      <c r="B34" s="22" t="s">
        <v>23</v>
      </c>
      <c r="C34" s="193"/>
      <c r="D34" s="193"/>
      <c r="E34" s="193"/>
      <c r="F34" s="393" t="s">
        <v>40</v>
      </c>
      <c r="G34" s="393"/>
      <c r="H34" s="393"/>
      <c r="I34" s="24"/>
    </row>
    <row r="35" spans="2:12" ht="15" thickBot="1" x14ac:dyDescent="0.25">
      <c r="B35" s="22" t="s">
        <v>24</v>
      </c>
      <c r="C35" s="193"/>
      <c r="D35" s="193"/>
      <c r="E35" s="193"/>
      <c r="F35" s="393" t="s">
        <v>40</v>
      </c>
      <c r="G35" s="393"/>
      <c r="H35" s="393"/>
      <c r="I35" s="24"/>
    </row>
    <row r="36" spans="2:12" ht="15" thickBot="1" x14ac:dyDescent="0.25">
      <c r="B36" s="22" t="s">
        <v>25</v>
      </c>
      <c r="C36" s="193"/>
      <c r="D36" s="193"/>
      <c r="E36" s="193"/>
      <c r="F36" s="393" t="s">
        <v>40</v>
      </c>
      <c r="G36" s="393"/>
      <c r="H36" s="393"/>
      <c r="I36" s="24">
        <v>3000</v>
      </c>
      <c r="L36" s="197"/>
    </row>
    <row r="37" spans="2:12" ht="15" thickBot="1" x14ac:dyDescent="0.25">
      <c r="B37" s="22" t="s">
        <v>26</v>
      </c>
      <c r="C37" s="193"/>
      <c r="D37" s="193"/>
      <c r="E37" s="193"/>
      <c r="F37" s="393" t="s">
        <v>40</v>
      </c>
      <c r="G37" s="393"/>
      <c r="H37" s="393"/>
      <c r="I37" s="24">
        <v>3000</v>
      </c>
    </row>
    <row r="38" spans="2:12" ht="15" thickBot="1" x14ac:dyDescent="0.25">
      <c r="B38" s="22" t="s">
        <v>27</v>
      </c>
      <c r="C38" s="193"/>
      <c r="D38" s="193"/>
      <c r="E38" s="193"/>
      <c r="F38" s="393" t="s">
        <v>40</v>
      </c>
      <c r="G38" s="393"/>
      <c r="H38" s="393"/>
      <c r="I38" s="24">
        <v>3000</v>
      </c>
    </row>
    <row r="39" spans="2:12" ht="15" thickBot="1" x14ac:dyDescent="0.25">
      <c r="B39" s="22" t="s">
        <v>28</v>
      </c>
      <c r="C39" s="193"/>
      <c r="D39" s="193"/>
      <c r="E39" s="193"/>
      <c r="F39" s="393" t="s">
        <v>40</v>
      </c>
      <c r="G39" s="393"/>
      <c r="H39" s="393"/>
      <c r="I39" s="95">
        <v>3000</v>
      </c>
    </row>
    <row r="40" spans="2:12" ht="15" thickBot="1" x14ac:dyDescent="0.25">
      <c r="B40" s="22" t="s">
        <v>29</v>
      </c>
      <c r="C40" s="193"/>
      <c r="D40" s="193"/>
      <c r="E40" s="193"/>
      <c r="F40" s="393" t="s">
        <v>40</v>
      </c>
      <c r="G40" s="393"/>
      <c r="H40" s="393"/>
      <c r="I40" s="95">
        <v>3000</v>
      </c>
    </row>
    <row r="41" spans="2:12" ht="15.75" thickBot="1" x14ac:dyDescent="0.3">
      <c r="B41" s="25" t="s">
        <v>31</v>
      </c>
      <c r="C41" s="195"/>
      <c r="D41" s="195"/>
      <c r="E41" s="195"/>
      <c r="F41" s="394"/>
      <c r="G41" s="394"/>
      <c r="H41" s="394"/>
      <c r="I41" s="27">
        <f>SUM(I42:I45)</f>
        <v>6500</v>
      </c>
    </row>
    <row r="42" spans="2:12" ht="15.75" thickBot="1" x14ac:dyDescent="0.3">
      <c r="B42" s="22" t="s">
        <v>369</v>
      </c>
      <c r="C42" s="195"/>
      <c r="D42" s="195"/>
      <c r="E42" s="195"/>
      <c r="F42" s="393"/>
      <c r="G42" s="393"/>
      <c r="H42" s="393"/>
      <c r="I42" s="24">
        <v>6500</v>
      </c>
    </row>
    <row r="43" spans="2:12" ht="15" thickBot="1" x14ac:dyDescent="0.25">
      <c r="B43" s="22"/>
      <c r="C43" s="193"/>
      <c r="D43" s="193"/>
      <c r="E43" s="193"/>
      <c r="F43" s="393"/>
      <c r="G43" s="393"/>
      <c r="H43" s="393"/>
      <c r="I43" s="24"/>
    </row>
    <row r="44" spans="2:12" ht="15" thickBot="1" x14ac:dyDescent="0.25">
      <c r="B44" s="22"/>
      <c r="C44" s="28"/>
      <c r="D44" s="28"/>
      <c r="E44" s="28"/>
      <c r="F44" s="393"/>
      <c r="G44" s="393"/>
      <c r="H44" s="393"/>
      <c r="I44" s="29"/>
    </row>
    <row r="45" spans="2:12" ht="15" thickBot="1" x14ac:dyDescent="0.25">
      <c r="B45" s="30"/>
      <c r="C45" s="196"/>
      <c r="D45" s="196"/>
      <c r="E45" s="196"/>
      <c r="F45" s="395"/>
      <c r="G45" s="395"/>
      <c r="H45" s="395"/>
      <c r="I45" s="32"/>
    </row>
    <row r="46" spans="2:12" ht="15.75" thickTop="1" thickBot="1" x14ac:dyDescent="0.25">
      <c r="B46" s="6"/>
      <c r="C46" s="6"/>
      <c r="D46" s="6"/>
      <c r="E46" s="6"/>
      <c r="F46" s="6"/>
      <c r="G46" s="6"/>
      <c r="H46" s="7"/>
      <c r="I46" s="7"/>
    </row>
    <row r="47" spans="2:12" ht="25.5" customHeight="1" thickBot="1" x14ac:dyDescent="0.3">
      <c r="B47" s="390" t="s">
        <v>17</v>
      </c>
      <c r="C47" s="391"/>
      <c r="D47" s="391"/>
      <c r="E47" s="391"/>
      <c r="F47" s="391"/>
      <c r="G47" s="391"/>
      <c r="H47" s="392"/>
      <c r="I47" s="33">
        <f>+I41+I28</f>
        <v>21500</v>
      </c>
    </row>
    <row r="48" spans="2:12"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291</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292</v>
      </c>
      <c r="G14" s="399"/>
      <c r="H14" s="399"/>
      <c r="I14" s="400"/>
      <c r="J14" s="1"/>
    </row>
    <row r="15" spans="1:10" ht="15" customHeight="1" thickBot="1" x14ac:dyDescent="0.25">
      <c r="H15" s="1"/>
      <c r="I15" s="1"/>
      <c r="J15" s="1"/>
    </row>
    <row r="16" spans="1:10" ht="15.75" customHeight="1" thickBot="1" x14ac:dyDescent="0.25">
      <c r="B16" s="16" t="s">
        <v>10</v>
      </c>
      <c r="F16" s="42">
        <v>42275</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760655.45000000007</v>
      </c>
    </row>
    <row r="29" spans="1:10" ht="15" thickBot="1" x14ac:dyDescent="0.25">
      <c r="B29" s="22" t="s">
        <v>18</v>
      </c>
      <c r="C29" s="23"/>
      <c r="D29" s="23"/>
      <c r="E29" s="23"/>
      <c r="F29" s="393" t="s">
        <v>40</v>
      </c>
      <c r="G29" s="393"/>
      <c r="H29" s="393"/>
      <c r="I29" s="24"/>
    </row>
    <row r="30" spans="1:10" ht="15" thickBot="1" x14ac:dyDescent="0.25">
      <c r="B30" s="22" t="s">
        <v>19</v>
      </c>
      <c r="C30" s="23"/>
      <c r="D30" s="23"/>
      <c r="E30" s="23"/>
      <c r="F30" s="393" t="s">
        <v>40</v>
      </c>
      <c r="G30" s="393"/>
      <c r="H30" s="393"/>
      <c r="I30" s="24">
        <v>73630.23</v>
      </c>
    </row>
    <row r="31" spans="1:10" ht="15" thickBot="1" x14ac:dyDescent="0.25">
      <c r="B31" s="22" t="s">
        <v>20</v>
      </c>
      <c r="C31" s="23"/>
      <c r="D31" s="23"/>
      <c r="E31" s="23"/>
      <c r="F31" s="393" t="s">
        <v>40</v>
      </c>
      <c r="G31" s="393"/>
      <c r="H31" s="393"/>
      <c r="I31" s="24">
        <v>74523.88</v>
      </c>
    </row>
    <row r="32" spans="1:10" ht="15" thickBot="1" x14ac:dyDescent="0.25">
      <c r="B32" s="22" t="s">
        <v>21</v>
      </c>
      <c r="C32" s="23"/>
      <c r="D32" s="23"/>
      <c r="E32" s="23"/>
      <c r="F32" s="393" t="s">
        <v>40</v>
      </c>
      <c r="G32" s="393"/>
      <c r="H32" s="393"/>
      <c r="I32" s="24">
        <v>71535.41</v>
      </c>
    </row>
    <row r="33" spans="2:9" ht="15" thickBot="1" x14ac:dyDescent="0.25">
      <c r="B33" s="22" t="s">
        <v>22</v>
      </c>
      <c r="C33" s="23"/>
      <c r="D33" s="23"/>
      <c r="E33" s="23"/>
      <c r="F33" s="393" t="s">
        <v>40</v>
      </c>
      <c r="G33" s="393"/>
      <c r="H33" s="393"/>
      <c r="I33" s="24">
        <v>69878.44</v>
      </c>
    </row>
    <row r="34" spans="2:9" ht="15" thickBot="1" x14ac:dyDescent="0.25">
      <c r="B34" s="22" t="s">
        <v>23</v>
      </c>
      <c r="C34" s="23"/>
      <c r="D34" s="23"/>
      <c r="E34" s="23"/>
      <c r="F34" s="393" t="s">
        <v>40</v>
      </c>
      <c r="G34" s="393"/>
      <c r="H34" s="393"/>
      <c r="I34" s="24">
        <v>69313.37</v>
      </c>
    </row>
    <row r="35" spans="2:9" ht="15" thickBot="1" x14ac:dyDescent="0.25">
      <c r="B35" s="22" t="s">
        <v>24</v>
      </c>
      <c r="C35" s="23"/>
      <c r="D35" s="23"/>
      <c r="E35" s="23"/>
      <c r="F35" s="393" t="s">
        <v>40</v>
      </c>
      <c r="G35" s="393"/>
      <c r="H35" s="393"/>
      <c r="I35" s="24">
        <v>69655.08</v>
      </c>
    </row>
    <row r="36" spans="2:9" ht="15" thickBot="1" x14ac:dyDescent="0.25">
      <c r="B36" s="22" t="s">
        <v>25</v>
      </c>
      <c r="C36" s="23"/>
      <c r="D36" s="23"/>
      <c r="E36" s="23"/>
      <c r="F36" s="393" t="s">
        <v>40</v>
      </c>
      <c r="G36" s="393"/>
      <c r="H36" s="393"/>
      <c r="I36" s="24">
        <v>68295.81</v>
      </c>
    </row>
    <row r="37" spans="2:9" ht="15" thickBot="1" x14ac:dyDescent="0.25">
      <c r="B37" s="22" t="s">
        <v>26</v>
      </c>
      <c r="C37" s="23"/>
      <c r="D37" s="23"/>
      <c r="E37" s="23"/>
      <c r="F37" s="393" t="s">
        <v>40</v>
      </c>
      <c r="G37" s="393"/>
      <c r="H37" s="393"/>
      <c r="I37" s="24">
        <v>67413.78</v>
      </c>
    </row>
    <row r="38" spans="2:9" ht="15" thickBot="1" x14ac:dyDescent="0.25">
      <c r="B38" s="22" t="s">
        <v>27</v>
      </c>
      <c r="C38" s="23"/>
      <c r="D38" s="23"/>
      <c r="E38" s="23"/>
      <c r="F38" s="393" t="s">
        <v>40</v>
      </c>
      <c r="G38" s="393"/>
      <c r="H38" s="393"/>
      <c r="I38" s="24">
        <v>67962.649999999994</v>
      </c>
    </row>
    <row r="39" spans="2:9" ht="15" thickBot="1" x14ac:dyDescent="0.25">
      <c r="B39" s="22" t="s">
        <v>28</v>
      </c>
      <c r="C39" s="23"/>
      <c r="D39" s="23"/>
      <c r="E39" s="23"/>
      <c r="F39" s="393" t="s">
        <v>40</v>
      </c>
      <c r="G39" s="393"/>
      <c r="H39" s="393"/>
      <c r="I39" s="24">
        <v>64758.19</v>
      </c>
    </row>
    <row r="40" spans="2:9" ht="15" thickBot="1" x14ac:dyDescent="0.25">
      <c r="B40" s="22" t="s">
        <v>29</v>
      </c>
      <c r="C40" s="23"/>
      <c r="D40" s="23"/>
      <c r="E40" s="23"/>
      <c r="F40" s="393" t="s">
        <v>40</v>
      </c>
      <c r="G40" s="393"/>
      <c r="H40" s="393"/>
      <c r="I40" s="24">
        <v>63688.61</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760655.45000000007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pageSetUpPr fitToPage="1"/>
  </sheetPr>
  <dimension ref="A1:L55"/>
  <sheetViews>
    <sheetView topLeftCell="A17" zoomScaleNormal="100" zoomScaleSheetLayoutView="100" workbookViewId="0">
      <selection activeCell="F14" sqref="F14:I14"/>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38"/>
      <c r="B1" s="338"/>
      <c r="C1" s="338"/>
      <c r="D1" s="338"/>
      <c r="E1" s="338"/>
      <c r="F1" s="338"/>
      <c r="G1" s="338"/>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37"/>
      <c r="B11" s="337"/>
      <c r="C11" s="337"/>
      <c r="D11" s="337"/>
      <c r="E11" s="337"/>
      <c r="F11" s="337"/>
      <c r="G11" s="337"/>
      <c r="H11" s="337"/>
      <c r="I11" s="337"/>
      <c r="J11" s="337"/>
    </row>
    <row r="12" spans="1:10" ht="15" customHeight="1" thickBot="1" x14ac:dyDescent="0.25">
      <c r="B12" s="11" t="s">
        <v>8</v>
      </c>
      <c r="C12" s="12"/>
      <c r="D12" s="13"/>
      <c r="E12" s="14"/>
      <c r="F12" s="15" t="s">
        <v>435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434</v>
      </c>
      <c r="G14" s="399"/>
      <c r="H14" s="399"/>
      <c r="I14" s="400"/>
      <c r="J14" s="1"/>
    </row>
    <row r="15" spans="1:10" ht="15" customHeight="1" thickBot="1" x14ac:dyDescent="0.25">
      <c r="H15" s="1"/>
      <c r="I15" s="1"/>
      <c r="J15" s="1"/>
    </row>
    <row r="16" spans="1:10" ht="15.75" customHeight="1" thickBot="1" x14ac:dyDescent="0.25">
      <c r="B16" s="16" t="s">
        <v>10</v>
      </c>
      <c r="F16" s="42">
        <v>42675</v>
      </c>
      <c r="G16" s="42">
        <v>43769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43" t="s">
        <v>14</v>
      </c>
      <c r="C27" s="8"/>
      <c r="D27" s="8"/>
      <c r="E27" s="8"/>
      <c r="F27" s="397" t="s">
        <v>15</v>
      </c>
      <c r="G27" s="397"/>
      <c r="H27" s="397"/>
      <c r="I27" s="10" t="s">
        <v>16</v>
      </c>
    </row>
    <row r="28" spans="1:10" ht="16.5" thickTop="1" thickBot="1" x14ac:dyDescent="0.3">
      <c r="B28" s="19" t="s">
        <v>30</v>
      </c>
      <c r="C28" s="342"/>
      <c r="D28" s="342"/>
      <c r="E28" s="342"/>
      <c r="F28" s="396"/>
      <c r="G28" s="396"/>
      <c r="H28" s="396"/>
      <c r="I28" s="21">
        <f>SUM(I29:I40)</f>
        <v>6000</v>
      </c>
    </row>
    <row r="29" spans="1:10" ht="15" thickBot="1" x14ac:dyDescent="0.25">
      <c r="B29" s="22" t="s">
        <v>18</v>
      </c>
      <c r="C29" s="339"/>
      <c r="D29" s="339"/>
      <c r="E29" s="339"/>
      <c r="F29" s="393" t="s">
        <v>40</v>
      </c>
      <c r="G29" s="393"/>
      <c r="H29" s="393"/>
      <c r="I29" s="24"/>
    </row>
    <row r="30" spans="1:10" ht="15" thickBot="1" x14ac:dyDescent="0.25">
      <c r="B30" s="22" t="s">
        <v>19</v>
      </c>
      <c r="C30" s="339"/>
      <c r="D30" s="339"/>
      <c r="E30" s="339"/>
      <c r="F30" s="393" t="s">
        <v>40</v>
      </c>
      <c r="G30" s="393"/>
      <c r="H30" s="393"/>
      <c r="I30" s="24"/>
    </row>
    <row r="31" spans="1:10" ht="15" thickBot="1" x14ac:dyDescent="0.25">
      <c r="B31" s="22" t="s">
        <v>20</v>
      </c>
      <c r="C31" s="339"/>
      <c r="D31" s="339"/>
      <c r="E31" s="339"/>
      <c r="F31" s="393" t="s">
        <v>40</v>
      </c>
      <c r="G31" s="393"/>
      <c r="H31" s="393"/>
      <c r="I31" s="24"/>
    </row>
    <row r="32" spans="1:10" ht="15" thickBot="1" x14ac:dyDescent="0.25">
      <c r="B32" s="22" t="s">
        <v>21</v>
      </c>
      <c r="C32" s="339"/>
      <c r="D32" s="339"/>
      <c r="E32" s="339"/>
      <c r="F32" s="393" t="s">
        <v>40</v>
      </c>
      <c r="G32" s="393"/>
      <c r="H32" s="393"/>
      <c r="I32" s="24"/>
    </row>
    <row r="33" spans="2:12" ht="15" thickBot="1" x14ac:dyDescent="0.25">
      <c r="B33" s="22" t="s">
        <v>22</v>
      </c>
      <c r="C33" s="339"/>
      <c r="D33" s="339"/>
      <c r="E33" s="339"/>
      <c r="F33" s="393" t="s">
        <v>40</v>
      </c>
      <c r="G33" s="393"/>
      <c r="H33" s="393"/>
      <c r="I33" s="24"/>
    </row>
    <row r="34" spans="2:12" ht="15" thickBot="1" x14ac:dyDescent="0.25">
      <c r="B34" s="22" t="s">
        <v>23</v>
      </c>
      <c r="C34" s="339"/>
      <c r="D34" s="339"/>
      <c r="E34" s="339"/>
      <c r="F34" s="393" t="s">
        <v>40</v>
      </c>
      <c r="G34" s="393"/>
      <c r="H34" s="393"/>
      <c r="I34" s="24"/>
    </row>
    <row r="35" spans="2:12" ht="15" thickBot="1" x14ac:dyDescent="0.25">
      <c r="B35" s="22" t="s">
        <v>24</v>
      </c>
      <c r="C35" s="339"/>
      <c r="D35" s="339"/>
      <c r="E35" s="339"/>
      <c r="F35" s="393" t="s">
        <v>40</v>
      </c>
      <c r="G35" s="393"/>
      <c r="H35" s="393"/>
      <c r="I35" s="24"/>
    </row>
    <row r="36" spans="2:12" ht="15" thickBot="1" x14ac:dyDescent="0.25">
      <c r="B36" s="22" t="s">
        <v>25</v>
      </c>
      <c r="C36" s="339"/>
      <c r="D36" s="339"/>
      <c r="E36" s="339"/>
      <c r="F36" s="393" t="s">
        <v>40</v>
      </c>
      <c r="G36" s="393"/>
      <c r="H36" s="393"/>
      <c r="I36" s="24"/>
      <c r="L36" s="197"/>
    </row>
    <row r="37" spans="2:12" ht="15" thickBot="1" x14ac:dyDescent="0.25">
      <c r="B37" s="22" t="s">
        <v>26</v>
      </c>
      <c r="C37" s="339"/>
      <c r="D37" s="339"/>
      <c r="E37" s="339"/>
      <c r="F37" s="393" t="s">
        <v>40</v>
      </c>
      <c r="G37" s="393"/>
      <c r="H37" s="393"/>
      <c r="I37" s="24"/>
    </row>
    <row r="38" spans="2:12" ht="15" thickBot="1" x14ac:dyDescent="0.25">
      <c r="B38" s="22" t="s">
        <v>27</v>
      </c>
      <c r="C38" s="339"/>
      <c r="D38" s="339"/>
      <c r="E38" s="339"/>
      <c r="F38" s="393" t="s">
        <v>40</v>
      </c>
      <c r="G38" s="393"/>
      <c r="H38" s="393"/>
      <c r="I38" s="24"/>
    </row>
    <row r="39" spans="2:12" ht="15" thickBot="1" x14ac:dyDescent="0.25">
      <c r="B39" s="22" t="s">
        <v>28</v>
      </c>
      <c r="C39" s="339"/>
      <c r="D39" s="339"/>
      <c r="E39" s="339"/>
      <c r="F39" s="393" t="s">
        <v>40</v>
      </c>
      <c r="G39" s="393"/>
      <c r="H39" s="393"/>
      <c r="I39" s="95">
        <v>3000</v>
      </c>
    </row>
    <row r="40" spans="2:12" ht="15" thickBot="1" x14ac:dyDescent="0.25">
      <c r="B40" s="22" t="s">
        <v>29</v>
      </c>
      <c r="C40" s="339"/>
      <c r="D40" s="339"/>
      <c r="E40" s="339"/>
      <c r="F40" s="393" t="s">
        <v>40</v>
      </c>
      <c r="G40" s="393"/>
      <c r="H40" s="393"/>
      <c r="I40" s="95">
        <v>3000</v>
      </c>
    </row>
    <row r="41" spans="2:12" ht="15.75" thickBot="1" x14ac:dyDescent="0.3">
      <c r="B41" s="25" t="s">
        <v>31</v>
      </c>
      <c r="C41" s="340"/>
      <c r="D41" s="340"/>
      <c r="E41" s="340"/>
      <c r="F41" s="394"/>
      <c r="G41" s="394"/>
      <c r="H41" s="394"/>
      <c r="I41" s="27">
        <f>SUM(I42:I45)</f>
        <v>6640</v>
      </c>
    </row>
    <row r="42" spans="2:12" ht="15.75" thickBot="1" x14ac:dyDescent="0.3">
      <c r="B42" s="344" t="s">
        <v>436</v>
      </c>
      <c r="C42" s="340"/>
      <c r="D42" s="340"/>
      <c r="E42" s="340"/>
      <c r="F42" s="393"/>
      <c r="G42" s="393"/>
      <c r="H42" s="393"/>
      <c r="I42" s="24">
        <v>6640</v>
      </c>
    </row>
    <row r="43" spans="2:12" ht="15" thickBot="1" x14ac:dyDescent="0.25">
      <c r="B43" s="22"/>
      <c r="C43" s="339"/>
      <c r="D43" s="339"/>
      <c r="E43" s="339"/>
      <c r="F43" s="393"/>
      <c r="G43" s="393"/>
      <c r="H43" s="393"/>
      <c r="I43" s="24"/>
    </row>
    <row r="44" spans="2:12" ht="15" thickBot="1" x14ac:dyDescent="0.25">
      <c r="B44" s="22"/>
      <c r="C44" s="28"/>
      <c r="D44" s="28"/>
      <c r="E44" s="28"/>
      <c r="F44" s="393"/>
      <c r="G44" s="393"/>
      <c r="H44" s="393"/>
      <c r="I44" s="29"/>
    </row>
    <row r="45" spans="2:12" ht="15" thickBot="1" x14ac:dyDescent="0.25">
      <c r="B45" s="30"/>
      <c r="C45" s="341"/>
      <c r="D45" s="341"/>
      <c r="E45" s="341"/>
      <c r="F45" s="395"/>
      <c r="G45" s="395"/>
      <c r="H45" s="395"/>
      <c r="I45" s="32"/>
    </row>
    <row r="46" spans="2:12" ht="15.75" thickTop="1" thickBot="1" x14ac:dyDescent="0.25">
      <c r="B46" s="6"/>
      <c r="C46" s="6"/>
      <c r="D46" s="6"/>
      <c r="E46" s="6"/>
      <c r="F46" s="6"/>
      <c r="G46" s="6"/>
      <c r="H46" s="7"/>
      <c r="I46" s="7"/>
    </row>
    <row r="47" spans="2:12" ht="25.5" customHeight="1" thickBot="1" x14ac:dyDescent="0.3">
      <c r="B47" s="390" t="s">
        <v>17</v>
      </c>
      <c r="C47" s="391"/>
      <c r="D47" s="391"/>
      <c r="E47" s="391"/>
      <c r="F47" s="391"/>
      <c r="G47" s="391"/>
      <c r="H47" s="392"/>
      <c r="I47" s="33">
        <f>+I41+I28</f>
        <v>12640</v>
      </c>
    </row>
    <row r="48" spans="2:12"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pageSetUpPr fitToPage="1"/>
  </sheetPr>
  <dimension ref="A1:M55"/>
  <sheetViews>
    <sheetView topLeftCell="A10"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91"/>
      <c r="B1" s="191"/>
      <c r="C1" s="191"/>
      <c r="D1" s="191"/>
      <c r="E1" s="191"/>
      <c r="F1" s="191"/>
      <c r="G1" s="19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90"/>
      <c r="B11" s="190"/>
      <c r="C11" s="190"/>
      <c r="D11" s="190"/>
      <c r="E11" s="190"/>
      <c r="F11" s="190"/>
      <c r="G11" s="190"/>
      <c r="H11" s="190"/>
      <c r="I11" s="190"/>
      <c r="J11" s="190"/>
    </row>
    <row r="12" spans="1:10" ht="15" customHeight="1" thickBot="1" x14ac:dyDescent="0.25">
      <c r="B12" s="11" t="s">
        <v>8</v>
      </c>
      <c r="C12" s="12"/>
      <c r="D12" s="13"/>
      <c r="E12" s="14"/>
      <c r="F12" s="15" t="s">
        <v>320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322</v>
      </c>
      <c r="G14" s="399"/>
      <c r="H14" s="399"/>
      <c r="I14" s="400"/>
      <c r="J14" s="1"/>
    </row>
    <row r="15" spans="1:10" ht="15" customHeight="1" thickBot="1" x14ac:dyDescent="0.25">
      <c r="H15" s="1"/>
      <c r="I15" s="1"/>
      <c r="J15" s="1"/>
    </row>
    <row r="16" spans="1:10" ht="15.75" customHeight="1" thickBot="1" x14ac:dyDescent="0.25">
      <c r="B16" s="16" t="s">
        <v>10</v>
      </c>
      <c r="F16" s="42">
        <v>42248</v>
      </c>
      <c r="G16" s="42">
        <v>43343</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60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92" t="s">
        <v>14</v>
      </c>
      <c r="C27" s="8"/>
      <c r="D27" s="8"/>
      <c r="E27" s="8"/>
      <c r="F27" s="397" t="s">
        <v>15</v>
      </c>
      <c r="G27" s="397"/>
      <c r="H27" s="397"/>
      <c r="I27" s="10" t="s">
        <v>16</v>
      </c>
    </row>
    <row r="28" spans="1:10" ht="16.5" thickTop="1" thickBot="1" x14ac:dyDescent="0.3">
      <c r="B28" s="19" t="s">
        <v>30</v>
      </c>
      <c r="C28" s="194"/>
      <c r="D28" s="194"/>
      <c r="E28" s="194"/>
      <c r="F28" s="396"/>
      <c r="G28" s="396"/>
      <c r="H28" s="396"/>
      <c r="I28" s="21">
        <f>SUM(I29:I40)</f>
        <v>36000</v>
      </c>
    </row>
    <row r="29" spans="1:10" ht="15" thickBot="1" x14ac:dyDescent="0.25">
      <c r="B29" s="22" t="s">
        <v>18</v>
      </c>
      <c r="C29" s="193"/>
      <c r="D29" s="193"/>
      <c r="E29" s="193"/>
      <c r="F29" s="393" t="s">
        <v>40</v>
      </c>
      <c r="G29" s="393"/>
      <c r="H29" s="393"/>
      <c r="I29" s="24">
        <v>3000</v>
      </c>
    </row>
    <row r="30" spans="1:10" ht="15" thickBot="1" x14ac:dyDescent="0.25">
      <c r="B30" s="22" t="s">
        <v>19</v>
      </c>
      <c r="C30" s="193"/>
      <c r="D30" s="193"/>
      <c r="E30" s="193"/>
      <c r="F30" s="393" t="s">
        <v>40</v>
      </c>
      <c r="G30" s="393"/>
      <c r="H30" s="393"/>
      <c r="I30" s="24">
        <v>3000</v>
      </c>
    </row>
    <row r="31" spans="1:10" ht="15" thickBot="1" x14ac:dyDescent="0.25">
      <c r="B31" s="22" t="s">
        <v>20</v>
      </c>
      <c r="C31" s="193"/>
      <c r="D31" s="193"/>
      <c r="E31" s="193"/>
      <c r="F31" s="393" t="s">
        <v>40</v>
      </c>
      <c r="G31" s="393"/>
      <c r="H31" s="393"/>
      <c r="I31" s="24">
        <v>3000</v>
      </c>
    </row>
    <row r="32" spans="1:10" ht="15" thickBot="1" x14ac:dyDescent="0.25">
      <c r="B32" s="22" t="s">
        <v>21</v>
      </c>
      <c r="C32" s="193"/>
      <c r="D32" s="193"/>
      <c r="E32" s="193"/>
      <c r="F32" s="393" t="s">
        <v>40</v>
      </c>
      <c r="G32" s="393"/>
      <c r="H32" s="393"/>
      <c r="I32" s="24">
        <v>3000</v>
      </c>
    </row>
    <row r="33" spans="2:13" ht="15" thickBot="1" x14ac:dyDescent="0.25">
      <c r="B33" s="22" t="s">
        <v>22</v>
      </c>
      <c r="C33" s="193"/>
      <c r="D33" s="193"/>
      <c r="E33" s="193"/>
      <c r="F33" s="393" t="s">
        <v>40</v>
      </c>
      <c r="G33" s="393"/>
      <c r="H33" s="393"/>
      <c r="I33" s="24">
        <v>3000</v>
      </c>
    </row>
    <row r="34" spans="2:13" ht="15" thickBot="1" x14ac:dyDescent="0.25">
      <c r="B34" s="22" t="s">
        <v>23</v>
      </c>
      <c r="C34" s="193"/>
      <c r="D34" s="193"/>
      <c r="E34" s="193"/>
      <c r="F34" s="393" t="s">
        <v>40</v>
      </c>
      <c r="G34" s="393"/>
      <c r="H34" s="393"/>
      <c r="I34" s="24">
        <v>3000</v>
      </c>
    </row>
    <row r="35" spans="2:13" ht="15" thickBot="1" x14ac:dyDescent="0.25">
      <c r="B35" s="22" t="s">
        <v>24</v>
      </c>
      <c r="C35" s="193"/>
      <c r="D35" s="193"/>
      <c r="E35" s="193"/>
      <c r="F35" s="393" t="s">
        <v>40</v>
      </c>
      <c r="G35" s="393"/>
      <c r="H35" s="393"/>
      <c r="I35" s="24">
        <v>3000</v>
      </c>
    </row>
    <row r="36" spans="2:13" ht="15" thickBot="1" x14ac:dyDescent="0.25">
      <c r="B36" s="22" t="s">
        <v>25</v>
      </c>
      <c r="C36" s="193"/>
      <c r="D36" s="193"/>
      <c r="E36" s="193"/>
      <c r="F36" s="393" t="s">
        <v>40</v>
      </c>
      <c r="G36" s="393"/>
      <c r="H36" s="393"/>
      <c r="I36" s="24">
        <v>3000</v>
      </c>
      <c r="M36" s="197"/>
    </row>
    <row r="37" spans="2:13" ht="15" thickBot="1" x14ac:dyDescent="0.25">
      <c r="B37" s="22" t="s">
        <v>26</v>
      </c>
      <c r="C37" s="193"/>
      <c r="D37" s="193"/>
      <c r="E37" s="193"/>
      <c r="F37" s="393" t="s">
        <v>40</v>
      </c>
      <c r="G37" s="393"/>
      <c r="H37" s="393"/>
      <c r="I37" s="24">
        <v>3000</v>
      </c>
    </row>
    <row r="38" spans="2:13" ht="15" thickBot="1" x14ac:dyDescent="0.25">
      <c r="B38" s="22" t="s">
        <v>27</v>
      </c>
      <c r="C38" s="193"/>
      <c r="D38" s="193"/>
      <c r="E38" s="193"/>
      <c r="F38" s="393" t="s">
        <v>40</v>
      </c>
      <c r="G38" s="393"/>
      <c r="H38" s="393"/>
      <c r="I38" s="24">
        <v>3000</v>
      </c>
    </row>
    <row r="39" spans="2:13" ht="15" thickBot="1" x14ac:dyDescent="0.25">
      <c r="B39" s="22" t="s">
        <v>28</v>
      </c>
      <c r="C39" s="193"/>
      <c r="D39" s="193"/>
      <c r="E39" s="193"/>
      <c r="F39" s="393" t="s">
        <v>40</v>
      </c>
      <c r="G39" s="393"/>
      <c r="H39" s="393"/>
      <c r="I39" s="108">
        <v>3000</v>
      </c>
    </row>
    <row r="40" spans="2:13" ht="15" thickBot="1" x14ac:dyDescent="0.25">
      <c r="B40" s="22" t="s">
        <v>29</v>
      </c>
      <c r="C40" s="193"/>
      <c r="D40" s="193"/>
      <c r="E40" s="193"/>
      <c r="F40" s="393" t="s">
        <v>40</v>
      </c>
      <c r="G40" s="393"/>
      <c r="H40" s="393"/>
      <c r="I40" s="108">
        <v>3000</v>
      </c>
    </row>
    <row r="41" spans="2:13" ht="15.75" thickBot="1" x14ac:dyDescent="0.3">
      <c r="B41" s="25" t="s">
        <v>31</v>
      </c>
      <c r="C41" s="195"/>
      <c r="D41" s="195"/>
      <c r="E41" s="195"/>
      <c r="F41" s="394"/>
      <c r="G41" s="394"/>
      <c r="H41" s="394"/>
      <c r="I41" s="27">
        <f>SUM(I42:I45)</f>
        <v>0</v>
      </c>
    </row>
    <row r="42" spans="2:13" ht="15.75" thickBot="1" x14ac:dyDescent="0.3">
      <c r="B42" s="22"/>
      <c r="C42" s="195"/>
      <c r="D42" s="195"/>
      <c r="E42" s="195"/>
      <c r="F42" s="393"/>
      <c r="G42" s="393"/>
      <c r="H42" s="393"/>
      <c r="I42" s="24"/>
    </row>
    <row r="43" spans="2:13" ht="15" thickBot="1" x14ac:dyDescent="0.25">
      <c r="B43" s="22"/>
      <c r="C43" s="193"/>
      <c r="D43" s="193"/>
      <c r="E43" s="193"/>
      <c r="F43" s="393"/>
      <c r="G43" s="393"/>
      <c r="H43" s="393"/>
      <c r="I43" s="24"/>
    </row>
    <row r="44" spans="2:13" ht="15" thickBot="1" x14ac:dyDescent="0.25">
      <c r="B44" s="22"/>
      <c r="C44" s="28"/>
      <c r="D44" s="28"/>
      <c r="E44" s="28"/>
      <c r="F44" s="393"/>
      <c r="G44" s="393"/>
      <c r="H44" s="393"/>
      <c r="I44" s="29"/>
    </row>
    <row r="45" spans="2:13" ht="15" thickBot="1" x14ac:dyDescent="0.25">
      <c r="B45" s="30"/>
      <c r="C45" s="196"/>
      <c r="D45" s="196"/>
      <c r="E45" s="196"/>
      <c r="F45" s="395"/>
      <c r="G45" s="395"/>
      <c r="H45" s="395"/>
      <c r="I45" s="32"/>
    </row>
    <row r="46" spans="2:13" ht="15.75" thickTop="1" thickBot="1" x14ac:dyDescent="0.25">
      <c r="B46" s="6"/>
      <c r="C46" s="6"/>
      <c r="D46" s="6"/>
      <c r="E46" s="6"/>
      <c r="F46" s="6"/>
      <c r="G46" s="6"/>
      <c r="H46" s="7"/>
      <c r="I46" s="7"/>
    </row>
    <row r="47" spans="2:13" ht="25.5" customHeight="1" thickBot="1" x14ac:dyDescent="0.3">
      <c r="B47" s="390" t="s">
        <v>17</v>
      </c>
      <c r="C47" s="391"/>
      <c r="D47" s="391"/>
      <c r="E47" s="391"/>
      <c r="F47" s="391"/>
      <c r="G47" s="391"/>
      <c r="H47" s="392"/>
      <c r="I47" s="33">
        <f>+I41+I28</f>
        <v>36000</v>
      </c>
    </row>
    <row r="48" spans="2:13"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6B0A"/>
    <pageSetUpPr fitToPage="1"/>
  </sheetPr>
  <dimension ref="A1:J55"/>
  <sheetViews>
    <sheetView tabSelected="1" topLeftCell="A15" zoomScaleNormal="100" zoomScaleSheetLayoutView="100" workbookViewId="0">
      <selection activeCell="B42" sqref="B4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30"/>
      <c r="B1" s="330"/>
      <c r="C1" s="330"/>
      <c r="D1" s="330"/>
      <c r="E1" s="330"/>
      <c r="F1" s="330"/>
      <c r="G1" s="330"/>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29"/>
      <c r="B11" s="329"/>
      <c r="C11" s="329"/>
      <c r="D11" s="329"/>
      <c r="E11" s="329"/>
      <c r="F11" s="329"/>
      <c r="G11" s="329"/>
      <c r="H11" s="329"/>
      <c r="I11" s="329"/>
      <c r="J11" s="329"/>
    </row>
    <row r="12" spans="1:10" ht="15" customHeight="1" thickBot="1" x14ac:dyDescent="0.25">
      <c r="B12" s="11" t="s">
        <v>8</v>
      </c>
      <c r="C12" s="12"/>
      <c r="D12" s="13"/>
      <c r="E12" s="14"/>
      <c r="F12" s="15" t="s">
        <v>426</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428</v>
      </c>
      <c r="G14" s="399"/>
      <c r="H14" s="399"/>
      <c r="I14" s="400"/>
      <c r="J14" s="1"/>
    </row>
    <row r="15" spans="1:10" ht="15" customHeight="1" thickBot="1" x14ac:dyDescent="0.25">
      <c r="H15" s="1"/>
      <c r="I15" s="1"/>
      <c r="J15" s="1"/>
    </row>
    <row r="16" spans="1:10" ht="15.75" customHeight="1" thickBot="1" x14ac:dyDescent="0.25">
      <c r="B16" s="16" t="s">
        <v>10</v>
      </c>
      <c r="F16" s="42">
        <v>42522</v>
      </c>
      <c r="G16" s="42">
        <v>43528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37</v>
      </c>
      <c r="G19" s="399"/>
      <c r="H19" s="399"/>
      <c r="I19" s="400"/>
    </row>
    <row r="20" spans="1:10" ht="15.75" thickBot="1" x14ac:dyDescent="0.25">
      <c r="C20" s="18"/>
      <c r="D20" s="18"/>
    </row>
    <row r="21" spans="1:10" ht="15.75" thickBot="1" x14ac:dyDescent="0.25">
      <c r="B21" s="11" t="s">
        <v>12</v>
      </c>
      <c r="C21" s="12"/>
      <c r="D21" s="13"/>
      <c r="E21" s="14"/>
      <c r="F21" s="398" t="s">
        <v>432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335" t="s">
        <v>14</v>
      </c>
      <c r="C27" s="8"/>
      <c r="D27" s="8"/>
      <c r="E27" s="8"/>
      <c r="F27" s="397" t="s">
        <v>15</v>
      </c>
      <c r="G27" s="397"/>
      <c r="H27" s="397"/>
      <c r="I27" s="10" t="s">
        <v>16</v>
      </c>
    </row>
    <row r="28" spans="1:10" ht="16.5" thickTop="1" thickBot="1" x14ac:dyDescent="0.3">
      <c r="B28" s="19" t="s">
        <v>30</v>
      </c>
      <c r="C28" s="334"/>
      <c r="D28" s="334"/>
      <c r="E28" s="334"/>
      <c r="F28" s="396"/>
      <c r="G28" s="396"/>
      <c r="H28" s="396"/>
      <c r="I28" s="21">
        <f>SUM(I29:I40)</f>
        <v>6000</v>
      </c>
    </row>
    <row r="29" spans="1:10" ht="15" thickBot="1" x14ac:dyDescent="0.25">
      <c r="B29" s="22" t="s">
        <v>18</v>
      </c>
      <c r="C29" s="331"/>
      <c r="D29" s="331"/>
      <c r="E29" s="331"/>
      <c r="F29" s="393" t="s">
        <v>40</v>
      </c>
      <c r="G29" s="393"/>
      <c r="H29" s="393"/>
      <c r="I29" s="24"/>
    </row>
    <row r="30" spans="1:10" ht="15" thickBot="1" x14ac:dyDescent="0.25">
      <c r="B30" s="22" t="s">
        <v>19</v>
      </c>
      <c r="C30" s="331"/>
      <c r="D30" s="331"/>
      <c r="E30" s="331"/>
      <c r="F30" s="393" t="s">
        <v>40</v>
      </c>
      <c r="G30" s="393"/>
      <c r="H30" s="393"/>
      <c r="I30" s="24"/>
    </row>
    <row r="31" spans="1:10" ht="15" thickBot="1" x14ac:dyDescent="0.25">
      <c r="B31" s="22" t="s">
        <v>20</v>
      </c>
      <c r="C31" s="331"/>
      <c r="D31" s="331"/>
      <c r="E31" s="331"/>
      <c r="F31" s="393" t="s">
        <v>40</v>
      </c>
      <c r="G31" s="393"/>
      <c r="H31" s="393"/>
      <c r="I31" s="24"/>
    </row>
    <row r="32" spans="1:10" ht="15" thickBot="1" x14ac:dyDescent="0.25">
      <c r="B32" s="22" t="s">
        <v>21</v>
      </c>
      <c r="C32" s="331"/>
      <c r="D32" s="331"/>
      <c r="E32" s="331"/>
      <c r="F32" s="393" t="s">
        <v>40</v>
      </c>
      <c r="G32" s="393"/>
      <c r="H32" s="393"/>
      <c r="I32" s="24"/>
    </row>
    <row r="33" spans="2:9" ht="15" thickBot="1" x14ac:dyDescent="0.25">
      <c r="B33" s="22" t="s">
        <v>22</v>
      </c>
      <c r="C33" s="331"/>
      <c r="D33" s="331"/>
      <c r="E33" s="331"/>
      <c r="F33" s="393" t="s">
        <v>40</v>
      </c>
      <c r="G33" s="393"/>
      <c r="H33" s="393"/>
      <c r="I33" s="24"/>
    </row>
    <row r="34" spans="2:9" ht="15" thickBot="1" x14ac:dyDescent="0.25">
      <c r="B34" s="22" t="s">
        <v>23</v>
      </c>
      <c r="C34" s="331"/>
      <c r="D34" s="331"/>
      <c r="E34" s="331"/>
      <c r="F34" s="393" t="s">
        <v>40</v>
      </c>
      <c r="G34" s="393"/>
      <c r="H34" s="393"/>
      <c r="I34" s="24"/>
    </row>
    <row r="35" spans="2:9" ht="15" thickBot="1" x14ac:dyDescent="0.25">
      <c r="B35" s="22" t="s">
        <v>24</v>
      </c>
      <c r="C35" s="331"/>
      <c r="D35" s="331"/>
      <c r="E35" s="331"/>
      <c r="F35" s="393" t="s">
        <v>40</v>
      </c>
      <c r="G35" s="393"/>
      <c r="H35" s="393"/>
      <c r="I35" s="24"/>
    </row>
    <row r="36" spans="2:9" ht="15" thickBot="1" x14ac:dyDescent="0.25">
      <c r="B36" s="22" t="s">
        <v>25</v>
      </c>
      <c r="C36" s="331"/>
      <c r="D36" s="331"/>
      <c r="E36" s="331"/>
      <c r="F36" s="393" t="s">
        <v>40</v>
      </c>
      <c r="G36" s="393"/>
      <c r="H36" s="393"/>
      <c r="I36" s="24"/>
    </row>
    <row r="37" spans="2:9" ht="15" thickBot="1" x14ac:dyDescent="0.25">
      <c r="B37" s="22" t="s">
        <v>26</v>
      </c>
      <c r="C37" s="331"/>
      <c r="D37" s="331"/>
      <c r="E37" s="331"/>
      <c r="F37" s="393" t="s">
        <v>40</v>
      </c>
      <c r="G37" s="393"/>
      <c r="H37" s="393"/>
      <c r="I37" s="24"/>
    </row>
    <row r="38" spans="2:9" ht="15" thickBot="1" x14ac:dyDescent="0.25">
      <c r="B38" s="22" t="s">
        <v>27</v>
      </c>
      <c r="C38" s="331"/>
      <c r="D38" s="331"/>
      <c r="E38" s="331"/>
      <c r="F38" s="393" t="s">
        <v>40</v>
      </c>
      <c r="G38" s="393"/>
      <c r="H38" s="393"/>
      <c r="I38" s="24"/>
    </row>
    <row r="39" spans="2:9" ht="15" thickBot="1" x14ac:dyDescent="0.25">
      <c r="B39" s="22" t="s">
        <v>28</v>
      </c>
      <c r="C39" s="331"/>
      <c r="D39" s="331"/>
      <c r="E39" s="331"/>
      <c r="F39" s="393" t="s">
        <v>40</v>
      </c>
      <c r="G39" s="393"/>
      <c r="H39" s="393"/>
      <c r="I39" s="24">
        <v>3000</v>
      </c>
    </row>
    <row r="40" spans="2:9" ht="15" thickBot="1" x14ac:dyDescent="0.25">
      <c r="B40" s="22" t="s">
        <v>29</v>
      </c>
      <c r="C40" s="331"/>
      <c r="D40" s="331"/>
      <c r="E40" s="331"/>
      <c r="F40" s="393" t="s">
        <v>40</v>
      </c>
      <c r="G40" s="393"/>
      <c r="H40" s="393"/>
      <c r="I40" s="24">
        <v>3000</v>
      </c>
    </row>
    <row r="41" spans="2:9" ht="15.75" thickBot="1" x14ac:dyDescent="0.3">
      <c r="B41" s="25" t="s">
        <v>31</v>
      </c>
      <c r="C41" s="332"/>
      <c r="D41" s="332"/>
      <c r="E41" s="332"/>
      <c r="F41" s="394"/>
      <c r="G41" s="394"/>
      <c r="H41" s="394"/>
      <c r="I41" s="27">
        <f>SUM(I42:I45)</f>
        <v>6640</v>
      </c>
    </row>
    <row r="42" spans="2:9" ht="15.75" thickBot="1" x14ac:dyDescent="0.3">
      <c r="B42" s="22" t="s">
        <v>22</v>
      </c>
      <c r="C42" s="332"/>
      <c r="D42" s="332"/>
      <c r="E42" s="332"/>
      <c r="F42" s="393" t="s">
        <v>277</v>
      </c>
      <c r="G42" s="393"/>
      <c r="H42" s="393"/>
      <c r="I42" s="24">
        <v>6640</v>
      </c>
    </row>
    <row r="43" spans="2:9" ht="15" thickBot="1" x14ac:dyDescent="0.25">
      <c r="B43" s="22"/>
      <c r="C43" s="331"/>
      <c r="D43" s="331"/>
      <c r="E43" s="331"/>
      <c r="F43" s="393"/>
      <c r="G43" s="393"/>
      <c r="H43" s="393"/>
      <c r="I43" s="24"/>
    </row>
    <row r="44" spans="2:9" ht="15" thickBot="1" x14ac:dyDescent="0.25">
      <c r="B44" s="22"/>
      <c r="C44" s="28"/>
      <c r="D44" s="28"/>
      <c r="E44" s="28"/>
      <c r="F44" s="393"/>
      <c r="G44" s="393"/>
      <c r="H44" s="393"/>
      <c r="I44" s="29"/>
    </row>
    <row r="45" spans="2:9" ht="15" thickBot="1" x14ac:dyDescent="0.25">
      <c r="B45" s="30"/>
      <c r="C45" s="333"/>
      <c r="D45" s="333"/>
      <c r="E45" s="33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12640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8"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63"/>
      <c r="B1" s="163"/>
      <c r="C1" s="163"/>
      <c r="D1" s="163"/>
      <c r="E1" s="163"/>
      <c r="F1" s="163"/>
      <c r="G1" s="163"/>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62"/>
      <c r="B11" s="162"/>
      <c r="C11" s="162"/>
      <c r="D11" s="162"/>
      <c r="E11" s="162"/>
      <c r="F11" s="162"/>
      <c r="G11" s="162"/>
      <c r="H11" s="162"/>
      <c r="I11" s="162"/>
      <c r="J11" s="162"/>
    </row>
    <row r="12" spans="1:10" ht="15" customHeight="1" thickBot="1" x14ac:dyDescent="0.25">
      <c r="B12" s="11" t="s">
        <v>8</v>
      </c>
      <c r="C12" s="12"/>
      <c r="D12" s="13"/>
      <c r="E12" s="14"/>
      <c r="F12" s="15" t="s">
        <v>285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341</v>
      </c>
      <c r="G14" s="399"/>
      <c r="H14" s="399"/>
      <c r="I14" s="400"/>
      <c r="J14" s="1"/>
    </row>
    <row r="15" spans="1:10" ht="15" customHeight="1" thickBot="1" x14ac:dyDescent="0.25">
      <c r="H15" s="1"/>
      <c r="I15" s="1"/>
      <c r="J15" s="1"/>
    </row>
    <row r="16" spans="1:10" ht="15.75" customHeight="1" thickBot="1" x14ac:dyDescent="0.25">
      <c r="B16" s="16" t="s">
        <v>10</v>
      </c>
      <c r="F16" s="42">
        <v>42309</v>
      </c>
      <c r="G16" s="42">
        <v>43287</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288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64" t="s">
        <v>14</v>
      </c>
      <c r="C27" s="8"/>
      <c r="D27" s="8"/>
      <c r="E27" s="8"/>
      <c r="F27" s="397" t="s">
        <v>15</v>
      </c>
      <c r="G27" s="397"/>
      <c r="H27" s="397"/>
      <c r="I27" s="10" t="s">
        <v>16</v>
      </c>
    </row>
    <row r="28" spans="1:10" ht="16.5" thickTop="1" thickBot="1" x14ac:dyDescent="0.3">
      <c r="B28" s="19" t="s">
        <v>30</v>
      </c>
      <c r="C28" s="166"/>
      <c r="D28" s="166"/>
      <c r="E28" s="166"/>
      <c r="F28" s="396"/>
      <c r="G28" s="396"/>
      <c r="H28" s="396"/>
      <c r="I28" s="21">
        <f>SUM(I29:I40)</f>
        <v>36000</v>
      </c>
    </row>
    <row r="29" spans="1:10" ht="15" thickBot="1" x14ac:dyDescent="0.25">
      <c r="B29" s="22" t="s">
        <v>18</v>
      </c>
      <c r="C29" s="165"/>
      <c r="D29" s="165"/>
      <c r="E29" s="165"/>
      <c r="F29" s="393" t="s">
        <v>40</v>
      </c>
      <c r="G29" s="393"/>
      <c r="H29" s="393"/>
      <c r="I29" s="24">
        <v>3000</v>
      </c>
    </row>
    <row r="30" spans="1:10" ht="15" thickBot="1" x14ac:dyDescent="0.25">
      <c r="B30" s="22" t="s">
        <v>19</v>
      </c>
      <c r="C30" s="165"/>
      <c r="D30" s="165"/>
      <c r="E30" s="165"/>
      <c r="F30" s="393" t="s">
        <v>40</v>
      </c>
      <c r="G30" s="393"/>
      <c r="H30" s="393"/>
      <c r="I30" s="24">
        <v>3000</v>
      </c>
    </row>
    <row r="31" spans="1:10" ht="15" thickBot="1" x14ac:dyDescent="0.25">
      <c r="B31" s="22" t="s">
        <v>20</v>
      </c>
      <c r="C31" s="165"/>
      <c r="D31" s="165"/>
      <c r="E31" s="165"/>
      <c r="F31" s="393" t="s">
        <v>40</v>
      </c>
      <c r="G31" s="393"/>
      <c r="H31" s="393"/>
      <c r="I31" s="24">
        <v>3000</v>
      </c>
    </row>
    <row r="32" spans="1:10" ht="15" thickBot="1" x14ac:dyDescent="0.25">
      <c r="B32" s="22" t="s">
        <v>21</v>
      </c>
      <c r="C32" s="165"/>
      <c r="D32" s="165"/>
      <c r="E32" s="165"/>
      <c r="F32" s="393" t="s">
        <v>40</v>
      </c>
      <c r="G32" s="393"/>
      <c r="H32" s="393"/>
      <c r="I32" s="24">
        <v>3000</v>
      </c>
    </row>
    <row r="33" spans="2:9" ht="15" thickBot="1" x14ac:dyDescent="0.25">
      <c r="B33" s="22" t="s">
        <v>22</v>
      </c>
      <c r="C33" s="165"/>
      <c r="D33" s="165"/>
      <c r="E33" s="165"/>
      <c r="F33" s="393" t="s">
        <v>40</v>
      </c>
      <c r="G33" s="393"/>
      <c r="H33" s="393"/>
      <c r="I33" s="24">
        <v>3000</v>
      </c>
    </row>
    <row r="34" spans="2:9" ht="15" thickBot="1" x14ac:dyDescent="0.25">
      <c r="B34" s="22" t="s">
        <v>23</v>
      </c>
      <c r="C34" s="165"/>
      <c r="D34" s="165"/>
      <c r="E34" s="165"/>
      <c r="F34" s="393" t="s">
        <v>40</v>
      </c>
      <c r="G34" s="393"/>
      <c r="H34" s="393"/>
      <c r="I34" s="24">
        <v>3000</v>
      </c>
    </row>
    <row r="35" spans="2:9" ht="15" thickBot="1" x14ac:dyDescent="0.25">
      <c r="B35" s="22" t="s">
        <v>24</v>
      </c>
      <c r="C35" s="165"/>
      <c r="D35" s="165"/>
      <c r="E35" s="165"/>
      <c r="F35" s="393" t="s">
        <v>40</v>
      </c>
      <c r="G35" s="393"/>
      <c r="H35" s="393"/>
      <c r="I35" s="24">
        <v>3000</v>
      </c>
    </row>
    <row r="36" spans="2:9" ht="15" thickBot="1" x14ac:dyDescent="0.25">
      <c r="B36" s="22" t="s">
        <v>25</v>
      </c>
      <c r="C36" s="165"/>
      <c r="D36" s="165"/>
      <c r="E36" s="165"/>
      <c r="F36" s="393" t="s">
        <v>40</v>
      </c>
      <c r="G36" s="393"/>
      <c r="H36" s="393"/>
      <c r="I36" s="24">
        <v>3000</v>
      </c>
    </row>
    <row r="37" spans="2:9" ht="15" thickBot="1" x14ac:dyDescent="0.25">
      <c r="B37" s="22" t="s">
        <v>26</v>
      </c>
      <c r="C37" s="165"/>
      <c r="D37" s="165"/>
      <c r="E37" s="165"/>
      <c r="F37" s="393" t="s">
        <v>40</v>
      </c>
      <c r="G37" s="393"/>
      <c r="H37" s="393"/>
      <c r="I37" s="24">
        <v>3000</v>
      </c>
    </row>
    <row r="38" spans="2:9" ht="15" thickBot="1" x14ac:dyDescent="0.25">
      <c r="B38" s="22" t="s">
        <v>27</v>
      </c>
      <c r="C38" s="165"/>
      <c r="D38" s="165"/>
      <c r="E38" s="165"/>
      <c r="F38" s="393" t="s">
        <v>40</v>
      </c>
      <c r="G38" s="393"/>
      <c r="H38" s="393"/>
      <c r="I38" s="24">
        <v>3000</v>
      </c>
    </row>
    <row r="39" spans="2:9" ht="15" thickBot="1" x14ac:dyDescent="0.25">
      <c r="B39" s="22" t="s">
        <v>28</v>
      </c>
      <c r="C39" s="165"/>
      <c r="D39" s="165"/>
      <c r="E39" s="165"/>
      <c r="F39" s="393" t="s">
        <v>40</v>
      </c>
      <c r="G39" s="393"/>
      <c r="H39" s="393"/>
      <c r="I39" s="24">
        <v>3000</v>
      </c>
    </row>
    <row r="40" spans="2:9" ht="15" thickBot="1" x14ac:dyDescent="0.25">
      <c r="B40" s="22" t="s">
        <v>29</v>
      </c>
      <c r="C40" s="165"/>
      <c r="D40" s="165"/>
      <c r="E40" s="165"/>
      <c r="F40" s="393" t="s">
        <v>40</v>
      </c>
      <c r="G40" s="393"/>
      <c r="H40" s="393"/>
      <c r="I40" s="24">
        <v>3000</v>
      </c>
    </row>
    <row r="41" spans="2:9" ht="15.75" thickBot="1" x14ac:dyDescent="0.3">
      <c r="B41" s="25" t="s">
        <v>31</v>
      </c>
      <c r="C41" s="167"/>
      <c r="D41" s="167"/>
      <c r="E41" s="167"/>
      <c r="F41" s="394"/>
      <c r="G41" s="394"/>
      <c r="H41" s="394"/>
      <c r="I41" s="27">
        <f>SUM(I42:I45)</f>
        <v>0</v>
      </c>
    </row>
    <row r="42" spans="2:9" ht="15.75" thickBot="1" x14ac:dyDescent="0.3">
      <c r="B42" s="22"/>
      <c r="C42" s="167"/>
      <c r="D42" s="167"/>
      <c r="E42" s="167"/>
      <c r="F42" s="393"/>
      <c r="G42" s="393"/>
      <c r="H42" s="393"/>
      <c r="I42" s="24"/>
    </row>
    <row r="43" spans="2:9" ht="15" thickBot="1" x14ac:dyDescent="0.25">
      <c r="B43" s="22"/>
      <c r="C43" s="165"/>
      <c r="D43" s="165"/>
      <c r="E43" s="165"/>
      <c r="F43" s="393"/>
      <c r="G43" s="393"/>
      <c r="H43" s="393"/>
      <c r="I43" s="24"/>
    </row>
    <row r="44" spans="2:9" ht="15" thickBot="1" x14ac:dyDescent="0.25">
      <c r="B44" s="22"/>
      <c r="C44" s="28"/>
      <c r="D44" s="28"/>
      <c r="E44" s="28"/>
      <c r="F44" s="393"/>
      <c r="G44" s="393"/>
      <c r="H44" s="393"/>
      <c r="I44" s="29"/>
    </row>
    <row r="45" spans="2:9" ht="15" thickBot="1" x14ac:dyDescent="0.25">
      <c r="B45" s="30"/>
      <c r="C45" s="168"/>
      <c r="D45" s="168"/>
      <c r="E45" s="168"/>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91"/>
      <c r="B1" s="291"/>
      <c r="C1" s="291"/>
      <c r="D1" s="291"/>
      <c r="E1" s="291"/>
      <c r="F1" s="291"/>
      <c r="G1" s="29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90"/>
      <c r="B11" s="290"/>
      <c r="C11" s="290"/>
      <c r="D11" s="290"/>
      <c r="E11" s="290"/>
      <c r="F11" s="290"/>
      <c r="G11" s="290"/>
      <c r="H11" s="290"/>
      <c r="I11" s="290"/>
      <c r="J11" s="290"/>
    </row>
    <row r="12" spans="1:10" ht="15" customHeight="1" thickBot="1" x14ac:dyDescent="0.25">
      <c r="B12" s="11" t="s">
        <v>8</v>
      </c>
      <c r="C12" s="12"/>
      <c r="D12" s="13"/>
      <c r="E12" s="14"/>
      <c r="F12" s="15" t="s">
        <v>404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405</v>
      </c>
      <c r="G14" s="399"/>
      <c r="H14" s="399"/>
      <c r="I14" s="400"/>
      <c r="J14" s="1"/>
    </row>
    <row r="15" spans="1:10" ht="15" customHeight="1" thickBot="1" x14ac:dyDescent="0.25">
      <c r="H15" s="1"/>
      <c r="I15" s="1"/>
      <c r="J15" s="1"/>
    </row>
    <row r="16" spans="1:10" ht="15.75" customHeight="1" thickBot="1" x14ac:dyDescent="0.25">
      <c r="B16" s="16" t="s">
        <v>10</v>
      </c>
      <c r="F16" s="42">
        <v>42416</v>
      </c>
      <c r="G16" s="42">
        <v>43800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96" t="s">
        <v>14</v>
      </c>
      <c r="C27" s="8"/>
      <c r="D27" s="8"/>
      <c r="E27" s="8"/>
      <c r="F27" s="397" t="s">
        <v>15</v>
      </c>
      <c r="G27" s="397"/>
      <c r="H27" s="397"/>
      <c r="I27" s="10" t="s">
        <v>16</v>
      </c>
    </row>
    <row r="28" spans="1:10" ht="16.5" thickTop="1" thickBot="1" x14ac:dyDescent="0.3">
      <c r="B28" s="19" t="s">
        <v>30</v>
      </c>
      <c r="C28" s="295"/>
      <c r="D28" s="295"/>
      <c r="E28" s="295"/>
      <c r="F28" s="396"/>
      <c r="G28" s="396"/>
      <c r="H28" s="396"/>
      <c r="I28" s="21">
        <f>SUM(I29:I40)</f>
        <v>15000</v>
      </c>
    </row>
    <row r="29" spans="1:10" ht="15" thickBot="1" x14ac:dyDescent="0.25">
      <c r="B29" s="22" t="s">
        <v>18</v>
      </c>
      <c r="C29" s="292"/>
      <c r="D29" s="292"/>
      <c r="E29" s="292"/>
      <c r="F29" s="393" t="s">
        <v>40</v>
      </c>
      <c r="G29" s="393"/>
      <c r="H29" s="393"/>
      <c r="I29" s="24"/>
    </row>
    <row r="30" spans="1:10" ht="15" thickBot="1" x14ac:dyDescent="0.25">
      <c r="B30" s="22" t="s">
        <v>19</v>
      </c>
      <c r="C30" s="292"/>
      <c r="D30" s="292"/>
      <c r="E30" s="292"/>
      <c r="F30" s="393" t="s">
        <v>40</v>
      </c>
      <c r="G30" s="393"/>
      <c r="H30" s="393"/>
      <c r="I30" s="24"/>
    </row>
    <row r="31" spans="1:10" ht="15" thickBot="1" x14ac:dyDescent="0.25">
      <c r="B31" s="22" t="s">
        <v>20</v>
      </c>
      <c r="C31" s="292"/>
      <c r="D31" s="292"/>
      <c r="E31" s="292"/>
      <c r="F31" s="393" t="s">
        <v>40</v>
      </c>
      <c r="G31" s="393"/>
      <c r="H31" s="393"/>
      <c r="I31" s="24"/>
    </row>
    <row r="32" spans="1:10" ht="15" thickBot="1" x14ac:dyDescent="0.25">
      <c r="B32" s="22" t="s">
        <v>21</v>
      </c>
      <c r="C32" s="292"/>
      <c r="D32" s="292"/>
      <c r="E32" s="292"/>
      <c r="F32" s="393" t="s">
        <v>40</v>
      </c>
      <c r="G32" s="393"/>
      <c r="H32" s="393"/>
      <c r="I32" s="24"/>
    </row>
    <row r="33" spans="2:9" ht="15" thickBot="1" x14ac:dyDescent="0.25">
      <c r="B33" s="22" t="s">
        <v>22</v>
      </c>
      <c r="C33" s="292"/>
      <c r="D33" s="292"/>
      <c r="E33" s="292"/>
      <c r="F33" s="393" t="s">
        <v>40</v>
      </c>
      <c r="G33" s="393"/>
      <c r="H33" s="393"/>
      <c r="I33" s="24"/>
    </row>
    <row r="34" spans="2:9" ht="15" thickBot="1" x14ac:dyDescent="0.25">
      <c r="B34" s="22" t="s">
        <v>23</v>
      </c>
      <c r="C34" s="292"/>
      <c r="D34" s="292"/>
      <c r="E34" s="292"/>
      <c r="F34" s="393" t="s">
        <v>40</v>
      </c>
      <c r="G34" s="393"/>
      <c r="H34" s="393"/>
      <c r="I34" s="24"/>
    </row>
    <row r="35" spans="2:9" ht="15" thickBot="1" x14ac:dyDescent="0.25">
      <c r="B35" s="22" t="s">
        <v>24</v>
      </c>
      <c r="C35" s="292"/>
      <c r="D35" s="292"/>
      <c r="E35" s="292"/>
      <c r="F35" s="393" t="s">
        <v>40</v>
      </c>
      <c r="G35" s="393"/>
      <c r="H35" s="393"/>
      <c r="I35" s="24"/>
    </row>
    <row r="36" spans="2:9" ht="15" thickBot="1" x14ac:dyDescent="0.25">
      <c r="B36" s="22" t="s">
        <v>25</v>
      </c>
      <c r="C36" s="292"/>
      <c r="D36" s="292"/>
      <c r="E36" s="292"/>
      <c r="F36" s="393" t="s">
        <v>40</v>
      </c>
      <c r="G36" s="393"/>
      <c r="H36" s="393"/>
      <c r="I36" s="24">
        <v>3000</v>
      </c>
    </row>
    <row r="37" spans="2:9" ht="15" thickBot="1" x14ac:dyDescent="0.25">
      <c r="B37" s="22" t="s">
        <v>26</v>
      </c>
      <c r="C37" s="292"/>
      <c r="D37" s="292"/>
      <c r="E37" s="292"/>
      <c r="F37" s="393" t="s">
        <v>40</v>
      </c>
      <c r="G37" s="393"/>
      <c r="H37" s="393"/>
      <c r="I37" s="24">
        <v>3000</v>
      </c>
    </row>
    <row r="38" spans="2:9" ht="15" thickBot="1" x14ac:dyDescent="0.25">
      <c r="B38" s="22" t="s">
        <v>27</v>
      </c>
      <c r="C38" s="292"/>
      <c r="D38" s="292"/>
      <c r="E38" s="292"/>
      <c r="F38" s="393" t="s">
        <v>40</v>
      </c>
      <c r="G38" s="393"/>
      <c r="H38" s="393"/>
      <c r="I38" s="24">
        <v>3000</v>
      </c>
    </row>
    <row r="39" spans="2:9" ht="15" thickBot="1" x14ac:dyDescent="0.25">
      <c r="B39" s="22" t="s">
        <v>28</v>
      </c>
      <c r="C39" s="292"/>
      <c r="D39" s="292"/>
      <c r="E39" s="292"/>
      <c r="F39" s="393" t="s">
        <v>40</v>
      </c>
      <c r="G39" s="393"/>
      <c r="H39" s="393"/>
      <c r="I39" s="24">
        <v>3000</v>
      </c>
    </row>
    <row r="40" spans="2:9" ht="15" thickBot="1" x14ac:dyDescent="0.25">
      <c r="B40" s="22" t="s">
        <v>29</v>
      </c>
      <c r="C40" s="292"/>
      <c r="D40" s="292"/>
      <c r="E40" s="292"/>
      <c r="F40" s="393" t="s">
        <v>40</v>
      </c>
      <c r="G40" s="393"/>
      <c r="H40" s="393"/>
      <c r="I40" s="24">
        <v>3000</v>
      </c>
    </row>
    <row r="41" spans="2:9" ht="15.75" thickBot="1" x14ac:dyDescent="0.3">
      <c r="B41" s="25" t="s">
        <v>31</v>
      </c>
      <c r="C41" s="293"/>
      <c r="D41" s="293"/>
      <c r="E41" s="293"/>
      <c r="F41" s="394"/>
      <c r="G41" s="394"/>
      <c r="H41" s="394"/>
      <c r="I41" s="27">
        <f>SUM(I42:I45)</f>
        <v>0</v>
      </c>
    </row>
    <row r="42" spans="2:9" ht="15.75" thickBot="1" x14ac:dyDescent="0.3">
      <c r="B42" s="22"/>
      <c r="C42" s="293"/>
      <c r="D42" s="293"/>
      <c r="E42" s="293"/>
      <c r="F42" s="393"/>
      <c r="G42" s="393"/>
      <c r="H42" s="393"/>
      <c r="I42" s="24"/>
    </row>
    <row r="43" spans="2:9" ht="15" thickBot="1" x14ac:dyDescent="0.25">
      <c r="B43" s="22"/>
      <c r="C43" s="292"/>
      <c r="D43" s="292"/>
      <c r="E43" s="292"/>
      <c r="F43" s="393"/>
      <c r="G43" s="393"/>
      <c r="H43" s="393"/>
      <c r="I43" s="24"/>
    </row>
    <row r="44" spans="2:9" ht="15" thickBot="1" x14ac:dyDescent="0.25">
      <c r="B44" s="22"/>
      <c r="C44" s="28"/>
      <c r="D44" s="28"/>
      <c r="E44" s="28"/>
      <c r="F44" s="393"/>
      <c r="G44" s="393"/>
      <c r="H44" s="393"/>
      <c r="I44" s="29"/>
    </row>
    <row r="45" spans="2:9" ht="15" thickBot="1" x14ac:dyDescent="0.25">
      <c r="B45" s="30"/>
      <c r="C45" s="294"/>
      <c r="D45" s="294"/>
      <c r="E45" s="29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1"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84"/>
      <c r="B1" s="184"/>
      <c r="C1" s="184"/>
      <c r="D1" s="184"/>
      <c r="E1" s="184"/>
      <c r="F1" s="184"/>
      <c r="G1" s="18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83"/>
      <c r="B11" s="183"/>
      <c r="C11" s="183"/>
      <c r="D11" s="183"/>
      <c r="E11" s="183"/>
      <c r="F11" s="183"/>
      <c r="G11" s="183"/>
      <c r="H11" s="183"/>
      <c r="I11" s="183"/>
      <c r="J11" s="183"/>
    </row>
    <row r="12" spans="1:10" ht="15" customHeight="1" thickBot="1" x14ac:dyDescent="0.25">
      <c r="B12" s="11" t="s">
        <v>8</v>
      </c>
      <c r="C12" s="12"/>
      <c r="D12" s="13"/>
      <c r="E12" s="14"/>
      <c r="F12" s="15" t="s">
        <v>284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366</v>
      </c>
      <c r="G14" s="399"/>
      <c r="H14" s="399"/>
      <c r="I14" s="400"/>
      <c r="J14" s="1"/>
    </row>
    <row r="15" spans="1:10" ht="15" customHeight="1" thickBot="1" x14ac:dyDescent="0.25">
      <c r="H15" s="1"/>
      <c r="I15" s="1"/>
      <c r="J15" s="1"/>
    </row>
    <row r="16" spans="1:10" ht="15.75" customHeight="1" thickBot="1" x14ac:dyDescent="0.25">
      <c r="B16" s="16" t="s">
        <v>10</v>
      </c>
      <c r="F16" s="42">
        <v>42275</v>
      </c>
      <c r="G16" s="42">
        <v>43328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85" t="s">
        <v>14</v>
      </c>
      <c r="C27" s="8"/>
      <c r="D27" s="8"/>
      <c r="E27" s="8"/>
      <c r="F27" s="397" t="s">
        <v>15</v>
      </c>
      <c r="G27" s="397"/>
      <c r="H27" s="397"/>
      <c r="I27" s="10" t="s">
        <v>16</v>
      </c>
    </row>
    <row r="28" spans="1:10" ht="16.5" thickTop="1" thickBot="1" x14ac:dyDescent="0.3">
      <c r="B28" s="19" t="s">
        <v>30</v>
      </c>
      <c r="C28" s="187"/>
      <c r="D28" s="187"/>
      <c r="E28" s="187"/>
      <c r="F28" s="396"/>
      <c r="G28" s="396"/>
      <c r="H28" s="396"/>
      <c r="I28" s="21">
        <f>SUM(I29:I40)</f>
        <v>42485</v>
      </c>
    </row>
    <row r="29" spans="1:10" ht="15" thickBot="1" x14ac:dyDescent="0.25">
      <c r="B29" s="22" t="s">
        <v>18</v>
      </c>
      <c r="C29" s="186"/>
      <c r="D29" s="186"/>
      <c r="E29" s="186"/>
      <c r="F29" s="393" t="s">
        <v>40</v>
      </c>
      <c r="G29" s="393"/>
      <c r="H29" s="393"/>
      <c r="I29" s="24">
        <v>3000</v>
      </c>
    </row>
    <row r="30" spans="1:10" ht="15" thickBot="1" x14ac:dyDescent="0.25">
      <c r="B30" s="22" t="s">
        <v>19</v>
      </c>
      <c r="C30" s="186"/>
      <c r="D30" s="186"/>
      <c r="E30" s="186"/>
      <c r="F30" s="393" t="s">
        <v>40</v>
      </c>
      <c r="G30" s="393"/>
      <c r="H30" s="393"/>
      <c r="I30" s="24">
        <v>3000</v>
      </c>
    </row>
    <row r="31" spans="1:10" ht="15" thickBot="1" x14ac:dyDescent="0.25">
      <c r="B31" s="22" t="s">
        <v>20</v>
      </c>
      <c r="C31" s="186"/>
      <c r="D31" s="186"/>
      <c r="E31" s="186"/>
      <c r="F31" s="393" t="s">
        <v>40</v>
      </c>
      <c r="G31" s="393"/>
      <c r="H31" s="393"/>
      <c r="I31" s="24">
        <v>3000</v>
      </c>
    </row>
    <row r="32" spans="1:10" ht="15" thickBot="1" x14ac:dyDescent="0.25">
      <c r="B32" s="22" t="s">
        <v>21</v>
      </c>
      <c r="C32" s="186"/>
      <c r="D32" s="186"/>
      <c r="E32" s="186"/>
      <c r="F32" s="393" t="s">
        <v>40</v>
      </c>
      <c r="G32" s="393"/>
      <c r="H32" s="393"/>
      <c r="I32" s="24">
        <v>3000</v>
      </c>
    </row>
    <row r="33" spans="2:9" ht="15" thickBot="1" x14ac:dyDescent="0.25">
      <c r="B33" s="22" t="s">
        <v>22</v>
      </c>
      <c r="C33" s="186"/>
      <c r="D33" s="186"/>
      <c r="E33" s="186"/>
      <c r="F33" s="393" t="s">
        <v>40</v>
      </c>
      <c r="G33" s="393"/>
      <c r="H33" s="393"/>
      <c r="I33" s="24">
        <v>3000</v>
      </c>
    </row>
    <row r="34" spans="2:9" ht="15" thickBot="1" x14ac:dyDescent="0.25">
      <c r="B34" s="22" t="s">
        <v>23</v>
      </c>
      <c r="C34" s="186"/>
      <c r="D34" s="186"/>
      <c r="E34" s="186"/>
      <c r="F34" s="393" t="s">
        <v>40</v>
      </c>
      <c r="G34" s="393"/>
      <c r="H34" s="393"/>
      <c r="I34" s="24">
        <v>3000</v>
      </c>
    </row>
    <row r="35" spans="2:9" ht="15" thickBot="1" x14ac:dyDescent="0.25">
      <c r="B35" s="22" t="s">
        <v>24</v>
      </c>
      <c r="C35" s="186"/>
      <c r="D35" s="186"/>
      <c r="E35" s="186"/>
      <c r="F35" s="393" t="s">
        <v>40</v>
      </c>
      <c r="G35" s="393"/>
      <c r="H35" s="393"/>
      <c r="I35" s="24">
        <v>3000</v>
      </c>
    </row>
    <row r="36" spans="2:9" ht="15" thickBot="1" x14ac:dyDescent="0.25">
      <c r="B36" s="22" t="s">
        <v>25</v>
      </c>
      <c r="C36" s="186"/>
      <c r="D36" s="186"/>
      <c r="E36" s="186"/>
      <c r="F36" s="393" t="s">
        <v>40</v>
      </c>
      <c r="G36" s="393"/>
      <c r="H36" s="393"/>
      <c r="I36" s="24">
        <v>3000</v>
      </c>
    </row>
    <row r="37" spans="2:9" ht="15" thickBot="1" x14ac:dyDescent="0.25">
      <c r="B37" s="22" t="s">
        <v>26</v>
      </c>
      <c r="C37" s="186"/>
      <c r="D37" s="186"/>
      <c r="E37" s="186"/>
      <c r="F37" s="393" t="s">
        <v>40</v>
      </c>
      <c r="G37" s="393"/>
      <c r="H37" s="393"/>
      <c r="I37" s="24">
        <v>3394</v>
      </c>
    </row>
    <row r="38" spans="2:9" ht="15" thickBot="1" x14ac:dyDescent="0.25">
      <c r="B38" s="22" t="s">
        <v>27</v>
      </c>
      <c r="C38" s="186"/>
      <c r="D38" s="186"/>
      <c r="E38" s="186"/>
      <c r="F38" s="393" t="s">
        <v>40</v>
      </c>
      <c r="G38" s="393"/>
      <c r="H38" s="393"/>
      <c r="I38" s="24">
        <v>4456</v>
      </c>
    </row>
    <row r="39" spans="2:9" ht="15" thickBot="1" x14ac:dyDescent="0.25">
      <c r="B39" s="22" t="s">
        <v>28</v>
      </c>
      <c r="C39" s="186"/>
      <c r="D39" s="186"/>
      <c r="E39" s="186"/>
      <c r="F39" s="393" t="s">
        <v>40</v>
      </c>
      <c r="G39" s="393"/>
      <c r="H39" s="393"/>
      <c r="I39" s="24">
        <v>5089</v>
      </c>
    </row>
    <row r="40" spans="2:9" ht="15" thickBot="1" x14ac:dyDescent="0.25">
      <c r="B40" s="22" t="s">
        <v>29</v>
      </c>
      <c r="C40" s="186"/>
      <c r="D40" s="186"/>
      <c r="E40" s="186"/>
      <c r="F40" s="393" t="s">
        <v>40</v>
      </c>
      <c r="G40" s="393"/>
      <c r="H40" s="393"/>
      <c r="I40" s="24">
        <v>5546</v>
      </c>
    </row>
    <row r="41" spans="2:9" ht="15.75" thickBot="1" x14ac:dyDescent="0.3">
      <c r="B41" s="25" t="s">
        <v>31</v>
      </c>
      <c r="C41" s="188"/>
      <c r="D41" s="188"/>
      <c r="E41" s="188"/>
      <c r="F41" s="394"/>
      <c r="G41" s="394"/>
      <c r="H41" s="394"/>
      <c r="I41" s="27">
        <f>SUM(I42:I45)</f>
        <v>0</v>
      </c>
    </row>
    <row r="42" spans="2:9" ht="15.75" thickBot="1" x14ac:dyDescent="0.3">
      <c r="B42" s="22"/>
      <c r="C42" s="188"/>
      <c r="D42" s="188"/>
      <c r="E42" s="188"/>
      <c r="F42" s="393"/>
      <c r="G42" s="393"/>
      <c r="H42" s="393"/>
      <c r="I42" s="24"/>
    </row>
    <row r="43" spans="2:9" ht="15" thickBot="1" x14ac:dyDescent="0.25">
      <c r="B43" s="22"/>
      <c r="C43" s="186"/>
      <c r="D43" s="186"/>
      <c r="E43" s="186"/>
      <c r="F43" s="393"/>
      <c r="G43" s="393"/>
      <c r="H43" s="393"/>
      <c r="I43" s="24"/>
    </row>
    <row r="44" spans="2:9" ht="15" thickBot="1" x14ac:dyDescent="0.25">
      <c r="B44" s="22"/>
      <c r="C44" s="28"/>
      <c r="D44" s="28"/>
      <c r="E44" s="28"/>
      <c r="F44" s="393"/>
      <c r="G44" s="393"/>
      <c r="H44" s="393"/>
      <c r="I44" s="29"/>
    </row>
    <row r="45" spans="2:9" ht="15" thickBot="1" x14ac:dyDescent="0.25">
      <c r="B45" s="30"/>
      <c r="C45" s="189"/>
      <c r="D45" s="189"/>
      <c r="E45" s="189"/>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42485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4"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28"/>
      <c r="B1" s="128"/>
      <c r="C1" s="128"/>
      <c r="D1" s="128"/>
      <c r="E1" s="128"/>
      <c r="F1" s="128"/>
      <c r="G1" s="128"/>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27"/>
      <c r="B11" s="127"/>
      <c r="C11" s="127"/>
      <c r="D11" s="127"/>
      <c r="E11" s="127"/>
      <c r="F11" s="127"/>
      <c r="G11" s="127"/>
      <c r="H11" s="127"/>
      <c r="I11" s="127"/>
      <c r="J11" s="127"/>
    </row>
    <row r="12" spans="1:10" ht="15" customHeight="1" thickBot="1" x14ac:dyDescent="0.25">
      <c r="B12" s="11" t="s">
        <v>8</v>
      </c>
      <c r="C12" s="12"/>
      <c r="D12" s="13"/>
      <c r="E12" s="14"/>
      <c r="F12" s="15" t="s">
        <v>272</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340</v>
      </c>
      <c r="G14" s="399"/>
      <c r="H14" s="399"/>
      <c r="I14" s="400"/>
      <c r="J14" s="1"/>
    </row>
    <row r="15" spans="1:10" ht="15" customHeight="1" thickBot="1" x14ac:dyDescent="0.25">
      <c r="H15" s="1"/>
      <c r="I15" s="1"/>
      <c r="J15" s="1"/>
    </row>
    <row r="16" spans="1:10" ht="15.75" customHeight="1" thickBot="1" x14ac:dyDescent="0.25">
      <c r="B16" s="16" t="s">
        <v>10</v>
      </c>
      <c r="F16" s="42">
        <v>42219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29" t="s">
        <v>14</v>
      </c>
      <c r="C27" s="8"/>
      <c r="D27" s="8"/>
      <c r="E27" s="8"/>
      <c r="F27" s="397" t="s">
        <v>15</v>
      </c>
      <c r="G27" s="397"/>
      <c r="H27" s="397"/>
      <c r="I27" s="10" t="s">
        <v>16</v>
      </c>
    </row>
    <row r="28" spans="1:10" ht="16.5" thickTop="1" thickBot="1" x14ac:dyDescent="0.3">
      <c r="B28" s="19" t="s">
        <v>30</v>
      </c>
      <c r="C28" s="131"/>
      <c r="D28" s="131"/>
      <c r="E28" s="131"/>
      <c r="F28" s="396"/>
      <c r="G28" s="396"/>
      <c r="H28" s="396"/>
      <c r="I28" s="21">
        <f>SUM(I29:I40)</f>
        <v>36000</v>
      </c>
    </row>
    <row r="29" spans="1:10" ht="15" thickBot="1" x14ac:dyDescent="0.25">
      <c r="B29" s="22" t="s">
        <v>18</v>
      </c>
      <c r="C29" s="130"/>
      <c r="D29" s="130"/>
      <c r="E29" s="130"/>
      <c r="F29" s="393" t="s">
        <v>40</v>
      </c>
      <c r="G29" s="393"/>
      <c r="H29" s="393"/>
      <c r="I29" s="24">
        <v>3000</v>
      </c>
    </row>
    <row r="30" spans="1:10" ht="15" thickBot="1" x14ac:dyDescent="0.25">
      <c r="B30" s="22" t="s">
        <v>19</v>
      </c>
      <c r="C30" s="130"/>
      <c r="D30" s="130"/>
      <c r="E30" s="130"/>
      <c r="F30" s="393" t="s">
        <v>40</v>
      </c>
      <c r="G30" s="393"/>
      <c r="H30" s="393"/>
      <c r="I30" s="24">
        <v>3000</v>
      </c>
    </row>
    <row r="31" spans="1:10" ht="15" thickBot="1" x14ac:dyDescent="0.25">
      <c r="B31" s="22" t="s">
        <v>20</v>
      </c>
      <c r="C31" s="130"/>
      <c r="D31" s="130"/>
      <c r="E31" s="130"/>
      <c r="F31" s="393" t="s">
        <v>40</v>
      </c>
      <c r="G31" s="393"/>
      <c r="H31" s="393"/>
      <c r="I31" s="24">
        <v>3000</v>
      </c>
    </row>
    <row r="32" spans="1:10" ht="15" thickBot="1" x14ac:dyDescent="0.25">
      <c r="B32" s="22" t="s">
        <v>21</v>
      </c>
      <c r="C32" s="130"/>
      <c r="D32" s="130"/>
      <c r="E32" s="130"/>
      <c r="F32" s="393" t="s">
        <v>40</v>
      </c>
      <c r="G32" s="393"/>
      <c r="H32" s="393"/>
      <c r="I32" s="24">
        <v>3000</v>
      </c>
    </row>
    <row r="33" spans="2:9" ht="15" thickBot="1" x14ac:dyDescent="0.25">
      <c r="B33" s="22" t="s">
        <v>22</v>
      </c>
      <c r="C33" s="130"/>
      <c r="D33" s="130"/>
      <c r="E33" s="130"/>
      <c r="F33" s="393" t="s">
        <v>40</v>
      </c>
      <c r="G33" s="393"/>
      <c r="H33" s="393"/>
      <c r="I33" s="24">
        <v>3000</v>
      </c>
    </row>
    <row r="34" spans="2:9" ht="15" thickBot="1" x14ac:dyDescent="0.25">
      <c r="B34" s="22" t="s">
        <v>23</v>
      </c>
      <c r="C34" s="130"/>
      <c r="D34" s="130"/>
      <c r="E34" s="130"/>
      <c r="F34" s="393" t="s">
        <v>40</v>
      </c>
      <c r="G34" s="393"/>
      <c r="H34" s="393"/>
      <c r="I34" s="24">
        <v>3000</v>
      </c>
    </row>
    <row r="35" spans="2:9" ht="15" thickBot="1" x14ac:dyDescent="0.25">
      <c r="B35" s="22" t="s">
        <v>24</v>
      </c>
      <c r="C35" s="130"/>
      <c r="D35" s="130"/>
      <c r="E35" s="130"/>
      <c r="F35" s="393" t="s">
        <v>40</v>
      </c>
      <c r="G35" s="393"/>
      <c r="H35" s="393"/>
      <c r="I35" s="24">
        <v>3000</v>
      </c>
    </row>
    <row r="36" spans="2:9" ht="15" thickBot="1" x14ac:dyDescent="0.25">
      <c r="B36" s="22" t="s">
        <v>25</v>
      </c>
      <c r="C36" s="130"/>
      <c r="D36" s="130"/>
      <c r="E36" s="130"/>
      <c r="F36" s="393" t="s">
        <v>40</v>
      </c>
      <c r="G36" s="393"/>
      <c r="H36" s="393"/>
      <c r="I36" s="24">
        <v>3000</v>
      </c>
    </row>
    <row r="37" spans="2:9" ht="15" thickBot="1" x14ac:dyDescent="0.25">
      <c r="B37" s="22" t="s">
        <v>26</v>
      </c>
      <c r="C37" s="130"/>
      <c r="D37" s="130"/>
      <c r="E37" s="130"/>
      <c r="F37" s="393" t="s">
        <v>40</v>
      </c>
      <c r="G37" s="393"/>
      <c r="H37" s="393"/>
      <c r="I37" s="24">
        <v>3000</v>
      </c>
    </row>
    <row r="38" spans="2:9" ht="15" thickBot="1" x14ac:dyDescent="0.25">
      <c r="B38" s="22" t="s">
        <v>27</v>
      </c>
      <c r="C38" s="130"/>
      <c r="D38" s="130"/>
      <c r="E38" s="130"/>
      <c r="F38" s="393" t="s">
        <v>40</v>
      </c>
      <c r="G38" s="393"/>
      <c r="H38" s="393"/>
      <c r="I38" s="24">
        <v>3000</v>
      </c>
    </row>
    <row r="39" spans="2:9" ht="15" thickBot="1" x14ac:dyDescent="0.25">
      <c r="B39" s="22" t="s">
        <v>28</v>
      </c>
      <c r="C39" s="130"/>
      <c r="D39" s="130"/>
      <c r="E39" s="130"/>
      <c r="F39" s="393" t="s">
        <v>40</v>
      </c>
      <c r="G39" s="393"/>
      <c r="H39" s="393"/>
      <c r="I39" s="24">
        <v>3000</v>
      </c>
    </row>
    <row r="40" spans="2:9" ht="15" thickBot="1" x14ac:dyDescent="0.25">
      <c r="B40" s="22" t="s">
        <v>29</v>
      </c>
      <c r="C40" s="130"/>
      <c r="D40" s="130"/>
      <c r="E40" s="130"/>
      <c r="F40" s="393" t="s">
        <v>40</v>
      </c>
      <c r="G40" s="393"/>
      <c r="H40" s="393"/>
      <c r="I40" s="24">
        <v>3000</v>
      </c>
    </row>
    <row r="41" spans="2:9" ht="15.75" thickBot="1" x14ac:dyDescent="0.3">
      <c r="B41" s="25" t="s">
        <v>31</v>
      </c>
      <c r="C41" s="132"/>
      <c r="D41" s="132"/>
      <c r="E41" s="132"/>
      <c r="F41" s="394"/>
      <c r="G41" s="394"/>
      <c r="H41" s="394"/>
      <c r="I41" s="27">
        <f>SUM(I42:I45)</f>
        <v>0</v>
      </c>
    </row>
    <row r="42" spans="2:9" ht="15.75" thickBot="1" x14ac:dyDescent="0.3">
      <c r="B42" s="22"/>
      <c r="C42" s="132"/>
      <c r="D42" s="132"/>
      <c r="E42" s="132"/>
      <c r="F42" s="393"/>
      <c r="G42" s="393"/>
      <c r="H42" s="393"/>
      <c r="I42" s="24"/>
    </row>
    <row r="43" spans="2:9" ht="15" thickBot="1" x14ac:dyDescent="0.25">
      <c r="B43" s="22"/>
      <c r="C43" s="130"/>
      <c r="D43" s="130"/>
      <c r="E43" s="130"/>
      <c r="F43" s="393"/>
      <c r="G43" s="393"/>
      <c r="H43" s="393"/>
      <c r="I43" s="24"/>
    </row>
    <row r="44" spans="2:9" ht="15" thickBot="1" x14ac:dyDescent="0.25">
      <c r="B44" s="22"/>
      <c r="C44" s="28"/>
      <c r="D44" s="28"/>
      <c r="E44" s="28"/>
      <c r="F44" s="393"/>
      <c r="G44" s="393"/>
      <c r="H44" s="393"/>
      <c r="I44" s="29"/>
    </row>
    <row r="45" spans="2:9" ht="15" thickBot="1" x14ac:dyDescent="0.25">
      <c r="B45" s="30"/>
      <c r="C45" s="133"/>
      <c r="D45" s="133"/>
      <c r="E45" s="13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68"/>
      <c r="B1" s="268"/>
      <c r="C1" s="268"/>
      <c r="D1" s="268"/>
      <c r="E1" s="268"/>
      <c r="F1" s="268"/>
      <c r="G1" s="268"/>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67"/>
      <c r="B11" s="267"/>
      <c r="C11" s="267"/>
      <c r="D11" s="267"/>
      <c r="E11" s="267"/>
      <c r="F11" s="267"/>
      <c r="G11" s="267"/>
      <c r="H11" s="267"/>
      <c r="I11" s="267"/>
      <c r="J11" s="267"/>
    </row>
    <row r="12" spans="1:10" ht="15" customHeight="1" thickBot="1" x14ac:dyDescent="0.25">
      <c r="B12" s="11" t="s">
        <v>8</v>
      </c>
      <c r="C12" s="12"/>
      <c r="D12" s="13"/>
      <c r="E12" s="14"/>
      <c r="F12" s="15" t="s">
        <v>379</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395</v>
      </c>
      <c r="G14" s="399"/>
      <c r="H14" s="399"/>
      <c r="I14" s="400"/>
      <c r="J14" s="1"/>
    </row>
    <row r="15" spans="1:10" ht="15" customHeight="1" thickBot="1" x14ac:dyDescent="0.25">
      <c r="H15" s="1"/>
      <c r="I15" s="1"/>
      <c r="J15" s="1"/>
    </row>
    <row r="16" spans="1:10" ht="15.75" customHeight="1" thickBot="1" x14ac:dyDescent="0.25">
      <c r="B16" s="16" t="s">
        <v>10</v>
      </c>
      <c r="F16" s="42">
        <v>42278</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69" t="s">
        <v>14</v>
      </c>
      <c r="C27" s="8"/>
      <c r="D27" s="8"/>
      <c r="E27" s="8"/>
      <c r="F27" s="397" t="s">
        <v>15</v>
      </c>
      <c r="G27" s="397"/>
      <c r="H27" s="397"/>
      <c r="I27" s="10" t="s">
        <v>16</v>
      </c>
    </row>
    <row r="28" spans="1:10" ht="16.5" thickTop="1" thickBot="1" x14ac:dyDescent="0.3">
      <c r="B28" s="19" t="s">
        <v>30</v>
      </c>
      <c r="C28" s="271"/>
      <c r="D28" s="271"/>
      <c r="E28" s="271"/>
      <c r="F28" s="396"/>
      <c r="G28" s="396"/>
      <c r="H28" s="396"/>
      <c r="I28" s="21">
        <f>SUM(I29:I40)</f>
        <v>24000</v>
      </c>
    </row>
    <row r="29" spans="1:10" ht="15" thickBot="1" x14ac:dyDescent="0.25">
      <c r="B29" s="22" t="s">
        <v>18</v>
      </c>
      <c r="C29" s="270"/>
      <c r="D29" s="270"/>
      <c r="E29" s="270"/>
      <c r="F29" s="393" t="s">
        <v>40</v>
      </c>
      <c r="G29" s="393"/>
      <c r="H29" s="393"/>
      <c r="I29" s="24"/>
    </row>
    <row r="30" spans="1:10" ht="15" thickBot="1" x14ac:dyDescent="0.25">
      <c r="B30" s="22" t="s">
        <v>19</v>
      </c>
      <c r="C30" s="270"/>
      <c r="D30" s="270"/>
      <c r="E30" s="270"/>
      <c r="F30" s="393" t="s">
        <v>40</v>
      </c>
      <c r="G30" s="393"/>
      <c r="H30" s="393"/>
      <c r="I30" s="24"/>
    </row>
    <row r="31" spans="1:10" ht="15" thickBot="1" x14ac:dyDescent="0.25">
      <c r="B31" s="22" t="s">
        <v>20</v>
      </c>
      <c r="C31" s="270"/>
      <c r="D31" s="270"/>
      <c r="E31" s="270"/>
      <c r="F31" s="393" t="s">
        <v>40</v>
      </c>
      <c r="G31" s="393"/>
      <c r="H31" s="393"/>
      <c r="I31" s="24"/>
    </row>
    <row r="32" spans="1:10" ht="15" thickBot="1" x14ac:dyDescent="0.25">
      <c r="B32" s="22" t="s">
        <v>21</v>
      </c>
      <c r="C32" s="270"/>
      <c r="D32" s="270"/>
      <c r="E32" s="270"/>
      <c r="F32" s="393" t="s">
        <v>40</v>
      </c>
      <c r="G32" s="393"/>
      <c r="H32" s="393"/>
      <c r="I32" s="24"/>
    </row>
    <row r="33" spans="2:9" ht="15" thickBot="1" x14ac:dyDescent="0.25">
      <c r="B33" s="22" t="s">
        <v>22</v>
      </c>
      <c r="C33" s="270"/>
      <c r="D33" s="270"/>
      <c r="E33" s="270"/>
      <c r="F33" s="393" t="s">
        <v>40</v>
      </c>
      <c r="G33" s="393"/>
      <c r="H33" s="393"/>
      <c r="I33" s="24">
        <v>3000</v>
      </c>
    </row>
    <row r="34" spans="2:9" ht="15" thickBot="1" x14ac:dyDescent="0.25">
      <c r="B34" s="22" t="s">
        <v>23</v>
      </c>
      <c r="C34" s="270"/>
      <c r="D34" s="270"/>
      <c r="E34" s="270"/>
      <c r="F34" s="393" t="s">
        <v>40</v>
      </c>
      <c r="G34" s="393"/>
      <c r="H34" s="393"/>
      <c r="I34" s="24">
        <v>3000</v>
      </c>
    </row>
    <row r="35" spans="2:9" ht="15" thickBot="1" x14ac:dyDescent="0.25">
      <c r="B35" s="22" t="s">
        <v>24</v>
      </c>
      <c r="C35" s="270"/>
      <c r="D35" s="270"/>
      <c r="E35" s="270"/>
      <c r="F35" s="393" t="s">
        <v>40</v>
      </c>
      <c r="G35" s="393"/>
      <c r="H35" s="393"/>
      <c r="I35" s="24">
        <v>3000</v>
      </c>
    </row>
    <row r="36" spans="2:9" ht="15" thickBot="1" x14ac:dyDescent="0.25">
      <c r="B36" s="22" t="s">
        <v>25</v>
      </c>
      <c r="C36" s="270"/>
      <c r="D36" s="270"/>
      <c r="E36" s="270"/>
      <c r="F36" s="393" t="s">
        <v>40</v>
      </c>
      <c r="G36" s="393"/>
      <c r="H36" s="393"/>
      <c r="I36" s="24">
        <v>3000</v>
      </c>
    </row>
    <row r="37" spans="2:9" ht="15" thickBot="1" x14ac:dyDescent="0.25">
      <c r="B37" s="22" t="s">
        <v>26</v>
      </c>
      <c r="C37" s="270"/>
      <c r="D37" s="270"/>
      <c r="E37" s="270"/>
      <c r="F37" s="393" t="s">
        <v>40</v>
      </c>
      <c r="G37" s="393"/>
      <c r="H37" s="393"/>
      <c r="I37" s="24">
        <v>3000</v>
      </c>
    </row>
    <row r="38" spans="2:9" ht="15" thickBot="1" x14ac:dyDescent="0.25">
      <c r="B38" s="22" t="s">
        <v>27</v>
      </c>
      <c r="C38" s="270"/>
      <c r="D38" s="270"/>
      <c r="E38" s="270"/>
      <c r="F38" s="393" t="s">
        <v>40</v>
      </c>
      <c r="G38" s="393"/>
      <c r="H38" s="393"/>
      <c r="I38" s="24">
        <v>3000</v>
      </c>
    </row>
    <row r="39" spans="2:9" ht="15" thickBot="1" x14ac:dyDescent="0.25">
      <c r="B39" s="22" t="s">
        <v>28</v>
      </c>
      <c r="C39" s="270"/>
      <c r="D39" s="270"/>
      <c r="E39" s="270"/>
      <c r="F39" s="393" t="s">
        <v>40</v>
      </c>
      <c r="G39" s="393"/>
      <c r="H39" s="393"/>
      <c r="I39" s="24">
        <v>3000</v>
      </c>
    </row>
    <row r="40" spans="2:9" ht="15" thickBot="1" x14ac:dyDescent="0.25">
      <c r="B40" s="22" t="s">
        <v>29</v>
      </c>
      <c r="C40" s="270"/>
      <c r="D40" s="270"/>
      <c r="E40" s="270"/>
      <c r="F40" s="393" t="s">
        <v>40</v>
      </c>
      <c r="G40" s="393"/>
      <c r="H40" s="393"/>
      <c r="I40" s="24">
        <v>3000</v>
      </c>
    </row>
    <row r="41" spans="2:9" ht="15.75" thickBot="1" x14ac:dyDescent="0.3">
      <c r="B41" s="25" t="s">
        <v>31</v>
      </c>
      <c r="C41" s="272"/>
      <c r="D41" s="272"/>
      <c r="E41" s="272"/>
      <c r="F41" s="394"/>
      <c r="G41" s="394"/>
      <c r="H41" s="394"/>
      <c r="I41" s="27">
        <f>SUM(I42:I45)</f>
        <v>0</v>
      </c>
    </row>
    <row r="42" spans="2:9" ht="15.75" thickBot="1" x14ac:dyDescent="0.3">
      <c r="B42" s="22"/>
      <c r="C42" s="272"/>
      <c r="D42" s="272"/>
      <c r="E42" s="272"/>
      <c r="F42" s="393"/>
      <c r="G42" s="393"/>
      <c r="H42" s="393"/>
      <c r="I42" s="24"/>
    </row>
    <row r="43" spans="2:9" ht="15" thickBot="1" x14ac:dyDescent="0.25">
      <c r="B43" s="22"/>
      <c r="C43" s="270"/>
      <c r="D43" s="270"/>
      <c r="E43" s="270"/>
      <c r="F43" s="393"/>
      <c r="G43" s="393"/>
      <c r="H43" s="393"/>
      <c r="I43" s="24"/>
    </row>
    <row r="44" spans="2:9" ht="15" thickBot="1" x14ac:dyDescent="0.25">
      <c r="B44" s="22"/>
      <c r="C44" s="28"/>
      <c r="D44" s="28"/>
      <c r="E44" s="28"/>
      <c r="F44" s="393"/>
      <c r="G44" s="393"/>
      <c r="H44" s="393"/>
      <c r="I44" s="29"/>
    </row>
    <row r="45" spans="2:9" ht="15" thickBot="1" x14ac:dyDescent="0.25">
      <c r="B45" s="30"/>
      <c r="C45" s="273"/>
      <c r="D45" s="273"/>
      <c r="E45" s="27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24000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2"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35"/>
      <c r="B1" s="135"/>
      <c r="C1" s="135"/>
      <c r="D1" s="135"/>
      <c r="E1" s="135"/>
      <c r="F1" s="135"/>
      <c r="G1" s="13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34"/>
      <c r="B11" s="134"/>
      <c r="C11" s="134"/>
      <c r="D11" s="134"/>
      <c r="E11" s="134"/>
      <c r="F11" s="134"/>
      <c r="G11" s="134"/>
      <c r="H11" s="134"/>
      <c r="I11" s="134"/>
      <c r="J11" s="134"/>
    </row>
    <row r="12" spans="1:10" ht="15" customHeight="1" thickBot="1" x14ac:dyDescent="0.25">
      <c r="B12" s="11" t="s">
        <v>8</v>
      </c>
      <c r="C12" s="12"/>
      <c r="D12" s="13"/>
      <c r="E12" s="14"/>
      <c r="F12" s="15" t="s">
        <v>273</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342</v>
      </c>
      <c r="G14" s="399"/>
      <c r="H14" s="399"/>
      <c r="I14" s="400"/>
      <c r="J14" s="1"/>
    </row>
    <row r="15" spans="1:10" ht="15" customHeight="1" thickBot="1" x14ac:dyDescent="0.25">
      <c r="H15" s="1"/>
      <c r="I15" s="1"/>
      <c r="J15" s="1"/>
    </row>
    <row r="16" spans="1:10" ht="15.75" customHeight="1" thickBot="1" x14ac:dyDescent="0.25">
      <c r="B16" s="16" t="s">
        <v>10</v>
      </c>
      <c r="F16" s="42">
        <v>42309</v>
      </c>
      <c r="G16" s="42">
        <v>43231</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40" t="s">
        <v>14</v>
      </c>
      <c r="C27" s="8"/>
      <c r="D27" s="8"/>
      <c r="E27" s="8"/>
      <c r="F27" s="397" t="s">
        <v>15</v>
      </c>
      <c r="G27" s="397"/>
      <c r="H27" s="397"/>
      <c r="I27" s="10" t="s">
        <v>16</v>
      </c>
    </row>
    <row r="28" spans="1:10" ht="16.5" thickTop="1" thickBot="1" x14ac:dyDescent="0.3">
      <c r="B28" s="19" t="s">
        <v>30</v>
      </c>
      <c r="C28" s="139"/>
      <c r="D28" s="139"/>
      <c r="E28" s="139"/>
      <c r="F28" s="396"/>
      <c r="G28" s="396"/>
      <c r="H28" s="396"/>
      <c r="I28" s="21">
        <f>SUM(I29:I40)</f>
        <v>36000</v>
      </c>
    </row>
    <row r="29" spans="1:10" ht="15" thickBot="1" x14ac:dyDescent="0.25">
      <c r="B29" s="22" t="s">
        <v>18</v>
      </c>
      <c r="C29" s="136"/>
      <c r="D29" s="136"/>
      <c r="E29" s="136"/>
      <c r="F29" s="393" t="s">
        <v>40</v>
      </c>
      <c r="G29" s="393"/>
      <c r="H29" s="393"/>
      <c r="I29" s="24">
        <v>3000</v>
      </c>
    </row>
    <row r="30" spans="1:10" ht="15" thickBot="1" x14ac:dyDescent="0.25">
      <c r="B30" s="22" t="s">
        <v>19</v>
      </c>
      <c r="C30" s="136"/>
      <c r="D30" s="136"/>
      <c r="E30" s="136"/>
      <c r="F30" s="393" t="s">
        <v>40</v>
      </c>
      <c r="G30" s="393"/>
      <c r="H30" s="393"/>
      <c r="I30" s="24">
        <v>3000</v>
      </c>
    </row>
    <row r="31" spans="1:10" ht="15" thickBot="1" x14ac:dyDescent="0.25">
      <c r="B31" s="22" t="s">
        <v>20</v>
      </c>
      <c r="C31" s="136"/>
      <c r="D31" s="136"/>
      <c r="E31" s="136"/>
      <c r="F31" s="393" t="s">
        <v>40</v>
      </c>
      <c r="G31" s="393"/>
      <c r="H31" s="393"/>
      <c r="I31" s="24">
        <v>3000</v>
      </c>
    </row>
    <row r="32" spans="1:10" ht="15" thickBot="1" x14ac:dyDescent="0.25">
      <c r="B32" s="22" t="s">
        <v>21</v>
      </c>
      <c r="C32" s="136"/>
      <c r="D32" s="136"/>
      <c r="E32" s="136"/>
      <c r="F32" s="393" t="s">
        <v>40</v>
      </c>
      <c r="G32" s="393"/>
      <c r="H32" s="393"/>
      <c r="I32" s="24">
        <v>3000</v>
      </c>
    </row>
    <row r="33" spans="2:9" ht="15" thickBot="1" x14ac:dyDescent="0.25">
      <c r="B33" s="22" t="s">
        <v>22</v>
      </c>
      <c r="C33" s="136"/>
      <c r="D33" s="136"/>
      <c r="E33" s="136"/>
      <c r="F33" s="393" t="s">
        <v>40</v>
      </c>
      <c r="G33" s="393"/>
      <c r="H33" s="393"/>
      <c r="I33" s="24">
        <v>3000</v>
      </c>
    </row>
    <row r="34" spans="2:9" ht="15" thickBot="1" x14ac:dyDescent="0.25">
      <c r="B34" s="22" t="s">
        <v>23</v>
      </c>
      <c r="C34" s="136"/>
      <c r="D34" s="136"/>
      <c r="E34" s="136"/>
      <c r="F34" s="393" t="s">
        <v>40</v>
      </c>
      <c r="G34" s="393"/>
      <c r="H34" s="393"/>
      <c r="I34" s="24">
        <v>3000</v>
      </c>
    </row>
    <row r="35" spans="2:9" ht="15" thickBot="1" x14ac:dyDescent="0.25">
      <c r="B35" s="22" t="s">
        <v>24</v>
      </c>
      <c r="C35" s="136"/>
      <c r="D35" s="136"/>
      <c r="E35" s="136"/>
      <c r="F35" s="393" t="s">
        <v>40</v>
      </c>
      <c r="G35" s="393"/>
      <c r="H35" s="393"/>
      <c r="I35" s="24">
        <v>3000</v>
      </c>
    </row>
    <row r="36" spans="2:9" ht="15" thickBot="1" x14ac:dyDescent="0.25">
      <c r="B36" s="22" t="s">
        <v>25</v>
      </c>
      <c r="C36" s="136"/>
      <c r="D36" s="136"/>
      <c r="E36" s="136"/>
      <c r="F36" s="393" t="s">
        <v>40</v>
      </c>
      <c r="G36" s="393"/>
      <c r="H36" s="393"/>
      <c r="I36" s="24">
        <v>3000</v>
      </c>
    </row>
    <row r="37" spans="2:9" ht="15" thickBot="1" x14ac:dyDescent="0.25">
      <c r="B37" s="22" t="s">
        <v>26</v>
      </c>
      <c r="C37" s="136"/>
      <c r="D37" s="136"/>
      <c r="E37" s="136"/>
      <c r="F37" s="393" t="s">
        <v>40</v>
      </c>
      <c r="G37" s="393"/>
      <c r="H37" s="393"/>
      <c r="I37" s="24">
        <v>3000</v>
      </c>
    </row>
    <row r="38" spans="2:9" ht="15" thickBot="1" x14ac:dyDescent="0.25">
      <c r="B38" s="22" t="s">
        <v>27</v>
      </c>
      <c r="C38" s="136"/>
      <c r="D38" s="136"/>
      <c r="E38" s="136"/>
      <c r="F38" s="393" t="s">
        <v>40</v>
      </c>
      <c r="G38" s="393"/>
      <c r="H38" s="393"/>
      <c r="I38" s="24">
        <v>3000</v>
      </c>
    </row>
    <row r="39" spans="2:9" ht="15" thickBot="1" x14ac:dyDescent="0.25">
      <c r="B39" s="22" t="s">
        <v>28</v>
      </c>
      <c r="C39" s="136"/>
      <c r="D39" s="136"/>
      <c r="E39" s="136"/>
      <c r="F39" s="393" t="s">
        <v>40</v>
      </c>
      <c r="G39" s="393"/>
      <c r="H39" s="393"/>
      <c r="I39" s="24">
        <v>3000</v>
      </c>
    </row>
    <row r="40" spans="2:9" ht="15" thickBot="1" x14ac:dyDescent="0.25">
      <c r="B40" s="22" t="s">
        <v>29</v>
      </c>
      <c r="C40" s="136"/>
      <c r="D40" s="136"/>
      <c r="E40" s="136"/>
      <c r="F40" s="393" t="s">
        <v>40</v>
      </c>
      <c r="G40" s="393"/>
      <c r="H40" s="393"/>
      <c r="I40" s="24">
        <v>3000</v>
      </c>
    </row>
    <row r="41" spans="2:9" ht="15.75" thickBot="1" x14ac:dyDescent="0.3">
      <c r="B41" s="25" t="s">
        <v>31</v>
      </c>
      <c r="C41" s="137"/>
      <c r="D41" s="137"/>
      <c r="E41" s="137"/>
      <c r="F41" s="394"/>
      <c r="G41" s="394"/>
      <c r="H41" s="394"/>
      <c r="I41" s="27">
        <f>SUM(I42:I45)</f>
        <v>0</v>
      </c>
    </row>
    <row r="42" spans="2:9" ht="15.75" thickBot="1" x14ac:dyDescent="0.3">
      <c r="B42" s="22"/>
      <c r="C42" s="137"/>
      <c r="D42" s="137"/>
      <c r="E42" s="137"/>
      <c r="F42" s="393"/>
      <c r="G42" s="393"/>
      <c r="H42" s="393"/>
      <c r="I42" s="24"/>
    </row>
    <row r="43" spans="2:9" ht="15" thickBot="1" x14ac:dyDescent="0.25">
      <c r="B43" s="22"/>
      <c r="C43" s="136"/>
      <c r="D43" s="136"/>
      <c r="E43" s="136"/>
      <c r="F43" s="393"/>
      <c r="G43" s="393"/>
      <c r="H43" s="393"/>
      <c r="I43" s="24"/>
    </row>
    <row r="44" spans="2:9" ht="15" thickBot="1" x14ac:dyDescent="0.25">
      <c r="B44" s="22"/>
      <c r="C44" s="28"/>
      <c r="D44" s="28"/>
      <c r="E44" s="28"/>
      <c r="F44" s="393"/>
      <c r="G44" s="393"/>
      <c r="H44" s="393"/>
      <c r="I44" s="29"/>
    </row>
    <row r="45" spans="2:9" ht="15" thickBot="1" x14ac:dyDescent="0.25">
      <c r="B45" s="30"/>
      <c r="C45" s="138"/>
      <c r="D45" s="138"/>
      <c r="E45" s="138"/>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2"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99"/>
      <c r="B1" s="199"/>
      <c r="C1" s="199"/>
      <c r="D1" s="199"/>
      <c r="E1" s="199"/>
      <c r="F1" s="199"/>
      <c r="G1" s="199"/>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98"/>
      <c r="B11" s="198"/>
      <c r="C11" s="198"/>
      <c r="D11" s="198"/>
      <c r="E11" s="198"/>
      <c r="F11" s="198"/>
      <c r="G11" s="198"/>
      <c r="H11" s="198"/>
      <c r="I11" s="198"/>
      <c r="J11" s="198"/>
    </row>
    <row r="12" spans="1:10" ht="15" customHeight="1" thickBot="1" x14ac:dyDescent="0.25">
      <c r="B12" s="11" t="s">
        <v>8</v>
      </c>
      <c r="C12" s="12"/>
      <c r="D12" s="13"/>
      <c r="E12" s="14"/>
      <c r="F12" s="15" t="s">
        <v>371</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372</v>
      </c>
      <c r="G14" s="399"/>
      <c r="H14" s="399"/>
      <c r="I14" s="400"/>
      <c r="J14" s="1"/>
    </row>
    <row r="15" spans="1:10" ht="15" customHeight="1" thickBot="1" x14ac:dyDescent="0.25">
      <c r="H15" s="1"/>
      <c r="I15" s="1"/>
      <c r="J15" s="1"/>
    </row>
    <row r="16" spans="1:10" ht="15.75" customHeight="1" thickBot="1" x14ac:dyDescent="0.25">
      <c r="B16" s="16" t="s">
        <v>10</v>
      </c>
      <c r="F16" s="42">
        <v>42264</v>
      </c>
      <c r="G16" s="42">
        <v>43281</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04" t="s">
        <v>14</v>
      </c>
      <c r="C27" s="8"/>
      <c r="D27" s="8"/>
      <c r="E27" s="8"/>
      <c r="F27" s="397" t="s">
        <v>15</v>
      </c>
      <c r="G27" s="397"/>
      <c r="H27" s="397"/>
      <c r="I27" s="10" t="s">
        <v>16</v>
      </c>
    </row>
    <row r="28" spans="1:10" ht="16.5" thickTop="1" thickBot="1" x14ac:dyDescent="0.3">
      <c r="B28" s="19" t="s">
        <v>30</v>
      </c>
      <c r="C28" s="203"/>
      <c r="D28" s="203"/>
      <c r="E28" s="203"/>
      <c r="F28" s="396"/>
      <c r="G28" s="396"/>
      <c r="H28" s="396"/>
      <c r="I28" s="21">
        <f>SUM(I29:I40)</f>
        <v>33000</v>
      </c>
    </row>
    <row r="29" spans="1:10" ht="15" thickBot="1" x14ac:dyDescent="0.25">
      <c r="B29" s="22" t="s">
        <v>18</v>
      </c>
      <c r="C29" s="200"/>
      <c r="D29" s="200"/>
      <c r="E29" s="200"/>
      <c r="F29" s="393" t="s">
        <v>40</v>
      </c>
      <c r="G29" s="393"/>
      <c r="H29" s="393"/>
      <c r="I29" s="24">
        <v>0</v>
      </c>
    </row>
    <row r="30" spans="1:10" ht="15" thickBot="1" x14ac:dyDescent="0.25">
      <c r="B30" s="22" t="s">
        <v>19</v>
      </c>
      <c r="C30" s="200"/>
      <c r="D30" s="200"/>
      <c r="E30" s="200"/>
      <c r="F30" s="393" t="s">
        <v>40</v>
      </c>
      <c r="G30" s="393"/>
      <c r="H30" s="393"/>
      <c r="I30" s="24">
        <v>3000</v>
      </c>
    </row>
    <row r="31" spans="1:10" ht="15" thickBot="1" x14ac:dyDescent="0.25">
      <c r="B31" s="22" t="s">
        <v>20</v>
      </c>
      <c r="C31" s="200"/>
      <c r="D31" s="200"/>
      <c r="E31" s="200"/>
      <c r="F31" s="393" t="s">
        <v>40</v>
      </c>
      <c r="G31" s="393"/>
      <c r="H31" s="393"/>
      <c r="I31" s="24">
        <v>3000</v>
      </c>
    </row>
    <row r="32" spans="1:10" ht="15" thickBot="1" x14ac:dyDescent="0.25">
      <c r="B32" s="22" t="s">
        <v>21</v>
      </c>
      <c r="C32" s="200"/>
      <c r="D32" s="200"/>
      <c r="E32" s="200"/>
      <c r="F32" s="393" t="s">
        <v>40</v>
      </c>
      <c r="G32" s="393"/>
      <c r="H32" s="393"/>
      <c r="I32" s="24">
        <v>3000</v>
      </c>
    </row>
    <row r="33" spans="2:9" ht="15" thickBot="1" x14ac:dyDescent="0.25">
      <c r="B33" s="22" t="s">
        <v>22</v>
      </c>
      <c r="C33" s="200"/>
      <c r="D33" s="200"/>
      <c r="E33" s="200"/>
      <c r="F33" s="393" t="s">
        <v>40</v>
      </c>
      <c r="G33" s="393"/>
      <c r="H33" s="393"/>
      <c r="I33" s="24">
        <v>3000</v>
      </c>
    </row>
    <row r="34" spans="2:9" ht="15" thickBot="1" x14ac:dyDescent="0.25">
      <c r="B34" s="22" t="s">
        <v>23</v>
      </c>
      <c r="C34" s="200"/>
      <c r="D34" s="200"/>
      <c r="E34" s="200"/>
      <c r="F34" s="393" t="s">
        <v>40</v>
      </c>
      <c r="G34" s="393"/>
      <c r="H34" s="393"/>
      <c r="I34" s="24">
        <v>3000</v>
      </c>
    </row>
    <row r="35" spans="2:9" ht="15" thickBot="1" x14ac:dyDescent="0.25">
      <c r="B35" s="22" t="s">
        <v>24</v>
      </c>
      <c r="C35" s="200"/>
      <c r="D35" s="200"/>
      <c r="E35" s="200"/>
      <c r="F35" s="393" t="s">
        <v>40</v>
      </c>
      <c r="G35" s="393"/>
      <c r="H35" s="393"/>
      <c r="I35" s="24">
        <v>3000</v>
      </c>
    </row>
    <row r="36" spans="2:9" ht="15" thickBot="1" x14ac:dyDescent="0.25">
      <c r="B36" s="22" t="s">
        <v>25</v>
      </c>
      <c r="C36" s="200"/>
      <c r="D36" s="200"/>
      <c r="E36" s="200"/>
      <c r="F36" s="393" t="s">
        <v>40</v>
      </c>
      <c r="G36" s="393"/>
      <c r="H36" s="393"/>
      <c r="I36" s="24">
        <v>3000</v>
      </c>
    </row>
    <row r="37" spans="2:9" ht="15" thickBot="1" x14ac:dyDescent="0.25">
      <c r="B37" s="22" t="s">
        <v>26</v>
      </c>
      <c r="C37" s="200"/>
      <c r="D37" s="200"/>
      <c r="E37" s="200"/>
      <c r="F37" s="393" t="s">
        <v>40</v>
      </c>
      <c r="G37" s="393"/>
      <c r="H37" s="393"/>
      <c r="I37" s="24">
        <v>3000</v>
      </c>
    </row>
    <row r="38" spans="2:9" ht="15" thickBot="1" x14ac:dyDescent="0.25">
      <c r="B38" s="22" t="s">
        <v>27</v>
      </c>
      <c r="C38" s="200"/>
      <c r="D38" s="200"/>
      <c r="E38" s="200"/>
      <c r="F38" s="393" t="s">
        <v>40</v>
      </c>
      <c r="G38" s="393"/>
      <c r="H38" s="393"/>
      <c r="I38" s="24">
        <v>3000</v>
      </c>
    </row>
    <row r="39" spans="2:9" ht="15" thickBot="1" x14ac:dyDescent="0.25">
      <c r="B39" s="22" t="s">
        <v>28</v>
      </c>
      <c r="C39" s="200"/>
      <c r="D39" s="200"/>
      <c r="E39" s="200"/>
      <c r="F39" s="393" t="s">
        <v>40</v>
      </c>
      <c r="G39" s="393"/>
      <c r="H39" s="393"/>
      <c r="I39" s="24">
        <v>3000</v>
      </c>
    </row>
    <row r="40" spans="2:9" ht="15" thickBot="1" x14ac:dyDescent="0.25">
      <c r="B40" s="22" t="s">
        <v>29</v>
      </c>
      <c r="C40" s="200"/>
      <c r="D40" s="200"/>
      <c r="E40" s="200"/>
      <c r="F40" s="393" t="s">
        <v>40</v>
      </c>
      <c r="G40" s="393"/>
      <c r="H40" s="393"/>
      <c r="I40" s="24">
        <v>3000</v>
      </c>
    </row>
    <row r="41" spans="2:9" ht="15.75" thickBot="1" x14ac:dyDescent="0.3">
      <c r="B41" s="25" t="s">
        <v>31</v>
      </c>
      <c r="C41" s="201"/>
      <c r="D41" s="201"/>
      <c r="E41" s="201"/>
      <c r="F41" s="394"/>
      <c r="G41" s="394"/>
      <c r="H41" s="394"/>
      <c r="I41" s="27">
        <f>SUM(I42:I45)</f>
        <v>0</v>
      </c>
    </row>
    <row r="42" spans="2:9" ht="15.75" thickBot="1" x14ac:dyDescent="0.3">
      <c r="B42" s="22"/>
      <c r="C42" s="201"/>
      <c r="D42" s="201"/>
      <c r="E42" s="201"/>
      <c r="F42" s="393"/>
      <c r="G42" s="393"/>
      <c r="H42" s="393"/>
      <c r="I42" s="24"/>
    </row>
    <row r="43" spans="2:9" ht="15" thickBot="1" x14ac:dyDescent="0.25">
      <c r="B43" s="22"/>
      <c r="C43" s="200"/>
      <c r="D43" s="200"/>
      <c r="E43" s="200"/>
      <c r="F43" s="393"/>
      <c r="G43" s="393"/>
      <c r="H43" s="393"/>
      <c r="I43" s="24"/>
    </row>
    <row r="44" spans="2:9" ht="15" thickBot="1" x14ac:dyDescent="0.25">
      <c r="B44" s="22"/>
      <c r="C44" s="28"/>
      <c r="D44" s="28"/>
      <c r="E44" s="28"/>
      <c r="F44" s="393"/>
      <c r="G44" s="393"/>
      <c r="H44" s="393"/>
      <c r="I44" s="29"/>
    </row>
    <row r="45" spans="2:9" ht="15" thickBot="1" x14ac:dyDescent="0.25">
      <c r="B45" s="30"/>
      <c r="C45" s="202"/>
      <c r="D45" s="202"/>
      <c r="E45" s="202"/>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33000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295</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404" t="s">
        <v>296</v>
      </c>
      <c r="G14" s="405"/>
      <c r="H14" s="405"/>
      <c r="I14" s="406"/>
      <c r="J14" s="1"/>
    </row>
    <row r="15" spans="1:10" ht="15" customHeight="1" thickBot="1" x14ac:dyDescent="0.25">
      <c r="H15" s="1"/>
      <c r="I15" s="1"/>
      <c r="J15" s="1"/>
    </row>
    <row r="16" spans="1:10" ht="15.75" customHeight="1" thickBot="1" x14ac:dyDescent="0.25">
      <c r="B16" s="16" t="s">
        <v>10</v>
      </c>
      <c r="F16" s="42">
        <v>42259</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496573.39999999997</v>
      </c>
    </row>
    <row r="29" spans="1:10" ht="15" thickBot="1" x14ac:dyDescent="0.25">
      <c r="B29" s="22" t="s">
        <v>18</v>
      </c>
      <c r="C29" s="23"/>
      <c r="D29" s="23"/>
      <c r="E29" s="23"/>
      <c r="F29" s="393" t="s">
        <v>40</v>
      </c>
      <c r="G29" s="393"/>
      <c r="H29" s="393"/>
      <c r="I29" s="275">
        <v>43200</v>
      </c>
    </row>
    <row r="30" spans="1:10" ht="15" thickBot="1" x14ac:dyDescent="0.25">
      <c r="B30" s="22" t="s">
        <v>19</v>
      </c>
      <c r="C30" s="23"/>
      <c r="D30" s="23"/>
      <c r="E30" s="23"/>
      <c r="F30" s="393" t="s">
        <v>40</v>
      </c>
      <c r="G30" s="393"/>
      <c r="H30" s="393"/>
      <c r="I30" s="24">
        <v>45756.54</v>
      </c>
    </row>
    <row r="31" spans="1:10" ht="15" thickBot="1" x14ac:dyDescent="0.25">
      <c r="B31" s="22" t="s">
        <v>20</v>
      </c>
      <c r="C31" s="23"/>
      <c r="D31" s="23"/>
      <c r="E31" s="23"/>
      <c r="F31" s="393" t="s">
        <v>40</v>
      </c>
      <c r="G31" s="393"/>
      <c r="H31" s="393"/>
      <c r="I31" s="24">
        <v>45278</v>
      </c>
    </row>
    <row r="32" spans="1:10" ht="15" thickBot="1" x14ac:dyDescent="0.25">
      <c r="B32" s="22" t="s">
        <v>21</v>
      </c>
      <c r="C32" s="23"/>
      <c r="D32" s="23"/>
      <c r="E32" s="23"/>
      <c r="F32" s="393" t="s">
        <v>40</v>
      </c>
      <c r="G32" s="393"/>
      <c r="H32" s="393"/>
      <c r="I32" s="24">
        <v>43959.07</v>
      </c>
    </row>
    <row r="33" spans="2:9" ht="15" thickBot="1" x14ac:dyDescent="0.25">
      <c r="B33" s="22" t="s">
        <v>22</v>
      </c>
      <c r="C33" s="23"/>
      <c r="D33" s="23"/>
      <c r="E33" s="23"/>
      <c r="F33" s="393" t="s">
        <v>40</v>
      </c>
      <c r="G33" s="393"/>
      <c r="H33" s="393"/>
      <c r="I33" s="24">
        <v>40254.07</v>
      </c>
    </row>
    <row r="34" spans="2:9" ht="15" thickBot="1" x14ac:dyDescent="0.25">
      <c r="B34" s="22" t="s">
        <v>23</v>
      </c>
      <c r="C34" s="23"/>
      <c r="D34" s="23"/>
      <c r="E34" s="23"/>
      <c r="F34" s="393" t="s">
        <v>40</v>
      </c>
      <c r="G34" s="393"/>
      <c r="H34" s="393"/>
      <c r="I34" s="24">
        <v>40709.08</v>
      </c>
    </row>
    <row r="35" spans="2:9" ht="15" thickBot="1" x14ac:dyDescent="0.25">
      <c r="B35" s="22" t="s">
        <v>24</v>
      </c>
      <c r="C35" s="23"/>
      <c r="D35" s="23"/>
      <c r="E35" s="23"/>
      <c r="F35" s="393" t="s">
        <v>40</v>
      </c>
      <c r="G35" s="393"/>
      <c r="H35" s="393"/>
      <c r="I35" s="24">
        <v>40190.629999999997</v>
      </c>
    </row>
    <row r="36" spans="2:9" ht="15" thickBot="1" x14ac:dyDescent="0.25">
      <c r="B36" s="22" t="s">
        <v>25</v>
      </c>
      <c r="C36" s="23"/>
      <c r="D36" s="23"/>
      <c r="E36" s="23"/>
      <c r="F36" s="393" t="s">
        <v>40</v>
      </c>
      <c r="G36" s="393"/>
      <c r="H36" s="393"/>
      <c r="I36" s="24">
        <v>40969.599999999999</v>
      </c>
    </row>
    <row r="37" spans="2:9" ht="15" thickBot="1" x14ac:dyDescent="0.25">
      <c r="B37" s="22" t="s">
        <v>26</v>
      </c>
      <c r="C37" s="23"/>
      <c r="D37" s="23"/>
      <c r="E37" s="23"/>
      <c r="F37" s="393" t="s">
        <v>40</v>
      </c>
      <c r="G37" s="393"/>
      <c r="H37" s="393"/>
      <c r="I37" s="24">
        <v>42414.97</v>
      </c>
    </row>
    <row r="38" spans="2:9" ht="15" thickBot="1" x14ac:dyDescent="0.25">
      <c r="B38" s="22" t="s">
        <v>27</v>
      </c>
      <c r="C38" s="23"/>
      <c r="D38" s="23"/>
      <c r="E38" s="23"/>
      <c r="F38" s="393" t="s">
        <v>40</v>
      </c>
      <c r="G38" s="393"/>
      <c r="H38" s="393"/>
      <c r="I38" s="24">
        <v>38709.29</v>
      </c>
    </row>
    <row r="39" spans="2:9" ht="15" thickBot="1" x14ac:dyDescent="0.25">
      <c r="B39" s="22" t="s">
        <v>28</v>
      </c>
      <c r="C39" s="23"/>
      <c r="D39" s="23"/>
      <c r="E39" s="23"/>
      <c r="F39" s="393" t="s">
        <v>40</v>
      </c>
      <c r="G39" s="393"/>
      <c r="H39" s="393"/>
      <c r="I39" s="24">
        <v>38396.44</v>
      </c>
    </row>
    <row r="40" spans="2:9" ht="15" thickBot="1" x14ac:dyDescent="0.25">
      <c r="B40" s="22" t="s">
        <v>29</v>
      </c>
      <c r="C40" s="23"/>
      <c r="D40" s="23"/>
      <c r="E40" s="23"/>
      <c r="F40" s="393" t="s">
        <v>40</v>
      </c>
      <c r="G40" s="393"/>
      <c r="H40" s="393"/>
      <c r="I40" s="24">
        <v>36735.71</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496573.39999999997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4"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21"/>
      <c r="B1" s="121"/>
      <c r="C1" s="121"/>
      <c r="D1" s="121"/>
      <c r="E1" s="121"/>
      <c r="F1" s="121"/>
      <c r="G1" s="121"/>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20"/>
      <c r="B11" s="120"/>
      <c r="C11" s="120"/>
      <c r="D11" s="120"/>
      <c r="E11" s="120"/>
      <c r="F11" s="120"/>
      <c r="G11" s="120"/>
      <c r="H11" s="120"/>
      <c r="I11" s="120"/>
      <c r="J11" s="120"/>
    </row>
    <row r="12" spans="1:10" ht="15" customHeight="1" thickBot="1" x14ac:dyDescent="0.25">
      <c r="B12" s="11" t="s">
        <v>8</v>
      </c>
      <c r="C12" s="12"/>
      <c r="D12" s="13"/>
      <c r="E12" s="14"/>
      <c r="F12" s="15" t="s">
        <v>270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343</v>
      </c>
      <c r="G14" s="399"/>
      <c r="H14" s="399"/>
      <c r="I14" s="400"/>
      <c r="J14" s="1"/>
    </row>
    <row r="15" spans="1:10" ht="15" customHeight="1" thickBot="1" x14ac:dyDescent="0.25">
      <c r="H15" s="1"/>
      <c r="I15" s="1"/>
      <c r="J15" s="1"/>
    </row>
    <row r="16" spans="1:10" ht="15.75" customHeight="1" thickBot="1" x14ac:dyDescent="0.25">
      <c r="B16" s="16" t="s">
        <v>10</v>
      </c>
      <c r="F16" s="42">
        <v>42278</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26" t="s">
        <v>14</v>
      </c>
      <c r="C27" s="8"/>
      <c r="D27" s="8"/>
      <c r="E27" s="8"/>
      <c r="F27" s="397" t="s">
        <v>15</v>
      </c>
      <c r="G27" s="397"/>
      <c r="H27" s="397"/>
      <c r="I27" s="10" t="s">
        <v>16</v>
      </c>
    </row>
    <row r="28" spans="1:10" ht="16.5" thickTop="1" thickBot="1" x14ac:dyDescent="0.3">
      <c r="B28" s="19" t="s">
        <v>30</v>
      </c>
      <c r="C28" s="125"/>
      <c r="D28" s="125"/>
      <c r="E28" s="125"/>
      <c r="F28" s="396"/>
      <c r="G28" s="396"/>
      <c r="H28" s="396"/>
      <c r="I28" s="21">
        <f>SUM(I29:I40)</f>
        <v>100696.45999999999</v>
      </c>
    </row>
    <row r="29" spans="1:10" ht="15" thickBot="1" x14ac:dyDescent="0.25">
      <c r="B29" s="22" t="s">
        <v>18</v>
      </c>
      <c r="C29" s="122"/>
      <c r="D29" s="122"/>
      <c r="E29" s="122"/>
      <c r="F29" s="393" t="s">
        <v>40</v>
      </c>
      <c r="G29" s="393"/>
      <c r="H29" s="393"/>
      <c r="I29" s="24">
        <v>3936.04</v>
      </c>
    </row>
    <row r="30" spans="1:10" ht="15" thickBot="1" x14ac:dyDescent="0.25">
      <c r="B30" s="22" t="s">
        <v>19</v>
      </c>
      <c r="C30" s="122"/>
      <c r="D30" s="122"/>
      <c r="E30" s="122"/>
      <c r="F30" s="393" t="s">
        <v>40</v>
      </c>
      <c r="G30" s="393"/>
      <c r="H30" s="393"/>
      <c r="I30" s="24">
        <v>4645.29</v>
      </c>
    </row>
    <row r="31" spans="1:10" ht="15" thickBot="1" x14ac:dyDescent="0.25">
      <c r="B31" s="22" t="s">
        <v>20</v>
      </c>
      <c r="C31" s="122"/>
      <c r="D31" s="122"/>
      <c r="E31" s="122"/>
      <c r="F31" s="393" t="s">
        <v>40</v>
      </c>
      <c r="G31" s="393"/>
      <c r="H31" s="393"/>
      <c r="I31" s="24">
        <v>5632.73</v>
      </c>
    </row>
    <row r="32" spans="1:10" ht="15" thickBot="1" x14ac:dyDescent="0.25">
      <c r="B32" s="22" t="s">
        <v>21</v>
      </c>
      <c r="C32" s="122"/>
      <c r="D32" s="122"/>
      <c r="E32" s="122"/>
      <c r="F32" s="393" t="s">
        <v>40</v>
      </c>
      <c r="G32" s="393"/>
      <c r="H32" s="393"/>
      <c r="I32" s="24">
        <v>6444.4</v>
      </c>
    </row>
    <row r="33" spans="2:9" ht="15" thickBot="1" x14ac:dyDescent="0.25">
      <c r="B33" s="22" t="s">
        <v>22</v>
      </c>
      <c r="C33" s="122"/>
      <c r="D33" s="122"/>
      <c r="E33" s="122"/>
      <c r="F33" s="393" t="s">
        <v>40</v>
      </c>
      <c r="G33" s="393"/>
      <c r="H33" s="393"/>
      <c r="I33" s="24">
        <v>7377</v>
      </c>
    </row>
    <row r="34" spans="2:9" ht="15" thickBot="1" x14ac:dyDescent="0.25">
      <c r="B34" s="22" t="s">
        <v>23</v>
      </c>
      <c r="C34" s="122"/>
      <c r="D34" s="122"/>
      <c r="E34" s="122"/>
      <c r="F34" s="393" t="s">
        <v>40</v>
      </c>
      <c r="G34" s="393"/>
      <c r="H34" s="393"/>
      <c r="I34" s="24">
        <v>7937</v>
      </c>
    </row>
    <row r="35" spans="2:9" ht="15" thickBot="1" x14ac:dyDescent="0.25">
      <c r="B35" s="22" t="s">
        <v>24</v>
      </c>
      <c r="C35" s="122"/>
      <c r="D35" s="122"/>
      <c r="E35" s="122"/>
      <c r="F35" s="393" t="s">
        <v>40</v>
      </c>
      <c r="G35" s="393"/>
      <c r="H35" s="393"/>
      <c r="I35" s="24">
        <v>8696</v>
      </c>
    </row>
    <row r="36" spans="2:9" ht="15" thickBot="1" x14ac:dyDescent="0.25">
      <c r="B36" s="22" t="s">
        <v>25</v>
      </c>
      <c r="C36" s="122"/>
      <c r="D36" s="122"/>
      <c r="E36" s="122"/>
      <c r="F36" s="393" t="s">
        <v>40</v>
      </c>
      <c r="G36" s="393"/>
      <c r="H36" s="393"/>
      <c r="I36" s="24">
        <v>9759</v>
      </c>
    </row>
    <row r="37" spans="2:9" ht="15" thickBot="1" x14ac:dyDescent="0.25">
      <c r="B37" s="22" t="s">
        <v>26</v>
      </c>
      <c r="C37" s="122"/>
      <c r="D37" s="122"/>
      <c r="E37" s="122"/>
      <c r="F37" s="393" t="s">
        <v>40</v>
      </c>
      <c r="G37" s="393"/>
      <c r="H37" s="393"/>
      <c r="I37" s="24">
        <v>10522</v>
      </c>
    </row>
    <row r="38" spans="2:9" ht="15" thickBot="1" x14ac:dyDescent="0.25">
      <c r="B38" s="22" t="s">
        <v>27</v>
      </c>
      <c r="C38" s="122"/>
      <c r="D38" s="122"/>
      <c r="E38" s="122"/>
      <c r="F38" s="393" t="s">
        <v>40</v>
      </c>
      <c r="G38" s="393"/>
      <c r="H38" s="393"/>
      <c r="I38" s="24">
        <v>11326</v>
      </c>
    </row>
    <row r="39" spans="2:9" ht="15" thickBot="1" x14ac:dyDescent="0.25">
      <c r="B39" s="22" t="s">
        <v>28</v>
      </c>
      <c r="C39" s="122"/>
      <c r="D39" s="122"/>
      <c r="E39" s="122"/>
      <c r="F39" s="393" t="s">
        <v>40</v>
      </c>
      <c r="G39" s="393"/>
      <c r="H39" s="393"/>
      <c r="I39" s="24">
        <v>12037</v>
      </c>
    </row>
    <row r="40" spans="2:9" ht="15" thickBot="1" x14ac:dyDescent="0.25">
      <c r="B40" s="22" t="s">
        <v>29</v>
      </c>
      <c r="C40" s="122"/>
      <c r="D40" s="122"/>
      <c r="E40" s="122"/>
      <c r="F40" s="393" t="s">
        <v>40</v>
      </c>
      <c r="G40" s="393"/>
      <c r="H40" s="393"/>
      <c r="I40" s="24">
        <v>12384</v>
      </c>
    </row>
    <row r="41" spans="2:9" ht="15.75" thickBot="1" x14ac:dyDescent="0.3">
      <c r="B41" s="25" t="s">
        <v>31</v>
      </c>
      <c r="C41" s="123"/>
      <c r="D41" s="123"/>
      <c r="E41" s="123"/>
      <c r="F41" s="394"/>
      <c r="G41" s="394"/>
      <c r="H41" s="394"/>
      <c r="I41" s="27">
        <f>SUM(I42:I45)</f>
        <v>0</v>
      </c>
    </row>
    <row r="42" spans="2:9" ht="15.75" thickBot="1" x14ac:dyDescent="0.3">
      <c r="B42" s="22"/>
      <c r="C42" s="123"/>
      <c r="D42" s="123"/>
      <c r="E42" s="123"/>
      <c r="F42" s="393"/>
      <c r="G42" s="393"/>
      <c r="H42" s="393"/>
      <c r="I42" s="24"/>
    </row>
    <row r="43" spans="2:9" ht="15" thickBot="1" x14ac:dyDescent="0.25">
      <c r="B43" s="22"/>
      <c r="C43" s="122"/>
      <c r="D43" s="122"/>
      <c r="E43" s="122"/>
      <c r="F43" s="393"/>
      <c r="G43" s="393"/>
      <c r="H43" s="393"/>
      <c r="I43" s="24"/>
    </row>
    <row r="44" spans="2:9" ht="15" thickBot="1" x14ac:dyDescent="0.25">
      <c r="B44" s="22"/>
      <c r="C44" s="28"/>
      <c r="D44" s="28"/>
      <c r="E44" s="28"/>
      <c r="F44" s="393"/>
      <c r="G44" s="393"/>
      <c r="H44" s="393"/>
      <c r="I44" s="29"/>
    </row>
    <row r="45" spans="2:9" ht="15" thickBot="1" x14ac:dyDescent="0.25">
      <c r="B45" s="30"/>
      <c r="C45" s="124"/>
      <c r="D45" s="124"/>
      <c r="E45" s="124"/>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100696.45999999999</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3"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54"/>
      <c r="B1" s="254"/>
      <c r="C1" s="254"/>
      <c r="D1" s="254"/>
      <c r="E1" s="254"/>
      <c r="F1" s="254"/>
      <c r="G1" s="25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53"/>
      <c r="B11" s="253"/>
      <c r="C11" s="253"/>
      <c r="D11" s="253"/>
      <c r="E11" s="253"/>
      <c r="F11" s="253"/>
      <c r="G11" s="253"/>
      <c r="H11" s="253"/>
      <c r="I11" s="253"/>
      <c r="J11" s="253"/>
    </row>
    <row r="12" spans="1:10" ht="15" customHeight="1" thickBot="1" x14ac:dyDescent="0.25">
      <c r="B12" s="11" t="s">
        <v>8</v>
      </c>
      <c r="C12" s="12"/>
      <c r="D12" s="13"/>
      <c r="E12" s="14"/>
      <c r="F12" s="15" t="s">
        <v>390</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389</v>
      </c>
      <c r="G14" s="399"/>
      <c r="H14" s="399"/>
      <c r="I14" s="400"/>
      <c r="J14" s="1"/>
    </row>
    <row r="15" spans="1:10" ht="15" customHeight="1" thickBot="1" x14ac:dyDescent="0.25">
      <c r="H15" s="1"/>
      <c r="I15" s="1"/>
      <c r="J15" s="1"/>
    </row>
    <row r="16" spans="1:10" ht="15.75" customHeight="1" thickBot="1" x14ac:dyDescent="0.25">
      <c r="B16" s="16" t="s">
        <v>10</v>
      </c>
      <c r="F16" s="42">
        <v>42292</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55" t="s">
        <v>14</v>
      </c>
      <c r="C27" s="8"/>
      <c r="D27" s="8"/>
      <c r="E27" s="8"/>
      <c r="F27" s="397" t="s">
        <v>15</v>
      </c>
      <c r="G27" s="397"/>
      <c r="H27" s="397"/>
      <c r="I27" s="10" t="s">
        <v>16</v>
      </c>
    </row>
    <row r="28" spans="1:10" ht="16.5" thickTop="1" thickBot="1" x14ac:dyDescent="0.3">
      <c r="B28" s="19" t="s">
        <v>30</v>
      </c>
      <c r="C28" s="257"/>
      <c r="D28" s="257"/>
      <c r="E28" s="257"/>
      <c r="F28" s="396"/>
      <c r="G28" s="396"/>
      <c r="H28" s="396"/>
      <c r="I28" s="21">
        <f>SUM(I29:I40)</f>
        <v>27000</v>
      </c>
    </row>
    <row r="29" spans="1:10" ht="15" thickBot="1" x14ac:dyDescent="0.25">
      <c r="B29" s="22" t="s">
        <v>18</v>
      </c>
      <c r="C29" s="256"/>
      <c r="D29" s="256"/>
      <c r="E29" s="256"/>
      <c r="F29" s="393" t="s">
        <v>40</v>
      </c>
      <c r="G29" s="393"/>
      <c r="H29" s="393"/>
      <c r="I29" s="24"/>
    </row>
    <row r="30" spans="1:10" ht="15" thickBot="1" x14ac:dyDescent="0.25">
      <c r="B30" s="22" t="s">
        <v>19</v>
      </c>
      <c r="C30" s="256"/>
      <c r="D30" s="256"/>
      <c r="E30" s="256"/>
      <c r="F30" s="393" t="s">
        <v>40</v>
      </c>
      <c r="G30" s="393"/>
      <c r="H30" s="393"/>
      <c r="I30" s="24"/>
    </row>
    <row r="31" spans="1:10" ht="15" thickBot="1" x14ac:dyDescent="0.25">
      <c r="B31" s="22" t="s">
        <v>20</v>
      </c>
      <c r="C31" s="256"/>
      <c r="D31" s="256"/>
      <c r="E31" s="256"/>
      <c r="F31" s="393" t="s">
        <v>40</v>
      </c>
      <c r="G31" s="393"/>
      <c r="H31" s="393"/>
      <c r="I31" s="24"/>
    </row>
    <row r="32" spans="1:10" ht="15" thickBot="1" x14ac:dyDescent="0.25">
      <c r="B32" s="22" t="s">
        <v>21</v>
      </c>
      <c r="C32" s="256"/>
      <c r="D32" s="256"/>
      <c r="E32" s="256"/>
      <c r="F32" s="393" t="s">
        <v>40</v>
      </c>
      <c r="G32" s="393"/>
      <c r="H32" s="393"/>
      <c r="I32" s="24">
        <v>3000</v>
      </c>
    </row>
    <row r="33" spans="2:9" ht="15" thickBot="1" x14ac:dyDescent="0.25">
      <c r="B33" s="22" t="s">
        <v>22</v>
      </c>
      <c r="C33" s="256"/>
      <c r="D33" s="256"/>
      <c r="E33" s="256"/>
      <c r="F33" s="393" t="s">
        <v>40</v>
      </c>
      <c r="G33" s="393"/>
      <c r="H33" s="393"/>
      <c r="I33" s="24">
        <v>3000</v>
      </c>
    </row>
    <row r="34" spans="2:9" ht="15" thickBot="1" x14ac:dyDescent="0.25">
      <c r="B34" s="22" t="s">
        <v>23</v>
      </c>
      <c r="C34" s="256"/>
      <c r="D34" s="256"/>
      <c r="E34" s="256"/>
      <c r="F34" s="393" t="s">
        <v>40</v>
      </c>
      <c r="G34" s="393"/>
      <c r="H34" s="393"/>
      <c r="I34" s="24">
        <v>3000</v>
      </c>
    </row>
    <row r="35" spans="2:9" ht="15" thickBot="1" x14ac:dyDescent="0.25">
      <c r="B35" s="22" t="s">
        <v>24</v>
      </c>
      <c r="C35" s="256"/>
      <c r="D35" s="256"/>
      <c r="E35" s="256"/>
      <c r="F35" s="393" t="s">
        <v>40</v>
      </c>
      <c r="G35" s="393"/>
      <c r="H35" s="393"/>
      <c r="I35" s="24">
        <v>3000</v>
      </c>
    </row>
    <row r="36" spans="2:9" ht="15" thickBot="1" x14ac:dyDescent="0.25">
      <c r="B36" s="22" t="s">
        <v>25</v>
      </c>
      <c r="C36" s="256"/>
      <c r="D36" s="256"/>
      <c r="E36" s="256"/>
      <c r="F36" s="393" t="s">
        <v>40</v>
      </c>
      <c r="G36" s="393"/>
      <c r="H36" s="393"/>
      <c r="I36" s="24">
        <v>3000</v>
      </c>
    </row>
    <row r="37" spans="2:9" ht="15" thickBot="1" x14ac:dyDescent="0.25">
      <c r="B37" s="22" t="s">
        <v>26</v>
      </c>
      <c r="C37" s="256"/>
      <c r="D37" s="256"/>
      <c r="E37" s="256"/>
      <c r="F37" s="393" t="s">
        <v>40</v>
      </c>
      <c r="G37" s="393"/>
      <c r="H37" s="393"/>
      <c r="I37" s="24">
        <v>3000</v>
      </c>
    </row>
    <row r="38" spans="2:9" ht="15" thickBot="1" x14ac:dyDescent="0.25">
      <c r="B38" s="22" t="s">
        <v>27</v>
      </c>
      <c r="C38" s="256"/>
      <c r="D38" s="256"/>
      <c r="E38" s="256"/>
      <c r="F38" s="393" t="s">
        <v>40</v>
      </c>
      <c r="G38" s="393"/>
      <c r="H38" s="393"/>
      <c r="I38" s="24">
        <v>3000</v>
      </c>
    </row>
    <row r="39" spans="2:9" ht="15" thickBot="1" x14ac:dyDescent="0.25">
      <c r="B39" s="22" t="s">
        <v>28</v>
      </c>
      <c r="C39" s="256"/>
      <c r="D39" s="256"/>
      <c r="E39" s="256"/>
      <c r="F39" s="393" t="s">
        <v>40</v>
      </c>
      <c r="G39" s="393"/>
      <c r="H39" s="393"/>
      <c r="I39" s="24">
        <v>3000</v>
      </c>
    </row>
    <row r="40" spans="2:9" ht="15" thickBot="1" x14ac:dyDescent="0.25">
      <c r="B40" s="22" t="s">
        <v>29</v>
      </c>
      <c r="C40" s="256"/>
      <c r="D40" s="256"/>
      <c r="E40" s="256"/>
      <c r="F40" s="393" t="s">
        <v>40</v>
      </c>
      <c r="G40" s="393"/>
      <c r="H40" s="393"/>
      <c r="I40" s="24">
        <v>3000</v>
      </c>
    </row>
    <row r="41" spans="2:9" ht="15.75" thickBot="1" x14ac:dyDescent="0.3">
      <c r="B41" s="25" t="s">
        <v>31</v>
      </c>
      <c r="C41" s="258"/>
      <c r="D41" s="258"/>
      <c r="E41" s="258"/>
      <c r="F41" s="394"/>
      <c r="G41" s="394"/>
      <c r="H41" s="394"/>
      <c r="I41" s="27">
        <f>SUM(I42:I45)</f>
        <v>0</v>
      </c>
    </row>
    <row r="42" spans="2:9" ht="15.75" thickBot="1" x14ac:dyDescent="0.3">
      <c r="B42" s="22"/>
      <c r="C42" s="258"/>
      <c r="D42" s="258"/>
      <c r="E42" s="258"/>
      <c r="F42" s="393"/>
      <c r="G42" s="393"/>
      <c r="H42" s="393"/>
      <c r="I42" s="24"/>
    </row>
    <row r="43" spans="2:9" ht="15" thickBot="1" x14ac:dyDescent="0.25">
      <c r="B43" s="22"/>
      <c r="C43" s="256"/>
      <c r="D43" s="256"/>
      <c r="E43" s="256"/>
      <c r="F43" s="393"/>
      <c r="G43" s="393"/>
      <c r="H43" s="393"/>
      <c r="I43" s="24"/>
    </row>
    <row r="44" spans="2:9" ht="15" thickBot="1" x14ac:dyDescent="0.25">
      <c r="B44" s="22"/>
      <c r="C44" s="28"/>
      <c r="D44" s="28"/>
      <c r="E44" s="28"/>
      <c r="F44" s="393"/>
      <c r="G44" s="393"/>
      <c r="H44" s="393"/>
      <c r="I44" s="29"/>
    </row>
    <row r="45" spans="2:9" ht="15" thickBot="1" x14ac:dyDescent="0.25">
      <c r="B45" s="30"/>
      <c r="C45" s="259"/>
      <c r="D45" s="259"/>
      <c r="E45" s="259"/>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27000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5"/>
  <sheetViews>
    <sheetView topLeftCell="A19" zoomScaleNormal="100" zoomScaleSheetLayoutView="100"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84"/>
      <c r="B1" s="184"/>
      <c r="C1" s="184"/>
      <c r="D1" s="184"/>
      <c r="E1" s="184"/>
      <c r="F1" s="184"/>
      <c r="G1" s="18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83"/>
      <c r="B11" s="183"/>
      <c r="C11" s="183"/>
      <c r="D11" s="183"/>
      <c r="E11" s="183"/>
      <c r="F11" s="183"/>
      <c r="G11" s="183"/>
      <c r="H11" s="183"/>
      <c r="I11" s="183"/>
      <c r="J11" s="183"/>
    </row>
    <row r="12" spans="1:10" ht="15" customHeight="1" thickBot="1" x14ac:dyDescent="0.25">
      <c r="B12" s="11" t="s">
        <v>8</v>
      </c>
      <c r="C12" s="12"/>
      <c r="D12" s="13"/>
      <c r="E12" s="14"/>
      <c r="F12" s="15" t="s">
        <v>367</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368</v>
      </c>
      <c r="G14" s="399"/>
      <c r="H14" s="399"/>
      <c r="I14" s="400"/>
      <c r="J14" s="1"/>
    </row>
    <row r="15" spans="1:10" ht="15" customHeight="1" thickBot="1" x14ac:dyDescent="0.25">
      <c r="H15" s="1"/>
      <c r="I15" s="1"/>
      <c r="J15" s="1"/>
    </row>
    <row r="16" spans="1:10" ht="15.75" customHeight="1" thickBot="1" x14ac:dyDescent="0.25">
      <c r="B16" s="16" t="s">
        <v>10</v>
      </c>
      <c r="F16" s="42">
        <v>42275</v>
      </c>
      <c r="G16" s="42">
        <v>43329</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271</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185" t="s">
        <v>14</v>
      </c>
      <c r="C27" s="8"/>
      <c r="D27" s="8"/>
      <c r="E27" s="8"/>
      <c r="F27" s="397" t="s">
        <v>15</v>
      </c>
      <c r="G27" s="397"/>
      <c r="H27" s="397"/>
      <c r="I27" s="10" t="s">
        <v>16</v>
      </c>
    </row>
    <row r="28" spans="1:10" ht="16.5" thickTop="1" thickBot="1" x14ac:dyDescent="0.3">
      <c r="B28" s="19" t="s">
        <v>30</v>
      </c>
      <c r="C28" s="187"/>
      <c r="D28" s="187"/>
      <c r="E28" s="187"/>
      <c r="F28" s="396"/>
      <c r="G28" s="396"/>
      <c r="H28" s="396"/>
      <c r="I28" s="21">
        <f>SUM(I29:I40)</f>
        <v>36000</v>
      </c>
    </row>
    <row r="29" spans="1:10" ht="15" thickBot="1" x14ac:dyDescent="0.25">
      <c r="B29" s="22" t="s">
        <v>18</v>
      </c>
      <c r="C29" s="186"/>
      <c r="D29" s="186"/>
      <c r="E29" s="186"/>
      <c r="F29" s="393" t="s">
        <v>40</v>
      </c>
      <c r="G29" s="393"/>
      <c r="H29" s="393"/>
      <c r="I29" s="24">
        <v>3000</v>
      </c>
    </row>
    <row r="30" spans="1:10" ht="15" thickBot="1" x14ac:dyDescent="0.25">
      <c r="B30" s="22" t="s">
        <v>19</v>
      </c>
      <c r="C30" s="186"/>
      <c r="D30" s="186"/>
      <c r="E30" s="186"/>
      <c r="F30" s="393" t="s">
        <v>40</v>
      </c>
      <c r="G30" s="393"/>
      <c r="H30" s="393"/>
      <c r="I30" s="24">
        <v>3000</v>
      </c>
    </row>
    <row r="31" spans="1:10" ht="15" thickBot="1" x14ac:dyDescent="0.25">
      <c r="B31" s="22" t="s">
        <v>20</v>
      </c>
      <c r="C31" s="186"/>
      <c r="D31" s="186"/>
      <c r="E31" s="186"/>
      <c r="F31" s="393" t="s">
        <v>40</v>
      </c>
      <c r="G31" s="393"/>
      <c r="H31" s="393"/>
      <c r="I31" s="24">
        <v>3000</v>
      </c>
    </row>
    <row r="32" spans="1:10" ht="15" thickBot="1" x14ac:dyDescent="0.25">
      <c r="B32" s="22" t="s">
        <v>21</v>
      </c>
      <c r="C32" s="186"/>
      <c r="D32" s="186"/>
      <c r="E32" s="186"/>
      <c r="F32" s="393" t="s">
        <v>40</v>
      </c>
      <c r="G32" s="393"/>
      <c r="H32" s="393"/>
      <c r="I32" s="24">
        <v>3000</v>
      </c>
    </row>
    <row r="33" spans="2:9" ht="15" thickBot="1" x14ac:dyDescent="0.25">
      <c r="B33" s="22" t="s">
        <v>22</v>
      </c>
      <c r="C33" s="186"/>
      <c r="D33" s="186"/>
      <c r="E33" s="186"/>
      <c r="F33" s="393" t="s">
        <v>40</v>
      </c>
      <c r="G33" s="393"/>
      <c r="H33" s="393"/>
      <c r="I33" s="24">
        <v>3000</v>
      </c>
    </row>
    <row r="34" spans="2:9" ht="15" thickBot="1" x14ac:dyDescent="0.25">
      <c r="B34" s="22" t="s">
        <v>23</v>
      </c>
      <c r="C34" s="186"/>
      <c r="D34" s="186"/>
      <c r="E34" s="186"/>
      <c r="F34" s="393" t="s">
        <v>40</v>
      </c>
      <c r="G34" s="393"/>
      <c r="H34" s="393"/>
      <c r="I34" s="24">
        <v>3000</v>
      </c>
    </row>
    <row r="35" spans="2:9" ht="15" thickBot="1" x14ac:dyDescent="0.25">
      <c r="B35" s="22" t="s">
        <v>24</v>
      </c>
      <c r="C35" s="186"/>
      <c r="D35" s="186"/>
      <c r="E35" s="186"/>
      <c r="F35" s="393" t="s">
        <v>40</v>
      </c>
      <c r="G35" s="393"/>
      <c r="H35" s="393"/>
      <c r="I35" s="24">
        <v>3000</v>
      </c>
    </row>
    <row r="36" spans="2:9" ht="15" thickBot="1" x14ac:dyDescent="0.25">
      <c r="B36" s="22" t="s">
        <v>25</v>
      </c>
      <c r="C36" s="186"/>
      <c r="D36" s="186"/>
      <c r="E36" s="186"/>
      <c r="F36" s="393" t="s">
        <v>40</v>
      </c>
      <c r="G36" s="393"/>
      <c r="H36" s="393"/>
      <c r="I36" s="24">
        <v>3000</v>
      </c>
    </row>
    <row r="37" spans="2:9" ht="15" thickBot="1" x14ac:dyDescent="0.25">
      <c r="B37" s="22" t="s">
        <v>26</v>
      </c>
      <c r="C37" s="186"/>
      <c r="D37" s="186"/>
      <c r="E37" s="186"/>
      <c r="F37" s="393" t="s">
        <v>40</v>
      </c>
      <c r="G37" s="393"/>
      <c r="H37" s="393"/>
      <c r="I37" s="24">
        <v>3000</v>
      </c>
    </row>
    <row r="38" spans="2:9" ht="15" thickBot="1" x14ac:dyDescent="0.25">
      <c r="B38" s="22" t="s">
        <v>27</v>
      </c>
      <c r="C38" s="186"/>
      <c r="D38" s="186"/>
      <c r="E38" s="186"/>
      <c r="F38" s="393" t="s">
        <v>40</v>
      </c>
      <c r="G38" s="393"/>
      <c r="H38" s="393"/>
      <c r="I38" s="24">
        <v>3000</v>
      </c>
    </row>
    <row r="39" spans="2:9" ht="15" thickBot="1" x14ac:dyDescent="0.25">
      <c r="B39" s="22" t="s">
        <v>28</v>
      </c>
      <c r="C39" s="186"/>
      <c r="D39" s="186"/>
      <c r="E39" s="186"/>
      <c r="F39" s="393" t="s">
        <v>40</v>
      </c>
      <c r="G39" s="393"/>
      <c r="H39" s="393"/>
      <c r="I39" s="24">
        <v>3000</v>
      </c>
    </row>
    <row r="40" spans="2:9" ht="15" thickBot="1" x14ac:dyDescent="0.25">
      <c r="B40" s="22" t="s">
        <v>29</v>
      </c>
      <c r="C40" s="186"/>
      <c r="D40" s="186"/>
      <c r="E40" s="186"/>
      <c r="F40" s="393" t="s">
        <v>40</v>
      </c>
      <c r="G40" s="393"/>
      <c r="H40" s="393"/>
      <c r="I40" s="24">
        <v>3000</v>
      </c>
    </row>
    <row r="41" spans="2:9" ht="15.75" thickBot="1" x14ac:dyDescent="0.3">
      <c r="B41" s="25" t="s">
        <v>31</v>
      </c>
      <c r="C41" s="188"/>
      <c r="D41" s="188"/>
      <c r="E41" s="188"/>
      <c r="F41" s="394"/>
      <c r="G41" s="394"/>
      <c r="H41" s="394"/>
      <c r="I41" s="27">
        <f>SUM(I42:I45)</f>
        <v>0</v>
      </c>
    </row>
    <row r="42" spans="2:9" ht="15.75" thickBot="1" x14ac:dyDescent="0.3">
      <c r="B42" s="22"/>
      <c r="C42" s="188"/>
      <c r="D42" s="188"/>
      <c r="E42" s="188"/>
      <c r="F42" s="393"/>
      <c r="G42" s="393"/>
      <c r="H42" s="393"/>
      <c r="I42" s="24"/>
    </row>
    <row r="43" spans="2:9" ht="15" thickBot="1" x14ac:dyDescent="0.25">
      <c r="B43" s="22"/>
      <c r="C43" s="186"/>
      <c r="D43" s="186"/>
      <c r="E43" s="186"/>
      <c r="F43" s="393"/>
      <c r="G43" s="393"/>
      <c r="H43" s="393"/>
      <c r="I43" s="24"/>
    </row>
    <row r="44" spans="2:9" ht="15" thickBot="1" x14ac:dyDescent="0.25">
      <c r="B44" s="22"/>
      <c r="C44" s="28"/>
      <c r="D44" s="28"/>
      <c r="E44" s="28"/>
      <c r="F44" s="393"/>
      <c r="G44" s="393"/>
      <c r="H44" s="393"/>
      <c r="I44" s="29"/>
    </row>
    <row r="45" spans="2:9" ht="15" thickBot="1" x14ac:dyDescent="0.25">
      <c r="B45" s="30"/>
      <c r="C45" s="189"/>
      <c r="D45" s="189"/>
      <c r="E45" s="189"/>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36000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55"/>
  <sheetViews>
    <sheetView topLeftCell="A11" zoomScaleNormal="100" zoomScaleSheetLayoutView="100" workbookViewId="0">
      <selection activeCell="A22" sqref="A2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14"/>
      <c r="B1" s="314"/>
      <c r="C1" s="314"/>
      <c r="D1" s="314"/>
      <c r="E1" s="314"/>
      <c r="F1" s="314"/>
      <c r="G1" s="31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13"/>
      <c r="B11" s="313"/>
      <c r="C11" s="313"/>
      <c r="D11" s="313"/>
      <c r="E11" s="313"/>
      <c r="F11" s="313"/>
      <c r="G11" s="313"/>
      <c r="H11" s="313"/>
      <c r="I11" s="313"/>
      <c r="J11" s="313"/>
    </row>
    <row r="12" spans="1:10" ht="15" customHeight="1" thickBot="1" x14ac:dyDescent="0.25">
      <c r="B12" s="11" t="s">
        <v>8</v>
      </c>
      <c r="C12" s="12"/>
      <c r="D12" s="13"/>
      <c r="E12" s="14"/>
      <c r="F12" s="15" t="s">
        <v>419</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421</v>
      </c>
      <c r="G14" s="399"/>
      <c r="H14" s="399"/>
      <c r="I14" s="400"/>
      <c r="J14" s="1"/>
    </row>
    <row r="15" spans="1:10" ht="15" customHeight="1" thickBot="1" x14ac:dyDescent="0.25">
      <c r="H15" s="1"/>
      <c r="I15" s="1"/>
      <c r="J15" s="1"/>
    </row>
    <row r="16" spans="1:10" ht="15.75" customHeight="1" thickBot="1" x14ac:dyDescent="0.25">
      <c r="B16" s="16" t="s">
        <v>10</v>
      </c>
      <c r="F16" s="42">
        <v>42644</v>
      </c>
      <c r="G16" s="42">
        <v>43708</v>
      </c>
      <c r="H16" s="1"/>
      <c r="I16" s="1"/>
      <c r="J16" s="1"/>
    </row>
    <row r="17" spans="1:13" ht="15" customHeight="1" x14ac:dyDescent="0.2">
      <c r="F17" s="5" t="s">
        <v>6</v>
      </c>
      <c r="G17" s="5" t="s">
        <v>7</v>
      </c>
      <c r="H17" s="1"/>
      <c r="I17" s="1"/>
      <c r="J17" s="1"/>
    </row>
    <row r="18" spans="1:13" ht="15" customHeight="1" thickBot="1" x14ac:dyDescent="0.25"/>
    <row r="19" spans="1:13" ht="15.75" customHeight="1" thickBot="1" x14ac:dyDescent="0.25">
      <c r="B19" s="11" t="s">
        <v>11</v>
      </c>
      <c r="C19" s="12"/>
      <c r="D19" s="13"/>
      <c r="E19" s="14"/>
      <c r="F19" s="401"/>
      <c r="G19" s="402"/>
      <c r="H19" s="402"/>
      <c r="I19" s="403"/>
    </row>
    <row r="20" spans="1:13" ht="15.75" thickBot="1" x14ac:dyDescent="0.25">
      <c r="C20" s="18"/>
      <c r="D20" s="18"/>
    </row>
    <row r="21" spans="1:13" ht="15.75" thickBot="1" x14ac:dyDescent="0.25">
      <c r="B21" s="11" t="s">
        <v>12</v>
      </c>
      <c r="C21" s="12"/>
      <c r="D21" s="13"/>
      <c r="E21" s="14"/>
      <c r="F21" s="398" t="s">
        <v>420</v>
      </c>
      <c r="G21" s="399"/>
      <c r="H21" s="399"/>
      <c r="I21" s="400"/>
    </row>
    <row r="22" spans="1:13" ht="22.5" customHeight="1" x14ac:dyDescent="0.2"/>
    <row r="23" spans="1:13" ht="16.5" thickBot="1" x14ac:dyDescent="0.3">
      <c r="A23" s="347" t="s">
        <v>13</v>
      </c>
      <c r="B23" s="347"/>
      <c r="C23" s="347"/>
      <c r="D23" s="347"/>
      <c r="E23" s="347"/>
      <c r="F23" s="347"/>
      <c r="G23" s="347"/>
      <c r="H23" s="347"/>
      <c r="I23" s="347"/>
      <c r="J23" s="347"/>
    </row>
    <row r="24" spans="1:13" ht="15.75" thickBot="1" x14ac:dyDescent="0.25">
      <c r="I24" s="16" t="s">
        <v>33</v>
      </c>
    </row>
    <row r="25" spans="1:13" ht="15.75" thickBot="1" x14ac:dyDescent="0.25">
      <c r="H25" s="1"/>
      <c r="I25" s="43" t="s">
        <v>39</v>
      </c>
      <c r="J25" s="1"/>
    </row>
    <row r="26" spans="1:13" ht="17.25" customHeight="1" thickBot="1" x14ac:dyDescent="0.25"/>
    <row r="27" spans="1:13" ht="16.5" thickTop="1" thickBot="1" x14ac:dyDescent="0.3">
      <c r="B27" s="323" t="s">
        <v>14</v>
      </c>
      <c r="C27" s="8"/>
      <c r="D27" s="8"/>
      <c r="E27" s="8"/>
      <c r="F27" s="397" t="s">
        <v>15</v>
      </c>
      <c r="G27" s="397"/>
      <c r="H27" s="397"/>
      <c r="I27" s="10" t="s">
        <v>16</v>
      </c>
    </row>
    <row r="28" spans="1:13" ht="16.5" thickTop="1" thickBot="1" x14ac:dyDescent="0.3">
      <c r="B28" s="19" t="s">
        <v>30</v>
      </c>
      <c r="C28" s="322"/>
      <c r="D28" s="322"/>
      <c r="E28" s="322"/>
      <c r="F28" s="396"/>
      <c r="G28" s="396"/>
      <c r="H28" s="396"/>
      <c r="I28" s="21"/>
      <c r="M28" s="314"/>
    </row>
    <row r="29" spans="1:13" ht="15" thickBot="1" x14ac:dyDescent="0.25">
      <c r="B29" s="22" t="s">
        <v>18</v>
      </c>
      <c r="C29" s="319"/>
      <c r="D29" s="319"/>
      <c r="E29" s="319"/>
      <c r="F29" s="393" t="s">
        <v>40</v>
      </c>
      <c r="G29" s="393"/>
      <c r="H29" s="393"/>
      <c r="I29" s="261"/>
    </row>
    <row r="30" spans="1:13" ht="15" thickBot="1" x14ac:dyDescent="0.25">
      <c r="B30" s="22" t="s">
        <v>19</v>
      </c>
      <c r="C30" s="319"/>
      <c r="D30" s="319"/>
      <c r="E30" s="319"/>
      <c r="F30" s="393" t="s">
        <v>40</v>
      </c>
      <c r="G30" s="393"/>
      <c r="H30" s="393"/>
      <c r="I30" s="261"/>
    </row>
    <row r="31" spans="1:13" ht="15" thickBot="1" x14ac:dyDescent="0.25">
      <c r="B31" s="22" t="s">
        <v>20</v>
      </c>
      <c r="C31" s="319"/>
      <c r="D31" s="319"/>
      <c r="E31" s="319"/>
      <c r="F31" s="393" t="s">
        <v>40</v>
      </c>
      <c r="G31" s="393"/>
      <c r="H31" s="393"/>
      <c r="I31" s="261"/>
    </row>
    <row r="32" spans="1:13" ht="15" thickBot="1" x14ac:dyDescent="0.25">
      <c r="B32" s="22" t="s">
        <v>21</v>
      </c>
      <c r="C32" s="319"/>
      <c r="D32" s="319"/>
      <c r="E32" s="319"/>
      <c r="F32" s="393" t="s">
        <v>40</v>
      </c>
      <c r="G32" s="393"/>
      <c r="H32" s="393"/>
      <c r="I32" s="261"/>
      <c r="K32" s="260"/>
    </row>
    <row r="33" spans="2:11" ht="15.75" thickBot="1" x14ac:dyDescent="0.3">
      <c r="B33" s="22" t="s">
        <v>22</v>
      </c>
      <c r="C33" s="319"/>
      <c r="D33" s="319"/>
      <c r="E33" s="319"/>
      <c r="F33" s="393" t="s">
        <v>40</v>
      </c>
      <c r="G33" s="393"/>
      <c r="H33" s="393"/>
      <c r="I33" s="261"/>
      <c r="K33"/>
    </row>
    <row r="34" spans="2:11" ht="15.75" thickBot="1" x14ac:dyDescent="0.3">
      <c r="B34" s="22" t="s">
        <v>23</v>
      </c>
      <c r="C34" s="319"/>
      <c r="D34" s="319"/>
      <c r="E34" s="319"/>
      <c r="F34" s="393" t="s">
        <v>40</v>
      </c>
      <c r="G34" s="393"/>
      <c r="H34" s="393"/>
      <c r="I34" s="261"/>
      <c r="K34"/>
    </row>
    <row r="35" spans="2:11" ht="15.75" thickBot="1" x14ac:dyDescent="0.3">
      <c r="B35" s="22" t="s">
        <v>24</v>
      </c>
      <c r="C35" s="319"/>
      <c r="D35" s="319"/>
      <c r="E35" s="319"/>
      <c r="F35" s="393" t="s">
        <v>40</v>
      </c>
      <c r="G35" s="393"/>
      <c r="H35" s="393"/>
      <c r="I35" s="261"/>
      <c r="K35"/>
    </row>
    <row r="36" spans="2:11" ht="15.75" thickBot="1" x14ac:dyDescent="0.3">
      <c r="B36" s="22" t="s">
        <v>25</v>
      </c>
      <c r="C36" s="319"/>
      <c r="D36" s="319"/>
      <c r="E36" s="319"/>
      <c r="F36" s="393" t="s">
        <v>40</v>
      </c>
      <c r="G36" s="393"/>
      <c r="H36" s="393"/>
      <c r="I36" s="261"/>
      <c r="K36"/>
    </row>
    <row r="37" spans="2:11" ht="15.75" thickBot="1" x14ac:dyDescent="0.3">
      <c r="B37" s="22" t="s">
        <v>26</v>
      </c>
      <c r="C37" s="319"/>
      <c r="D37" s="319"/>
      <c r="E37" s="319"/>
      <c r="F37" s="393" t="s">
        <v>40</v>
      </c>
      <c r="G37" s="393"/>
      <c r="H37" s="393"/>
      <c r="I37" s="261"/>
      <c r="K37"/>
    </row>
    <row r="38" spans="2:11" ht="15.75" thickBot="1" x14ac:dyDescent="0.3">
      <c r="B38" s="22" t="s">
        <v>27</v>
      </c>
      <c r="C38" s="319"/>
      <c r="D38" s="319"/>
      <c r="E38" s="319"/>
      <c r="F38" s="393" t="s">
        <v>40</v>
      </c>
      <c r="G38" s="393"/>
      <c r="H38" s="393"/>
      <c r="I38" s="261"/>
      <c r="K38"/>
    </row>
    <row r="39" spans="2:11" ht="15" thickBot="1" x14ac:dyDescent="0.25">
      <c r="B39" s="22" t="s">
        <v>28</v>
      </c>
      <c r="C39" s="319"/>
      <c r="D39" s="319"/>
      <c r="E39" s="319"/>
      <c r="F39" s="393" t="s">
        <v>40</v>
      </c>
      <c r="G39" s="393"/>
      <c r="H39" s="393"/>
      <c r="I39" s="261"/>
    </row>
    <row r="40" spans="2:11" ht="15" thickBot="1" x14ac:dyDescent="0.25">
      <c r="B40" s="22" t="s">
        <v>29</v>
      </c>
      <c r="C40" s="319"/>
      <c r="D40" s="319"/>
      <c r="E40" s="319"/>
      <c r="F40" s="393" t="s">
        <v>40</v>
      </c>
      <c r="G40" s="393"/>
      <c r="H40" s="393"/>
      <c r="I40" s="261">
        <v>3000</v>
      </c>
    </row>
    <row r="41" spans="2:11" ht="15.75" thickBot="1" x14ac:dyDescent="0.3">
      <c r="B41" s="25" t="s">
        <v>31</v>
      </c>
      <c r="C41" s="320"/>
      <c r="D41" s="320"/>
      <c r="E41" s="320"/>
      <c r="F41" s="394"/>
      <c r="G41" s="394"/>
      <c r="H41" s="394"/>
      <c r="I41" s="262">
        <f>SUM(I42:I45)</f>
        <v>6640</v>
      </c>
    </row>
    <row r="42" spans="2:11" ht="15.75" thickBot="1" x14ac:dyDescent="0.3">
      <c r="B42" s="22" t="s">
        <v>26</v>
      </c>
      <c r="C42" s="320"/>
      <c r="D42" s="320"/>
      <c r="E42" s="320"/>
      <c r="F42" s="393" t="s">
        <v>418</v>
      </c>
      <c r="G42" s="393"/>
      <c r="H42" s="393"/>
      <c r="I42" s="261">
        <v>6640</v>
      </c>
    </row>
    <row r="43" spans="2:11" ht="15" thickBot="1" x14ac:dyDescent="0.25">
      <c r="B43" s="22"/>
      <c r="C43" s="319"/>
      <c r="D43" s="319"/>
      <c r="E43" s="319"/>
      <c r="F43" s="393"/>
      <c r="G43" s="393"/>
      <c r="H43" s="393"/>
      <c r="I43" s="261"/>
    </row>
    <row r="44" spans="2:11" ht="15" thickBot="1" x14ac:dyDescent="0.25">
      <c r="B44" s="22"/>
      <c r="C44" s="28"/>
      <c r="D44" s="28"/>
      <c r="E44" s="28"/>
      <c r="F44" s="393"/>
      <c r="G44" s="393"/>
      <c r="H44" s="393"/>
      <c r="I44" s="263"/>
    </row>
    <row r="45" spans="2:11" ht="15" thickBot="1" x14ac:dyDescent="0.25">
      <c r="B45" s="30"/>
      <c r="C45" s="321"/>
      <c r="D45" s="321"/>
      <c r="E45" s="321"/>
      <c r="F45" s="395"/>
      <c r="G45" s="395"/>
      <c r="H45" s="395"/>
      <c r="I45" s="264"/>
    </row>
    <row r="46" spans="2:11" ht="15.75" thickTop="1" thickBot="1" x14ac:dyDescent="0.25">
      <c r="B46" s="6"/>
      <c r="C46" s="6"/>
      <c r="D46" s="6"/>
      <c r="E46" s="6"/>
      <c r="F46" s="6"/>
      <c r="G46" s="6"/>
      <c r="H46" s="7"/>
      <c r="I46" s="265"/>
    </row>
    <row r="47" spans="2:11" ht="25.5" customHeight="1" thickBot="1" x14ac:dyDescent="0.3">
      <c r="B47" s="390" t="s">
        <v>17</v>
      </c>
      <c r="C47" s="391"/>
      <c r="D47" s="391"/>
      <c r="E47" s="391"/>
      <c r="F47" s="391"/>
      <c r="G47" s="391"/>
      <c r="H47" s="392"/>
      <c r="I47" s="324">
        <f>SUM(I29:I41)</f>
        <v>9640</v>
      </c>
    </row>
    <row r="48" spans="2:11"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55"/>
  <sheetViews>
    <sheetView topLeftCell="A10"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266</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66</v>
      </c>
      <c r="G14" s="399"/>
      <c r="H14" s="399"/>
      <c r="I14" s="400"/>
      <c r="J14" s="1"/>
    </row>
    <row r="15" spans="1:10" ht="15" customHeight="1" thickBot="1" x14ac:dyDescent="0.25">
      <c r="H15" s="1"/>
      <c r="I15" s="1"/>
      <c r="J15" s="1"/>
    </row>
    <row r="16" spans="1:10" ht="15.75" customHeight="1" thickBot="1" x14ac:dyDescent="0.25">
      <c r="B16" s="16" t="s">
        <v>10</v>
      </c>
      <c r="F16" s="42">
        <v>42125</v>
      </c>
      <c r="G16" s="42">
        <v>42490</v>
      </c>
      <c r="H16" s="1"/>
      <c r="I16" s="1"/>
      <c r="J16" s="1"/>
    </row>
    <row r="17" spans="1:13" ht="15" customHeight="1" x14ac:dyDescent="0.2">
      <c r="F17" s="5" t="s">
        <v>6</v>
      </c>
      <c r="G17" s="5" t="s">
        <v>7</v>
      </c>
      <c r="H17" s="1"/>
      <c r="I17" s="1"/>
      <c r="J17" s="1"/>
    </row>
    <row r="18" spans="1:13" ht="15" customHeight="1" thickBot="1" x14ac:dyDescent="0.25"/>
    <row r="19" spans="1:13" ht="15.75" customHeight="1" thickBot="1" x14ac:dyDescent="0.25">
      <c r="B19" s="11" t="s">
        <v>11</v>
      </c>
      <c r="C19" s="12"/>
      <c r="D19" s="13"/>
      <c r="E19" s="14"/>
      <c r="F19" s="401"/>
      <c r="G19" s="402"/>
      <c r="H19" s="402"/>
      <c r="I19" s="403"/>
    </row>
    <row r="20" spans="1:13" ht="15.75" thickBot="1" x14ac:dyDescent="0.25">
      <c r="C20" s="18"/>
      <c r="D20" s="18"/>
    </row>
    <row r="21" spans="1:13" ht="15.75" thickBot="1" x14ac:dyDescent="0.25">
      <c r="B21" s="11" t="s">
        <v>12</v>
      </c>
      <c r="C21" s="12"/>
      <c r="D21" s="13"/>
      <c r="E21" s="14"/>
      <c r="F21" s="398" t="s">
        <v>67</v>
      </c>
      <c r="G21" s="399"/>
      <c r="H21" s="399"/>
      <c r="I21" s="400"/>
    </row>
    <row r="22" spans="1:13" ht="22.5" customHeight="1" x14ac:dyDescent="0.2"/>
    <row r="23" spans="1:13" ht="16.5" thickBot="1" x14ac:dyDescent="0.3">
      <c r="A23" s="347" t="s">
        <v>13</v>
      </c>
      <c r="B23" s="347"/>
      <c r="C23" s="347"/>
      <c r="D23" s="347"/>
      <c r="E23" s="347"/>
      <c r="F23" s="347"/>
      <c r="G23" s="347"/>
      <c r="H23" s="347"/>
      <c r="I23" s="347"/>
      <c r="J23" s="347"/>
    </row>
    <row r="24" spans="1:13" ht="15.75" thickBot="1" x14ac:dyDescent="0.25">
      <c r="I24" s="16" t="s">
        <v>33</v>
      </c>
    </row>
    <row r="25" spans="1:13" ht="15.75" thickBot="1" x14ac:dyDescent="0.25">
      <c r="H25" s="1"/>
      <c r="I25" s="43" t="s">
        <v>39</v>
      </c>
      <c r="J25" s="1"/>
    </row>
    <row r="26" spans="1:13" ht="17.25" customHeight="1" thickBot="1" x14ac:dyDescent="0.25"/>
    <row r="27" spans="1:13" ht="16.5" thickTop="1" thickBot="1" x14ac:dyDescent="0.3">
      <c r="B27" s="46" t="s">
        <v>14</v>
      </c>
      <c r="C27" s="8"/>
      <c r="D27" s="8"/>
      <c r="E27" s="8"/>
      <c r="F27" s="397" t="s">
        <v>15</v>
      </c>
      <c r="G27" s="397"/>
      <c r="H27" s="397"/>
      <c r="I27" s="10" t="s">
        <v>16</v>
      </c>
    </row>
    <row r="28" spans="1:13" ht="16.5" thickTop="1" thickBot="1" x14ac:dyDescent="0.3">
      <c r="B28" s="19" t="s">
        <v>30</v>
      </c>
      <c r="C28" s="47"/>
      <c r="D28" s="47"/>
      <c r="E28" s="47"/>
      <c r="F28" s="396"/>
      <c r="G28" s="396"/>
      <c r="H28" s="396"/>
      <c r="I28" s="21"/>
      <c r="M28" s="217"/>
    </row>
    <row r="29" spans="1:13" ht="15" thickBot="1" x14ac:dyDescent="0.25">
      <c r="B29" s="22" t="s">
        <v>18</v>
      </c>
      <c r="C29" s="48"/>
      <c r="D29" s="48"/>
      <c r="E29" s="48"/>
      <c r="F29" s="393" t="s">
        <v>40</v>
      </c>
      <c r="G29" s="393"/>
      <c r="H29" s="393"/>
      <c r="I29" s="209">
        <v>2024168.38</v>
      </c>
    </row>
    <row r="30" spans="1:13" ht="15" thickBot="1" x14ac:dyDescent="0.25">
      <c r="B30" s="22" t="s">
        <v>19</v>
      </c>
      <c r="C30" s="48"/>
      <c r="D30" s="48"/>
      <c r="E30" s="48"/>
      <c r="F30" s="393" t="s">
        <v>40</v>
      </c>
      <c r="G30" s="393"/>
      <c r="H30" s="393"/>
      <c r="I30" s="209">
        <v>2030216.38</v>
      </c>
    </row>
    <row r="31" spans="1:13" ht="15" thickBot="1" x14ac:dyDescent="0.25">
      <c r="B31" s="22" t="s">
        <v>20</v>
      </c>
      <c r="C31" s="48"/>
      <c r="D31" s="48"/>
      <c r="E31" s="48"/>
      <c r="F31" s="393" t="s">
        <v>40</v>
      </c>
      <c r="G31" s="393"/>
      <c r="H31" s="393"/>
      <c r="I31" s="209">
        <v>2033773.36</v>
      </c>
    </row>
    <row r="32" spans="1:13" ht="15" thickBot="1" x14ac:dyDescent="0.25">
      <c r="B32" s="22" t="s">
        <v>21</v>
      </c>
      <c r="C32" s="48"/>
      <c r="D32" s="48"/>
      <c r="E32" s="48"/>
      <c r="F32" s="393" t="s">
        <v>40</v>
      </c>
      <c r="G32" s="393"/>
      <c r="H32" s="393"/>
      <c r="I32" s="209">
        <v>2041689.7</v>
      </c>
      <c r="K32" s="260"/>
    </row>
    <row r="33" spans="2:11" ht="15.75" thickBot="1" x14ac:dyDescent="0.3">
      <c r="B33" s="22" t="s">
        <v>22</v>
      </c>
      <c r="C33" s="48"/>
      <c r="D33" s="48"/>
      <c r="E33" s="48"/>
      <c r="F33" s="393" t="s">
        <v>40</v>
      </c>
      <c r="G33" s="393"/>
      <c r="H33" s="393"/>
      <c r="I33" s="209">
        <v>2049905.85</v>
      </c>
      <c r="K33"/>
    </row>
    <row r="34" spans="2:11" ht="15.75" thickBot="1" x14ac:dyDescent="0.3">
      <c r="B34" s="22" t="s">
        <v>23</v>
      </c>
      <c r="C34" s="48"/>
      <c r="D34" s="48"/>
      <c r="E34" s="48"/>
      <c r="F34" s="393" t="s">
        <v>40</v>
      </c>
      <c r="G34" s="393"/>
      <c r="H34" s="393"/>
      <c r="I34" s="209">
        <v>2058914.02</v>
      </c>
      <c r="K34"/>
    </row>
    <row r="35" spans="2:11" ht="15.75" thickBot="1" x14ac:dyDescent="0.3">
      <c r="B35" s="22" t="s">
        <v>24</v>
      </c>
      <c r="C35" s="48"/>
      <c r="D35" s="48"/>
      <c r="E35" s="48"/>
      <c r="F35" s="393" t="s">
        <v>40</v>
      </c>
      <c r="G35" s="393"/>
      <c r="H35" s="393"/>
      <c r="I35" s="209">
        <v>2068137.49</v>
      </c>
      <c r="K35"/>
    </row>
    <row r="36" spans="2:11" ht="15.75" thickBot="1" x14ac:dyDescent="0.3">
      <c r="B36" s="22" t="s">
        <v>25</v>
      </c>
      <c r="C36" s="48"/>
      <c r="D36" s="48"/>
      <c r="E36" s="48"/>
      <c r="F36" s="393" t="s">
        <v>40</v>
      </c>
      <c r="G36" s="393"/>
      <c r="H36" s="393"/>
      <c r="I36" s="209">
        <v>2074770.3</v>
      </c>
      <c r="K36"/>
    </row>
    <row r="37" spans="2:11" ht="15.75" thickBot="1" x14ac:dyDescent="0.3">
      <c r="B37" s="22" t="s">
        <v>26</v>
      </c>
      <c r="C37" s="48"/>
      <c r="D37" s="48"/>
      <c r="E37" s="48"/>
      <c r="F37" s="393" t="s">
        <v>40</v>
      </c>
      <c r="G37" s="393"/>
      <c r="H37" s="393"/>
      <c r="I37" s="209">
        <v>2083398.92</v>
      </c>
      <c r="K37"/>
    </row>
    <row r="38" spans="2:11" ht="15.75" thickBot="1" x14ac:dyDescent="0.3">
      <c r="B38" s="22" t="s">
        <v>27</v>
      </c>
      <c r="C38" s="48"/>
      <c r="D38" s="48"/>
      <c r="E38" s="48"/>
      <c r="F38" s="393" t="s">
        <v>40</v>
      </c>
      <c r="G38" s="393"/>
      <c r="H38" s="393"/>
      <c r="I38" s="209">
        <v>2088609.63</v>
      </c>
      <c r="K38"/>
    </row>
    <row r="39" spans="2:11" ht="15" thickBot="1" x14ac:dyDescent="0.25">
      <c r="B39" s="22" t="s">
        <v>28</v>
      </c>
      <c r="C39" s="48"/>
      <c r="D39" s="48"/>
      <c r="E39" s="48"/>
      <c r="F39" s="393" t="s">
        <v>40</v>
      </c>
      <c r="G39" s="393"/>
      <c r="H39" s="393"/>
      <c r="I39" s="209">
        <v>2095684.08</v>
      </c>
    </row>
    <row r="40" spans="2:11" ht="15" thickBot="1" x14ac:dyDescent="0.25">
      <c r="B40" s="22" t="s">
        <v>29</v>
      </c>
      <c r="C40" s="48"/>
      <c r="D40" s="48"/>
      <c r="E40" s="48"/>
      <c r="F40" s="393" t="s">
        <v>40</v>
      </c>
      <c r="G40" s="393"/>
      <c r="H40" s="393"/>
      <c r="I40" s="261"/>
    </row>
    <row r="41" spans="2:11" ht="15.75" thickBot="1" x14ac:dyDescent="0.3">
      <c r="B41" s="25" t="s">
        <v>31</v>
      </c>
      <c r="C41" s="49"/>
      <c r="D41" s="49"/>
      <c r="E41" s="49"/>
      <c r="F41" s="394"/>
      <c r="G41" s="394"/>
      <c r="H41" s="394"/>
      <c r="I41" s="262">
        <f>SUM(I42:I45)</f>
        <v>0</v>
      </c>
    </row>
    <row r="42" spans="2:11" ht="15.75" thickBot="1" x14ac:dyDescent="0.3">
      <c r="B42" s="22" t="s">
        <v>21</v>
      </c>
      <c r="C42" s="49"/>
      <c r="D42" s="49"/>
      <c r="E42" s="49"/>
      <c r="F42" s="393" t="s">
        <v>42</v>
      </c>
      <c r="G42" s="393"/>
      <c r="H42" s="393"/>
      <c r="I42" s="261"/>
    </row>
    <row r="43" spans="2:11" ht="15" thickBot="1" x14ac:dyDescent="0.25">
      <c r="B43" s="22"/>
      <c r="C43" s="48"/>
      <c r="D43" s="48"/>
      <c r="E43" s="48"/>
      <c r="F43" s="393"/>
      <c r="G43" s="393"/>
      <c r="H43" s="393"/>
      <c r="I43" s="261"/>
    </row>
    <row r="44" spans="2:11" ht="15" thickBot="1" x14ac:dyDescent="0.25">
      <c r="B44" s="22"/>
      <c r="C44" s="28"/>
      <c r="D44" s="28"/>
      <c r="E44" s="28"/>
      <c r="F44" s="393"/>
      <c r="G44" s="393"/>
      <c r="H44" s="393"/>
      <c r="I44" s="263"/>
    </row>
    <row r="45" spans="2:11" ht="15" thickBot="1" x14ac:dyDescent="0.25">
      <c r="B45" s="30"/>
      <c r="C45" s="50"/>
      <c r="D45" s="50"/>
      <c r="E45" s="50"/>
      <c r="F45" s="395"/>
      <c r="G45" s="395"/>
      <c r="H45" s="395"/>
      <c r="I45" s="264"/>
    </row>
    <row r="46" spans="2:11" ht="15.75" thickTop="1" thickBot="1" x14ac:dyDescent="0.25">
      <c r="B46" s="6"/>
      <c r="C46" s="6"/>
      <c r="D46" s="6"/>
      <c r="E46" s="6"/>
      <c r="F46" s="6"/>
      <c r="G46" s="6"/>
      <c r="H46" s="7"/>
      <c r="I46" s="265"/>
    </row>
    <row r="47" spans="2:11" ht="25.5" customHeight="1" thickBot="1" x14ac:dyDescent="0.3">
      <c r="B47" s="390" t="s">
        <v>17</v>
      </c>
      <c r="C47" s="391"/>
      <c r="D47" s="391"/>
      <c r="E47" s="391"/>
      <c r="F47" s="391"/>
      <c r="G47" s="391"/>
      <c r="H47" s="392"/>
      <c r="I47" s="266">
        <f>SUM(I29:I46)</f>
        <v>22649268.109999999</v>
      </c>
    </row>
    <row r="48" spans="2:11"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N55"/>
  <sheetViews>
    <sheetView topLeftCell="A17" zoomScaleNormal="100" zoomScaleSheetLayoutView="100" workbookViewId="0">
      <selection activeCell="B43" sqref="B4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1" x14ac:dyDescent="0.2">
      <c r="A1" s="45"/>
      <c r="B1" s="45"/>
      <c r="C1" s="45"/>
      <c r="D1" s="45"/>
      <c r="E1" s="45"/>
      <c r="F1" s="45"/>
      <c r="G1" s="45"/>
      <c r="H1" s="3"/>
      <c r="I1" s="3"/>
      <c r="J1" s="3"/>
      <c r="K1" s="208"/>
    </row>
    <row r="2" spans="1:11" x14ac:dyDescent="0.2">
      <c r="A2" s="346" t="s">
        <v>0</v>
      </c>
      <c r="B2" s="346"/>
      <c r="C2" s="346"/>
      <c r="D2" s="346"/>
      <c r="E2" s="346"/>
      <c r="F2" s="346"/>
      <c r="G2" s="346"/>
      <c r="H2" s="346"/>
      <c r="I2" s="346"/>
      <c r="J2" s="346"/>
    </row>
    <row r="3" spans="1:11" x14ac:dyDescent="0.2">
      <c r="A3" s="346" t="s">
        <v>1</v>
      </c>
      <c r="B3" s="346"/>
      <c r="C3" s="346"/>
      <c r="D3" s="346"/>
      <c r="E3" s="346"/>
      <c r="F3" s="346"/>
      <c r="G3" s="346"/>
      <c r="H3" s="346"/>
      <c r="I3" s="346"/>
      <c r="J3" s="346"/>
    </row>
    <row r="4" spans="1:11" x14ac:dyDescent="0.2">
      <c r="A4" s="346" t="s">
        <v>4</v>
      </c>
      <c r="B4" s="346"/>
      <c r="C4" s="346"/>
      <c r="D4" s="346"/>
      <c r="E4" s="346"/>
      <c r="F4" s="346"/>
      <c r="G4" s="346"/>
      <c r="H4" s="346"/>
      <c r="I4" s="346"/>
      <c r="J4" s="346"/>
    </row>
    <row r="5" spans="1:11" x14ac:dyDescent="0.2">
      <c r="A5" s="346" t="s">
        <v>2</v>
      </c>
      <c r="B5" s="346"/>
      <c r="C5" s="346"/>
      <c r="D5" s="346"/>
      <c r="E5" s="346"/>
      <c r="F5" s="346"/>
      <c r="G5" s="346"/>
      <c r="H5" s="346"/>
      <c r="I5" s="346"/>
      <c r="J5" s="346"/>
    </row>
    <row r="6" spans="1:11" x14ac:dyDescent="0.2">
      <c r="A6" s="346" t="s">
        <v>3</v>
      </c>
      <c r="B6" s="346"/>
      <c r="C6" s="346"/>
      <c r="D6" s="346"/>
      <c r="E6" s="346"/>
      <c r="F6" s="346"/>
      <c r="G6" s="346"/>
      <c r="H6" s="346"/>
      <c r="I6" s="346"/>
      <c r="J6" s="346"/>
    </row>
    <row r="9" spans="1:11" ht="18" x14ac:dyDescent="0.25">
      <c r="A9" s="345" t="s">
        <v>290</v>
      </c>
      <c r="B9" s="345"/>
      <c r="C9" s="345"/>
      <c r="D9" s="345"/>
      <c r="E9" s="345"/>
      <c r="F9" s="345"/>
      <c r="G9" s="345"/>
      <c r="H9" s="345"/>
      <c r="I9" s="345"/>
      <c r="J9" s="345"/>
    </row>
    <row r="10" spans="1:11" ht="21.75" customHeight="1" x14ac:dyDescent="0.25">
      <c r="A10" s="345" t="s">
        <v>32</v>
      </c>
      <c r="B10" s="345"/>
      <c r="C10" s="345"/>
      <c r="D10" s="345"/>
      <c r="E10" s="345"/>
      <c r="F10" s="345"/>
      <c r="G10" s="345"/>
      <c r="H10" s="345"/>
      <c r="I10" s="345"/>
      <c r="J10" s="345"/>
    </row>
    <row r="11" spans="1:11" ht="21.75" customHeight="1" thickBot="1" x14ac:dyDescent="0.3">
      <c r="A11" s="44"/>
      <c r="B11" s="44"/>
      <c r="C11" s="44"/>
      <c r="D11" s="44"/>
      <c r="E11" s="44"/>
      <c r="F11" s="44"/>
      <c r="G11" s="44"/>
      <c r="H11" s="44"/>
      <c r="I11" s="44"/>
      <c r="J11" s="44"/>
    </row>
    <row r="12" spans="1:11" ht="15" customHeight="1" thickBot="1" x14ac:dyDescent="0.25">
      <c r="B12" s="11" t="s">
        <v>8</v>
      </c>
      <c r="C12" s="12"/>
      <c r="D12" s="13"/>
      <c r="E12" s="14"/>
      <c r="F12" s="15" t="s">
        <v>68</v>
      </c>
      <c r="H12" s="11" t="s">
        <v>36</v>
      </c>
      <c r="I12" s="17" t="s">
        <v>37</v>
      </c>
      <c r="J12" s="1"/>
    </row>
    <row r="13" spans="1:11" ht="14.25" customHeight="1" thickBot="1" x14ac:dyDescent="0.25">
      <c r="H13" s="1"/>
      <c r="I13" s="1"/>
      <c r="J13" s="1"/>
    </row>
    <row r="14" spans="1:11" ht="14.25" customHeight="1" thickBot="1" x14ac:dyDescent="0.25">
      <c r="B14" s="11" t="s">
        <v>9</v>
      </c>
      <c r="C14" s="12"/>
      <c r="D14" s="13"/>
      <c r="E14" s="14"/>
      <c r="F14" s="398" t="s">
        <v>370</v>
      </c>
      <c r="G14" s="399"/>
      <c r="H14" s="399"/>
      <c r="I14" s="400"/>
      <c r="J14" s="1"/>
    </row>
    <row r="15" spans="1:11" ht="15" customHeight="1" thickBot="1" x14ac:dyDescent="0.25">
      <c r="F15" s="208"/>
      <c r="H15" s="1"/>
      <c r="I15" s="1"/>
      <c r="J15" s="1"/>
    </row>
    <row r="16" spans="1:11" ht="15.75" customHeight="1" thickBot="1" x14ac:dyDescent="0.25">
      <c r="B16" s="16" t="s">
        <v>10</v>
      </c>
      <c r="F16" s="42">
        <v>41877</v>
      </c>
      <c r="G16" s="42">
        <v>42241</v>
      </c>
      <c r="H16" s="1"/>
      <c r="I16" s="1"/>
      <c r="J16" s="1"/>
    </row>
    <row r="17" spans="1:12" ht="15" customHeight="1" x14ac:dyDescent="0.2">
      <c r="F17" s="5" t="s">
        <v>6</v>
      </c>
      <c r="G17" s="5" t="s">
        <v>7</v>
      </c>
      <c r="H17" s="1"/>
      <c r="I17" s="1"/>
      <c r="J17" s="1"/>
    </row>
    <row r="18" spans="1:12" ht="15" customHeight="1" thickBot="1" x14ac:dyDescent="0.25"/>
    <row r="19" spans="1:12" ht="15.75" customHeight="1" thickBot="1" x14ac:dyDescent="0.25">
      <c r="B19" s="11" t="s">
        <v>11</v>
      </c>
      <c r="C19" s="12"/>
      <c r="D19" s="13"/>
      <c r="E19" s="14"/>
      <c r="F19" s="401"/>
      <c r="G19" s="402"/>
      <c r="H19" s="402"/>
      <c r="I19" s="403"/>
    </row>
    <row r="20" spans="1:12" ht="15.75" thickBot="1" x14ac:dyDescent="0.25">
      <c r="C20" s="18"/>
      <c r="D20" s="18"/>
    </row>
    <row r="21" spans="1:12" ht="15.75" thickBot="1" x14ac:dyDescent="0.25">
      <c r="B21" s="11" t="s">
        <v>12</v>
      </c>
      <c r="C21" s="12"/>
      <c r="D21" s="13"/>
      <c r="E21" s="14"/>
      <c r="F21" s="398" t="s">
        <v>69</v>
      </c>
      <c r="G21" s="399"/>
      <c r="H21" s="399"/>
      <c r="I21" s="400"/>
    </row>
    <row r="22" spans="1:12" ht="22.5" customHeight="1" x14ac:dyDescent="0.2"/>
    <row r="23" spans="1:12" ht="16.5" thickBot="1" x14ac:dyDescent="0.3">
      <c r="A23" s="347" t="s">
        <v>13</v>
      </c>
      <c r="B23" s="347"/>
      <c r="C23" s="347"/>
      <c r="D23" s="347"/>
      <c r="E23" s="347"/>
      <c r="F23" s="347"/>
      <c r="G23" s="347"/>
      <c r="H23" s="347"/>
      <c r="I23" s="347"/>
      <c r="J23" s="347"/>
    </row>
    <row r="24" spans="1:12" ht="15.75" thickBot="1" x14ac:dyDescent="0.25">
      <c r="I24" s="16" t="s">
        <v>33</v>
      </c>
    </row>
    <row r="25" spans="1:12" ht="15.75" thickBot="1" x14ac:dyDescent="0.25">
      <c r="H25" s="1"/>
      <c r="I25" s="43" t="s">
        <v>39</v>
      </c>
      <c r="J25" s="1"/>
    </row>
    <row r="26" spans="1:12" ht="17.25" customHeight="1" thickBot="1" x14ac:dyDescent="0.25"/>
    <row r="27" spans="1:12" ht="16.5" thickTop="1" thickBot="1" x14ac:dyDescent="0.3">
      <c r="B27" s="46" t="s">
        <v>14</v>
      </c>
      <c r="C27" s="8"/>
      <c r="D27" s="8"/>
      <c r="E27" s="8"/>
      <c r="F27" s="397" t="s">
        <v>15</v>
      </c>
      <c r="G27" s="397"/>
      <c r="H27" s="397"/>
      <c r="I27" s="10" t="s">
        <v>16</v>
      </c>
    </row>
    <row r="28" spans="1:12" ht="16.5" thickTop="1" thickBot="1" x14ac:dyDescent="0.3">
      <c r="B28" s="19" t="s">
        <v>30</v>
      </c>
      <c r="C28" s="47"/>
      <c r="D28" s="47"/>
      <c r="E28" s="47"/>
      <c r="F28" s="396"/>
      <c r="G28" s="396"/>
      <c r="H28" s="396"/>
      <c r="I28" s="206"/>
    </row>
    <row r="29" spans="1:12" ht="15" thickBot="1" x14ac:dyDescent="0.25">
      <c r="B29" s="22" t="s">
        <v>18</v>
      </c>
      <c r="C29" s="48"/>
      <c r="D29" s="48"/>
      <c r="E29" s="48"/>
      <c r="F29" s="393" t="s">
        <v>40</v>
      </c>
      <c r="G29" s="393"/>
      <c r="H29" s="393"/>
      <c r="I29" s="209">
        <v>271198.45</v>
      </c>
    </row>
    <row r="30" spans="1:12" ht="15" thickBot="1" x14ac:dyDescent="0.25">
      <c r="B30" s="22" t="s">
        <v>19</v>
      </c>
      <c r="C30" s="48"/>
      <c r="D30" s="48"/>
      <c r="E30" s="48"/>
      <c r="F30" s="393" t="s">
        <v>40</v>
      </c>
      <c r="G30" s="393"/>
      <c r="H30" s="393"/>
      <c r="I30" s="205">
        <v>275476.92</v>
      </c>
      <c r="L30" s="207"/>
    </row>
    <row r="31" spans="1:12" ht="15" thickBot="1" x14ac:dyDescent="0.25">
      <c r="B31" s="22" t="s">
        <v>20</v>
      </c>
      <c r="C31" s="48"/>
      <c r="D31" s="48"/>
      <c r="E31" s="48"/>
      <c r="F31" s="393" t="s">
        <v>40</v>
      </c>
      <c r="G31" s="393"/>
      <c r="H31" s="393"/>
      <c r="I31" s="209">
        <v>280781.90999999997</v>
      </c>
    </row>
    <row r="32" spans="1:12" ht="15" thickBot="1" x14ac:dyDescent="0.25">
      <c r="B32" s="22" t="s">
        <v>21</v>
      </c>
      <c r="C32" s="48"/>
      <c r="D32" s="48"/>
      <c r="E32" s="48"/>
      <c r="F32" s="393" t="s">
        <v>40</v>
      </c>
      <c r="G32" s="393"/>
      <c r="H32" s="393"/>
      <c r="I32" s="205">
        <v>287368.95</v>
      </c>
    </row>
    <row r="33" spans="2:12" ht="15" thickBot="1" x14ac:dyDescent="0.25">
      <c r="B33" s="22" t="s">
        <v>22</v>
      </c>
      <c r="C33" s="48"/>
      <c r="D33" s="48"/>
      <c r="E33" s="48"/>
      <c r="F33" s="393" t="s">
        <v>40</v>
      </c>
      <c r="G33" s="393"/>
      <c r="H33" s="393"/>
      <c r="I33" s="205">
        <v>292158.13</v>
      </c>
    </row>
    <row r="34" spans="2:12" ht="15" thickBot="1" x14ac:dyDescent="0.25">
      <c r="B34" s="22" t="s">
        <v>23</v>
      </c>
      <c r="C34" s="48"/>
      <c r="D34" s="48"/>
      <c r="E34" s="48"/>
      <c r="F34" s="393" t="s">
        <v>40</v>
      </c>
      <c r="G34" s="393"/>
      <c r="H34" s="393"/>
      <c r="I34" s="205">
        <v>298699.13</v>
      </c>
    </row>
    <row r="35" spans="2:12" ht="15" thickBot="1" x14ac:dyDescent="0.25">
      <c r="B35" s="22" t="s">
        <v>24</v>
      </c>
      <c r="C35" s="48"/>
      <c r="D35" s="48"/>
      <c r="E35" s="48"/>
      <c r="F35" s="393" t="s">
        <v>40</v>
      </c>
      <c r="G35" s="393"/>
      <c r="H35" s="393"/>
      <c r="I35" s="209">
        <v>311471.07</v>
      </c>
    </row>
    <row r="36" spans="2:12" ht="15" thickBot="1" x14ac:dyDescent="0.25">
      <c r="B36" s="22" t="s">
        <v>25</v>
      </c>
      <c r="C36" s="48"/>
      <c r="D36" s="48"/>
      <c r="E36" s="48"/>
      <c r="F36" s="393" t="s">
        <v>40</v>
      </c>
      <c r="G36" s="393"/>
      <c r="H36" s="393"/>
      <c r="I36" s="304">
        <v>321739.46000000002</v>
      </c>
    </row>
    <row r="37" spans="2:12" ht="15" thickBot="1" x14ac:dyDescent="0.25">
      <c r="B37" s="22" t="s">
        <v>26</v>
      </c>
      <c r="C37" s="48"/>
      <c r="D37" s="48"/>
      <c r="E37" s="48"/>
      <c r="F37" s="393" t="s">
        <v>40</v>
      </c>
      <c r="G37" s="393"/>
      <c r="H37" s="393"/>
      <c r="I37" s="209">
        <v>332773.7</v>
      </c>
    </row>
    <row r="38" spans="2:12" ht="15" thickBot="1" x14ac:dyDescent="0.25">
      <c r="B38" s="22" t="s">
        <v>27</v>
      </c>
      <c r="C38" s="48"/>
      <c r="D38" s="48"/>
      <c r="E38" s="48"/>
      <c r="F38" s="393" t="s">
        <v>40</v>
      </c>
      <c r="G38" s="393"/>
      <c r="H38" s="393"/>
      <c r="I38" s="209">
        <v>346935.66</v>
      </c>
    </row>
    <row r="39" spans="2:12" ht="15" thickBot="1" x14ac:dyDescent="0.25">
      <c r="B39" s="22" t="s">
        <v>28</v>
      </c>
      <c r="C39" s="48"/>
      <c r="D39" s="48"/>
      <c r="E39" s="48"/>
      <c r="F39" s="393" t="s">
        <v>40</v>
      </c>
      <c r="G39" s="393"/>
      <c r="H39" s="393"/>
      <c r="I39" s="205">
        <v>351891.71</v>
      </c>
      <c r="K39" s="326"/>
      <c r="L39" s="326"/>
    </row>
    <row r="40" spans="2:12" ht="15" thickBot="1" x14ac:dyDescent="0.25">
      <c r="B40" s="22" t="s">
        <v>29</v>
      </c>
      <c r="C40" s="48"/>
      <c r="D40" s="48"/>
      <c r="E40" s="48"/>
      <c r="F40" s="393" t="s">
        <v>40</v>
      </c>
      <c r="G40" s="393"/>
      <c r="H40" s="393"/>
      <c r="I40" s="24"/>
      <c r="L40" s="6"/>
    </row>
    <row r="41" spans="2:12" ht="15.75" thickBot="1" x14ac:dyDescent="0.3">
      <c r="B41" s="25" t="s">
        <v>31</v>
      </c>
      <c r="C41" s="49"/>
      <c r="D41" s="49"/>
      <c r="E41" s="49"/>
      <c r="F41" s="394"/>
      <c r="G41" s="394"/>
      <c r="H41" s="394"/>
      <c r="I41" s="27">
        <f>SUM(I42:I45)</f>
        <v>0</v>
      </c>
    </row>
    <row r="42" spans="2:12" ht="15.75" thickBot="1" x14ac:dyDescent="0.3">
      <c r="B42" s="22" t="s">
        <v>24</v>
      </c>
      <c r="C42" s="49"/>
      <c r="D42" s="49"/>
      <c r="E42" s="49"/>
      <c r="F42" s="393" t="s">
        <v>42</v>
      </c>
      <c r="G42" s="393"/>
      <c r="H42" s="393"/>
      <c r="I42" s="24"/>
    </row>
    <row r="43" spans="2:12" ht="15" thickBot="1" x14ac:dyDescent="0.25">
      <c r="B43" s="22"/>
      <c r="C43" s="48"/>
      <c r="D43" s="48"/>
      <c r="E43" s="48"/>
      <c r="F43" s="393"/>
      <c r="G43" s="393"/>
      <c r="H43" s="393"/>
      <c r="I43" s="24"/>
    </row>
    <row r="44" spans="2:12" ht="15" thickBot="1" x14ac:dyDescent="0.25">
      <c r="B44" s="22"/>
      <c r="C44" s="28"/>
      <c r="D44" s="28"/>
      <c r="E44" s="28"/>
      <c r="F44" s="393"/>
      <c r="G44" s="393"/>
      <c r="H44" s="393"/>
      <c r="I44" s="29"/>
    </row>
    <row r="45" spans="2:12" ht="15" thickBot="1" x14ac:dyDescent="0.25">
      <c r="B45" s="30"/>
      <c r="C45" s="50"/>
      <c r="D45" s="50"/>
      <c r="E45" s="50"/>
      <c r="F45" s="395"/>
      <c r="G45" s="395"/>
      <c r="H45" s="395"/>
      <c r="I45" s="32"/>
    </row>
    <row r="46" spans="2:12" ht="15.75" thickTop="1" thickBot="1" x14ac:dyDescent="0.25">
      <c r="B46" s="6"/>
      <c r="C46" s="6"/>
      <c r="D46" s="6"/>
      <c r="E46" s="6"/>
      <c r="F46" s="6"/>
      <c r="G46" s="6"/>
      <c r="H46" s="7"/>
      <c r="I46" s="7"/>
    </row>
    <row r="47" spans="2:12" ht="25.5" customHeight="1" thickBot="1" x14ac:dyDescent="0.3">
      <c r="B47" s="390" t="s">
        <v>17</v>
      </c>
      <c r="C47" s="391"/>
      <c r="D47" s="391"/>
      <c r="E47" s="391"/>
      <c r="F47" s="391"/>
      <c r="G47" s="391"/>
      <c r="H47" s="392"/>
      <c r="I47" s="274">
        <f>SUM(I29:I42)</f>
        <v>3370495.0900000003</v>
      </c>
    </row>
    <row r="48" spans="2:12" x14ac:dyDescent="0.2">
      <c r="B48" s="6"/>
      <c r="C48" s="6"/>
      <c r="D48" s="6"/>
      <c r="E48" s="6"/>
      <c r="F48" s="6"/>
      <c r="G48" s="6"/>
      <c r="H48" s="7"/>
      <c r="I48" s="7"/>
    </row>
    <row r="49" spans="2:14" x14ac:dyDescent="0.2">
      <c r="B49" s="6"/>
      <c r="C49" s="6"/>
      <c r="D49" s="6"/>
      <c r="E49" s="6"/>
      <c r="F49" s="6"/>
      <c r="G49" s="6"/>
      <c r="H49" s="7"/>
      <c r="I49" s="7"/>
      <c r="N49" s="207"/>
    </row>
    <row r="50" spans="2:14" x14ac:dyDescent="0.2">
      <c r="B50" s="6"/>
      <c r="C50" s="6"/>
      <c r="D50" s="6"/>
      <c r="E50" s="6"/>
      <c r="F50" s="6"/>
      <c r="G50" s="6"/>
      <c r="H50" s="7"/>
      <c r="I50" s="3"/>
    </row>
    <row r="51" spans="2:14" x14ac:dyDescent="0.2">
      <c r="B51" s="6"/>
      <c r="C51" s="6"/>
      <c r="D51" s="6"/>
      <c r="E51" s="6"/>
      <c r="F51" s="6"/>
      <c r="G51" s="6"/>
      <c r="H51" s="7"/>
      <c r="I51" s="7"/>
    </row>
    <row r="52" spans="2:14" x14ac:dyDescent="0.2">
      <c r="B52" s="6"/>
      <c r="C52" s="6"/>
      <c r="D52" s="6"/>
      <c r="E52" s="6"/>
      <c r="F52" s="6"/>
      <c r="G52" s="6"/>
      <c r="H52" s="7"/>
      <c r="I52" s="7"/>
    </row>
    <row r="53" spans="2:14" x14ac:dyDescent="0.2">
      <c r="B53" s="6"/>
      <c r="C53" s="6"/>
      <c r="D53" s="6"/>
      <c r="E53" s="6"/>
      <c r="F53" s="6"/>
      <c r="G53" s="6"/>
      <c r="H53" s="7"/>
      <c r="I53" s="7"/>
    </row>
    <row r="54" spans="2:14" x14ac:dyDescent="0.2">
      <c r="B54" s="6"/>
      <c r="C54" s="6"/>
      <c r="D54" s="6"/>
      <c r="E54" s="6"/>
      <c r="F54" s="6"/>
      <c r="G54" s="6"/>
      <c r="H54" s="7"/>
      <c r="I54" s="7"/>
    </row>
    <row r="55" spans="2:14"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6" zoomScaleNormal="100" zoomScaleSheetLayoutView="100" workbookViewId="0">
      <selection activeCell="M47" sqref="M47"/>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364</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71</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78</v>
      </c>
      <c r="G19" s="399"/>
      <c r="H19" s="399"/>
      <c r="I19" s="400"/>
    </row>
    <row r="20" spans="1:10" ht="15.75" thickBot="1" x14ac:dyDescent="0.25">
      <c r="C20" s="18"/>
      <c r="D20" s="18"/>
    </row>
    <row r="21" spans="1:10" ht="15.75" thickBot="1" x14ac:dyDescent="0.25">
      <c r="B21" s="11" t="s">
        <v>12</v>
      </c>
      <c r="C21" s="12"/>
      <c r="D21" s="13"/>
      <c r="E21" s="14"/>
      <c r="F21" s="398" t="s">
        <v>72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49602.3</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24658.92</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v>24943.38</v>
      </c>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6518.3099999999995</v>
      </c>
    </row>
    <row r="42" spans="2:9" ht="15.75" thickBot="1" x14ac:dyDescent="0.3">
      <c r="B42" s="22" t="s">
        <v>20</v>
      </c>
      <c r="C42" s="49"/>
      <c r="D42" s="49"/>
      <c r="E42" s="49"/>
      <c r="F42" s="393" t="s">
        <v>42</v>
      </c>
      <c r="G42" s="393"/>
      <c r="H42" s="393"/>
      <c r="I42" s="24">
        <v>3065</v>
      </c>
    </row>
    <row r="43" spans="2:9" ht="15" thickBot="1" x14ac:dyDescent="0.25">
      <c r="B43" s="22" t="s">
        <v>21</v>
      </c>
      <c r="C43" s="48"/>
      <c r="D43" s="48"/>
      <c r="E43" s="48"/>
      <c r="F43" s="393" t="s">
        <v>350</v>
      </c>
      <c r="G43" s="393"/>
      <c r="H43" s="393"/>
      <c r="I43" s="24">
        <v>296.31</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56120.61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3" zoomScaleNormal="100" zoomScaleSheetLayoutView="100" workbookViewId="0">
      <selection activeCell="M37" sqref="M37"/>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351</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74</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72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45095.7</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22419.9</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v>22675.8</v>
      </c>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6222</v>
      </c>
    </row>
    <row r="42" spans="2:9" ht="15.75" thickBot="1" x14ac:dyDescent="0.3">
      <c r="B42" s="22" t="s">
        <v>20</v>
      </c>
      <c r="C42" s="49"/>
      <c r="D42" s="49"/>
      <c r="E42" s="49"/>
      <c r="F42" s="393" t="s">
        <v>42</v>
      </c>
      <c r="G42" s="393"/>
      <c r="H42" s="393"/>
      <c r="I42" s="24">
        <v>3065</v>
      </c>
    </row>
    <row r="43" spans="2:9" ht="15" thickBot="1" x14ac:dyDescent="0.25">
      <c r="B43" s="22"/>
      <c r="C43" s="48"/>
      <c r="D43" s="48"/>
      <c r="E43" s="48"/>
      <c r="F43" s="393" t="s">
        <v>350</v>
      </c>
      <c r="G43" s="393"/>
      <c r="H43" s="393"/>
      <c r="I43" s="24" t="s">
        <v>391</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51317.7</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9" zoomScaleNormal="100" zoomScaleSheetLayoutView="100" workbookViewId="0">
      <selection activeCell="M49" sqref="M4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354</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75</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79</v>
      </c>
      <c r="G19" s="399"/>
      <c r="H19" s="399"/>
      <c r="I19" s="400"/>
    </row>
    <row r="20" spans="1:10" ht="15.75" thickBot="1" x14ac:dyDescent="0.25">
      <c r="C20" s="18"/>
      <c r="D20" s="18"/>
    </row>
    <row r="21" spans="1:10" ht="15.75" thickBot="1" x14ac:dyDescent="0.25">
      <c r="B21" s="11" t="s">
        <v>12</v>
      </c>
      <c r="C21" s="12"/>
      <c r="D21" s="13"/>
      <c r="E21" s="14"/>
      <c r="F21" s="398" t="s">
        <v>72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104160.9</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51301.56</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v>52859.34</v>
      </c>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7844.6900000000005</v>
      </c>
    </row>
    <row r="42" spans="2:9" ht="15.75" thickBot="1" x14ac:dyDescent="0.3">
      <c r="B42" s="22" t="s">
        <v>20</v>
      </c>
      <c r="C42" s="49"/>
      <c r="D42" s="49"/>
      <c r="E42" s="49"/>
      <c r="F42" s="393" t="s">
        <v>42</v>
      </c>
      <c r="G42" s="393"/>
      <c r="H42" s="393"/>
      <c r="I42" s="24">
        <v>3065</v>
      </c>
    </row>
    <row r="43" spans="2:9" ht="15" thickBot="1" x14ac:dyDescent="0.25">
      <c r="B43" s="22" t="s">
        <v>22</v>
      </c>
      <c r="C43" s="48"/>
      <c r="D43" s="48"/>
      <c r="E43" s="48"/>
      <c r="F43" s="393" t="s">
        <v>353</v>
      </c>
      <c r="G43" s="393"/>
      <c r="H43" s="393"/>
      <c r="I43" s="29">
        <v>1622.69</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112005.59</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6" zoomScaleNormal="100" zoomScaleSheetLayoutView="100" workbookViewId="0">
      <selection activeCell="M43" sqref="M4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363</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76</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80</v>
      </c>
      <c r="G19" s="399"/>
      <c r="H19" s="399"/>
      <c r="I19" s="400"/>
    </row>
    <row r="20" spans="1:10" ht="15.75" thickBot="1" x14ac:dyDescent="0.25">
      <c r="C20" s="18"/>
      <c r="D20" s="18"/>
    </row>
    <row r="21" spans="1:10" ht="15.75" thickBot="1" x14ac:dyDescent="0.25">
      <c r="B21" s="11" t="s">
        <v>12</v>
      </c>
      <c r="C21" s="12"/>
      <c r="D21" s="13"/>
      <c r="E21" s="14"/>
      <c r="F21" s="398" t="s">
        <v>72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80801</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39767.599999999999</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v>41033.4</v>
      </c>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7540.54</v>
      </c>
    </row>
    <row r="42" spans="2:9" ht="15.75" thickBot="1" x14ac:dyDescent="0.3">
      <c r="B42" s="22" t="s">
        <v>20</v>
      </c>
      <c r="C42" s="49"/>
      <c r="D42" s="49"/>
      <c r="E42" s="49"/>
      <c r="F42" s="393" t="s">
        <v>42</v>
      </c>
      <c r="G42" s="393"/>
      <c r="H42" s="393"/>
      <c r="I42" s="24">
        <v>3065</v>
      </c>
    </row>
    <row r="43" spans="2:9" ht="15" thickBot="1" x14ac:dyDescent="0.25">
      <c r="B43" s="22" t="s">
        <v>22</v>
      </c>
      <c r="C43" s="48"/>
      <c r="D43" s="48"/>
      <c r="E43" s="48"/>
      <c r="F43" s="393" t="s">
        <v>350</v>
      </c>
      <c r="G43" s="393"/>
      <c r="H43" s="393"/>
      <c r="I43" s="29">
        <v>1318.54</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88341.54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3"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304</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404" t="s">
        <v>303</v>
      </c>
      <c r="G14" s="405"/>
      <c r="H14" s="405"/>
      <c r="I14" s="406"/>
      <c r="J14" s="1"/>
    </row>
    <row r="15" spans="1:10" ht="15" customHeight="1" thickBot="1" x14ac:dyDescent="0.25">
      <c r="H15" s="1"/>
      <c r="I15" s="1"/>
      <c r="J15" s="1"/>
    </row>
    <row r="16" spans="1:10" ht="15.75" customHeight="1" thickBot="1" x14ac:dyDescent="0.25">
      <c r="B16" s="16" t="s">
        <v>10</v>
      </c>
      <c r="F16" s="42">
        <v>42254</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598192.21</v>
      </c>
    </row>
    <row r="29" spans="1:10" ht="15" thickBot="1" x14ac:dyDescent="0.25">
      <c r="B29" s="22" t="s">
        <v>18</v>
      </c>
      <c r="C29" s="23"/>
      <c r="D29" s="23"/>
      <c r="E29" s="23"/>
      <c r="F29" s="393" t="s">
        <v>40</v>
      </c>
      <c r="G29" s="393"/>
      <c r="H29" s="393"/>
      <c r="I29" s="275">
        <v>48855</v>
      </c>
    </row>
    <row r="30" spans="1:10" ht="15" thickBot="1" x14ac:dyDescent="0.25">
      <c r="B30" s="22" t="s">
        <v>19</v>
      </c>
      <c r="C30" s="23"/>
      <c r="D30" s="23"/>
      <c r="E30" s="23"/>
      <c r="F30" s="393" t="s">
        <v>40</v>
      </c>
      <c r="G30" s="393"/>
      <c r="H30" s="393"/>
      <c r="I30" s="24">
        <v>49806.27</v>
      </c>
    </row>
    <row r="31" spans="1:10" ht="15" thickBot="1" x14ac:dyDescent="0.25">
      <c r="B31" s="22" t="s">
        <v>20</v>
      </c>
      <c r="C31" s="23"/>
      <c r="D31" s="23"/>
      <c r="E31" s="23"/>
      <c r="F31" s="393" t="s">
        <v>40</v>
      </c>
      <c r="G31" s="393"/>
      <c r="H31" s="393"/>
      <c r="I31" s="24">
        <v>50367.12</v>
      </c>
    </row>
    <row r="32" spans="1:10" ht="15" thickBot="1" x14ac:dyDescent="0.25">
      <c r="B32" s="22" t="s">
        <v>21</v>
      </c>
      <c r="C32" s="23"/>
      <c r="D32" s="23"/>
      <c r="E32" s="23"/>
      <c r="F32" s="393" t="s">
        <v>40</v>
      </c>
      <c r="G32" s="393"/>
      <c r="H32" s="393"/>
      <c r="I32" s="24">
        <v>47150.77</v>
      </c>
    </row>
    <row r="33" spans="2:9" ht="15" thickBot="1" x14ac:dyDescent="0.25">
      <c r="B33" s="22" t="s">
        <v>22</v>
      </c>
      <c r="C33" s="23"/>
      <c r="D33" s="23"/>
      <c r="E33" s="23"/>
      <c r="F33" s="393" t="s">
        <v>40</v>
      </c>
      <c r="G33" s="393"/>
      <c r="H33" s="393"/>
      <c r="I33" s="24">
        <v>47534.21</v>
      </c>
    </row>
    <row r="34" spans="2:9" ht="15" thickBot="1" x14ac:dyDescent="0.25">
      <c r="B34" s="22" t="s">
        <v>23</v>
      </c>
      <c r="C34" s="23"/>
      <c r="D34" s="23"/>
      <c r="E34" s="23"/>
      <c r="F34" s="393" t="s">
        <v>40</v>
      </c>
      <c r="G34" s="393"/>
      <c r="H34" s="393"/>
      <c r="I34" s="24">
        <v>48190.79</v>
      </c>
    </row>
    <row r="35" spans="2:9" ht="15" thickBot="1" x14ac:dyDescent="0.25">
      <c r="B35" s="22" t="s">
        <v>24</v>
      </c>
      <c r="C35" s="23"/>
      <c r="D35" s="23"/>
      <c r="E35" s="23"/>
      <c r="F35" s="393" t="s">
        <v>40</v>
      </c>
      <c r="G35" s="393"/>
      <c r="H35" s="393"/>
      <c r="I35" s="24">
        <v>49224.93</v>
      </c>
    </row>
    <row r="36" spans="2:9" ht="15" thickBot="1" x14ac:dyDescent="0.25">
      <c r="B36" s="22" t="s">
        <v>25</v>
      </c>
      <c r="C36" s="23"/>
      <c r="D36" s="23"/>
      <c r="E36" s="23"/>
      <c r="F36" s="393" t="s">
        <v>40</v>
      </c>
      <c r="G36" s="393"/>
      <c r="H36" s="393"/>
      <c r="I36" s="24">
        <v>49254.51</v>
      </c>
    </row>
    <row r="37" spans="2:9" ht="15" thickBot="1" x14ac:dyDescent="0.25">
      <c r="B37" s="22" t="s">
        <v>26</v>
      </c>
      <c r="C37" s="23"/>
      <c r="D37" s="23"/>
      <c r="E37" s="23"/>
      <c r="F37" s="393" t="s">
        <v>40</v>
      </c>
      <c r="G37" s="393"/>
      <c r="H37" s="393"/>
      <c r="I37" s="24">
        <v>53110.79</v>
      </c>
    </row>
    <row r="38" spans="2:9" ht="15" thickBot="1" x14ac:dyDescent="0.25">
      <c r="B38" s="22" t="s">
        <v>27</v>
      </c>
      <c r="C38" s="23"/>
      <c r="D38" s="23"/>
      <c r="E38" s="23"/>
      <c r="F38" s="393" t="s">
        <v>40</v>
      </c>
      <c r="G38" s="393"/>
      <c r="H38" s="393"/>
      <c r="I38" s="24">
        <v>51993.599999999999</v>
      </c>
    </row>
    <row r="39" spans="2:9" ht="15" thickBot="1" x14ac:dyDescent="0.25">
      <c r="B39" s="22" t="s">
        <v>28</v>
      </c>
      <c r="C39" s="23"/>
      <c r="D39" s="23"/>
      <c r="E39" s="23"/>
      <c r="F39" s="393" t="s">
        <v>40</v>
      </c>
      <c r="G39" s="393"/>
      <c r="H39" s="393"/>
      <c r="I39" s="24">
        <v>51731.48</v>
      </c>
    </row>
    <row r="40" spans="2:9" ht="15" thickBot="1" x14ac:dyDescent="0.25">
      <c r="B40" s="22" t="s">
        <v>29</v>
      </c>
      <c r="C40" s="23"/>
      <c r="D40" s="23"/>
      <c r="E40" s="23"/>
      <c r="F40" s="393" t="s">
        <v>40</v>
      </c>
      <c r="G40" s="393"/>
      <c r="H40" s="393"/>
      <c r="I40" s="24">
        <v>50972.74</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598192.21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7" zoomScaleNormal="100" zoomScaleSheetLayoutView="100" workbookViewId="0">
      <selection activeCell="L46" sqref="L46"/>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365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77</v>
      </c>
      <c r="G14" s="399"/>
      <c r="H14" s="399"/>
      <c r="I14" s="400"/>
      <c r="J14" s="1"/>
    </row>
    <row r="15" spans="1:10" ht="15" customHeight="1" thickBot="1" x14ac:dyDescent="0.25">
      <c r="H15" s="1"/>
      <c r="I15" s="1"/>
      <c r="J15" s="1"/>
    </row>
    <row r="16" spans="1:10" ht="15.75" customHeight="1" thickBot="1" x14ac:dyDescent="0.25">
      <c r="B16" s="16" t="s">
        <v>10</v>
      </c>
      <c r="F16" s="42">
        <v>42128</v>
      </c>
      <c r="G16" s="42">
        <v>42490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81</v>
      </c>
      <c r="G19" s="399"/>
      <c r="H19" s="399"/>
      <c r="I19" s="400"/>
    </row>
    <row r="20" spans="1:10" ht="15.75" thickBot="1" x14ac:dyDescent="0.25">
      <c r="C20" s="18"/>
      <c r="D20" s="18"/>
    </row>
    <row r="21" spans="1:10" ht="15.75" thickBot="1" x14ac:dyDescent="0.25">
      <c r="B21" s="11" t="s">
        <v>12</v>
      </c>
      <c r="C21" s="12"/>
      <c r="D21" s="13"/>
      <c r="E21" s="14"/>
      <c r="F21" s="398" t="s">
        <v>72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0</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0</v>
      </c>
    </row>
    <row r="42" spans="2:9" ht="15.75" thickBot="1" x14ac:dyDescent="0.3">
      <c r="B42" s="22" t="s">
        <v>23</v>
      </c>
      <c r="C42" s="49"/>
      <c r="D42" s="49"/>
      <c r="E42" s="49"/>
      <c r="F42" s="393" t="s">
        <v>42</v>
      </c>
      <c r="G42" s="393"/>
      <c r="H42" s="393"/>
      <c r="I42" s="24"/>
    </row>
    <row r="43" spans="2:9" ht="15" thickBot="1" x14ac:dyDescent="0.25">
      <c r="B43" s="22" t="s">
        <v>267</v>
      </c>
      <c r="C43" s="48"/>
      <c r="D43" s="48"/>
      <c r="E43" s="48"/>
      <c r="F43" s="393" t="s">
        <v>350</v>
      </c>
      <c r="G43" s="393"/>
      <c r="H43" s="393"/>
      <c r="I43" s="29"/>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16" zoomScaleNormal="100" zoomScaleSheetLayoutView="100" workbookViewId="0">
      <selection activeCell="L33" sqref="L3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349</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82</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83</v>
      </c>
      <c r="G19" s="399"/>
      <c r="H19" s="399"/>
      <c r="I19" s="400"/>
    </row>
    <row r="20" spans="1:10" ht="15.75" thickBot="1" x14ac:dyDescent="0.25">
      <c r="C20" s="18"/>
      <c r="D20" s="18"/>
    </row>
    <row r="21" spans="1:10" ht="15.75" thickBot="1" x14ac:dyDescent="0.25">
      <c r="B21" s="11" t="s">
        <v>12</v>
      </c>
      <c r="C21" s="12"/>
      <c r="D21" s="13"/>
      <c r="E21" s="14"/>
      <c r="F21" s="398" t="s">
        <v>84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117351.3</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86</v>
      </c>
      <c r="G31" s="393"/>
      <c r="H31" s="393"/>
      <c r="I31" s="24">
        <v>117351.3</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6222</v>
      </c>
    </row>
    <row r="42" spans="2:9" ht="15.75" thickBot="1" x14ac:dyDescent="0.3">
      <c r="B42" s="22" t="s">
        <v>20</v>
      </c>
      <c r="C42" s="49"/>
      <c r="D42" s="49"/>
      <c r="E42" s="49"/>
      <c r="F42" s="393" t="s">
        <v>42</v>
      </c>
      <c r="G42" s="393"/>
      <c r="H42" s="393"/>
      <c r="I42" s="24">
        <v>3065</v>
      </c>
    </row>
    <row r="43" spans="2:9" ht="15" thickBot="1" x14ac:dyDescent="0.25">
      <c r="B43" s="22" t="s">
        <v>29</v>
      </c>
      <c r="C43" s="48"/>
      <c r="D43" s="48"/>
      <c r="E43" s="48"/>
      <c r="F43" s="393" t="s">
        <v>438</v>
      </c>
      <c r="G43" s="393"/>
      <c r="H43" s="393"/>
      <c r="I43" s="29">
        <v>3157</v>
      </c>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123573.3</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21" zoomScaleNormal="100" zoomScaleSheetLayoutView="100" workbookViewId="0">
      <selection activeCell="L43" sqref="L4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361</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87</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83</v>
      </c>
      <c r="G19" s="399"/>
      <c r="H19" s="399"/>
      <c r="I19" s="400"/>
    </row>
    <row r="20" spans="1:10" ht="15.75" thickBot="1" x14ac:dyDescent="0.25">
      <c r="C20" s="18"/>
      <c r="D20" s="18"/>
    </row>
    <row r="21" spans="1:10" ht="15.75" customHeight="1" thickBot="1" x14ac:dyDescent="0.25">
      <c r="B21" s="11" t="s">
        <v>12</v>
      </c>
      <c r="C21" s="12"/>
      <c r="D21" s="13"/>
      <c r="E21" s="14"/>
      <c r="F21" s="398" t="s">
        <v>84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23002</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v>11392</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v>11610</v>
      </c>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6449.08</v>
      </c>
    </row>
    <row r="42" spans="2:9" ht="15.75" thickBot="1" x14ac:dyDescent="0.3">
      <c r="B42" s="22" t="s">
        <v>20</v>
      </c>
      <c r="C42" s="49"/>
      <c r="D42" s="49"/>
      <c r="E42" s="49"/>
      <c r="F42" s="393" t="s">
        <v>42</v>
      </c>
      <c r="G42" s="393"/>
      <c r="H42" s="393"/>
      <c r="I42" s="24">
        <v>3065</v>
      </c>
    </row>
    <row r="43" spans="2:9" ht="15" thickBot="1" x14ac:dyDescent="0.25">
      <c r="B43" s="22" t="s">
        <v>21</v>
      </c>
      <c r="C43" s="48"/>
      <c r="D43" s="48"/>
      <c r="E43" s="48"/>
      <c r="F43" s="393" t="s">
        <v>356</v>
      </c>
      <c r="G43" s="393"/>
      <c r="H43" s="393"/>
      <c r="I43" s="29">
        <v>227.08</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29451.08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17"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344</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88</v>
      </c>
      <c r="G14" s="399"/>
      <c r="H14" s="399"/>
      <c r="I14" s="400"/>
      <c r="J14" s="1"/>
    </row>
    <row r="15" spans="1:10" ht="15" customHeight="1" thickBot="1" x14ac:dyDescent="0.25">
      <c r="H15" s="1"/>
      <c r="I15" s="1"/>
      <c r="J15" s="1"/>
    </row>
    <row r="16" spans="1:10" ht="15.75" customHeight="1" thickBot="1" x14ac:dyDescent="0.25">
      <c r="B16" s="16" t="s">
        <v>10</v>
      </c>
      <c r="F16" s="42">
        <v>42278</v>
      </c>
      <c r="G16" s="42">
        <v>42643</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83</v>
      </c>
      <c r="G19" s="399"/>
      <c r="H19" s="399"/>
      <c r="I19" s="400"/>
    </row>
    <row r="20" spans="1:10" ht="15.75" thickBot="1" x14ac:dyDescent="0.25">
      <c r="C20" s="18"/>
      <c r="D20" s="18"/>
    </row>
    <row r="21" spans="1:10" ht="15.75" customHeight="1" thickBot="1" x14ac:dyDescent="0.25">
      <c r="B21" s="11" t="s">
        <v>12</v>
      </c>
      <c r="C21" s="12"/>
      <c r="D21" s="13"/>
      <c r="E21" s="14"/>
      <c r="F21" s="398" t="s">
        <v>84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80460</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39426</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v>41034</v>
      </c>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19492.5</v>
      </c>
    </row>
    <row r="42" spans="2:9" ht="15.75" thickBot="1" x14ac:dyDescent="0.3">
      <c r="B42" s="22"/>
      <c r="C42" s="49"/>
      <c r="D42" s="49"/>
      <c r="E42" s="49"/>
      <c r="F42" s="393"/>
      <c r="G42" s="393"/>
      <c r="H42" s="393"/>
      <c r="I42" s="24"/>
    </row>
    <row r="43" spans="2:9" ht="15" thickBot="1" x14ac:dyDescent="0.25">
      <c r="B43" s="22" t="s">
        <v>375</v>
      </c>
      <c r="C43" s="48"/>
      <c r="D43" s="48"/>
      <c r="E43" s="48"/>
      <c r="F43" s="393" t="s">
        <v>376</v>
      </c>
      <c r="G43" s="393"/>
      <c r="H43" s="393"/>
      <c r="I43" s="29">
        <v>16427.5</v>
      </c>
    </row>
    <row r="44" spans="2:9" ht="15" thickBot="1" x14ac:dyDescent="0.25">
      <c r="B44" s="22" t="s">
        <v>408</v>
      </c>
      <c r="C44" s="28"/>
      <c r="D44" s="28"/>
      <c r="E44" s="28"/>
      <c r="F44" s="393" t="s">
        <v>407</v>
      </c>
      <c r="G44" s="393"/>
      <c r="H44" s="393"/>
      <c r="I44" s="29">
        <v>3065</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99952.5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13" zoomScaleNormal="100" zoomScaleSheetLayoutView="100" workbookViewId="0">
      <selection activeCell="L35" sqref="L3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357</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89</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90</v>
      </c>
      <c r="G19" s="399"/>
      <c r="H19" s="399"/>
      <c r="I19" s="400"/>
    </row>
    <row r="20" spans="1:10" ht="15.75" thickBot="1" x14ac:dyDescent="0.25">
      <c r="C20" s="18"/>
      <c r="D20" s="18"/>
    </row>
    <row r="21" spans="1:10" ht="15.75" customHeight="1" thickBot="1" x14ac:dyDescent="0.25">
      <c r="B21" s="11" t="s">
        <v>12</v>
      </c>
      <c r="C21" s="12"/>
      <c r="D21" s="13"/>
      <c r="E21" s="14"/>
      <c r="F21" s="398" t="s">
        <v>84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128728.4</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v>63755.360000000001</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v>64973.04</v>
      </c>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6222</v>
      </c>
    </row>
    <row r="42" spans="2:9" ht="15.75" thickBot="1" x14ac:dyDescent="0.3">
      <c r="B42" s="22" t="s">
        <v>375</v>
      </c>
      <c r="C42" s="49"/>
      <c r="D42" s="49"/>
      <c r="E42" s="49"/>
      <c r="F42" s="393" t="s">
        <v>42</v>
      </c>
      <c r="G42" s="393"/>
      <c r="H42" s="393"/>
      <c r="I42" s="24">
        <v>3065</v>
      </c>
    </row>
    <row r="43" spans="2:9" ht="15" thickBot="1" x14ac:dyDescent="0.25">
      <c r="B43" s="22" t="s">
        <v>29</v>
      </c>
      <c r="C43" s="48"/>
      <c r="D43" s="48"/>
      <c r="E43" s="48"/>
      <c r="F43" s="393" t="s">
        <v>438</v>
      </c>
      <c r="G43" s="393"/>
      <c r="H43" s="393"/>
      <c r="I43" s="29">
        <v>3157</v>
      </c>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134950.39999999999</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16" zoomScaleNormal="100" zoomScaleSheetLayoutView="100" workbookViewId="0">
      <selection activeCell="L43" sqref="L4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355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130</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131</v>
      </c>
      <c r="G19" s="399"/>
      <c r="H19" s="399"/>
      <c r="I19" s="400"/>
    </row>
    <row r="20" spans="1:10" ht="15.75" thickBot="1" x14ac:dyDescent="0.25">
      <c r="C20" s="18"/>
      <c r="D20" s="18"/>
    </row>
    <row r="21" spans="1:10" ht="15.75" customHeight="1" thickBot="1" x14ac:dyDescent="0.25">
      <c r="B21" s="11" t="s">
        <v>12</v>
      </c>
      <c r="C21" s="12"/>
      <c r="D21" s="13"/>
      <c r="E21" s="14"/>
      <c r="F21" s="398" t="s">
        <v>132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91099</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v>45203.199999999997</v>
      </c>
    </row>
    <row r="32" spans="1:10" ht="15" thickBot="1" x14ac:dyDescent="0.25">
      <c r="B32" s="22" t="s">
        <v>21</v>
      </c>
      <c r="C32" s="58"/>
      <c r="D32" s="58"/>
      <c r="E32" s="58"/>
      <c r="F32" s="393" t="s">
        <v>85</v>
      </c>
      <c r="G32" s="393"/>
      <c r="H32" s="393"/>
      <c r="I32" s="24"/>
    </row>
    <row r="33" spans="2:9" ht="15" thickBot="1" x14ac:dyDescent="0.25">
      <c r="B33" s="22" t="s">
        <v>22</v>
      </c>
      <c r="C33" s="58"/>
      <c r="D33" s="58"/>
      <c r="E33" s="58"/>
      <c r="F33" s="393" t="s">
        <v>85</v>
      </c>
      <c r="G33" s="393"/>
      <c r="H33" s="393"/>
      <c r="I33" s="24"/>
    </row>
    <row r="34" spans="2:9" ht="15" thickBot="1" x14ac:dyDescent="0.25">
      <c r="B34" s="22" t="s">
        <v>23</v>
      </c>
      <c r="C34" s="58"/>
      <c r="D34" s="58"/>
      <c r="E34" s="58"/>
      <c r="F34" s="393" t="s">
        <v>85</v>
      </c>
      <c r="G34" s="393"/>
      <c r="H34" s="393"/>
      <c r="I34" s="24"/>
    </row>
    <row r="35" spans="2:9" ht="15" thickBot="1" x14ac:dyDescent="0.25">
      <c r="B35" s="22" t="s">
        <v>24</v>
      </c>
      <c r="C35" s="58"/>
      <c r="D35" s="58"/>
      <c r="E35" s="58"/>
      <c r="F35" s="393" t="s">
        <v>85</v>
      </c>
      <c r="G35" s="393"/>
      <c r="H35" s="393"/>
      <c r="I35" s="24"/>
    </row>
    <row r="36" spans="2:9" ht="15" thickBot="1" x14ac:dyDescent="0.25">
      <c r="B36" s="22" t="s">
        <v>25</v>
      </c>
      <c r="C36" s="58"/>
      <c r="D36" s="58"/>
      <c r="E36" s="58"/>
      <c r="F36" s="393" t="s">
        <v>85</v>
      </c>
      <c r="G36" s="393"/>
      <c r="H36" s="393"/>
      <c r="I36" s="24"/>
    </row>
    <row r="37" spans="2:9" ht="15" thickBot="1" x14ac:dyDescent="0.25">
      <c r="B37" s="22" t="s">
        <v>26</v>
      </c>
      <c r="C37" s="58"/>
      <c r="D37" s="58"/>
      <c r="E37" s="58"/>
      <c r="F37" s="393" t="s">
        <v>85</v>
      </c>
      <c r="G37" s="393"/>
      <c r="H37" s="393"/>
      <c r="I37" s="24">
        <v>45895.8</v>
      </c>
    </row>
    <row r="38" spans="2:9" ht="15" thickBot="1" x14ac:dyDescent="0.25">
      <c r="B38" s="22" t="s">
        <v>27</v>
      </c>
      <c r="C38" s="58"/>
      <c r="D38" s="58"/>
      <c r="E38" s="58"/>
      <c r="F38" s="393" t="s">
        <v>85</v>
      </c>
      <c r="G38" s="393"/>
      <c r="H38" s="393"/>
      <c r="I38" s="24"/>
    </row>
    <row r="39" spans="2:9" ht="15" thickBot="1" x14ac:dyDescent="0.25">
      <c r="B39" s="22" t="s">
        <v>28</v>
      </c>
      <c r="C39" s="58"/>
      <c r="D39" s="58"/>
      <c r="E39" s="58"/>
      <c r="F39" s="393" t="s">
        <v>85</v>
      </c>
      <c r="G39" s="393"/>
      <c r="H39" s="393"/>
      <c r="I39" s="24"/>
    </row>
    <row r="40" spans="2:9" ht="15" thickBot="1" x14ac:dyDescent="0.25">
      <c r="B40" s="22" t="s">
        <v>29</v>
      </c>
      <c r="C40" s="58"/>
      <c r="D40" s="58"/>
      <c r="E40" s="58"/>
      <c r="F40" s="393" t="s">
        <v>85</v>
      </c>
      <c r="G40" s="393"/>
      <c r="H40" s="393"/>
      <c r="I40" s="24"/>
    </row>
    <row r="41" spans="2:9" ht="15.75" thickBot="1" x14ac:dyDescent="0.3">
      <c r="B41" s="25" t="s">
        <v>31</v>
      </c>
      <c r="C41" s="59"/>
      <c r="D41" s="59"/>
      <c r="E41" s="59"/>
      <c r="F41" s="394"/>
      <c r="G41" s="394"/>
      <c r="H41" s="394"/>
      <c r="I41" s="27">
        <f>SUM(I42:I45)</f>
        <v>25200.95</v>
      </c>
    </row>
    <row r="42" spans="2:9" ht="15.75" thickBot="1" x14ac:dyDescent="0.3">
      <c r="B42" s="22" t="s">
        <v>20</v>
      </c>
      <c r="C42" s="59"/>
      <c r="D42" s="59"/>
      <c r="E42" s="59"/>
      <c r="F42" s="393" t="s">
        <v>359</v>
      </c>
      <c r="G42" s="393"/>
      <c r="H42" s="393"/>
      <c r="I42" s="24">
        <v>3065</v>
      </c>
    </row>
    <row r="43" spans="2:9" ht="15" thickBot="1" x14ac:dyDescent="0.25">
      <c r="B43" s="22" t="s">
        <v>21</v>
      </c>
      <c r="C43" s="58"/>
      <c r="D43" s="58"/>
      <c r="E43" s="58"/>
      <c r="F43" s="393" t="s">
        <v>376</v>
      </c>
      <c r="G43" s="393"/>
      <c r="H43" s="393"/>
      <c r="I43" s="29">
        <v>18978.95</v>
      </c>
    </row>
    <row r="44" spans="2:9" ht="15" thickBot="1" x14ac:dyDescent="0.25">
      <c r="B44" s="22" t="s">
        <v>29</v>
      </c>
      <c r="C44" s="28"/>
      <c r="D44" s="28"/>
      <c r="E44" s="28"/>
      <c r="F44" s="393" t="s">
        <v>440</v>
      </c>
      <c r="G44" s="393"/>
      <c r="H44" s="393"/>
      <c r="I44" s="29">
        <v>3157</v>
      </c>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116299.95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16" zoomScaleNormal="100" zoomScaleSheetLayoutView="100" workbookViewId="0">
      <selection activeCell="L47" sqref="L47"/>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42"/>
      <c r="B1" s="142"/>
      <c r="C1" s="142"/>
      <c r="D1" s="142"/>
      <c r="E1" s="142"/>
      <c r="F1" s="142"/>
      <c r="G1" s="142"/>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41"/>
      <c r="B11" s="141"/>
      <c r="C11" s="141"/>
      <c r="D11" s="141"/>
      <c r="E11" s="141"/>
      <c r="F11" s="141"/>
      <c r="G11" s="141"/>
      <c r="H11" s="141"/>
      <c r="I11" s="141"/>
      <c r="J11" s="141"/>
    </row>
    <row r="12" spans="1:10" ht="15" customHeight="1" thickBot="1" x14ac:dyDescent="0.25">
      <c r="B12" s="11" t="s">
        <v>8</v>
      </c>
      <c r="C12" s="12"/>
      <c r="D12" s="13"/>
      <c r="E12" s="14"/>
      <c r="F12" s="15" t="s">
        <v>280</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279</v>
      </c>
      <c r="G14" s="399"/>
      <c r="H14" s="399"/>
      <c r="I14" s="400"/>
      <c r="J14" s="1"/>
    </row>
    <row r="15" spans="1:10" ht="15" customHeight="1" thickBot="1" x14ac:dyDescent="0.25">
      <c r="H15" s="1"/>
      <c r="I15" s="1"/>
      <c r="J15" s="1"/>
    </row>
    <row r="16" spans="1:10" ht="15.75" customHeight="1" thickBot="1" x14ac:dyDescent="0.25">
      <c r="B16" s="16" t="s">
        <v>10</v>
      </c>
      <c r="F16" s="42">
        <v>42353</v>
      </c>
      <c r="G16" s="42">
        <v>43448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281</v>
      </c>
      <c r="G19" s="399"/>
      <c r="H19" s="399"/>
      <c r="I19" s="400"/>
    </row>
    <row r="20" spans="1:10" ht="15.75" thickBot="1" x14ac:dyDescent="0.25">
      <c r="C20" s="18"/>
      <c r="D20" s="18"/>
    </row>
    <row r="21" spans="1:10" ht="15.75" customHeight="1" thickBot="1" x14ac:dyDescent="0.25">
      <c r="B21" s="11" t="s">
        <v>12</v>
      </c>
      <c r="C21" s="12"/>
      <c r="D21" s="13"/>
      <c r="E21" s="14"/>
      <c r="F21" s="398" t="s">
        <v>276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147" t="s">
        <v>14</v>
      </c>
      <c r="C27" s="8"/>
      <c r="D27" s="8"/>
      <c r="E27" s="8"/>
      <c r="F27" s="397" t="s">
        <v>15</v>
      </c>
      <c r="G27" s="397"/>
      <c r="H27" s="397"/>
      <c r="I27" s="10" t="s">
        <v>16</v>
      </c>
    </row>
    <row r="28" spans="1:10" ht="16.5" thickTop="1" thickBot="1" x14ac:dyDescent="0.3">
      <c r="B28" s="19" t="s">
        <v>30</v>
      </c>
      <c r="C28" s="146"/>
      <c r="D28" s="146"/>
      <c r="E28" s="146"/>
      <c r="F28" s="396"/>
      <c r="G28" s="396"/>
      <c r="H28" s="396"/>
      <c r="I28" s="21">
        <f>SUM(I29:I40)</f>
        <v>0</v>
      </c>
    </row>
    <row r="29" spans="1:10" ht="15" thickBot="1" x14ac:dyDescent="0.25">
      <c r="B29" s="22" t="s">
        <v>18</v>
      </c>
      <c r="C29" s="143"/>
      <c r="D29" s="143"/>
      <c r="E29" s="143"/>
      <c r="F29" s="393" t="s">
        <v>85</v>
      </c>
      <c r="G29" s="393"/>
      <c r="H29" s="393"/>
      <c r="I29" s="24"/>
    </row>
    <row r="30" spans="1:10" ht="15" thickBot="1" x14ac:dyDescent="0.25">
      <c r="B30" s="22" t="s">
        <v>19</v>
      </c>
      <c r="C30" s="143"/>
      <c r="D30" s="143"/>
      <c r="E30" s="143"/>
      <c r="F30" s="393" t="s">
        <v>85</v>
      </c>
      <c r="G30" s="393"/>
      <c r="H30" s="393"/>
      <c r="I30" s="24"/>
    </row>
    <row r="31" spans="1:10" ht="15" thickBot="1" x14ac:dyDescent="0.25">
      <c r="B31" s="22" t="s">
        <v>20</v>
      </c>
      <c r="C31" s="143"/>
      <c r="D31" s="143"/>
      <c r="E31" s="143"/>
      <c r="F31" s="393" t="s">
        <v>85</v>
      </c>
      <c r="G31" s="393"/>
      <c r="H31" s="393"/>
      <c r="I31" s="24"/>
    </row>
    <row r="32" spans="1:10" ht="15" thickBot="1" x14ac:dyDescent="0.25">
      <c r="B32" s="22" t="s">
        <v>21</v>
      </c>
      <c r="C32" s="143"/>
      <c r="D32" s="143"/>
      <c r="E32" s="143"/>
      <c r="F32" s="393" t="s">
        <v>85</v>
      </c>
      <c r="G32" s="393"/>
      <c r="H32" s="393"/>
      <c r="I32" s="24"/>
    </row>
    <row r="33" spans="2:9" ht="15" thickBot="1" x14ac:dyDescent="0.25">
      <c r="B33" s="22" t="s">
        <v>22</v>
      </c>
      <c r="C33" s="143"/>
      <c r="D33" s="143"/>
      <c r="E33" s="143"/>
      <c r="F33" s="393" t="s">
        <v>85</v>
      </c>
      <c r="G33" s="393"/>
      <c r="H33" s="393"/>
      <c r="I33" s="24"/>
    </row>
    <row r="34" spans="2:9" ht="15" thickBot="1" x14ac:dyDescent="0.25">
      <c r="B34" s="22" t="s">
        <v>23</v>
      </c>
      <c r="C34" s="143"/>
      <c r="D34" s="143"/>
      <c r="E34" s="143"/>
      <c r="F34" s="393" t="s">
        <v>85</v>
      </c>
      <c r="G34" s="393"/>
      <c r="H34" s="393"/>
      <c r="I34" s="24"/>
    </row>
    <row r="35" spans="2:9" ht="15" thickBot="1" x14ac:dyDescent="0.25">
      <c r="B35" s="22" t="s">
        <v>24</v>
      </c>
      <c r="C35" s="143"/>
      <c r="D35" s="143"/>
      <c r="E35" s="143"/>
      <c r="F35" s="393" t="s">
        <v>85</v>
      </c>
      <c r="G35" s="393"/>
      <c r="H35" s="393"/>
      <c r="I35" s="24"/>
    </row>
    <row r="36" spans="2:9" ht="15" thickBot="1" x14ac:dyDescent="0.25">
      <c r="B36" s="22" t="s">
        <v>25</v>
      </c>
      <c r="C36" s="143"/>
      <c r="D36" s="143"/>
      <c r="E36" s="143"/>
      <c r="F36" s="393" t="s">
        <v>85</v>
      </c>
      <c r="G36" s="393"/>
      <c r="H36" s="393"/>
      <c r="I36" s="24"/>
    </row>
    <row r="37" spans="2:9" ht="15" thickBot="1" x14ac:dyDescent="0.25">
      <c r="B37" s="22" t="s">
        <v>26</v>
      </c>
      <c r="C37" s="143"/>
      <c r="D37" s="143"/>
      <c r="E37" s="143"/>
      <c r="F37" s="393" t="s">
        <v>85</v>
      </c>
      <c r="G37" s="393"/>
      <c r="H37" s="393"/>
      <c r="I37" s="24"/>
    </row>
    <row r="38" spans="2:9" ht="15" thickBot="1" x14ac:dyDescent="0.25">
      <c r="B38" s="22" t="s">
        <v>27</v>
      </c>
      <c r="C38" s="143"/>
      <c r="D38" s="143"/>
      <c r="E38" s="143"/>
      <c r="F38" s="393" t="s">
        <v>85</v>
      </c>
      <c r="G38" s="393"/>
      <c r="H38" s="393"/>
      <c r="I38" s="24"/>
    </row>
    <row r="39" spans="2:9" ht="15" thickBot="1" x14ac:dyDescent="0.25">
      <c r="B39" s="22" t="s">
        <v>28</v>
      </c>
      <c r="C39" s="143"/>
      <c r="D39" s="143"/>
      <c r="E39" s="143"/>
      <c r="F39" s="393" t="s">
        <v>85</v>
      </c>
      <c r="G39" s="393"/>
      <c r="H39" s="393"/>
      <c r="I39" s="24"/>
    </row>
    <row r="40" spans="2:9" ht="15" thickBot="1" x14ac:dyDescent="0.25">
      <c r="B40" s="22" t="s">
        <v>29</v>
      </c>
      <c r="C40" s="143"/>
      <c r="D40" s="143"/>
      <c r="E40" s="143"/>
      <c r="F40" s="393" t="s">
        <v>85</v>
      </c>
      <c r="G40" s="393"/>
      <c r="H40" s="393"/>
      <c r="I40" s="24"/>
    </row>
    <row r="41" spans="2:9" ht="15.75" thickBot="1" x14ac:dyDescent="0.3">
      <c r="B41" s="25" t="s">
        <v>31</v>
      </c>
      <c r="C41" s="144"/>
      <c r="D41" s="144"/>
      <c r="E41" s="144"/>
      <c r="F41" s="394"/>
      <c r="G41" s="394"/>
      <c r="H41" s="394"/>
      <c r="I41" s="27"/>
    </row>
    <row r="42" spans="2:9" ht="15.75" thickBot="1" x14ac:dyDescent="0.3">
      <c r="B42" s="22" t="s">
        <v>29</v>
      </c>
      <c r="C42" s="144"/>
      <c r="D42" s="144"/>
      <c r="E42" s="144"/>
      <c r="F42" s="393" t="s">
        <v>277</v>
      </c>
      <c r="G42" s="393"/>
      <c r="H42" s="393"/>
      <c r="I42" s="24"/>
    </row>
    <row r="43" spans="2:9" ht="15" thickBot="1" x14ac:dyDescent="0.25">
      <c r="B43" s="22"/>
      <c r="C43" s="143"/>
      <c r="D43" s="143"/>
      <c r="E43" s="143"/>
      <c r="F43" s="393"/>
      <c r="G43" s="393"/>
      <c r="H43" s="393"/>
      <c r="I43" s="29"/>
    </row>
    <row r="44" spans="2:9" ht="15" thickBot="1" x14ac:dyDescent="0.25">
      <c r="B44" s="22"/>
      <c r="C44" s="28"/>
      <c r="D44" s="28"/>
      <c r="E44" s="28"/>
      <c r="F44" s="393"/>
      <c r="G44" s="393"/>
      <c r="H44" s="393"/>
      <c r="I44" s="29"/>
    </row>
    <row r="45" spans="2:9" ht="15" thickBot="1" x14ac:dyDescent="0.25">
      <c r="B45" s="30"/>
      <c r="C45" s="145"/>
      <c r="D45" s="145"/>
      <c r="E45" s="145"/>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+I42+I28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5"/>
  <sheetViews>
    <sheetView topLeftCell="A7" zoomScaleNormal="100" zoomScaleSheetLayoutView="100" workbookViewId="0">
      <selection activeCell="I42" sqref="I42:I4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42"/>
      <c r="B1" s="142"/>
      <c r="C1" s="142"/>
      <c r="D1" s="142"/>
      <c r="E1" s="142"/>
      <c r="F1" s="142"/>
      <c r="G1" s="142"/>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41"/>
      <c r="B11" s="141"/>
      <c r="C11" s="141"/>
      <c r="D11" s="141"/>
      <c r="E11" s="141"/>
      <c r="F11" s="141"/>
      <c r="G11" s="141"/>
      <c r="H11" s="141"/>
      <c r="I11" s="141"/>
      <c r="J11" s="141"/>
    </row>
    <row r="12" spans="1:10" ht="15" customHeight="1" thickBot="1" x14ac:dyDescent="0.25">
      <c r="B12" s="11" t="s">
        <v>8</v>
      </c>
      <c r="C12" s="12"/>
      <c r="D12" s="13"/>
      <c r="E12" s="14"/>
      <c r="F12" s="15" t="s">
        <v>274</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275</v>
      </c>
      <c r="G14" s="399"/>
      <c r="H14" s="399"/>
      <c r="I14" s="400"/>
      <c r="J14" s="1"/>
    </row>
    <row r="15" spans="1:10" ht="15" customHeight="1" thickBot="1" x14ac:dyDescent="0.25">
      <c r="H15" s="1"/>
      <c r="I15" s="1"/>
      <c r="J15" s="1"/>
    </row>
    <row r="16" spans="1:10" ht="15.75" customHeight="1" thickBot="1" x14ac:dyDescent="0.25">
      <c r="B16" s="16" t="s">
        <v>10</v>
      </c>
      <c r="F16" s="42">
        <v>42353</v>
      </c>
      <c r="G16" s="42">
        <v>43448</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278</v>
      </c>
      <c r="G19" s="399"/>
      <c r="H19" s="399"/>
      <c r="I19" s="400"/>
    </row>
    <row r="20" spans="1:10" ht="15.75" thickBot="1" x14ac:dyDescent="0.25">
      <c r="C20" s="18"/>
      <c r="D20" s="18"/>
    </row>
    <row r="21" spans="1:10" ht="15.75" customHeight="1" thickBot="1" x14ac:dyDescent="0.25">
      <c r="B21" s="11" t="s">
        <v>12</v>
      </c>
      <c r="C21" s="12"/>
      <c r="D21" s="13"/>
      <c r="E21" s="14"/>
      <c r="F21" s="398" t="s">
        <v>276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147" t="s">
        <v>14</v>
      </c>
      <c r="C27" s="8"/>
      <c r="D27" s="8"/>
      <c r="E27" s="8"/>
      <c r="F27" s="397" t="s">
        <v>15</v>
      </c>
      <c r="G27" s="397"/>
      <c r="H27" s="397"/>
      <c r="I27" s="10" t="s">
        <v>16</v>
      </c>
    </row>
    <row r="28" spans="1:10" ht="16.5" thickTop="1" thickBot="1" x14ac:dyDescent="0.3">
      <c r="B28" s="19" t="s">
        <v>30</v>
      </c>
      <c r="C28" s="146"/>
      <c r="D28" s="146"/>
      <c r="E28" s="146"/>
      <c r="F28" s="396"/>
      <c r="G28" s="396"/>
      <c r="H28" s="396"/>
      <c r="I28" s="21">
        <f>SUM(I29:I40)</f>
        <v>0</v>
      </c>
    </row>
    <row r="29" spans="1:10" ht="15" thickBot="1" x14ac:dyDescent="0.25">
      <c r="B29" s="22" t="s">
        <v>18</v>
      </c>
      <c r="C29" s="143"/>
      <c r="D29" s="143"/>
      <c r="E29" s="143"/>
      <c r="F29" s="393" t="s">
        <v>85</v>
      </c>
      <c r="G29" s="393"/>
      <c r="H29" s="393"/>
      <c r="I29" s="24"/>
    </row>
    <row r="30" spans="1:10" ht="15" thickBot="1" x14ac:dyDescent="0.25">
      <c r="B30" s="22" t="s">
        <v>19</v>
      </c>
      <c r="C30" s="143"/>
      <c r="D30" s="143"/>
      <c r="E30" s="143"/>
      <c r="F30" s="393" t="s">
        <v>85</v>
      </c>
      <c r="G30" s="393"/>
      <c r="H30" s="393"/>
      <c r="I30" s="24"/>
    </row>
    <row r="31" spans="1:10" ht="15" thickBot="1" x14ac:dyDescent="0.25">
      <c r="B31" s="22" t="s">
        <v>20</v>
      </c>
      <c r="C31" s="143"/>
      <c r="D31" s="143"/>
      <c r="E31" s="143"/>
      <c r="F31" s="393" t="s">
        <v>85</v>
      </c>
      <c r="G31" s="393"/>
      <c r="H31" s="393"/>
      <c r="I31" s="24"/>
    </row>
    <row r="32" spans="1:10" ht="15" thickBot="1" x14ac:dyDescent="0.25">
      <c r="B32" s="22" t="s">
        <v>21</v>
      </c>
      <c r="C32" s="143"/>
      <c r="D32" s="143"/>
      <c r="E32" s="143"/>
      <c r="F32" s="393" t="s">
        <v>85</v>
      </c>
      <c r="G32" s="393"/>
      <c r="H32" s="393"/>
      <c r="I32" s="24"/>
    </row>
    <row r="33" spans="2:9" ht="15" thickBot="1" x14ac:dyDescent="0.25">
      <c r="B33" s="22" t="s">
        <v>22</v>
      </c>
      <c r="C33" s="143"/>
      <c r="D33" s="143"/>
      <c r="E33" s="143"/>
      <c r="F33" s="393" t="s">
        <v>85</v>
      </c>
      <c r="G33" s="393"/>
      <c r="H33" s="393"/>
      <c r="I33" s="24"/>
    </row>
    <row r="34" spans="2:9" ht="15" thickBot="1" x14ac:dyDescent="0.25">
      <c r="B34" s="22" t="s">
        <v>23</v>
      </c>
      <c r="C34" s="143"/>
      <c r="D34" s="143"/>
      <c r="E34" s="143"/>
      <c r="F34" s="393" t="s">
        <v>85</v>
      </c>
      <c r="G34" s="393"/>
      <c r="H34" s="393"/>
      <c r="I34" s="24"/>
    </row>
    <row r="35" spans="2:9" ht="15" thickBot="1" x14ac:dyDescent="0.25">
      <c r="B35" s="22" t="s">
        <v>24</v>
      </c>
      <c r="C35" s="143"/>
      <c r="D35" s="143"/>
      <c r="E35" s="143"/>
      <c r="F35" s="393" t="s">
        <v>85</v>
      </c>
      <c r="G35" s="393"/>
      <c r="H35" s="393"/>
      <c r="I35" s="24"/>
    </row>
    <row r="36" spans="2:9" ht="15" thickBot="1" x14ac:dyDescent="0.25">
      <c r="B36" s="22" t="s">
        <v>25</v>
      </c>
      <c r="C36" s="143"/>
      <c r="D36" s="143"/>
      <c r="E36" s="143"/>
      <c r="F36" s="393" t="s">
        <v>85</v>
      </c>
      <c r="G36" s="393"/>
      <c r="H36" s="393"/>
      <c r="I36" s="24"/>
    </row>
    <row r="37" spans="2:9" ht="15" thickBot="1" x14ac:dyDescent="0.25">
      <c r="B37" s="22" t="s">
        <v>26</v>
      </c>
      <c r="C37" s="143"/>
      <c r="D37" s="143"/>
      <c r="E37" s="143"/>
      <c r="F37" s="393" t="s">
        <v>85</v>
      </c>
      <c r="G37" s="393"/>
      <c r="H37" s="393"/>
      <c r="I37" s="24"/>
    </row>
    <row r="38" spans="2:9" ht="15" thickBot="1" x14ac:dyDescent="0.25">
      <c r="B38" s="22" t="s">
        <v>27</v>
      </c>
      <c r="C38" s="143"/>
      <c r="D38" s="143"/>
      <c r="E38" s="143"/>
      <c r="F38" s="393" t="s">
        <v>85</v>
      </c>
      <c r="G38" s="393"/>
      <c r="H38" s="393"/>
      <c r="I38" s="24"/>
    </row>
    <row r="39" spans="2:9" ht="15" thickBot="1" x14ac:dyDescent="0.25">
      <c r="B39" s="22" t="s">
        <v>28</v>
      </c>
      <c r="C39" s="143"/>
      <c r="D39" s="143"/>
      <c r="E39" s="143"/>
      <c r="F39" s="393" t="s">
        <v>85</v>
      </c>
      <c r="G39" s="393"/>
      <c r="H39" s="393"/>
      <c r="I39" s="24"/>
    </row>
    <row r="40" spans="2:9" ht="15" thickBot="1" x14ac:dyDescent="0.25">
      <c r="B40" s="22" t="s">
        <v>29</v>
      </c>
      <c r="C40" s="143"/>
      <c r="D40" s="143"/>
      <c r="E40" s="143"/>
      <c r="F40" s="393" t="s">
        <v>85</v>
      </c>
      <c r="G40" s="393"/>
      <c r="H40" s="393"/>
      <c r="I40" s="24"/>
    </row>
    <row r="41" spans="2:9" ht="15.75" thickBot="1" x14ac:dyDescent="0.3">
      <c r="B41" s="25" t="s">
        <v>31</v>
      </c>
      <c r="C41" s="144"/>
      <c r="D41" s="144"/>
      <c r="E41" s="144"/>
      <c r="F41" s="394"/>
      <c r="G41" s="394"/>
      <c r="H41" s="394"/>
      <c r="I41" s="27"/>
    </row>
    <row r="42" spans="2:9" ht="15.75" thickBot="1" x14ac:dyDescent="0.3">
      <c r="B42" s="22" t="s">
        <v>29</v>
      </c>
      <c r="C42" s="144"/>
      <c r="D42" s="144"/>
      <c r="E42" s="144"/>
      <c r="F42" s="393" t="s">
        <v>277</v>
      </c>
      <c r="G42" s="393"/>
      <c r="H42" s="393"/>
      <c r="I42" s="24"/>
    </row>
    <row r="43" spans="2:9" ht="15" thickBot="1" x14ac:dyDescent="0.25">
      <c r="B43" s="22"/>
      <c r="C43" s="143"/>
      <c r="D43" s="143"/>
      <c r="E43" s="143"/>
      <c r="F43" s="393"/>
      <c r="G43" s="393"/>
      <c r="H43" s="393"/>
      <c r="I43" s="29"/>
    </row>
    <row r="44" spans="2:9" ht="15" thickBot="1" x14ac:dyDescent="0.25">
      <c r="B44" s="22"/>
      <c r="C44" s="28"/>
      <c r="D44" s="28"/>
      <c r="E44" s="28"/>
      <c r="F44" s="393"/>
      <c r="G44" s="393"/>
      <c r="H44" s="393"/>
      <c r="I44" s="29"/>
    </row>
    <row r="45" spans="2:9" ht="15" thickBot="1" x14ac:dyDescent="0.25">
      <c r="B45" s="30"/>
      <c r="C45" s="145"/>
      <c r="D45" s="145"/>
      <c r="E45" s="145"/>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+I42+I28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28"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345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91</v>
      </c>
      <c r="G14" s="399"/>
      <c r="H14" s="399"/>
      <c r="I14" s="400"/>
      <c r="J14" s="1"/>
    </row>
    <row r="15" spans="1:10" ht="15" customHeight="1" thickBot="1" x14ac:dyDescent="0.25">
      <c r="H15" s="1"/>
      <c r="I15" s="1"/>
      <c r="J15" s="1"/>
    </row>
    <row r="16" spans="1:10" ht="15.75" customHeight="1" thickBot="1" x14ac:dyDescent="0.25">
      <c r="B16" s="16" t="s">
        <v>10</v>
      </c>
      <c r="F16" s="42">
        <v>42370</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93</v>
      </c>
      <c r="G19" s="399"/>
      <c r="H19" s="399"/>
      <c r="I19" s="400"/>
    </row>
    <row r="20" spans="1:10" ht="15.75" thickBot="1" x14ac:dyDescent="0.25">
      <c r="C20" s="18"/>
      <c r="D20" s="18"/>
    </row>
    <row r="21" spans="1:10" ht="15.75" customHeight="1" thickBot="1" x14ac:dyDescent="0.25">
      <c r="B21" s="11" t="s">
        <v>12</v>
      </c>
      <c r="C21" s="12"/>
      <c r="D21" s="13"/>
      <c r="E21" s="14"/>
      <c r="F21" s="398" t="s">
        <v>92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94</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157923.72</v>
      </c>
    </row>
    <row r="29" spans="1:10" ht="15" thickBot="1" x14ac:dyDescent="0.25">
      <c r="B29" s="22" t="s">
        <v>18</v>
      </c>
      <c r="C29" s="48"/>
      <c r="D29" s="48"/>
      <c r="E29" s="48"/>
      <c r="F29" s="393" t="s">
        <v>85</v>
      </c>
      <c r="G29" s="393"/>
      <c r="H29" s="393"/>
      <c r="I29" s="24">
        <v>26320.62</v>
      </c>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v>26320.62</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v>26320.62</v>
      </c>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v>26320.62</v>
      </c>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v>26320.62</v>
      </c>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v>26320.62</v>
      </c>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row>
    <row r="42" spans="2:9" ht="15.75" thickBot="1" x14ac:dyDescent="0.3">
      <c r="B42" s="22"/>
      <c r="C42" s="49"/>
      <c r="D42" s="49"/>
      <c r="E42" s="49"/>
      <c r="F42" s="393"/>
      <c r="G42" s="393"/>
      <c r="H42" s="393"/>
      <c r="I42" s="24"/>
    </row>
    <row r="43" spans="2:9" ht="15" thickBot="1" x14ac:dyDescent="0.25">
      <c r="B43" s="22"/>
      <c r="C43" s="48"/>
      <c r="D43" s="48"/>
      <c r="E43" s="48"/>
      <c r="F43" s="393"/>
      <c r="G43" s="393"/>
      <c r="H43" s="393"/>
      <c r="I43" s="29"/>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157923.72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31"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62</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95</v>
      </c>
      <c r="G14" s="399"/>
      <c r="H14" s="399"/>
      <c r="I14" s="400"/>
      <c r="J14" s="1"/>
    </row>
    <row r="15" spans="1:10" ht="15" customHeight="1" thickBot="1" x14ac:dyDescent="0.25">
      <c r="H15" s="1"/>
      <c r="I15" s="1"/>
      <c r="J15" s="1"/>
    </row>
    <row r="16" spans="1:10" ht="15.75" customHeight="1" thickBot="1" x14ac:dyDescent="0.25">
      <c r="B16" s="16" t="s">
        <v>10</v>
      </c>
      <c r="F16" s="42">
        <v>42370</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96</v>
      </c>
      <c r="G19" s="399"/>
      <c r="H19" s="399"/>
      <c r="I19" s="400"/>
    </row>
    <row r="20" spans="1:10" ht="15.75" thickBot="1" x14ac:dyDescent="0.25">
      <c r="C20" s="18"/>
      <c r="D20" s="18"/>
    </row>
    <row r="21" spans="1:10" ht="15.75" customHeight="1" thickBot="1" x14ac:dyDescent="0.25">
      <c r="B21" s="11" t="s">
        <v>12</v>
      </c>
      <c r="C21" s="12"/>
      <c r="D21" s="13"/>
      <c r="E21" s="14"/>
      <c r="F21" s="398" t="s">
        <v>92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94</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157923.72</v>
      </c>
    </row>
    <row r="29" spans="1:10" ht="15" thickBot="1" x14ac:dyDescent="0.25">
      <c r="B29" s="22" t="s">
        <v>18</v>
      </c>
      <c r="C29" s="48"/>
      <c r="D29" s="48"/>
      <c r="E29" s="48"/>
      <c r="F29" s="393" t="s">
        <v>85</v>
      </c>
      <c r="G29" s="393"/>
      <c r="H29" s="393"/>
      <c r="I29" s="24">
        <v>26320.62</v>
      </c>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v>26320.62</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v>26320.62</v>
      </c>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v>26320.62</v>
      </c>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v>26320.62</v>
      </c>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v>26320.62</v>
      </c>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row>
    <row r="42" spans="2:9" ht="15.75" thickBot="1" x14ac:dyDescent="0.3">
      <c r="B42" s="22"/>
      <c r="C42" s="49"/>
      <c r="D42" s="49"/>
      <c r="E42" s="49"/>
      <c r="F42" s="393"/>
      <c r="G42" s="393"/>
      <c r="H42" s="393"/>
      <c r="I42" s="24"/>
    </row>
    <row r="43" spans="2:9" ht="15" thickBot="1" x14ac:dyDescent="0.25">
      <c r="B43" s="22"/>
      <c r="C43" s="48"/>
      <c r="D43" s="48"/>
      <c r="E43" s="48"/>
      <c r="F43" s="393"/>
      <c r="G43" s="393"/>
      <c r="H43" s="393"/>
      <c r="I43" s="29"/>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157923.72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
      <c r="B1" s="4"/>
      <c r="C1" s="4"/>
      <c r="D1" s="4"/>
      <c r="E1" s="4"/>
      <c r="F1" s="4"/>
      <c r="G1" s="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4"/>
      <c r="B11" s="34"/>
      <c r="C11" s="34"/>
      <c r="D11" s="34"/>
      <c r="E11" s="34"/>
      <c r="F11" s="34"/>
      <c r="G11" s="34"/>
      <c r="H11" s="34"/>
      <c r="I11" s="34"/>
      <c r="J11" s="34"/>
    </row>
    <row r="12" spans="1:10" ht="15" customHeight="1" thickBot="1" x14ac:dyDescent="0.25">
      <c r="B12" s="11" t="s">
        <v>8</v>
      </c>
      <c r="C12" s="12"/>
      <c r="D12" s="13"/>
      <c r="E12" s="14"/>
      <c r="F12" s="15" t="s">
        <v>306</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305</v>
      </c>
      <c r="G14" s="399"/>
      <c r="H14" s="399"/>
      <c r="I14" s="400"/>
      <c r="J14" s="1"/>
    </row>
    <row r="15" spans="1:10" ht="15" customHeight="1" thickBot="1" x14ac:dyDescent="0.25">
      <c r="H15" s="1"/>
      <c r="I15" s="1"/>
      <c r="J15" s="1"/>
    </row>
    <row r="16" spans="1:10" ht="15.75" customHeight="1" thickBot="1" x14ac:dyDescent="0.25">
      <c r="B16" s="16" t="s">
        <v>10</v>
      </c>
      <c r="F16" s="42">
        <v>42257</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9" t="s">
        <v>14</v>
      </c>
      <c r="C27" s="8"/>
      <c r="D27" s="8"/>
      <c r="E27" s="8"/>
      <c r="F27" s="397" t="s">
        <v>15</v>
      </c>
      <c r="G27" s="397"/>
      <c r="H27" s="397"/>
      <c r="I27" s="10" t="s">
        <v>16</v>
      </c>
    </row>
    <row r="28" spans="1:10" ht="16.5" thickTop="1" thickBot="1" x14ac:dyDescent="0.3">
      <c r="B28" s="19" t="s">
        <v>30</v>
      </c>
      <c r="C28" s="20"/>
      <c r="D28" s="20"/>
      <c r="E28" s="20"/>
      <c r="F28" s="396"/>
      <c r="G28" s="396"/>
      <c r="H28" s="396"/>
      <c r="I28" s="21">
        <f>SUM(I29:I40)</f>
        <v>573370.25</v>
      </c>
    </row>
    <row r="29" spans="1:10" ht="15" thickBot="1" x14ac:dyDescent="0.25">
      <c r="B29" s="22" t="s">
        <v>18</v>
      </c>
      <c r="C29" s="23"/>
      <c r="D29" s="23"/>
      <c r="E29" s="23"/>
      <c r="F29" s="393" t="s">
        <v>40</v>
      </c>
      <c r="G29" s="393"/>
      <c r="H29" s="393"/>
      <c r="I29" s="24">
        <v>45918.34</v>
      </c>
    </row>
    <row r="30" spans="1:10" ht="15" thickBot="1" x14ac:dyDescent="0.25">
      <c r="B30" s="22" t="s">
        <v>19</v>
      </c>
      <c r="C30" s="23"/>
      <c r="D30" s="23"/>
      <c r="E30" s="23"/>
      <c r="F30" s="393" t="s">
        <v>40</v>
      </c>
      <c r="G30" s="393"/>
      <c r="H30" s="393"/>
      <c r="I30" s="24">
        <v>45661.38</v>
      </c>
    </row>
    <row r="31" spans="1:10" ht="15" thickBot="1" x14ac:dyDescent="0.25">
      <c r="B31" s="22" t="s">
        <v>20</v>
      </c>
      <c r="C31" s="23"/>
      <c r="D31" s="23"/>
      <c r="E31" s="23"/>
      <c r="F31" s="393" t="s">
        <v>40</v>
      </c>
      <c r="G31" s="393"/>
      <c r="H31" s="393"/>
      <c r="I31" s="24">
        <v>46761.82</v>
      </c>
    </row>
    <row r="32" spans="1:10" ht="15" thickBot="1" x14ac:dyDescent="0.25">
      <c r="B32" s="22" t="s">
        <v>21</v>
      </c>
      <c r="C32" s="23"/>
      <c r="D32" s="23"/>
      <c r="E32" s="23"/>
      <c r="F32" s="393" t="s">
        <v>40</v>
      </c>
      <c r="G32" s="393"/>
      <c r="H32" s="393"/>
      <c r="I32" s="24">
        <v>46884.02</v>
      </c>
    </row>
    <row r="33" spans="2:9" ht="15" thickBot="1" x14ac:dyDescent="0.25">
      <c r="B33" s="22" t="s">
        <v>22</v>
      </c>
      <c r="C33" s="23"/>
      <c r="D33" s="23"/>
      <c r="E33" s="23"/>
      <c r="F33" s="393" t="s">
        <v>40</v>
      </c>
      <c r="G33" s="393"/>
      <c r="H33" s="393"/>
      <c r="I33" s="24">
        <v>44758.73</v>
      </c>
    </row>
    <row r="34" spans="2:9" ht="15" thickBot="1" x14ac:dyDescent="0.25">
      <c r="B34" s="22" t="s">
        <v>23</v>
      </c>
      <c r="C34" s="23"/>
      <c r="D34" s="23"/>
      <c r="E34" s="23"/>
      <c r="F34" s="393" t="s">
        <v>40</v>
      </c>
      <c r="G34" s="393"/>
      <c r="H34" s="393"/>
      <c r="I34" s="24">
        <v>46171.16</v>
      </c>
    </row>
    <row r="35" spans="2:9" ht="15" thickBot="1" x14ac:dyDescent="0.25">
      <c r="B35" s="22" t="s">
        <v>24</v>
      </c>
      <c r="C35" s="23"/>
      <c r="D35" s="23"/>
      <c r="E35" s="23"/>
      <c r="F35" s="393" t="s">
        <v>40</v>
      </c>
      <c r="G35" s="393"/>
      <c r="H35" s="393"/>
      <c r="I35" s="24">
        <v>44617.48</v>
      </c>
    </row>
    <row r="36" spans="2:9" ht="15" thickBot="1" x14ac:dyDescent="0.25">
      <c r="B36" s="22" t="s">
        <v>25</v>
      </c>
      <c r="C36" s="23"/>
      <c r="D36" s="23"/>
      <c r="E36" s="23"/>
      <c r="F36" s="393" t="s">
        <v>40</v>
      </c>
      <c r="G36" s="393"/>
      <c r="H36" s="393"/>
      <c r="I36" s="24">
        <v>46942.9</v>
      </c>
    </row>
    <row r="37" spans="2:9" ht="15" thickBot="1" x14ac:dyDescent="0.25">
      <c r="B37" s="22" t="s">
        <v>26</v>
      </c>
      <c r="C37" s="23"/>
      <c r="D37" s="23"/>
      <c r="E37" s="23"/>
      <c r="F37" s="393" t="s">
        <v>40</v>
      </c>
      <c r="G37" s="393"/>
      <c r="H37" s="393"/>
      <c r="I37" s="24">
        <v>50316.77</v>
      </c>
    </row>
    <row r="38" spans="2:9" ht="15" thickBot="1" x14ac:dyDescent="0.25">
      <c r="B38" s="22" t="s">
        <v>27</v>
      </c>
      <c r="C38" s="23"/>
      <c r="D38" s="23"/>
      <c r="E38" s="23"/>
      <c r="F38" s="393" t="s">
        <v>40</v>
      </c>
      <c r="G38" s="393"/>
      <c r="H38" s="393"/>
      <c r="I38" s="24">
        <v>50349.11</v>
      </c>
    </row>
    <row r="39" spans="2:9" ht="15" thickBot="1" x14ac:dyDescent="0.25">
      <c r="B39" s="22" t="s">
        <v>28</v>
      </c>
      <c r="C39" s="23"/>
      <c r="D39" s="23"/>
      <c r="E39" s="23"/>
      <c r="F39" s="393" t="s">
        <v>40</v>
      </c>
      <c r="G39" s="393"/>
      <c r="H39" s="393"/>
      <c r="I39" s="24">
        <v>51023.14</v>
      </c>
    </row>
    <row r="40" spans="2:9" ht="15" thickBot="1" x14ac:dyDescent="0.25">
      <c r="B40" s="22" t="s">
        <v>29</v>
      </c>
      <c r="C40" s="23"/>
      <c r="D40" s="23"/>
      <c r="E40" s="23"/>
      <c r="F40" s="393" t="s">
        <v>40</v>
      </c>
      <c r="G40" s="393"/>
      <c r="H40" s="393"/>
      <c r="I40" s="24">
        <v>53965.4</v>
      </c>
    </row>
    <row r="41" spans="2:9" ht="15.75" thickBot="1" x14ac:dyDescent="0.3">
      <c r="B41" s="25" t="s">
        <v>31</v>
      </c>
      <c r="C41" s="26"/>
      <c r="D41" s="26"/>
      <c r="E41" s="26"/>
      <c r="F41" s="394"/>
      <c r="G41" s="394"/>
      <c r="H41" s="394"/>
      <c r="I41" s="27">
        <f>SUM(I42:I45)</f>
        <v>0</v>
      </c>
    </row>
    <row r="42" spans="2:9" ht="15.75" thickBot="1" x14ac:dyDescent="0.3">
      <c r="B42" s="22"/>
      <c r="C42" s="26"/>
      <c r="D42" s="26"/>
      <c r="E42" s="26"/>
      <c r="F42" s="393"/>
      <c r="G42" s="393"/>
      <c r="H42" s="393"/>
      <c r="I42" s="24"/>
    </row>
    <row r="43" spans="2:9" ht="15" thickBot="1" x14ac:dyDescent="0.25">
      <c r="B43" s="22"/>
      <c r="C43" s="23"/>
      <c r="D43" s="23"/>
      <c r="E43" s="23"/>
      <c r="F43" s="393"/>
      <c r="G43" s="393"/>
      <c r="H43" s="393"/>
      <c r="I43" s="24"/>
    </row>
    <row r="44" spans="2:9" ht="15" thickBot="1" x14ac:dyDescent="0.25">
      <c r="B44" s="22"/>
      <c r="C44" s="28"/>
      <c r="D44" s="28"/>
      <c r="E44" s="28"/>
      <c r="F44" s="393"/>
      <c r="G44" s="393"/>
      <c r="H44" s="393"/>
      <c r="I44" s="29"/>
    </row>
    <row r="45" spans="2:9" ht="15" thickBot="1" x14ac:dyDescent="0.25">
      <c r="B45" s="30"/>
      <c r="C45" s="31"/>
      <c r="D45" s="31"/>
      <c r="E45" s="31"/>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573370.25</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25"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345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97</v>
      </c>
      <c r="G14" s="399"/>
      <c r="H14" s="399"/>
      <c r="I14" s="400"/>
      <c r="J14" s="1"/>
    </row>
    <row r="15" spans="1:10" ht="15" customHeight="1" thickBot="1" x14ac:dyDescent="0.25">
      <c r="H15" s="1"/>
      <c r="I15" s="1"/>
      <c r="J15" s="1"/>
    </row>
    <row r="16" spans="1:10" ht="15.75" customHeight="1" thickBot="1" x14ac:dyDescent="0.25">
      <c r="B16" s="16" t="s">
        <v>10</v>
      </c>
      <c r="F16" s="42">
        <v>42370</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98</v>
      </c>
      <c r="G19" s="399"/>
      <c r="H19" s="399"/>
      <c r="I19" s="400"/>
    </row>
    <row r="20" spans="1:10" ht="15.75" thickBot="1" x14ac:dyDescent="0.25">
      <c r="C20" s="18"/>
      <c r="D20" s="18"/>
    </row>
    <row r="21" spans="1:10" ht="15.75" customHeight="1" thickBot="1" x14ac:dyDescent="0.25">
      <c r="B21" s="11" t="s">
        <v>12</v>
      </c>
      <c r="C21" s="12"/>
      <c r="D21" s="13"/>
      <c r="E21" s="14"/>
      <c r="F21" s="398" t="s">
        <v>92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94</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157923.72</v>
      </c>
    </row>
    <row r="29" spans="1:10" ht="15" thickBot="1" x14ac:dyDescent="0.25">
      <c r="B29" s="22" t="s">
        <v>18</v>
      </c>
      <c r="C29" s="48"/>
      <c r="D29" s="48"/>
      <c r="E29" s="48"/>
      <c r="F29" s="393" t="s">
        <v>85</v>
      </c>
      <c r="G29" s="393"/>
      <c r="H29" s="393"/>
      <c r="I29" s="24">
        <v>26320.62</v>
      </c>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v>26320.62</v>
      </c>
    </row>
    <row r="32" spans="1:10" ht="15" thickBot="1" x14ac:dyDescent="0.25">
      <c r="B32" s="22" t="s">
        <v>21</v>
      </c>
      <c r="C32" s="48"/>
      <c r="D32" s="48"/>
      <c r="E32" s="48"/>
      <c r="F32" s="393" t="s">
        <v>85</v>
      </c>
      <c r="G32" s="393"/>
      <c r="H32" s="393"/>
      <c r="I32" s="24"/>
    </row>
    <row r="33" spans="2:9" ht="15" thickBot="1" x14ac:dyDescent="0.25">
      <c r="B33" s="22" t="s">
        <v>22</v>
      </c>
      <c r="C33" s="48"/>
      <c r="D33" s="48"/>
      <c r="E33" s="48"/>
      <c r="F33" s="393" t="s">
        <v>85</v>
      </c>
      <c r="G33" s="393"/>
      <c r="H33" s="393"/>
      <c r="I33" s="24">
        <v>26320.62</v>
      </c>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v>26320.62</v>
      </c>
    </row>
    <row r="36" spans="2:9" ht="15" thickBot="1" x14ac:dyDescent="0.25">
      <c r="B36" s="22" t="s">
        <v>25</v>
      </c>
      <c r="C36" s="48"/>
      <c r="D36" s="48"/>
      <c r="E36" s="48"/>
      <c r="F36" s="393" t="s">
        <v>85</v>
      </c>
      <c r="G36" s="393"/>
      <c r="H36" s="393"/>
      <c r="I36" s="24"/>
    </row>
    <row r="37" spans="2:9" ht="15" thickBot="1" x14ac:dyDescent="0.25">
      <c r="B37" s="22" t="s">
        <v>26</v>
      </c>
      <c r="C37" s="48"/>
      <c r="D37" s="48"/>
      <c r="E37" s="48"/>
      <c r="F37" s="393" t="s">
        <v>85</v>
      </c>
      <c r="G37" s="393"/>
      <c r="H37" s="393"/>
      <c r="I37" s="24">
        <v>26320.62</v>
      </c>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v>26320.62</v>
      </c>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row>
    <row r="42" spans="2:9" ht="15.75" thickBot="1" x14ac:dyDescent="0.3">
      <c r="B42" s="22"/>
      <c r="C42" s="49"/>
      <c r="D42" s="49"/>
      <c r="E42" s="49"/>
      <c r="F42" s="393"/>
      <c r="G42" s="393"/>
      <c r="H42" s="393"/>
      <c r="I42" s="24"/>
    </row>
    <row r="43" spans="2:9" ht="15" thickBot="1" x14ac:dyDescent="0.25">
      <c r="B43" s="22"/>
      <c r="C43" s="48"/>
      <c r="D43" s="48"/>
      <c r="E43" s="48"/>
      <c r="F43" s="393"/>
      <c r="G43" s="393"/>
      <c r="H43" s="393"/>
      <c r="I43" s="29"/>
    </row>
    <row r="44" spans="2:9" ht="15" thickBot="1" x14ac:dyDescent="0.25">
      <c r="B44" s="22"/>
      <c r="C44" s="28"/>
      <c r="D44" s="28"/>
      <c r="E44" s="28"/>
      <c r="F44" s="393"/>
      <c r="G44" s="393"/>
      <c r="H44" s="393"/>
      <c r="I44" s="29"/>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157923.72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25" zoomScaleNormal="100" zoomScaleSheetLayoutView="100" workbookViewId="0">
      <selection activeCell="I39" sqref="I3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10"/>
      <c r="B1" s="110"/>
      <c r="C1" s="110"/>
      <c r="D1" s="110"/>
      <c r="E1" s="110"/>
      <c r="F1" s="110"/>
      <c r="G1" s="110"/>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09"/>
      <c r="B11" s="109"/>
      <c r="C11" s="109"/>
      <c r="D11" s="109"/>
      <c r="E11" s="109"/>
      <c r="F11" s="109"/>
      <c r="G11" s="109"/>
      <c r="H11" s="109"/>
      <c r="I11" s="109"/>
      <c r="J11" s="109"/>
    </row>
    <row r="12" spans="1:10" ht="15" customHeight="1" thickBot="1" x14ac:dyDescent="0.25">
      <c r="B12" s="11" t="s">
        <v>8</v>
      </c>
      <c r="C12" s="12"/>
      <c r="D12" s="13"/>
      <c r="E12" s="14"/>
      <c r="F12" s="15" t="s">
        <v>345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97</v>
      </c>
      <c r="G14" s="399"/>
      <c r="H14" s="399"/>
      <c r="I14" s="400"/>
      <c r="J14" s="1"/>
    </row>
    <row r="15" spans="1:10" ht="15" customHeight="1" thickBot="1" x14ac:dyDescent="0.25">
      <c r="H15" s="1"/>
      <c r="I15" s="1"/>
      <c r="J15" s="1"/>
    </row>
    <row r="16" spans="1:10" ht="15.75" customHeight="1" thickBot="1" x14ac:dyDescent="0.25">
      <c r="B16" s="16" t="s">
        <v>10</v>
      </c>
      <c r="F16" s="42">
        <v>42005</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265</v>
      </c>
      <c r="G19" s="399"/>
      <c r="H19" s="399"/>
      <c r="I19" s="400"/>
    </row>
    <row r="20" spans="1:10" ht="15.75" thickBot="1" x14ac:dyDescent="0.25">
      <c r="C20" s="18"/>
      <c r="D20" s="18"/>
    </row>
    <row r="21" spans="1:10" ht="15.75" customHeight="1" thickBot="1" x14ac:dyDescent="0.25">
      <c r="B21" s="11" t="s">
        <v>12</v>
      </c>
      <c r="C21" s="12"/>
      <c r="D21" s="13"/>
      <c r="E21" s="14"/>
      <c r="F21" s="398" t="s">
        <v>92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94</v>
      </c>
      <c r="J25" s="1"/>
    </row>
    <row r="26" spans="1:10" ht="17.25" customHeight="1" thickBot="1" x14ac:dyDescent="0.25"/>
    <row r="27" spans="1:10" ht="16.5" thickTop="1" thickBot="1" x14ac:dyDescent="0.3">
      <c r="B27" s="111" t="s">
        <v>14</v>
      </c>
      <c r="C27" s="8"/>
      <c r="D27" s="8"/>
      <c r="E27" s="8"/>
      <c r="F27" s="397" t="s">
        <v>15</v>
      </c>
      <c r="G27" s="397"/>
      <c r="H27" s="397"/>
      <c r="I27" s="10" t="s">
        <v>16</v>
      </c>
    </row>
    <row r="28" spans="1:10" ht="16.5" thickTop="1" thickBot="1" x14ac:dyDescent="0.3">
      <c r="B28" s="19" t="s">
        <v>30</v>
      </c>
      <c r="C28" s="112"/>
      <c r="D28" s="112"/>
      <c r="E28" s="112"/>
      <c r="F28" s="396"/>
      <c r="G28" s="396"/>
      <c r="H28" s="396"/>
      <c r="I28" s="21">
        <f>SUM(I29:I40)</f>
        <v>157923.72</v>
      </c>
    </row>
    <row r="29" spans="1:10" ht="15" thickBot="1" x14ac:dyDescent="0.25">
      <c r="B29" s="22" t="s">
        <v>18</v>
      </c>
      <c r="C29" s="113"/>
      <c r="D29" s="113"/>
      <c r="E29" s="113"/>
      <c r="F29" s="393" t="s">
        <v>85</v>
      </c>
      <c r="G29" s="393"/>
      <c r="H29" s="393"/>
      <c r="I29" s="24">
        <v>26320.62</v>
      </c>
    </row>
    <row r="30" spans="1:10" ht="15" thickBot="1" x14ac:dyDescent="0.25">
      <c r="B30" s="22" t="s">
        <v>19</v>
      </c>
      <c r="C30" s="113"/>
      <c r="D30" s="113"/>
      <c r="E30" s="113"/>
      <c r="F30" s="393" t="s">
        <v>85</v>
      </c>
      <c r="G30" s="393"/>
      <c r="H30" s="393"/>
      <c r="I30" s="24"/>
    </row>
    <row r="31" spans="1:10" ht="15" thickBot="1" x14ac:dyDescent="0.25">
      <c r="B31" s="22" t="s">
        <v>20</v>
      </c>
      <c r="C31" s="113"/>
      <c r="D31" s="113"/>
      <c r="E31" s="113"/>
      <c r="F31" s="393" t="s">
        <v>85</v>
      </c>
      <c r="G31" s="393"/>
      <c r="H31" s="393"/>
      <c r="I31" s="24">
        <v>26320.62</v>
      </c>
    </row>
    <row r="32" spans="1:10" ht="15" thickBot="1" x14ac:dyDescent="0.25">
      <c r="B32" s="22" t="s">
        <v>21</v>
      </c>
      <c r="C32" s="113"/>
      <c r="D32" s="113"/>
      <c r="E32" s="113"/>
      <c r="F32" s="393" t="s">
        <v>85</v>
      </c>
      <c r="G32" s="393"/>
      <c r="H32" s="393"/>
      <c r="I32" s="24"/>
    </row>
    <row r="33" spans="2:9" ht="15" thickBot="1" x14ac:dyDescent="0.25">
      <c r="B33" s="22" t="s">
        <v>22</v>
      </c>
      <c r="C33" s="113"/>
      <c r="D33" s="113"/>
      <c r="E33" s="113"/>
      <c r="F33" s="393" t="s">
        <v>85</v>
      </c>
      <c r="G33" s="393"/>
      <c r="H33" s="393"/>
      <c r="I33" s="24">
        <v>26320.62</v>
      </c>
    </row>
    <row r="34" spans="2:9" ht="15" thickBot="1" x14ac:dyDescent="0.25">
      <c r="B34" s="22" t="s">
        <v>23</v>
      </c>
      <c r="C34" s="113"/>
      <c r="D34" s="113"/>
      <c r="E34" s="113"/>
      <c r="F34" s="393" t="s">
        <v>85</v>
      </c>
      <c r="G34" s="393"/>
      <c r="H34" s="393"/>
      <c r="I34" s="24"/>
    </row>
    <row r="35" spans="2:9" ht="15" thickBot="1" x14ac:dyDescent="0.25">
      <c r="B35" s="22" t="s">
        <v>24</v>
      </c>
      <c r="C35" s="113"/>
      <c r="D35" s="113"/>
      <c r="E35" s="113"/>
      <c r="F35" s="393" t="s">
        <v>85</v>
      </c>
      <c r="G35" s="393"/>
      <c r="H35" s="393"/>
      <c r="I35" s="24">
        <v>26320.62</v>
      </c>
    </row>
    <row r="36" spans="2:9" ht="15" thickBot="1" x14ac:dyDescent="0.25">
      <c r="B36" s="22" t="s">
        <v>25</v>
      </c>
      <c r="C36" s="113"/>
      <c r="D36" s="113"/>
      <c r="E36" s="113"/>
      <c r="F36" s="393" t="s">
        <v>85</v>
      </c>
      <c r="G36" s="393"/>
      <c r="H36" s="393"/>
      <c r="I36" s="24"/>
    </row>
    <row r="37" spans="2:9" ht="15" thickBot="1" x14ac:dyDescent="0.25">
      <c r="B37" s="22" t="s">
        <v>26</v>
      </c>
      <c r="C37" s="113"/>
      <c r="D37" s="113"/>
      <c r="E37" s="113"/>
      <c r="F37" s="393" t="s">
        <v>85</v>
      </c>
      <c r="G37" s="393"/>
      <c r="H37" s="393"/>
      <c r="I37" s="24">
        <v>26320.62</v>
      </c>
    </row>
    <row r="38" spans="2:9" ht="15" thickBot="1" x14ac:dyDescent="0.25">
      <c r="B38" s="22" t="s">
        <v>27</v>
      </c>
      <c r="C38" s="113"/>
      <c r="D38" s="113"/>
      <c r="E38" s="113"/>
      <c r="F38" s="393" t="s">
        <v>85</v>
      </c>
      <c r="G38" s="393"/>
      <c r="H38" s="393"/>
      <c r="I38" s="24"/>
    </row>
    <row r="39" spans="2:9" ht="15" thickBot="1" x14ac:dyDescent="0.25">
      <c r="B39" s="22" t="s">
        <v>28</v>
      </c>
      <c r="C39" s="113"/>
      <c r="D39" s="113"/>
      <c r="E39" s="113"/>
      <c r="F39" s="393" t="s">
        <v>85</v>
      </c>
      <c r="G39" s="393"/>
      <c r="H39" s="393"/>
      <c r="I39" s="24">
        <v>26320.62</v>
      </c>
    </row>
    <row r="40" spans="2:9" ht="15" thickBot="1" x14ac:dyDescent="0.25">
      <c r="B40" s="22" t="s">
        <v>29</v>
      </c>
      <c r="C40" s="113"/>
      <c r="D40" s="113"/>
      <c r="E40" s="113"/>
      <c r="F40" s="393" t="s">
        <v>85</v>
      </c>
      <c r="G40" s="393"/>
      <c r="H40" s="393"/>
      <c r="I40" s="24"/>
    </row>
    <row r="41" spans="2:9" ht="15.75" thickBot="1" x14ac:dyDescent="0.3">
      <c r="B41" s="25" t="s">
        <v>31</v>
      </c>
      <c r="C41" s="114"/>
      <c r="D41" s="114"/>
      <c r="E41" s="114"/>
      <c r="F41" s="394"/>
      <c r="G41" s="394"/>
      <c r="H41" s="394"/>
      <c r="I41" s="27">
        <f>SUM(I42:I45)</f>
        <v>0</v>
      </c>
    </row>
    <row r="42" spans="2:9" ht="15.75" thickBot="1" x14ac:dyDescent="0.3">
      <c r="B42" s="22"/>
      <c r="C42" s="114"/>
      <c r="D42" s="114"/>
      <c r="E42" s="114"/>
      <c r="F42" s="393"/>
      <c r="G42" s="393"/>
      <c r="H42" s="393"/>
      <c r="I42" s="24"/>
    </row>
    <row r="43" spans="2:9" ht="15" thickBot="1" x14ac:dyDescent="0.25">
      <c r="B43" s="22"/>
      <c r="C43" s="113"/>
      <c r="D43" s="113"/>
      <c r="E43" s="113"/>
      <c r="F43" s="393"/>
      <c r="G43" s="393"/>
      <c r="H43" s="393"/>
      <c r="I43" s="29"/>
    </row>
    <row r="44" spans="2:9" ht="15" thickBot="1" x14ac:dyDescent="0.25">
      <c r="B44" s="22"/>
      <c r="C44" s="28"/>
      <c r="D44" s="28"/>
      <c r="E44" s="28"/>
      <c r="F44" s="393"/>
      <c r="G44" s="393"/>
      <c r="H44" s="393"/>
      <c r="I44" s="29"/>
    </row>
    <row r="45" spans="2:9" ht="15" thickBot="1" x14ac:dyDescent="0.25">
      <c r="B45" s="30"/>
      <c r="C45" s="115"/>
      <c r="D45" s="115"/>
      <c r="E45" s="115"/>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157923.72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9" zoomScaleNormal="100" zoomScaleSheetLayoutView="100" workbookViewId="0">
      <selection activeCell="A23" sqref="A23:XFD2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77"/>
      <c r="B1" s="277"/>
      <c r="C1" s="277"/>
      <c r="D1" s="277"/>
      <c r="E1" s="277"/>
      <c r="F1" s="277"/>
      <c r="G1" s="27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76"/>
      <c r="B11" s="276"/>
      <c r="C11" s="276"/>
      <c r="D11" s="276"/>
      <c r="E11" s="276"/>
      <c r="F11" s="276"/>
      <c r="G11" s="276"/>
      <c r="H11" s="276"/>
      <c r="I11" s="276"/>
      <c r="J11" s="276"/>
    </row>
    <row r="12" spans="1:10" ht="15" customHeight="1" thickBot="1" x14ac:dyDescent="0.25">
      <c r="B12" s="11" t="s">
        <v>8</v>
      </c>
      <c r="C12" s="12"/>
      <c r="D12" s="13"/>
      <c r="E12" s="14"/>
      <c r="F12" s="15" t="s">
        <v>345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399</v>
      </c>
      <c r="G14" s="399"/>
      <c r="H14" s="399"/>
      <c r="I14" s="400"/>
      <c r="J14" s="1"/>
    </row>
    <row r="15" spans="1:10" ht="15" customHeight="1" thickBot="1" x14ac:dyDescent="0.25">
      <c r="H15" s="1"/>
      <c r="I15" s="1"/>
      <c r="J15" s="1"/>
    </row>
    <row r="16" spans="1:10" ht="15.75" customHeight="1" thickBot="1" x14ac:dyDescent="0.25">
      <c r="B16" s="16" t="s">
        <v>10</v>
      </c>
      <c r="F16" s="42">
        <v>42005</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265</v>
      </c>
      <c r="G19" s="399"/>
      <c r="H19" s="399"/>
      <c r="I19" s="400"/>
    </row>
    <row r="20" spans="1:10" ht="15.75" thickBot="1" x14ac:dyDescent="0.25">
      <c r="C20" s="18"/>
      <c r="D20" s="18"/>
    </row>
    <row r="21" spans="1:10" ht="15.75" customHeight="1" thickBot="1" x14ac:dyDescent="0.25">
      <c r="B21" s="11" t="s">
        <v>12</v>
      </c>
      <c r="C21" s="12"/>
      <c r="D21" s="13"/>
      <c r="E21" s="14"/>
      <c r="F21" s="398" t="s">
        <v>92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94</v>
      </c>
      <c r="J25" s="1"/>
    </row>
    <row r="26" spans="1:10" ht="17.25" customHeight="1" thickBot="1" x14ac:dyDescent="0.25"/>
    <row r="27" spans="1:10" ht="16.5" thickTop="1" thickBot="1" x14ac:dyDescent="0.3">
      <c r="B27" s="278" t="s">
        <v>14</v>
      </c>
      <c r="C27" s="8"/>
      <c r="D27" s="8"/>
      <c r="E27" s="8"/>
      <c r="F27" s="397" t="s">
        <v>15</v>
      </c>
      <c r="G27" s="397"/>
      <c r="H27" s="397"/>
      <c r="I27" s="10" t="s">
        <v>16</v>
      </c>
    </row>
    <row r="28" spans="1:10" ht="16.5" thickTop="1" thickBot="1" x14ac:dyDescent="0.3">
      <c r="B28" s="19" t="s">
        <v>30</v>
      </c>
      <c r="C28" s="280"/>
      <c r="D28" s="280"/>
      <c r="E28" s="280"/>
      <c r="F28" s="396"/>
      <c r="G28" s="396"/>
      <c r="H28" s="396"/>
      <c r="I28" s="21">
        <f>SUM(I29:I40)</f>
        <v>157923.72</v>
      </c>
    </row>
    <row r="29" spans="1:10" ht="15" thickBot="1" x14ac:dyDescent="0.25">
      <c r="B29" s="22" t="s">
        <v>18</v>
      </c>
      <c r="C29" s="279"/>
      <c r="D29" s="279"/>
      <c r="E29" s="279"/>
      <c r="F29" s="393" t="s">
        <v>85</v>
      </c>
      <c r="G29" s="393"/>
      <c r="H29" s="393"/>
      <c r="I29" s="24">
        <v>26320.62</v>
      </c>
    </row>
    <row r="30" spans="1:10" ht="15" thickBot="1" x14ac:dyDescent="0.25">
      <c r="B30" s="22" t="s">
        <v>19</v>
      </c>
      <c r="C30" s="279"/>
      <c r="D30" s="279"/>
      <c r="E30" s="279"/>
      <c r="F30" s="393" t="s">
        <v>85</v>
      </c>
      <c r="G30" s="393"/>
      <c r="H30" s="393"/>
      <c r="I30" s="24"/>
    </row>
    <row r="31" spans="1:10" ht="15" thickBot="1" x14ac:dyDescent="0.25">
      <c r="B31" s="22" t="s">
        <v>20</v>
      </c>
      <c r="C31" s="279"/>
      <c r="D31" s="279"/>
      <c r="E31" s="279"/>
      <c r="F31" s="393" t="s">
        <v>85</v>
      </c>
      <c r="G31" s="393"/>
      <c r="H31" s="393"/>
      <c r="I31" s="24">
        <v>26320.62</v>
      </c>
    </row>
    <row r="32" spans="1:10" ht="15" thickBot="1" x14ac:dyDescent="0.25">
      <c r="B32" s="22" t="s">
        <v>21</v>
      </c>
      <c r="C32" s="279"/>
      <c r="D32" s="279"/>
      <c r="E32" s="279"/>
      <c r="F32" s="393" t="s">
        <v>85</v>
      </c>
      <c r="G32" s="393"/>
      <c r="H32" s="393"/>
      <c r="I32" s="24"/>
    </row>
    <row r="33" spans="2:9" ht="15" thickBot="1" x14ac:dyDescent="0.25">
      <c r="B33" s="22" t="s">
        <v>22</v>
      </c>
      <c r="C33" s="279"/>
      <c r="D33" s="279"/>
      <c r="E33" s="279"/>
      <c r="F33" s="393" t="s">
        <v>85</v>
      </c>
      <c r="G33" s="393"/>
      <c r="H33" s="393"/>
      <c r="I33" s="24">
        <v>26320.62</v>
      </c>
    </row>
    <row r="34" spans="2:9" ht="15" thickBot="1" x14ac:dyDescent="0.25">
      <c r="B34" s="22" t="s">
        <v>23</v>
      </c>
      <c r="C34" s="279"/>
      <c r="D34" s="279"/>
      <c r="E34" s="279"/>
      <c r="F34" s="393" t="s">
        <v>85</v>
      </c>
      <c r="G34" s="393"/>
      <c r="H34" s="393"/>
      <c r="I34" s="24"/>
    </row>
    <row r="35" spans="2:9" ht="15" thickBot="1" x14ac:dyDescent="0.25">
      <c r="B35" s="22" t="s">
        <v>24</v>
      </c>
      <c r="C35" s="279"/>
      <c r="D35" s="279"/>
      <c r="E35" s="279"/>
      <c r="F35" s="393" t="s">
        <v>85</v>
      </c>
      <c r="G35" s="393"/>
      <c r="H35" s="393"/>
      <c r="I35" s="24">
        <v>26320.62</v>
      </c>
    </row>
    <row r="36" spans="2:9" ht="15" thickBot="1" x14ac:dyDescent="0.25">
      <c r="B36" s="22" t="s">
        <v>25</v>
      </c>
      <c r="C36" s="279"/>
      <c r="D36" s="279"/>
      <c r="E36" s="279"/>
      <c r="F36" s="393" t="s">
        <v>85</v>
      </c>
      <c r="G36" s="393"/>
      <c r="H36" s="393"/>
      <c r="I36" s="24"/>
    </row>
    <row r="37" spans="2:9" ht="15" thickBot="1" x14ac:dyDescent="0.25">
      <c r="B37" s="22" t="s">
        <v>26</v>
      </c>
      <c r="C37" s="279"/>
      <c r="D37" s="279"/>
      <c r="E37" s="279"/>
      <c r="F37" s="393" t="s">
        <v>85</v>
      </c>
      <c r="G37" s="393"/>
      <c r="H37" s="393"/>
      <c r="I37" s="24">
        <v>26320.62</v>
      </c>
    </row>
    <row r="38" spans="2:9" ht="15" thickBot="1" x14ac:dyDescent="0.25">
      <c r="B38" s="22" t="s">
        <v>27</v>
      </c>
      <c r="C38" s="279"/>
      <c r="D38" s="279"/>
      <c r="E38" s="279"/>
      <c r="F38" s="393" t="s">
        <v>85</v>
      </c>
      <c r="G38" s="393"/>
      <c r="H38" s="393"/>
      <c r="I38" s="24"/>
    </row>
    <row r="39" spans="2:9" ht="15" thickBot="1" x14ac:dyDescent="0.25">
      <c r="B39" s="22" t="s">
        <v>28</v>
      </c>
      <c r="C39" s="279"/>
      <c r="D39" s="279"/>
      <c r="E39" s="279"/>
      <c r="F39" s="393" t="s">
        <v>85</v>
      </c>
      <c r="G39" s="393"/>
      <c r="H39" s="393"/>
      <c r="I39" s="24">
        <v>26320.62</v>
      </c>
    </row>
    <row r="40" spans="2:9" ht="15" thickBot="1" x14ac:dyDescent="0.25">
      <c r="B40" s="22" t="s">
        <v>29</v>
      </c>
      <c r="C40" s="279"/>
      <c r="D40" s="279"/>
      <c r="E40" s="279"/>
      <c r="F40" s="393" t="s">
        <v>85</v>
      </c>
      <c r="G40" s="393"/>
      <c r="H40" s="393"/>
      <c r="I40" s="24"/>
    </row>
    <row r="41" spans="2:9" ht="15.75" thickBot="1" x14ac:dyDescent="0.3">
      <c r="B41" s="25" t="s">
        <v>31</v>
      </c>
      <c r="C41" s="281"/>
      <c r="D41" s="281"/>
      <c r="E41" s="281"/>
      <c r="F41" s="394"/>
      <c r="G41" s="394"/>
      <c r="H41" s="394"/>
      <c r="I41" s="27">
        <f>SUM(I42:I45)</f>
        <v>0</v>
      </c>
    </row>
    <row r="42" spans="2:9" ht="15.75" thickBot="1" x14ac:dyDescent="0.3">
      <c r="B42" s="22"/>
      <c r="C42" s="281"/>
      <c r="D42" s="281"/>
      <c r="E42" s="281"/>
      <c r="F42" s="393"/>
      <c r="G42" s="393"/>
      <c r="H42" s="393"/>
      <c r="I42" s="24"/>
    </row>
    <row r="43" spans="2:9" ht="15" thickBot="1" x14ac:dyDescent="0.25">
      <c r="B43" s="22"/>
      <c r="C43" s="279"/>
      <c r="D43" s="279"/>
      <c r="E43" s="279"/>
      <c r="F43" s="393"/>
      <c r="G43" s="393"/>
      <c r="H43" s="393"/>
      <c r="I43" s="29"/>
    </row>
    <row r="44" spans="2:9" ht="15" thickBot="1" x14ac:dyDescent="0.25">
      <c r="B44" s="22"/>
      <c r="C44" s="28"/>
      <c r="D44" s="28"/>
      <c r="E44" s="28"/>
      <c r="F44" s="393"/>
      <c r="G44" s="393"/>
      <c r="H44" s="393"/>
      <c r="I44" s="29"/>
    </row>
    <row r="45" spans="2:9" ht="15" thickBot="1" x14ac:dyDescent="0.25">
      <c r="B45" s="30"/>
      <c r="C45" s="282"/>
      <c r="D45" s="282"/>
      <c r="E45" s="282"/>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157923.72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6" zoomScaleNormal="100" zoomScaleSheetLayoutView="100" workbookViewId="0">
      <selection activeCell="M32" sqref="M3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358</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378</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83</v>
      </c>
      <c r="G19" s="399"/>
      <c r="H19" s="399"/>
      <c r="I19" s="400"/>
    </row>
    <row r="20" spans="1:10" ht="15.75" thickBot="1" x14ac:dyDescent="0.25">
      <c r="C20" s="18"/>
      <c r="D20" s="18"/>
    </row>
    <row r="21" spans="1:10" ht="15.75" customHeight="1" thickBot="1" x14ac:dyDescent="0.25">
      <c r="B21" s="11" t="s">
        <v>12</v>
      </c>
      <c r="C21" s="12"/>
      <c r="D21" s="13"/>
      <c r="E21" s="14"/>
      <c r="F21" s="398" t="s">
        <v>99</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49602.3</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24658.92</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v>24943.38</v>
      </c>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6518.3099999999995</v>
      </c>
    </row>
    <row r="42" spans="2:9" ht="15.75" thickBot="1" x14ac:dyDescent="0.3">
      <c r="B42" s="22" t="s">
        <v>377</v>
      </c>
      <c r="C42" s="49"/>
      <c r="D42" s="49"/>
      <c r="E42" s="49"/>
      <c r="F42" s="393" t="s">
        <v>42</v>
      </c>
      <c r="G42" s="393"/>
      <c r="H42" s="393"/>
      <c r="I42" s="24">
        <v>3065</v>
      </c>
    </row>
    <row r="43" spans="2:9" ht="15" thickBot="1" x14ac:dyDescent="0.25">
      <c r="B43" s="22" t="s">
        <v>392</v>
      </c>
      <c r="C43" s="48"/>
      <c r="D43" s="48"/>
      <c r="E43" s="48"/>
      <c r="F43" s="393" t="s">
        <v>350</v>
      </c>
      <c r="G43" s="393"/>
      <c r="H43" s="393"/>
      <c r="I43" s="29">
        <v>296.31</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56120.61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3" zoomScaleNormal="100" zoomScaleSheetLayoutView="100" workbookViewId="0">
      <selection activeCell="L46" sqref="L46"/>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45"/>
      <c r="B1" s="45"/>
      <c r="C1" s="45"/>
      <c r="D1" s="45"/>
      <c r="E1" s="45"/>
      <c r="F1" s="45"/>
      <c r="G1" s="45"/>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44"/>
      <c r="B11" s="44"/>
      <c r="C11" s="44"/>
      <c r="D11" s="44"/>
      <c r="E11" s="44"/>
      <c r="F11" s="44"/>
      <c r="G11" s="44"/>
      <c r="H11" s="44"/>
      <c r="I11" s="44"/>
      <c r="J11" s="44"/>
    </row>
    <row r="12" spans="1:10" ht="15" customHeight="1" thickBot="1" x14ac:dyDescent="0.25">
      <c r="B12" s="11" t="s">
        <v>8</v>
      </c>
      <c r="C12" s="12"/>
      <c r="D12" s="13"/>
      <c r="E12" s="14"/>
      <c r="F12" s="15" t="s">
        <v>360</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100</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101</v>
      </c>
      <c r="G19" s="399"/>
      <c r="H19" s="399"/>
      <c r="I19" s="400"/>
    </row>
    <row r="20" spans="1:10" ht="15.75" thickBot="1" x14ac:dyDescent="0.25">
      <c r="C20" s="18"/>
      <c r="D20" s="18"/>
    </row>
    <row r="21" spans="1:10" ht="15.75" customHeight="1" thickBot="1" x14ac:dyDescent="0.25">
      <c r="B21" s="11" t="s">
        <v>12</v>
      </c>
      <c r="C21" s="12"/>
      <c r="D21" s="13"/>
      <c r="E21" s="14"/>
      <c r="F21" s="398" t="s">
        <v>102</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46" t="s">
        <v>14</v>
      </c>
      <c r="C27" s="8"/>
      <c r="D27" s="8"/>
      <c r="E27" s="8"/>
      <c r="F27" s="397" t="s">
        <v>15</v>
      </c>
      <c r="G27" s="397"/>
      <c r="H27" s="397"/>
      <c r="I27" s="10" t="s">
        <v>16</v>
      </c>
    </row>
    <row r="28" spans="1:10" ht="16.5" thickTop="1" thickBot="1" x14ac:dyDescent="0.3">
      <c r="B28" s="19" t="s">
        <v>30</v>
      </c>
      <c r="C28" s="47"/>
      <c r="D28" s="47"/>
      <c r="E28" s="47"/>
      <c r="F28" s="396"/>
      <c r="G28" s="396"/>
      <c r="H28" s="396"/>
      <c r="I28" s="21">
        <f>SUM(I29:I40)</f>
        <v>49602.3</v>
      </c>
    </row>
    <row r="29" spans="1:10" ht="15" thickBot="1" x14ac:dyDescent="0.25">
      <c r="B29" s="22" t="s">
        <v>18</v>
      </c>
      <c r="C29" s="48"/>
      <c r="D29" s="48"/>
      <c r="E29" s="48"/>
      <c r="F29" s="393" t="s">
        <v>85</v>
      </c>
      <c r="G29" s="393"/>
      <c r="H29" s="393"/>
      <c r="I29" s="24"/>
    </row>
    <row r="30" spans="1:10" ht="15" thickBot="1" x14ac:dyDescent="0.25">
      <c r="B30" s="22" t="s">
        <v>19</v>
      </c>
      <c r="C30" s="48"/>
      <c r="D30" s="48"/>
      <c r="E30" s="48"/>
      <c r="F30" s="393" t="s">
        <v>85</v>
      </c>
      <c r="G30" s="393"/>
      <c r="H30" s="393"/>
      <c r="I30" s="24"/>
    </row>
    <row r="31" spans="1:10" ht="15" thickBot="1" x14ac:dyDescent="0.25">
      <c r="B31" s="22" t="s">
        <v>20</v>
      </c>
      <c r="C31" s="48"/>
      <c r="D31" s="48"/>
      <c r="E31" s="48"/>
      <c r="F31" s="393" t="s">
        <v>85</v>
      </c>
      <c r="G31" s="393"/>
      <c r="H31" s="393"/>
      <c r="I31" s="24"/>
    </row>
    <row r="32" spans="1:10" ht="15" thickBot="1" x14ac:dyDescent="0.25">
      <c r="B32" s="22" t="s">
        <v>21</v>
      </c>
      <c r="C32" s="48"/>
      <c r="D32" s="48"/>
      <c r="E32" s="48"/>
      <c r="F32" s="393" t="s">
        <v>85</v>
      </c>
      <c r="G32" s="393"/>
      <c r="H32" s="393"/>
      <c r="I32" s="24">
        <v>24658.92</v>
      </c>
    </row>
    <row r="33" spans="2:9" ht="15" thickBot="1" x14ac:dyDescent="0.25">
      <c r="B33" s="22" t="s">
        <v>22</v>
      </c>
      <c r="C33" s="48"/>
      <c r="D33" s="48"/>
      <c r="E33" s="48"/>
      <c r="F33" s="393" t="s">
        <v>85</v>
      </c>
      <c r="G33" s="393"/>
      <c r="H33" s="393"/>
      <c r="I33" s="24"/>
    </row>
    <row r="34" spans="2:9" ht="15" thickBot="1" x14ac:dyDescent="0.25">
      <c r="B34" s="22" t="s">
        <v>23</v>
      </c>
      <c r="C34" s="48"/>
      <c r="D34" s="48"/>
      <c r="E34" s="48"/>
      <c r="F34" s="393" t="s">
        <v>85</v>
      </c>
      <c r="G34" s="393"/>
      <c r="H34" s="393"/>
      <c r="I34" s="24"/>
    </row>
    <row r="35" spans="2:9" ht="15" thickBot="1" x14ac:dyDescent="0.25">
      <c r="B35" s="22" t="s">
        <v>24</v>
      </c>
      <c r="C35" s="48"/>
      <c r="D35" s="48"/>
      <c r="E35" s="48"/>
      <c r="F35" s="393" t="s">
        <v>85</v>
      </c>
      <c r="G35" s="393"/>
      <c r="H35" s="393"/>
      <c r="I35" s="24"/>
    </row>
    <row r="36" spans="2:9" ht="15" thickBot="1" x14ac:dyDescent="0.25">
      <c r="B36" s="22" t="s">
        <v>25</v>
      </c>
      <c r="C36" s="48"/>
      <c r="D36" s="48"/>
      <c r="E36" s="48"/>
      <c r="F36" s="393" t="s">
        <v>85</v>
      </c>
      <c r="G36" s="393"/>
      <c r="H36" s="393"/>
      <c r="I36" s="24">
        <v>24943.38</v>
      </c>
    </row>
    <row r="37" spans="2:9" ht="15" thickBot="1" x14ac:dyDescent="0.25">
      <c r="B37" s="22" t="s">
        <v>26</v>
      </c>
      <c r="C37" s="48"/>
      <c r="D37" s="48"/>
      <c r="E37" s="48"/>
      <c r="F37" s="393" t="s">
        <v>85</v>
      </c>
      <c r="G37" s="393"/>
      <c r="H37" s="393"/>
      <c r="I37" s="24"/>
    </row>
    <row r="38" spans="2:9" ht="15" thickBot="1" x14ac:dyDescent="0.25">
      <c r="B38" s="22" t="s">
        <v>27</v>
      </c>
      <c r="C38" s="48"/>
      <c r="D38" s="48"/>
      <c r="E38" s="48"/>
      <c r="F38" s="393" t="s">
        <v>85</v>
      </c>
      <c r="G38" s="393"/>
      <c r="H38" s="393"/>
      <c r="I38" s="24"/>
    </row>
    <row r="39" spans="2:9" ht="15" thickBot="1" x14ac:dyDescent="0.25">
      <c r="B39" s="22" t="s">
        <v>28</v>
      </c>
      <c r="C39" s="48"/>
      <c r="D39" s="48"/>
      <c r="E39" s="48"/>
      <c r="F39" s="393" t="s">
        <v>85</v>
      </c>
      <c r="G39" s="393"/>
      <c r="H39" s="393"/>
      <c r="I39" s="24"/>
    </row>
    <row r="40" spans="2:9" ht="15" thickBot="1" x14ac:dyDescent="0.25">
      <c r="B40" s="22" t="s">
        <v>29</v>
      </c>
      <c r="C40" s="48"/>
      <c r="D40" s="48"/>
      <c r="E40" s="48"/>
      <c r="F40" s="393" t="s">
        <v>85</v>
      </c>
      <c r="G40" s="393"/>
      <c r="H40" s="393"/>
      <c r="I40" s="24"/>
    </row>
    <row r="41" spans="2:9" ht="15.75" thickBot="1" x14ac:dyDescent="0.3">
      <c r="B41" s="25" t="s">
        <v>31</v>
      </c>
      <c r="C41" s="49"/>
      <c r="D41" s="49"/>
      <c r="E41" s="49"/>
      <c r="F41" s="394"/>
      <c r="G41" s="394"/>
      <c r="H41" s="394"/>
      <c r="I41" s="27">
        <f>SUM(I42:I45)</f>
        <v>6518.3099999999995</v>
      </c>
    </row>
    <row r="42" spans="2:9" ht="15.75" thickBot="1" x14ac:dyDescent="0.3">
      <c r="B42" s="22" t="s">
        <v>377</v>
      </c>
      <c r="C42" s="49"/>
      <c r="D42" s="49"/>
      <c r="E42" s="49"/>
      <c r="F42" s="393" t="s">
        <v>42</v>
      </c>
      <c r="G42" s="393"/>
      <c r="H42" s="393"/>
      <c r="I42" s="24">
        <v>3065</v>
      </c>
    </row>
    <row r="43" spans="2:9" ht="15" thickBot="1" x14ac:dyDescent="0.25">
      <c r="B43" s="22" t="s">
        <v>394</v>
      </c>
      <c r="C43" s="48"/>
      <c r="D43" s="48"/>
      <c r="E43" s="48"/>
      <c r="F43" s="393" t="s">
        <v>350</v>
      </c>
      <c r="G43" s="393"/>
      <c r="H43" s="393"/>
      <c r="I43" s="29">
        <v>296.31</v>
      </c>
    </row>
    <row r="44" spans="2:9" ht="15" thickBot="1" x14ac:dyDescent="0.25">
      <c r="B44" s="22" t="s">
        <v>29</v>
      </c>
      <c r="C44" s="28"/>
      <c r="D44" s="28"/>
      <c r="E44" s="28"/>
      <c r="F44" s="393" t="s">
        <v>438</v>
      </c>
      <c r="G44" s="393"/>
      <c r="H44" s="393"/>
      <c r="I44" s="29">
        <v>3157</v>
      </c>
    </row>
    <row r="45" spans="2:9" ht="15" thickBot="1" x14ac:dyDescent="0.25">
      <c r="B45" s="30"/>
      <c r="C45" s="50"/>
      <c r="D45" s="50"/>
      <c r="E45" s="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56120.61</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0" zoomScaleNormal="100" zoomScaleSheetLayoutView="100" workbookViewId="0">
      <selection activeCell="I32" sqref="I3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57"/>
      <c r="B1" s="57"/>
      <c r="C1" s="57"/>
      <c r="D1" s="57"/>
      <c r="E1" s="57"/>
      <c r="F1" s="57"/>
      <c r="G1" s="5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56"/>
      <c r="B11" s="56"/>
      <c r="C11" s="56"/>
      <c r="D11" s="56"/>
      <c r="E11" s="56"/>
      <c r="F11" s="56"/>
      <c r="G11" s="56"/>
      <c r="H11" s="56"/>
      <c r="I11" s="56"/>
      <c r="J11" s="56"/>
    </row>
    <row r="12" spans="1:10" ht="15" customHeight="1" thickBot="1" x14ac:dyDescent="0.25">
      <c r="B12" s="11" t="s">
        <v>8</v>
      </c>
      <c r="C12" s="12"/>
      <c r="D12" s="13"/>
      <c r="E12" s="14"/>
      <c r="F12" s="15" t="s">
        <v>352</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103</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104</v>
      </c>
      <c r="G19" s="399"/>
      <c r="H19" s="399"/>
      <c r="I19" s="400"/>
    </row>
    <row r="20" spans="1:10" ht="15.75" thickBot="1" x14ac:dyDescent="0.25">
      <c r="C20" s="18"/>
      <c r="D20" s="18"/>
    </row>
    <row r="21" spans="1:10" ht="15.75" customHeight="1" thickBot="1" x14ac:dyDescent="0.25">
      <c r="B21" s="11" t="s">
        <v>12</v>
      </c>
      <c r="C21" s="12"/>
      <c r="D21" s="13"/>
      <c r="E21" s="14"/>
      <c r="F21" s="398" t="s">
        <v>105</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54" t="s">
        <v>14</v>
      </c>
      <c r="C27" s="8"/>
      <c r="D27" s="8"/>
      <c r="E27" s="8"/>
      <c r="F27" s="397" t="s">
        <v>15</v>
      </c>
      <c r="G27" s="397"/>
      <c r="H27" s="397"/>
      <c r="I27" s="10" t="s">
        <v>16</v>
      </c>
    </row>
    <row r="28" spans="1:10" ht="16.5" thickTop="1" thickBot="1" x14ac:dyDescent="0.3">
      <c r="B28" s="19" t="s">
        <v>30</v>
      </c>
      <c r="C28" s="55"/>
      <c r="D28" s="55"/>
      <c r="E28" s="55"/>
      <c r="F28" s="396"/>
      <c r="G28" s="396"/>
      <c r="H28" s="396"/>
      <c r="I28" s="21">
        <f>SUM(I29:I40)</f>
        <v>25554</v>
      </c>
    </row>
    <row r="29" spans="1:10" ht="15" thickBot="1" x14ac:dyDescent="0.25">
      <c r="B29" s="22" t="s">
        <v>18</v>
      </c>
      <c r="C29" s="51"/>
      <c r="D29" s="51"/>
      <c r="E29" s="51"/>
      <c r="F29" s="393" t="s">
        <v>85</v>
      </c>
      <c r="G29" s="393"/>
      <c r="H29" s="393"/>
      <c r="I29" s="24"/>
    </row>
    <row r="30" spans="1:10" ht="15" thickBot="1" x14ac:dyDescent="0.25">
      <c r="B30" s="22" t="s">
        <v>19</v>
      </c>
      <c r="C30" s="51"/>
      <c r="D30" s="51"/>
      <c r="E30" s="51"/>
      <c r="F30" s="393" t="s">
        <v>85</v>
      </c>
      <c r="G30" s="393"/>
      <c r="H30" s="393"/>
      <c r="I30" s="24">
        <v>25554</v>
      </c>
    </row>
    <row r="31" spans="1:10" ht="15" thickBot="1" x14ac:dyDescent="0.25">
      <c r="B31" s="22" t="s">
        <v>20</v>
      </c>
      <c r="C31" s="51"/>
      <c r="D31" s="51"/>
      <c r="E31" s="51"/>
      <c r="F31" s="393" t="s">
        <v>85</v>
      </c>
      <c r="G31" s="393"/>
      <c r="H31" s="393"/>
      <c r="I31" s="24"/>
    </row>
    <row r="32" spans="1:10" ht="15" thickBot="1" x14ac:dyDescent="0.25">
      <c r="B32" s="22" t="s">
        <v>21</v>
      </c>
      <c r="C32" s="51"/>
      <c r="D32" s="51"/>
      <c r="E32" s="51"/>
      <c r="F32" s="393" t="s">
        <v>85</v>
      </c>
      <c r="G32" s="393"/>
      <c r="H32" s="393"/>
      <c r="I32" s="24"/>
    </row>
    <row r="33" spans="2:9" ht="15" thickBot="1" x14ac:dyDescent="0.25">
      <c r="B33" s="22" t="s">
        <v>22</v>
      </c>
      <c r="C33" s="51"/>
      <c r="D33" s="51"/>
      <c r="E33" s="51"/>
      <c r="F33" s="393" t="s">
        <v>85</v>
      </c>
      <c r="G33" s="393"/>
      <c r="H33" s="393"/>
      <c r="I33" s="24"/>
    </row>
    <row r="34" spans="2:9" ht="15" thickBot="1" x14ac:dyDescent="0.25">
      <c r="B34" s="22" t="s">
        <v>23</v>
      </c>
      <c r="C34" s="51"/>
      <c r="D34" s="51"/>
      <c r="E34" s="51"/>
      <c r="F34" s="393" t="s">
        <v>85</v>
      </c>
      <c r="G34" s="393"/>
      <c r="H34" s="393"/>
      <c r="I34" s="24"/>
    </row>
    <row r="35" spans="2:9" ht="15" thickBot="1" x14ac:dyDescent="0.25">
      <c r="B35" s="22" t="s">
        <v>24</v>
      </c>
      <c r="C35" s="51"/>
      <c r="D35" s="51"/>
      <c r="E35" s="51"/>
      <c r="F35" s="393" t="s">
        <v>85</v>
      </c>
      <c r="G35" s="393"/>
      <c r="H35" s="393"/>
      <c r="I35" s="24"/>
    </row>
    <row r="36" spans="2:9" ht="15" thickBot="1" x14ac:dyDescent="0.25">
      <c r="B36" s="22" t="s">
        <v>25</v>
      </c>
      <c r="C36" s="51"/>
      <c r="D36" s="51"/>
      <c r="E36" s="51"/>
      <c r="F36" s="393" t="s">
        <v>85</v>
      </c>
      <c r="G36" s="393"/>
      <c r="H36" s="393"/>
      <c r="I36" s="24"/>
    </row>
    <row r="37" spans="2:9" ht="15" thickBot="1" x14ac:dyDescent="0.25">
      <c r="B37" s="22" t="s">
        <v>26</v>
      </c>
      <c r="C37" s="51"/>
      <c r="D37" s="51"/>
      <c r="E37" s="51"/>
      <c r="F37" s="393" t="s">
        <v>85</v>
      </c>
      <c r="G37" s="393"/>
      <c r="H37" s="393"/>
      <c r="I37" s="24"/>
    </row>
    <row r="38" spans="2:9" ht="15" thickBot="1" x14ac:dyDescent="0.25">
      <c r="B38" s="22" t="s">
        <v>27</v>
      </c>
      <c r="C38" s="51"/>
      <c r="D38" s="51"/>
      <c r="E38" s="51"/>
      <c r="F38" s="393" t="s">
        <v>85</v>
      </c>
      <c r="G38" s="393"/>
      <c r="H38" s="393"/>
      <c r="I38" s="24"/>
    </row>
    <row r="39" spans="2:9" ht="15" thickBot="1" x14ac:dyDescent="0.25">
      <c r="B39" s="22" t="s">
        <v>28</v>
      </c>
      <c r="C39" s="51"/>
      <c r="D39" s="51"/>
      <c r="E39" s="51"/>
      <c r="F39" s="393" t="s">
        <v>85</v>
      </c>
      <c r="G39" s="393"/>
      <c r="H39" s="393"/>
      <c r="I39" s="24"/>
    </row>
    <row r="40" spans="2:9" ht="15" thickBot="1" x14ac:dyDescent="0.25">
      <c r="B40" s="22" t="s">
        <v>29</v>
      </c>
      <c r="C40" s="51"/>
      <c r="D40" s="51"/>
      <c r="E40" s="51"/>
      <c r="F40" s="393" t="s">
        <v>85</v>
      </c>
      <c r="G40" s="393"/>
      <c r="H40" s="393"/>
      <c r="I40" s="24"/>
    </row>
    <row r="41" spans="2:9" ht="15.75" thickBot="1" x14ac:dyDescent="0.3">
      <c r="B41" s="25" t="s">
        <v>31</v>
      </c>
      <c r="C41" s="52"/>
      <c r="D41" s="52"/>
      <c r="E41" s="52"/>
      <c r="F41" s="394"/>
      <c r="G41" s="394"/>
      <c r="H41" s="394"/>
      <c r="I41" s="27">
        <f>SUM(I42:I45)</f>
        <v>0</v>
      </c>
    </row>
    <row r="42" spans="2:9" ht="15.75" thickBot="1" x14ac:dyDescent="0.3">
      <c r="B42" s="22" t="s">
        <v>23</v>
      </c>
      <c r="C42" s="52"/>
      <c r="D42" s="52"/>
      <c r="E42" s="52"/>
      <c r="F42" s="393" t="s">
        <v>42</v>
      </c>
      <c r="G42" s="393"/>
      <c r="H42" s="393"/>
      <c r="I42" s="24"/>
    </row>
    <row r="43" spans="2:9" ht="15" thickBot="1" x14ac:dyDescent="0.25">
      <c r="B43" s="22"/>
      <c r="C43" s="51"/>
      <c r="D43" s="51"/>
      <c r="E43" s="51"/>
      <c r="F43" s="393"/>
      <c r="G43" s="393"/>
      <c r="H43" s="393"/>
      <c r="I43" s="29"/>
    </row>
    <row r="44" spans="2:9" ht="15" thickBot="1" x14ac:dyDescent="0.25">
      <c r="B44" s="22"/>
      <c r="C44" s="28"/>
      <c r="D44" s="28"/>
      <c r="E44" s="28"/>
      <c r="F44" s="393"/>
      <c r="G44" s="393"/>
      <c r="H44" s="393"/>
      <c r="I44" s="29"/>
    </row>
    <row r="45" spans="2:9" ht="15" thickBot="1" x14ac:dyDescent="0.25">
      <c r="B45" s="30"/>
      <c r="C45" s="53"/>
      <c r="D45" s="53"/>
      <c r="E45" s="5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25554</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3" zoomScaleNormal="100" zoomScaleSheetLayoutView="100" workbookViewId="0">
      <selection activeCell="L41" sqref="L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47"/>
      <c r="B1" s="247"/>
      <c r="C1" s="247"/>
      <c r="D1" s="247"/>
      <c r="E1" s="247"/>
      <c r="F1" s="247"/>
      <c r="G1" s="24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46"/>
      <c r="B11" s="246"/>
      <c r="C11" s="246"/>
      <c r="D11" s="246"/>
      <c r="E11" s="246"/>
      <c r="F11" s="246"/>
      <c r="G11" s="246"/>
      <c r="H11" s="246"/>
      <c r="I11" s="246"/>
      <c r="J11" s="246"/>
    </row>
    <row r="12" spans="1:10" ht="15" customHeight="1" thickBot="1" x14ac:dyDescent="0.25">
      <c r="B12" s="11" t="s">
        <v>8</v>
      </c>
      <c r="C12" s="12"/>
      <c r="D12" s="13"/>
      <c r="E12" s="14"/>
      <c r="F12" s="15" t="s">
        <v>352</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388</v>
      </c>
      <c r="G14" s="399"/>
      <c r="H14" s="399"/>
      <c r="I14" s="400"/>
      <c r="J14" s="1"/>
    </row>
    <row r="15" spans="1:10" ht="15" customHeight="1" thickBot="1" x14ac:dyDescent="0.25">
      <c r="H15" s="1"/>
      <c r="I15" s="1"/>
      <c r="J15" s="1"/>
    </row>
    <row r="16" spans="1:10" ht="15.75" customHeight="1" thickBot="1" x14ac:dyDescent="0.25">
      <c r="B16" s="16" t="s">
        <v>10</v>
      </c>
      <c r="F16" s="42">
        <v>42430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104</v>
      </c>
      <c r="G19" s="399"/>
      <c r="H19" s="399"/>
      <c r="I19" s="400"/>
    </row>
    <row r="20" spans="1:10" ht="15.75" thickBot="1" x14ac:dyDescent="0.25">
      <c r="C20" s="18"/>
      <c r="D20" s="18"/>
    </row>
    <row r="21" spans="1:10" ht="15.75" customHeight="1" thickBot="1" x14ac:dyDescent="0.25">
      <c r="B21" s="11" t="s">
        <v>12</v>
      </c>
      <c r="C21" s="12"/>
      <c r="D21" s="13"/>
      <c r="E21" s="14"/>
      <c r="F21" s="398" t="s">
        <v>105</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252" t="s">
        <v>14</v>
      </c>
      <c r="C27" s="8"/>
      <c r="D27" s="8"/>
      <c r="E27" s="8"/>
      <c r="F27" s="397" t="s">
        <v>15</v>
      </c>
      <c r="G27" s="397"/>
      <c r="H27" s="397"/>
      <c r="I27" s="10" t="s">
        <v>16</v>
      </c>
    </row>
    <row r="28" spans="1:10" ht="16.5" thickTop="1" thickBot="1" x14ac:dyDescent="0.3">
      <c r="B28" s="19" t="s">
        <v>30</v>
      </c>
      <c r="C28" s="251"/>
      <c r="D28" s="251"/>
      <c r="E28" s="251"/>
      <c r="F28" s="396"/>
      <c r="G28" s="396"/>
      <c r="H28" s="396"/>
      <c r="I28" s="21">
        <f>SUM(I29:I40)</f>
        <v>133631.1</v>
      </c>
    </row>
    <row r="29" spans="1:10" ht="15" thickBot="1" x14ac:dyDescent="0.25">
      <c r="B29" s="22" t="s">
        <v>18</v>
      </c>
      <c r="C29" s="248"/>
      <c r="D29" s="248"/>
      <c r="E29" s="248"/>
      <c r="F29" s="393" t="s">
        <v>85</v>
      </c>
      <c r="G29" s="393"/>
      <c r="H29" s="393"/>
      <c r="I29" s="24"/>
    </row>
    <row r="30" spans="1:10" ht="15" thickBot="1" x14ac:dyDescent="0.25">
      <c r="B30" s="22" t="s">
        <v>19</v>
      </c>
      <c r="C30" s="248"/>
      <c r="D30" s="248"/>
      <c r="E30" s="248"/>
      <c r="F30" s="393" t="s">
        <v>85</v>
      </c>
      <c r="G30" s="393"/>
      <c r="H30" s="393"/>
      <c r="I30" s="24"/>
    </row>
    <row r="31" spans="1:10" ht="15" thickBot="1" x14ac:dyDescent="0.25">
      <c r="B31" s="22" t="s">
        <v>20</v>
      </c>
      <c r="C31" s="248"/>
      <c r="D31" s="248"/>
      <c r="E31" s="248"/>
      <c r="F31" s="393" t="s">
        <v>85</v>
      </c>
      <c r="G31" s="393"/>
      <c r="H31" s="393"/>
      <c r="I31" s="24"/>
    </row>
    <row r="32" spans="1:10" ht="15" thickBot="1" x14ac:dyDescent="0.25">
      <c r="B32" s="22" t="s">
        <v>21</v>
      </c>
      <c r="C32" s="248"/>
      <c r="D32" s="248"/>
      <c r="E32" s="248"/>
      <c r="F32" s="393" t="s">
        <v>85</v>
      </c>
      <c r="G32" s="393"/>
      <c r="H32" s="393"/>
      <c r="I32" s="24">
        <v>53722.44</v>
      </c>
    </row>
    <row r="33" spans="2:9" ht="15" thickBot="1" x14ac:dyDescent="0.25">
      <c r="B33" s="22" t="s">
        <v>22</v>
      </c>
      <c r="C33" s="248"/>
      <c r="D33" s="248"/>
      <c r="E33" s="248"/>
      <c r="F33" s="393" t="s">
        <v>85</v>
      </c>
      <c r="G33" s="393"/>
      <c r="H33" s="393"/>
      <c r="I33" s="24"/>
    </row>
    <row r="34" spans="2:9" ht="15" thickBot="1" x14ac:dyDescent="0.25">
      <c r="B34" s="22" t="s">
        <v>23</v>
      </c>
      <c r="C34" s="248"/>
      <c r="D34" s="248"/>
      <c r="E34" s="248"/>
      <c r="F34" s="393" t="s">
        <v>85</v>
      </c>
      <c r="G34" s="393"/>
      <c r="H34" s="393"/>
      <c r="I34" s="24"/>
    </row>
    <row r="35" spans="2:9" ht="15" thickBot="1" x14ac:dyDescent="0.25">
      <c r="B35" s="22" t="s">
        <v>24</v>
      </c>
      <c r="C35" s="248"/>
      <c r="D35" s="248"/>
      <c r="E35" s="248"/>
      <c r="F35" s="393" t="s">
        <v>85</v>
      </c>
      <c r="G35" s="393"/>
      <c r="H35" s="393"/>
      <c r="I35" s="24"/>
    </row>
    <row r="36" spans="2:9" ht="15" thickBot="1" x14ac:dyDescent="0.25">
      <c r="B36" s="22" t="s">
        <v>25</v>
      </c>
      <c r="C36" s="248"/>
      <c r="D36" s="248"/>
      <c r="E36" s="248"/>
      <c r="F36" s="393" t="s">
        <v>85</v>
      </c>
      <c r="G36" s="393"/>
      <c r="H36" s="393"/>
      <c r="I36" s="24"/>
    </row>
    <row r="37" spans="2:9" ht="15.75" thickBot="1" x14ac:dyDescent="0.3">
      <c r="B37" s="22" t="s">
        <v>26</v>
      </c>
      <c r="C37" s="248"/>
      <c r="D37" s="248"/>
      <c r="E37" s="248"/>
      <c r="F37" s="393" t="s">
        <v>85</v>
      </c>
      <c r="G37" s="393"/>
      <c r="H37" s="393"/>
      <c r="I37" s="312">
        <v>79908.66</v>
      </c>
    </row>
    <row r="38" spans="2:9" ht="15" thickBot="1" x14ac:dyDescent="0.25">
      <c r="B38" s="22" t="s">
        <v>27</v>
      </c>
      <c r="C38" s="248"/>
      <c r="D38" s="248"/>
      <c r="E38" s="248"/>
      <c r="F38" s="393" t="s">
        <v>85</v>
      </c>
      <c r="G38" s="393"/>
      <c r="H38" s="393"/>
      <c r="I38" s="24"/>
    </row>
    <row r="39" spans="2:9" ht="15" thickBot="1" x14ac:dyDescent="0.25">
      <c r="B39" s="22" t="s">
        <v>28</v>
      </c>
      <c r="C39" s="248"/>
      <c r="D39" s="248"/>
      <c r="E39" s="248"/>
      <c r="F39" s="393" t="s">
        <v>85</v>
      </c>
      <c r="G39" s="393"/>
      <c r="H39" s="393"/>
      <c r="I39" s="24"/>
    </row>
    <row r="40" spans="2:9" ht="15" thickBot="1" x14ac:dyDescent="0.25">
      <c r="B40" s="22" t="s">
        <v>29</v>
      </c>
      <c r="C40" s="248"/>
      <c r="D40" s="248"/>
      <c r="E40" s="248"/>
      <c r="F40" s="393" t="s">
        <v>85</v>
      </c>
      <c r="G40" s="393"/>
      <c r="H40" s="393"/>
      <c r="I40" s="24"/>
    </row>
    <row r="41" spans="2:9" ht="15.75" thickBot="1" x14ac:dyDescent="0.3">
      <c r="B41" s="25" t="s">
        <v>31</v>
      </c>
      <c r="C41" s="249"/>
      <c r="D41" s="249"/>
      <c r="E41" s="249"/>
      <c r="F41" s="394"/>
      <c r="G41" s="394"/>
      <c r="H41" s="394"/>
      <c r="I41" s="27">
        <f>SUM(I42:I45)</f>
        <v>39517.279999999999</v>
      </c>
    </row>
    <row r="42" spans="2:9" ht="15.75" thickBot="1" x14ac:dyDescent="0.3">
      <c r="B42" s="22" t="s">
        <v>20</v>
      </c>
      <c r="C42" s="249"/>
      <c r="D42" s="249"/>
      <c r="E42" s="249"/>
      <c r="F42" s="393" t="s">
        <v>277</v>
      </c>
      <c r="G42" s="393"/>
      <c r="H42" s="393"/>
      <c r="I42" s="24">
        <v>3065</v>
      </c>
    </row>
    <row r="43" spans="2:9" ht="15" thickBot="1" x14ac:dyDescent="0.25">
      <c r="B43" s="22" t="s">
        <v>398</v>
      </c>
      <c r="C43" s="248"/>
      <c r="D43" s="248"/>
      <c r="E43" s="248"/>
      <c r="F43" s="393" t="s">
        <v>397</v>
      </c>
      <c r="G43" s="393"/>
      <c r="H43" s="393"/>
      <c r="I43" s="29">
        <v>33295.279999999999</v>
      </c>
    </row>
    <row r="44" spans="2:9" ht="15" thickBot="1" x14ac:dyDescent="0.25">
      <c r="B44" s="22" t="s">
        <v>29</v>
      </c>
      <c r="C44" s="28"/>
      <c r="D44" s="28"/>
      <c r="E44" s="28"/>
      <c r="F44" s="393" t="s">
        <v>439</v>
      </c>
      <c r="G44" s="393"/>
      <c r="H44" s="393"/>
      <c r="I44" s="29">
        <v>3157</v>
      </c>
    </row>
    <row r="45" spans="2:9" ht="15" thickBot="1" x14ac:dyDescent="0.25">
      <c r="B45" s="30"/>
      <c r="C45" s="250"/>
      <c r="D45" s="250"/>
      <c r="E45" s="25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173148.38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5"/>
  <sheetViews>
    <sheetView topLeftCell="A13" zoomScaleNormal="100" zoomScaleSheetLayoutView="100" workbookViewId="0">
      <selection activeCell="N40" sqref="N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120</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121</v>
      </c>
      <c r="G14" s="399"/>
      <c r="H14" s="399"/>
      <c r="I14" s="400"/>
      <c r="J14" s="1"/>
    </row>
    <row r="15" spans="1:10" ht="15" customHeight="1" thickBot="1" x14ac:dyDescent="0.25">
      <c r="H15" s="1"/>
      <c r="I15" s="1"/>
      <c r="J15" s="1"/>
    </row>
    <row r="16" spans="1:10" ht="15.75" customHeight="1" thickBot="1" x14ac:dyDescent="0.25">
      <c r="B16" s="16" t="s">
        <v>10</v>
      </c>
      <c r="F16" s="42">
        <v>41946</v>
      </c>
      <c r="G16" s="42">
        <v>42202</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122</v>
      </c>
      <c r="G19" s="399"/>
      <c r="H19" s="399"/>
      <c r="I19" s="400"/>
    </row>
    <row r="20" spans="1:10" ht="15.75" thickBot="1" x14ac:dyDescent="0.25">
      <c r="C20" s="18"/>
      <c r="D20" s="18"/>
    </row>
    <row r="21" spans="1:10" ht="15.75" customHeight="1" thickBot="1" x14ac:dyDescent="0.25">
      <c r="B21" s="11" t="s">
        <v>12</v>
      </c>
      <c r="C21" s="12"/>
      <c r="D21" s="13"/>
      <c r="E21" s="14"/>
      <c r="F21" s="398" t="s">
        <v>123</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0</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row>
    <row r="32" spans="1:10" ht="15" thickBot="1" x14ac:dyDescent="0.25">
      <c r="B32" s="22" t="s">
        <v>21</v>
      </c>
      <c r="C32" s="58"/>
      <c r="D32" s="58"/>
      <c r="E32" s="58"/>
      <c r="F32" s="393" t="s">
        <v>85</v>
      </c>
      <c r="G32" s="393"/>
      <c r="H32" s="393"/>
      <c r="I32" s="24"/>
    </row>
    <row r="33" spans="2:9" ht="15" thickBot="1" x14ac:dyDescent="0.25">
      <c r="B33" s="22" t="s">
        <v>22</v>
      </c>
      <c r="C33" s="58"/>
      <c r="D33" s="58"/>
      <c r="E33" s="58"/>
      <c r="F33" s="393" t="s">
        <v>85</v>
      </c>
      <c r="G33" s="393"/>
      <c r="H33" s="393"/>
      <c r="I33" s="24"/>
    </row>
    <row r="34" spans="2:9" ht="15" thickBot="1" x14ac:dyDescent="0.25">
      <c r="B34" s="22" t="s">
        <v>23</v>
      </c>
      <c r="C34" s="58"/>
      <c r="D34" s="58"/>
      <c r="E34" s="58"/>
      <c r="F34" s="393" t="s">
        <v>85</v>
      </c>
      <c r="G34" s="393"/>
      <c r="H34" s="393"/>
      <c r="I34" s="24"/>
    </row>
    <row r="35" spans="2:9" ht="15" thickBot="1" x14ac:dyDescent="0.25">
      <c r="B35" s="22" t="s">
        <v>24</v>
      </c>
      <c r="C35" s="58"/>
      <c r="D35" s="58"/>
      <c r="E35" s="58"/>
      <c r="F35" s="393" t="s">
        <v>85</v>
      </c>
      <c r="G35" s="393"/>
      <c r="H35" s="393"/>
      <c r="I35" s="24"/>
    </row>
    <row r="36" spans="2:9" ht="15" thickBot="1" x14ac:dyDescent="0.25">
      <c r="B36" s="22" t="s">
        <v>25</v>
      </c>
      <c r="C36" s="58"/>
      <c r="D36" s="58"/>
      <c r="E36" s="58"/>
      <c r="F36" s="393" t="s">
        <v>85</v>
      </c>
      <c r="G36" s="393"/>
      <c r="H36" s="393"/>
      <c r="I36" s="24"/>
    </row>
    <row r="37" spans="2:9" ht="15" thickBot="1" x14ac:dyDescent="0.25">
      <c r="B37" s="22" t="s">
        <v>26</v>
      </c>
      <c r="C37" s="58"/>
      <c r="D37" s="58"/>
      <c r="E37" s="58"/>
      <c r="F37" s="393" t="s">
        <v>85</v>
      </c>
      <c r="G37" s="393"/>
      <c r="H37" s="393"/>
      <c r="I37" s="24"/>
    </row>
    <row r="38" spans="2:9" ht="15" thickBot="1" x14ac:dyDescent="0.25">
      <c r="B38" s="22" t="s">
        <v>27</v>
      </c>
      <c r="C38" s="58"/>
      <c r="D38" s="58"/>
      <c r="E38" s="58"/>
      <c r="F38" s="393" t="s">
        <v>85</v>
      </c>
      <c r="G38" s="393"/>
      <c r="H38" s="393"/>
      <c r="I38" s="24"/>
    </row>
    <row r="39" spans="2:9" ht="15" thickBot="1" x14ac:dyDescent="0.25">
      <c r="B39" s="22" t="s">
        <v>28</v>
      </c>
      <c r="C39" s="58"/>
      <c r="D39" s="58"/>
      <c r="E39" s="58"/>
      <c r="F39" s="393" t="s">
        <v>85</v>
      </c>
      <c r="G39" s="393"/>
      <c r="H39" s="393"/>
      <c r="I39" s="24"/>
    </row>
    <row r="40" spans="2:9" ht="15" thickBot="1" x14ac:dyDescent="0.25">
      <c r="B40" s="22" t="s">
        <v>29</v>
      </c>
      <c r="C40" s="58"/>
      <c r="D40" s="58"/>
      <c r="E40" s="58"/>
      <c r="F40" s="393" t="s">
        <v>85</v>
      </c>
      <c r="G40" s="393"/>
      <c r="H40" s="393"/>
      <c r="I40" s="24"/>
    </row>
    <row r="41" spans="2:9" ht="15.75" thickBot="1" x14ac:dyDescent="0.3">
      <c r="B41" s="25" t="s">
        <v>31</v>
      </c>
      <c r="C41" s="59"/>
      <c r="D41" s="59"/>
      <c r="E41" s="59"/>
      <c r="F41" s="394"/>
      <c r="G41" s="394"/>
      <c r="H41" s="394"/>
      <c r="I41" s="27">
        <f>SUM(I42:I45)</f>
        <v>0</v>
      </c>
    </row>
    <row r="42" spans="2:9" ht="15.75" thickBot="1" x14ac:dyDescent="0.3">
      <c r="B42" s="22"/>
      <c r="C42" s="59"/>
      <c r="D42" s="59"/>
      <c r="E42" s="59"/>
      <c r="F42" s="393"/>
      <c r="G42" s="393"/>
      <c r="H42" s="393"/>
      <c r="I42" s="24"/>
    </row>
    <row r="43" spans="2:9" ht="15" thickBot="1" x14ac:dyDescent="0.25">
      <c r="B43" s="22"/>
      <c r="C43" s="58"/>
      <c r="D43" s="58"/>
      <c r="E43" s="58"/>
      <c r="F43" s="393"/>
      <c r="G43" s="393"/>
      <c r="H43" s="393"/>
      <c r="I43" s="29"/>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55"/>
  <sheetViews>
    <sheetView topLeftCell="A16" zoomScaleNormal="100" zoomScaleSheetLayoutView="100" workbookViewId="0">
      <selection activeCell="I43" sqref="I43"/>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57"/>
      <c r="B1" s="57"/>
      <c r="C1" s="57"/>
      <c r="D1" s="57"/>
      <c r="E1" s="57"/>
      <c r="F1" s="57"/>
      <c r="G1" s="5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56"/>
      <c r="B11" s="56"/>
      <c r="C11" s="56"/>
      <c r="D11" s="56"/>
      <c r="E11" s="56"/>
      <c r="F11" s="56"/>
      <c r="G11" s="56"/>
      <c r="H11" s="56"/>
      <c r="I11" s="56"/>
      <c r="J11" s="56"/>
    </row>
    <row r="12" spans="1:10" ht="15" customHeight="1" thickBot="1" x14ac:dyDescent="0.25">
      <c r="B12" s="11" t="s">
        <v>8</v>
      </c>
      <c r="C12" s="12"/>
      <c r="D12" s="13"/>
      <c r="E12" s="14"/>
      <c r="F12" s="15" t="s">
        <v>362</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106</v>
      </c>
      <c r="G14" s="399"/>
      <c r="H14" s="399"/>
      <c r="I14" s="400"/>
      <c r="J14" s="1"/>
    </row>
    <row r="15" spans="1:10" ht="15" customHeight="1" thickBot="1" x14ac:dyDescent="0.25">
      <c r="H15" s="1"/>
      <c r="I15" s="1"/>
      <c r="J15" s="1"/>
    </row>
    <row r="16" spans="1:10" ht="15.75" customHeight="1" thickBot="1" x14ac:dyDescent="0.25">
      <c r="B16" s="16" t="s">
        <v>10</v>
      </c>
      <c r="F16" s="42">
        <v>42370</v>
      </c>
      <c r="G16" s="42">
        <v>42735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104</v>
      </c>
      <c r="G19" s="399"/>
      <c r="H19" s="399"/>
      <c r="I19" s="400"/>
    </row>
    <row r="20" spans="1:10" ht="15.75" thickBot="1" x14ac:dyDescent="0.25">
      <c r="C20" s="18"/>
      <c r="D20" s="18"/>
    </row>
    <row r="21" spans="1:10" ht="15.75" customHeight="1" thickBot="1" x14ac:dyDescent="0.25">
      <c r="B21" s="11" t="s">
        <v>12</v>
      </c>
      <c r="C21" s="12"/>
      <c r="D21" s="13"/>
      <c r="E21" s="14"/>
      <c r="F21" s="398" t="s">
        <v>110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54" t="s">
        <v>14</v>
      </c>
      <c r="C27" s="8"/>
      <c r="D27" s="8"/>
      <c r="E27" s="8"/>
      <c r="F27" s="397" t="s">
        <v>15</v>
      </c>
      <c r="G27" s="397"/>
      <c r="H27" s="397"/>
      <c r="I27" s="10" t="s">
        <v>16</v>
      </c>
    </row>
    <row r="28" spans="1:10" ht="16.5" thickTop="1" thickBot="1" x14ac:dyDescent="0.3">
      <c r="B28" s="19" t="s">
        <v>30</v>
      </c>
      <c r="C28" s="55"/>
      <c r="D28" s="55"/>
      <c r="E28" s="55"/>
      <c r="F28" s="396"/>
      <c r="G28" s="396"/>
      <c r="H28" s="396"/>
      <c r="I28" s="21">
        <f>SUM(I29:I40)</f>
        <v>206355.63</v>
      </c>
    </row>
    <row r="29" spans="1:10" ht="15" thickBot="1" x14ac:dyDescent="0.25">
      <c r="B29" s="22" t="s">
        <v>18</v>
      </c>
      <c r="C29" s="51"/>
      <c r="D29" s="51"/>
      <c r="E29" s="51"/>
      <c r="F29" s="393" t="s">
        <v>85</v>
      </c>
      <c r="G29" s="393"/>
      <c r="H29" s="393"/>
      <c r="I29" s="24"/>
    </row>
    <row r="30" spans="1:10" ht="15" thickBot="1" x14ac:dyDescent="0.25">
      <c r="B30" s="22" t="s">
        <v>19</v>
      </c>
      <c r="C30" s="51"/>
      <c r="D30" s="51"/>
      <c r="E30" s="51"/>
      <c r="F30" s="393" t="s">
        <v>85</v>
      </c>
      <c r="G30" s="393"/>
      <c r="H30" s="393"/>
      <c r="I30" s="24"/>
    </row>
    <row r="31" spans="1:10" ht="15" thickBot="1" x14ac:dyDescent="0.25">
      <c r="B31" s="22" t="s">
        <v>20</v>
      </c>
      <c r="C31" s="51"/>
      <c r="D31" s="51"/>
      <c r="E31" s="51"/>
      <c r="F31" s="393" t="s">
        <v>85</v>
      </c>
      <c r="G31" s="393"/>
      <c r="H31" s="393"/>
      <c r="I31" s="24"/>
    </row>
    <row r="32" spans="1:10" ht="15" thickBot="1" x14ac:dyDescent="0.25">
      <c r="B32" s="22" t="s">
        <v>21</v>
      </c>
      <c r="C32" s="51"/>
      <c r="D32" s="51"/>
      <c r="E32" s="51"/>
      <c r="F32" s="393" t="s">
        <v>85</v>
      </c>
      <c r="G32" s="393"/>
      <c r="H32" s="393"/>
      <c r="I32" s="24">
        <v>102474.37</v>
      </c>
    </row>
    <row r="33" spans="2:9" ht="15" thickBot="1" x14ac:dyDescent="0.25">
      <c r="B33" s="22" t="s">
        <v>22</v>
      </c>
      <c r="C33" s="51"/>
      <c r="D33" s="51"/>
      <c r="E33" s="51"/>
      <c r="F33" s="393" t="s">
        <v>85</v>
      </c>
      <c r="G33" s="393"/>
      <c r="H33" s="393"/>
      <c r="I33" s="24"/>
    </row>
    <row r="34" spans="2:9" ht="15" thickBot="1" x14ac:dyDescent="0.25">
      <c r="B34" s="22" t="s">
        <v>23</v>
      </c>
      <c r="C34" s="51"/>
      <c r="D34" s="51"/>
      <c r="E34" s="51"/>
      <c r="F34" s="393" t="s">
        <v>269</v>
      </c>
      <c r="G34" s="393"/>
      <c r="H34" s="393"/>
      <c r="I34" s="24"/>
    </row>
    <row r="35" spans="2:9" ht="15" thickBot="1" x14ac:dyDescent="0.25">
      <c r="B35" s="22" t="s">
        <v>24</v>
      </c>
      <c r="C35" s="51"/>
      <c r="D35" s="51"/>
      <c r="E35" s="51"/>
      <c r="F35" s="393" t="s">
        <v>85</v>
      </c>
      <c r="G35" s="393"/>
      <c r="H35" s="393"/>
      <c r="I35" s="24"/>
    </row>
    <row r="36" spans="2:9" ht="15" thickBot="1" x14ac:dyDescent="0.25">
      <c r="B36" s="22" t="s">
        <v>25</v>
      </c>
      <c r="C36" s="51"/>
      <c r="D36" s="51"/>
      <c r="E36" s="51"/>
      <c r="F36" s="393" t="s">
        <v>85</v>
      </c>
      <c r="G36" s="393"/>
      <c r="H36" s="393"/>
      <c r="I36" s="24"/>
    </row>
    <row r="37" spans="2:9" ht="15" thickBot="1" x14ac:dyDescent="0.25">
      <c r="B37" s="22" t="s">
        <v>26</v>
      </c>
      <c r="C37" s="51"/>
      <c r="D37" s="51"/>
      <c r="E37" s="51"/>
      <c r="F37" s="393" t="s">
        <v>85</v>
      </c>
      <c r="G37" s="393"/>
      <c r="H37" s="393"/>
      <c r="I37" s="24">
        <v>103881.26</v>
      </c>
    </row>
    <row r="38" spans="2:9" ht="15" thickBot="1" x14ac:dyDescent="0.25">
      <c r="B38" s="22" t="s">
        <v>27</v>
      </c>
      <c r="C38" s="51"/>
      <c r="D38" s="51"/>
      <c r="E38" s="51"/>
      <c r="F38" s="393" t="s">
        <v>85</v>
      </c>
      <c r="G38" s="393"/>
      <c r="H38" s="393"/>
      <c r="I38" s="24"/>
    </row>
    <row r="39" spans="2:9" ht="15" thickBot="1" x14ac:dyDescent="0.25">
      <c r="B39" s="22" t="s">
        <v>28</v>
      </c>
      <c r="C39" s="51"/>
      <c r="D39" s="51"/>
      <c r="E39" s="51"/>
      <c r="F39" s="393" t="s">
        <v>85</v>
      </c>
      <c r="G39" s="393"/>
      <c r="H39" s="393"/>
      <c r="I39" s="24"/>
    </row>
    <row r="40" spans="2:9" ht="15" thickBot="1" x14ac:dyDescent="0.25">
      <c r="B40" s="22" t="s">
        <v>29</v>
      </c>
      <c r="C40" s="51"/>
      <c r="D40" s="51"/>
      <c r="E40" s="51"/>
      <c r="F40" s="393" t="s">
        <v>85</v>
      </c>
      <c r="G40" s="393"/>
      <c r="H40" s="393"/>
      <c r="I40" s="24"/>
    </row>
    <row r="41" spans="2:9" ht="15.75" thickBot="1" x14ac:dyDescent="0.3">
      <c r="B41" s="25" t="s">
        <v>31</v>
      </c>
      <c r="C41" s="52"/>
      <c r="D41" s="52"/>
      <c r="E41" s="52"/>
      <c r="F41" s="394"/>
      <c r="G41" s="394"/>
      <c r="H41" s="394"/>
      <c r="I41" s="27">
        <f>SUM(I42:I45)</f>
        <v>6222</v>
      </c>
    </row>
    <row r="42" spans="2:9" ht="15" thickBot="1" x14ac:dyDescent="0.25">
      <c r="B42" s="22" t="s">
        <v>20</v>
      </c>
      <c r="C42" s="119"/>
      <c r="D42" s="119"/>
      <c r="E42" s="119"/>
      <c r="F42" s="393" t="s">
        <v>42</v>
      </c>
      <c r="G42" s="393"/>
      <c r="H42" s="393"/>
      <c r="I42" s="24">
        <v>3065</v>
      </c>
    </row>
    <row r="43" spans="2:9" ht="15" thickBot="1" x14ac:dyDescent="0.25">
      <c r="B43" s="22" t="s">
        <v>29</v>
      </c>
      <c r="C43" s="51"/>
      <c r="D43" s="51"/>
      <c r="E43" s="51"/>
      <c r="F43" s="393" t="s">
        <v>438</v>
      </c>
      <c r="G43" s="393"/>
      <c r="H43" s="393"/>
      <c r="I43" s="24">
        <v>3157</v>
      </c>
    </row>
    <row r="44" spans="2:9" ht="15" thickBot="1" x14ac:dyDescent="0.25">
      <c r="B44" s="22"/>
      <c r="C44" s="28"/>
      <c r="D44" s="28"/>
      <c r="E44" s="28"/>
      <c r="F44" s="393"/>
      <c r="G44" s="393"/>
      <c r="H44" s="393"/>
      <c r="I44" s="24"/>
    </row>
    <row r="45" spans="2:9" ht="15" thickBot="1" x14ac:dyDescent="0.25">
      <c r="B45" s="30"/>
      <c r="C45" s="53"/>
      <c r="D45" s="53"/>
      <c r="E45" s="5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212577.63</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55"/>
  <sheetViews>
    <sheetView topLeftCell="A16" zoomScaleNormal="100" zoomScaleSheetLayoutView="100" workbookViewId="0">
      <selection activeCell="I45" sqref="I4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57"/>
      <c r="B1" s="57"/>
      <c r="C1" s="57"/>
      <c r="D1" s="57"/>
      <c r="E1" s="57"/>
      <c r="F1" s="57"/>
      <c r="G1" s="57"/>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56"/>
      <c r="B11" s="56"/>
      <c r="C11" s="56"/>
      <c r="D11" s="56"/>
      <c r="E11" s="56"/>
      <c r="F11" s="56"/>
      <c r="G11" s="56"/>
      <c r="H11" s="56"/>
      <c r="I11" s="56"/>
      <c r="J11" s="56"/>
    </row>
    <row r="12" spans="1:10" ht="15" customHeight="1" thickBot="1" x14ac:dyDescent="0.25">
      <c r="B12" s="11" t="s">
        <v>8</v>
      </c>
      <c r="C12" s="12"/>
      <c r="D12" s="13"/>
      <c r="E12" s="14"/>
      <c r="F12" s="15" t="s">
        <v>107</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108</v>
      </c>
      <c r="G14" s="399"/>
      <c r="H14" s="399"/>
      <c r="I14" s="400"/>
      <c r="J14" s="1"/>
    </row>
    <row r="15" spans="1:10" ht="15" customHeight="1" thickBot="1" x14ac:dyDescent="0.25">
      <c r="H15" s="1"/>
      <c r="I15" s="1"/>
      <c r="J15" s="1"/>
    </row>
    <row r="16" spans="1:10" ht="15.75" customHeight="1" thickBot="1" x14ac:dyDescent="0.25">
      <c r="B16" s="16" t="s">
        <v>10</v>
      </c>
      <c r="F16" s="42">
        <v>41701</v>
      </c>
      <c r="G16" s="42">
        <v>42004</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109</v>
      </c>
      <c r="G19" s="399"/>
      <c r="H19" s="399"/>
      <c r="I19" s="400"/>
    </row>
    <row r="20" spans="1:10" ht="15.75" thickBot="1" x14ac:dyDescent="0.25">
      <c r="C20" s="18"/>
      <c r="D20" s="18"/>
    </row>
    <row r="21" spans="1:10" ht="15.75" customHeight="1" thickBot="1" x14ac:dyDescent="0.25">
      <c r="B21" s="11" t="s">
        <v>12</v>
      </c>
      <c r="C21" s="12"/>
      <c r="D21" s="13"/>
      <c r="E21" s="14"/>
      <c r="F21" s="398" t="s">
        <v>110</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54" t="s">
        <v>14</v>
      </c>
      <c r="C27" s="8"/>
      <c r="D27" s="8"/>
      <c r="E27" s="8"/>
      <c r="F27" s="397" t="s">
        <v>15</v>
      </c>
      <c r="G27" s="397"/>
      <c r="H27" s="397"/>
      <c r="I27" s="10" t="s">
        <v>16</v>
      </c>
    </row>
    <row r="28" spans="1:10" ht="16.5" thickTop="1" thickBot="1" x14ac:dyDescent="0.3">
      <c r="B28" s="19" t="s">
        <v>30</v>
      </c>
      <c r="C28" s="55"/>
      <c r="D28" s="55"/>
      <c r="E28" s="55"/>
      <c r="F28" s="396"/>
      <c r="G28" s="396"/>
      <c r="H28" s="396"/>
      <c r="I28" s="21">
        <f>SUM(I29:I40)</f>
        <v>0</v>
      </c>
    </row>
    <row r="29" spans="1:10" ht="15" thickBot="1" x14ac:dyDescent="0.25">
      <c r="B29" s="22" t="s">
        <v>18</v>
      </c>
      <c r="C29" s="51"/>
      <c r="D29" s="51"/>
      <c r="E29" s="51"/>
      <c r="F29" s="393" t="s">
        <v>112</v>
      </c>
      <c r="G29" s="393"/>
      <c r="H29" s="393"/>
      <c r="I29" s="24"/>
    </row>
    <row r="30" spans="1:10" ht="15" thickBot="1" x14ac:dyDescent="0.25">
      <c r="B30" s="22" t="s">
        <v>19</v>
      </c>
      <c r="C30" s="51"/>
      <c r="D30" s="51"/>
      <c r="E30" s="51"/>
      <c r="F30" s="393" t="s">
        <v>112</v>
      </c>
      <c r="G30" s="393"/>
      <c r="H30" s="393"/>
      <c r="I30" s="24"/>
    </row>
    <row r="31" spans="1:10" ht="15" thickBot="1" x14ac:dyDescent="0.25">
      <c r="B31" s="22" t="s">
        <v>20</v>
      </c>
      <c r="C31" s="51"/>
      <c r="D31" s="51"/>
      <c r="E31" s="51"/>
      <c r="F31" s="393" t="s">
        <v>85</v>
      </c>
      <c r="G31" s="393"/>
      <c r="H31" s="393"/>
      <c r="I31" s="24"/>
    </row>
    <row r="32" spans="1:10" ht="15" thickBot="1" x14ac:dyDescent="0.25">
      <c r="B32" s="22" t="s">
        <v>21</v>
      </c>
      <c r="C32" s="51"/>
      <c r="D32" s="51"/>
      <c r="E32" s="51"/>
      <c r="F32" s="393" t="s">
        <v>85</v>
      </c>
      <c r="G32" s="393"/>
      <c r="H32" s="393"/>
      <c r="I32" s="24"/>
    </row>
    <row r="33" spans="2:9" ht="15" thickBot="1" x14ac:dyDescent="0.25">
      <c r="B33" s="22" t="s">
        <v>22</v>
      </c>
      <c r="C33" s="51"/>
      <c r="D33" s="51"/>
      <c r="E33" s="51"/>
      <c r="F33" s="393" t="s">
        <v>111</v>
      </c>
      <c r="G33" s="393"/>
      <c r="H33" s="393"/>
      <c r="I33" s="24"/>
    </row>
    <row r="34" spans="2:9" ht="15" thickBot="1" x14ac:dyDescent="0.25">
      <c r="B34" s="22" t="s">
        <v>23</v>
      </c>
      <c r="C34" s="51"/>
      <c r="D34" s="51"/>
      <c r="E34" s="51"/>
      <c r="F34" s="393" t="s">
        <v>269</v>
      </c>
      <c r="G34" s="393"/>
      <c r="H34" s="393"/>
      <c r="I34" s="24"/>
    </row>
    <row r="35" spans="2:9" ht="15" thickBot="1" x14ac:dyDescent="0.25">
      <c r="B35" s="22" t="s">
        <v>24</v>
      </c>
      <c r="C35" s="51"/>
      <c r="D35" s="51"/>
      <c r="E35" s="51"/>
      <c r="F35" s="393" t="s">
        <v>85</v>
      </c>
      <c r="G35" s="393"/>
      <c r="H35" s="393"/>
      <c r="I35" s="24"/>
    </row>
    <row r="36" spans="2:9" ht="15" thickBot="1" x14ac:dyDescent="0.25">
      <c r="B36" s="22" t="s">
        <v>25</v>
      </c>
      <c r="C36" s="51"/>
      <c r="D36" s="51"/>
      <c r="E36" s="51"/>
      <c r="F36" s="393" t="s">
        <v>268</v>
      </c>
      <c r="G36" s="393"/>
      <c r="H36" s="393"/>
      <c r="I36" s="24"/>
    </row>
    <row r="37" spans="2:9" ht="15" thickBot="1" x14ac:dyDescent="0.25">
      <c r="B37" s="22" t="s">
        <v>26</v>
      </c>
      <c r="C37" s="51"/>
      <c r="D37" s="51"/>
      <c r="E37" s="51"/>
      <c r="F37" s="393" t="s">
        <v>85</v>
      </c>
      <c r="G37" s="393"/>
      <c r="H37" s="393"/>
      <c r="I37" s="24"/>
    </row>
    <row r="38" spans="2:9" ht="15" thickBot="1" x14ac:dyDescent="0.25">
      <c r="B38" s="22" t="s">
        <v>27</v>
      </c>
      <c r="C38" s="51"/>
      <c r="D38" s="51"/>
      <c r="E38" s="51"/>
      <c r="F38" s="393" t="s">
        <v>85</v>
      </c>
      <c r="G38" s="393"/>
      <c r="H38" s="393"/>
      <c r="I38" s="24"/>
    </row>
    <row r="39" spans="2:9" ht="15" thickBot="1" x14ac:dyDescent="0.25">
      <c r="B39" s="22" t="s">
        <v>28</v>
      </c>
      <c r="C39" s="51"/>
      <c r="D39" s="51"/>
      <c r="E39" s="51"/>
      <c r="F39" s="393" t="s">
        <v>85</v>
      </c>
      <c r="G39" s="393"/>
      <c r="H39" s="393"/>
      <c r="I39" s="24"/>
    </row>
    <row r="40" spans="2:9" ht="15" thickBot="1" x14ac:dyDescent="0.25">
      <c r="B40" s="22" t="s">
        <v>29</v>
      </c>
      <c r="C40" s="51"/>
      <c r="D40" s="51"/>
      <c r="E40" s="51"/>
      <c r="F40" s="393" t="s">
        <v>85</v>
      </c>
      <c r="G40" s="393"/>
      <c r="H40" s="393"/>
      <c r="I40" s="24"/>
    </row>
    <row r="41" spans="2:9" ht="15.75" thickBot="1" x14ac:dyDescent="0.3">
      <c r="B41" s="25" t="s">
        <v>31</v>
      </c>
      <c r="C41" s="52"/>
      <c r="D41" s="52"/>
      <c r="E41" s="52"/>
      <c r="F41" s="394"/>
      <c r="G41" s="394"/>
      <c r="H41" s="394"/>
      <c r="I41" s="27">
        <f>SUM(I42:I45)</f>
        <v>0</v>
      </c>
    </row>
    <row r="42" spans="2:9" ht="15" thickBot="1" x14ac:dyDescent="0.25">
      <c r="B42" s="22" t="s">
        <v>25</v>
      </c>
      <c r="C42" s="51"/>
      <c r="D42" s="51"/>
      <c r="E42" s="51"/>
      <c r="F42" s="393" t="s">
        <v>42</v>
      </c>
      <c r="G42" s="393"/>
      <c r="H42" s="393"/>
      <c r="I42" s="24"/>
    </row>
    <row r="43" spans="2:9" ht="15.75" thickBot="1" x14ac:dyDescent="0.3">
      <c r="B43" s="22"/>
      <c r="C43" s="52"/>
      <c r="D43" s="52"/>
      <c r="E43" s="52"/>
      <c r="F43" s="393"/>
      <c r="G43" s="393"/>
      <c r="H43" s="393"/>
      <c r="I43" s="24"/>
    </row>
    <row r="44" spans="2:9" ht="15" thickBot="1" x14ac:dyDescent="0.25">
      <c r="I44" s="24"/>
    </row>
    <row r="45" spans="2:9" ht="15" thickBot="1" x14ac:dyDescent="0.25">
      <c r="B45" s="30"/>
      <c r="C45" s="53"/>
      <c r="D45" s="53"/>
      <c r="E45" s="53"/>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0">
    <mergeCell ref="B47:H47"/>
    <mergeCell ref="F40:H40"/>
    <mergeCell ref="F41:H41"/>
    <mergeCell ref="F43:H43"/>
    <mergeCell ref="F42:H42"/>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6" fitToHeight="100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5"/>
  <sheetViews>
    <sheetView topLeftCell="A10" zoomScaleNormal="100" zoomScaleSheetLayoutView="100" workbookViewId="0">
      <selection activeCell="I41" sqref="I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284"/>
      <c r="B1" s="284"/>
      <c r="C1" s="284"/>
      <c r="D1" s="284"/>
      <c r="E1" s="284"/>
      <c r="F1" s="284"/>
      <c r="G1" s="28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283"/>
      <c r="B11" s="283"/>
      <c r="C11" s="283"/>
      <c r="D11" s="283"/>
      <c r="E11" s="283"/>
      <c r="F11" s="283"/>
      <c r="G11" s="283"/>
      <c r="H11" s="283"/>
      <c r="I11" s="283"/>
      <c r="J11" s="283"/>
    </row>
    <row r="12" spans="1:10" ht="15" customHeight="1" thickBot="1" x14ac:dyDescent="0.25">
      <c r="B12" s="11" t="s">
        <v>8</v>
      </c>
      <c r="C12" s="12"/>
      <c r="D12" s="13"/>
      <c r="E12" s="14"/>
      <c r="F12" s="15" t="s">
        <v>338</v>
      </c>
      <c r="H12" s="11" t="s">
        <v>36</v>
      </c>
      <c r="I12" s="17" t="s">
        <v>37</v>
      </c>
      <c r="J12" s="1"/>
    </row>
    <row r="13" spans="1:10" ht="14.25" customHeight="1" thickBot="1" x14ac:dyDescent="0.25">
      <c r="H13" s="1"/>
      <c r="I13" s="1"/>
      <c r="J13" s="1"/>
    </row>
    <row r="14" spans="1:10" ht="14.25" customHeight="1" thickBot="1" x14ac:dyDescent="0.25">
      <c r="B14" s="11" t="s">
        <v>9</v>
      </c>
      <c r="C14" s="12"/>
      <c r="D14" s="13"/>
      <c r="E14" s="14"/>
      <c r="F14" s="398" t="s">
        <v>339</v>
      </c>
      <c r="G14" s="399"/>
      <c r="H14" s="399"/>
      <c r="I14" s="400"/>
      <c r="J14" s="1"/>
    </row>
    <row r="15" spans="1:10" ht="15" customHeight="1" thickBot="1" x14ac:dyDescent="0.25">
      <c r="H15" s="1"/>
      <c r="I15" s="1"/>
      <c r="J15" s="1"/>
    </row>
    <row r="16" spans="1:10" ht="15.75" customHeight="1" thickBot="1" x14ac:dyDescent="0.25">
      <c r="B16" s="16" t="s">
        <v>10</v>
      </c>
      <c r="F16" s="42">
        <v>42305</v>
      </c>
      <c r="G16" s="42">
        <v>43230</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401"/>
      <c r="G19" s="402"/>
      <c r="H19" s="402"/>
      <c r="I19" s="403"/>
    </row>
    <row r="20" spans="1:10" ht="15.75" thickBot="1" x14ac:dyDescent="0.25">
      <c r="C20" s="18"/>
      <c r="D20" s="18"/>
    </row>
    <row r="21" spans="1:10" ht="15.75" thickBot="1" x14ac:dyDescent="0.25">
      <c r="B21" s="11" t="s">
        <v>12</v>
      </c>
      <c r="C21" s="12"/>
      <c r="D21" s="13"/>
      <c r="E21" s="14"/>
      <c r="F21" s="398" t="s">
        <v>38</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285" t="s">
        <v>14</v>
      </c>
      <c r="C27" s="8"/>
      <c r="D27" s="8"/>
      <c r="E27" s="8"/>
      <c r="F27" s="397" t="s">
        <v>15</v>
      </c>
      <c r="G27" s="397"/>
      <c r="H27" s="397"/>
      <c r="I27" s="10" t="s">
        <v>16</v>
      </c>
    </row>
    <row r="28" spans="1:10" ht="16.5" thickTop="1" thickBot="1" x14ac:dyDescent="0.3">
      <c r="B28" s="19" t="s">
        <v>30</v>
      </c>
      <c r="C28" s="287"/>
      <c r="D28" s="287"/>
      <c r="E28" s="287"/>
      <c r="F28" s="396"/>
      <c r="G28" s="396"/>
      <c r="H28" s="396"/>
      <c r="I28" s="21">
        <f>SUM(I29:I40)</f>
        <v>54491.57</v>
      </c>
    </row>
    <row r="29" spans="1:10" ht="15" thickBot="1" x14ac:dyDescent="0.25">
      <c r="B29" s="22" t="s">
        <v>18</v>
      </c>
      <c r="C29" s="286"/>
      <c r="D29" s="286"/>
      <c r="E29" s="286"/>
      <c r="F29" s="393" t="s">
        <v>40</v>
      </c>
      <c r="G29" s="393"/>
      <c r="H29" s="393"/>
      <c r="I29" s="24"/>
    </row>
    <row r="30" spans="1:10" ht="15" thickBot="1" x14ac:dyDescent="0.25">
      <c r="B30" s="22" t="s">
        <v>19</v>
      </c>
      <c r="C30" s="286"/>
      <c r="D30" s="286"/>
      <c r="E30" s="286"/>
      <c r="F30" s="393" t="s">
        <v>40</v>
      </c>
      <c r="G30" s="393"/>
      <c r="H30" s="393"/>
      <c r="I30" s="24"/>
    </row>
    <row r="31" spans="1:10" ht="15" thickBot="1" x14ac:dyDescent="0.25">
      <c r="B31" s="22" t="s">
        <v>20</v>
      </c>
      <c r="C31" s="286"/>
      <c r="D31" s="286"/>
      <c r="E31" s="286"/>
      <c r="F31" s="393" t="s">
        <v>40</v>
      </c>
      <c r="G31" s="393"/>
      <c r="H31" s="393"/>
      <c r="I31" s="24"/>
    </row>
    <row r="32" spans="1:10" ht="15" thickBot="1" x14ac:dyDescent="0.25">
      <c r="B32" s="22" t="s">
        <v>21</v>
      </c>
      <c r="C32" s="286"/>
      <c r="D32" s="286"/>
      <c r="E32" s="286"/>
      <c r="F32" s="393" t="s">
        <v>40</v>
      </c>
      <c r="G32" s="393"/>
      <c r="H32" s="393"/>
      <c r="I32" s="24"/>
    </row>
    <row r="33" spans="2:13" ht="15" thickBot="1" x14ac:dyDescent="0.25">
      <c r="B33" s="22" t="s">
        <v>22</v>
      </c>
      <c r="C33" s="286"/>
      <c r="D33" s="286"/>
      <c r="E33" s="286"/>
      <c r="F33" s="393" t="s">
        <v>40</v>
      </c>
      <c r="G33" s="393"/>
      <c r="H33" s="393"/>
      <c r="I33" s="24"/>
    </row>
    <row r="34" spans="2:13" ht="15" thickBot="1" x14ac:dyDescent="0.25">
      <c r="B34" s="22" t="s">
        <v>23</v>
      </c>
      <c r="C34" s="286"/>
      <c r="D34" s="286"/>
      <c r="E34" s="286"/>
      <c r="F34" s="393" t="s">
        <v>40</v>
      </c>
      <c r="G34" s="393"/>
      <c r="H34" s="393"/>
      <c r="I34" s="24"/>
    </row>
    <row r="35" spans="2:13" ht="15" thickBot="1" x14ac:dyDescent="0.25">
      <c r="B35" s="22" t="s">
        <v>24</v>
      </c>
      <c r="C35" s="286"/>
      <c r="D35" s="286"/>
      <c r="E35" s="286"/>
      <c r="F35" s="393" t="s">
        <v>40</v>
      </c>
      <c r="G35" s="393"/>
      <c r="H35" s="393"/>
      <c r="I35" s="24">
        <v>3798.33</v>
      </c>
    </row>
    <row r="36" spans="2:13" ht="15" thickBot="1" x14ac:dyDescent="0.25">
      <c r="B36" s="22" t="s">
        <v>25</v>
      </c>
      <c r="C36" s="286"/>
      <c r="D36" s="286"/>
      <c r="E36" s="286"/>
      <c r="F36" s="393" t="s">
        <v>40</v>
      </c>
      <c r="G36" s="393"/>
      <c r="H36" s="393"/>
      <c r="I36" s="24">
        <v>5800.85</v>
      </c>
    </row>
    <row r="37" spans="2:13" ht="15" thickBot="1" x14ac:dyDescent="0.25">
      <c r="B37" s="22" t="s">
        <v>26</v>
      </c>
      <c r="C37" s="286"/>
      <c r="D37" s="286"/>
      <c r="E37" s="286"/>
      <c r="F37" s="393" t="s">
        <v>40</v>
      </c>
      <c r="G37" s="393"/>
      <c r="H37" s="393"/>
      <c r="I37" s="24">
        <v>7310.5</v>
      </c>
      <c r="M37" s="197"/>
    </row>
    <row r="38" spans="2:13" ht="15" thickBot="1" x14ac:dyDescent="0.25">
      <c r="B38" s="22" t="s">
        <v>27</v>
      </c>
      <c r="C38" s="286"/>
      <c r="D38" s="286"/>
      <c r="E38" s="286"/>
      <c r="F38" s="393" t="s">
        <v>40</v>
      </c>
      <c r="G38" s="393"/>
      <c r="H38" s="393"/>
      <c r="I38" s="24">
        <v>11466.74</v>
      </c>
    </row>
    <row r="39" spans="2:13" ht="15" thickBot="1" x14ac:dyDescent="0.25">
      <c r="B39" s="22" t="s">
        <v>28</v>
      </c>
      <c r="C39" s="286"/>
      <c r="D39" s="286"/>
      <c r="E39" s="286"/>
      <c r="F39" s="393" t="s">
        <v>40</v>
      </c>
      <c r="G39" s="393"/>
      <c r="H39" s="393"/>
      <c r="I39" s="24">
        <v>12099.22</v>
      </c>
    </row>
    <row r="40" spans="2:13" ht="15" thickBot="1" x14ac:dyDescent="0.25">
      <c r="B40" s="22" t="s">
        <v>29</v>
      </c>
      <c r="C40" s="286"/>
      <c r="D40" s="286"/>
      <c r="E40" s="286"/>
      <c r="F40" s="393" t="s">
        <v>40</v>
      </c>
      <c r="G40" s="393"/>
      <c r="H40" s="393"/>
      <c r="I40" s="24">
        <v>14015.93</v>
      </c>
    </row>
    <row r="41" spans="2:13" ht="15.75" thickBot="1" x14ac:dyDescent="0.3">
      <c r="B41" s="25" t="s">
        <v>31</v>
      </c>
      <c r="C41" s="288"/>
      <c r="D41" s="288"/>
      <c r="E41" s="288"/>
      <c r="F41" s="394"/>
      <c r="G41" s="394"/>
      <c r="H41" s="394"/>
      <c r="I41" s="27">
        <f>SUM(I42:I45)</f>
        <v>0</v>
      </c>
    </row>
    <row r="42" spans="2:13" ht="15.75" thickBot="1" x14ac:dyDescent="0.3">
      <c r="B42" s="22" t="s">
        <v>25</v>
      </c>
      <c r="C42" s="288"/>
      <c r="D42" s="288"/>
      <c r="E42" s="288"/>
      <c r="F42" s="393" t="s">
        <v>42</v>
      </c>
      <c r="G42" s="393"/>
      <c r="H42" s="393"/>
      <c r="I42" s="24"/>
    </row>
    <row r="43" spans="2:13" ht="15" thickBot="1" x14ac:dyDescent="0.25">
      <c r="B43" s="22"/>
      <c r="C43" s="286"/>
      <c r="D43" s="286"/>
      <c r="E43" s="286"/>
      <c r="F43" s="393"/>
      <c r="G43" s="393"/>
      <c r="H43" s="393"/>
      <c r="I43" s="24"/>
    </row>
    <row r="44" spans="2:13" ht="15" thickBot="1" x14ac:dyDescent="0.25">
      <c r="B44" s="22"/>
      <c r="C44" s="28"/>
      <c r="D44" s="28"/>
      <c r="E44" s="28"/>
      <c r="F44" s="393"/>
      <c r="G44" s="393"/>
      <c r="H44" s="393"/>
      <c r="I44" s="29"/>
    </row>
    <row r="45" spans="2:13" ht="15" thickBot="1" x14ac:dyDescent="0.25">
      <c r="B45" s="30"/>
      <c r="C45" s="289"/>
      <c r="D45" s="289"/>
      <c r="E45" s="289"/>
      <c r="F45" s="395"/>
      <c r="G45" s="395"/>
      <c r="H45" s="395"/>
      <c r="I45" s="32"/>
    </row>
    <row r="46" spans="2:13" ht="15.75" thickTop="1" thickBot="1" x14ac:dyDescent="0.25">
      <c r="B46" s="6"/>
      <c r="C46" s="6"/>
      <c r="D46" s="6"/>
      <c r="E46" s="6"/>
      <c r="F46" s="6"/>
      <c r="G46" s="6"/>
      <c r="H46" s="7"/>
      <c r="I46" s="7"/>
    </row>
    <row r="47" spans="2:13" ht="25.5" customHeight="1" thickBot="1" x14ac:dyDescent="0.3">
      <c r="B47" s="390" t="s">
        <v>17</v>
      </c>
      <c r="C47" s="391"/>
      <c r="D47" s="391"/>
      <c r="E47" s="391"/>
      <c r="F47" s="391"/>
      <c r="G47" s="391"/>
      <c r="H47" s="392"/>
      <c r="I47" s="33">
        <f>+I41+I28</f>
        <v>54491.57</v>
      </c>
    </row>
    <row r="48" spans="2:13"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55"/>
  <sheetViews>
    <sheetView zoomScaleNormal="100" zoomScaleSheetLayoutView="100" workbookViewId="0"/>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346</v>
      </c>
      <c r="H12" s="11" t="s">
        <v>36</v>
      </c>
      <c r="I12" s="17" t="s">
        <v>128</v>
      </c>
      <c r="J12" s="1"/>
    </row>
    <row r="13" spans="1:10" ht="14.25" customHeight="1" thickBot="1" x14ac:dyDescent="0.25">
      <c r="H13" s="1"/>
      <c r="I13" s="1"/>
      <c r="J13" s="1"/>
    </row>
    <row r="14" spans="1:10" ht="14.25" customHeight="1" thickBot="1" x14ac:dyDescent="0.25">
      <c r="B14" s="11" t="s">
        <v>9</v>
      </c>
      <c r="C14" s="12"/>
      <c r="D14" s="13"/>
      <c r="E14" s="14"/>
      <c r="F14" s="398" t="s">
        <v>124</v>
      </c>
      <c r="G14" s="399"/>
      <c r="H14" s="399"/>
      <c r="I14" s="400"/>
      <c r="J14" s="1"/>
    </row>
    <row r="15" spans="1:10" ht="15" customHeight="1" thickBot="1" x14ac:dyDescent="0.25">
      <c r="H15" s="1"/>
      <c r="I15" s="1"/>
      <c r="J15" s="1"/>
    </row>
    <row r="16" spans="1:10" ht="15.75" customHeight="1" thickBot="1" x14ac:dyDescent="0.25">
      <c r="B16" s="16" t="s">
        <v>10</v>
      </c>
      <c r="F16" s="42">
        <v>42370</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125</v>
      </c>
      <c r="G19" s="399"/>
      <c r="H19" s="399"/>
      <c r="I19" s="400"/>
    </row>
    <row r="20" spans="1:10" ht="15.75" thickBot="1" x14ac:dyDescent="0.25">
      <c r="C20" s="18"/>
      <c r="D20" s="18"/>
    </row>
    <row r="21" spans="1:10" ht="15.75" customHeight="1" thickBot="1" x14ac:dyDescent="0.25">
      <c r="B21" s="11" t="s">
        <v>12</v>
      </c>
      <c r="C21" s="12"/>
      <c r="D21" s="13"/>
      <c r="E21" s="14"/>
      <c r="F21" s="398" t="s">
        <v>126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111028.22</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row>
    <row r="32" spans="1:10" ht="15" thickBot="1" x14ac:dyDescent="0.25">
      <c r="B32" s="22" t="s">
        <v>21</v>
      </c>
      <c r="C32" s="58"/>
      <c r="D32" s="58"/>
      <c r="E32" s="58"/>
      <c r="F32" s="393" t="s">
        <v>85</v>
      </c>
      <c r="G32" s="393"/>
      <c r="H32" s="393"/>
      <c r="I32" s="24"/>
    </row>
    <row r="33" spans="2:9" ht="15" thickBot="1" x14ac:dyDescent="0.25">
      <c r="B33" s="22" t="s">
        <v>22</v>
      </c>
      <c r="C33" s="58"/>
      <c r="D33" s="58"/>
      <c r="E33" s="58"/>
      <c r="F33" s="393" t="s">
        <v>85</v>
      </c>
      <c r="G33" s="393"/>
      <c r="H33" s="393"/>
      <c r="I33" s="24"/>
    </row>
    <row r="34" spans="2:9" ht="15" thickBot="1" x14ac:dyDescent="0.25">
      <c r="B34" s="22" t="s">
        <v>23</v>
      </c>
      <c r="C34" s="58"/>
      <c r="D34" s="58"/>
      <c r="E34" s="58"/>
      <c r="F34" s="393" t="s">
        <v>85</v>
      </c>
      <c r="G34" s="393"/>
      <c r="H34" s="393"/>
      <c r="I34" s="24">
        <v>55514.11</v>
      </c>
    </row>
    <row r="35" spans="2:9" ht="15" thickBot="1" x14ac:dyDescent="0.25">
      <c r="B35" s="22" t="s">
        <v>24</v>
      </c>
      <c r="C35" s="58"/>
      <c r="D35" s="58"/>
      <c r="E35" s="58"/>
      <c r="F35" s="393" t="s">
        <v>85</v>
      </c>
      <c r="G35" s="393"/>
      <c r="H35" s="393"/>
      <c r="I35" s="24"/>
    </row>
    <row r="36" spans="2:9" ht="15" thickBot="1" x14ac:dyDescent="0.25">
      <c r="B36" s="22" t="s">
        <v>25</v>
      </c>
      <c r="C36" s="58"/>
      <c r="D36" s="58"/>
      <c r="E36" s="58"/>
      <c r="F36" s="393" t="s">
        <v>85</v>
      </c>
      <c r="G36" s="393"/>
      <c r="H36" s="393"/>
      <c r="I36" s="24">
        <v>55514.11</v>
      </c>
    </row>
    <row r="37" spans="2:9" ht="15" thickBot="1" x14ac:dyDescent="0.25">
      <c r="B37" s="22" t="s">
        <v>26</v>
      </c>
      <c r="C37" s="58"/>
      <c r="D37" s="58"/>
      <c r="E37" s="58"/>
      <c r="F37" s="393" t="s">
        <v>85</v>
      </c>
      <c r="G37" s="393"/>
      <c r="H37" s="393"/>
      <c r="I37" s="24"/>
    </row>
    <row r="38" spans="2:9" ht="15" thickBot="1" x14ac:dyDescent="0.25">
      <c r="B38" s="22" t="s">
        <v>27</v>
      </c>
      <c r="C38" s="58"/>
      <c r="D38" s="58"/>
      <c r="E38" s="58"/>
      <c r="F38" s="393" t="s">
        <v>85</v>
      </c>
      <c r="G38" s="393"/>
      <c r="H38" s="393"/>
      <c r="I38" s="24"/>
    </row>
    <row r="39" spans="2:9" ht="15" thickBot="1" x14ac:dyDescent="0.25">
      <c r="B39" s="22" t="s">
        <v>28</v>
      </c>
      <c r="C39" s="58"/>
      <c r="D39" s="58"/>
      <c r="E39" s="58"/>
      <c r="F39" s="393" t="s">
        <v>85</v>
      </c>
      <c r="G39" s="393"/>
      <c r="H39" s="393"/>
      <c r="I39" s="24"/>
    </row>
    <row r="40" spans="2:9" ht="15" thickBot="1" x14ac:dyDescent="0.25">
      <c r="B40" s="22" t="s">
        <v>29</v>
      </c>
      <c r="C40" s="58"/>
      <c r="D40" s="58"/>
      <c r="E40" s="58"/>
      <c r="F40" s="393" t="s">
        <v>85</v>
      </c>
      <c r="G40" s="393"/>
      <c r="H40" s="393"/>
      <c r="I40" s="24"/>
    </row>
    <row r="41" spans="2:9" ht="15.75" thickBot="1" x14ac:dyDescent="0.3">
      <c r="B41" s="25" t="s">
        <v>31</v>
      </c>
      <c r="C41" s="59"/>
      <c r="D41" s="59"/>
      <c r="E41" s="59"/>
      <c r="F41" s="394"/>
      <c r="G41" s="394"/>
      <c r="H41" s="394"/>
      <c r="I41" s="27">
        <f>SUM(I42:I45)</f>
        <v>3000</v>
      </c>
    </row>
    <row r="42" spans="2:9" ht="15.75" thickBot="1" x14ac:dyDescent="0.3">
      <c r="B42" s="22" t="s">
        <v>29</v>
      </c>
      <c r="C42" s="59"/>
      <c r="D42" s="59"/>
      <c r="E42" s="59"/>
      <c r="F42" s="393" t="s">
        <v>42</v>
      </c>
      <c r="G42" s="393"/>
      <c r="H42" s="393"/>
      <c r="I42" s="24">
        <v>3000</v>
      </c>
    </row>
    <row r="43" spans="2:9" ht="15" thickBot="1" x14ac:dyDescent="0.25">
      <c r="B43" s="22"/>
      <c r="C43" s="58"/>
      <c r="D43" s="58"/>
      <c r="E43" s="58"/>
      <c r="F43" s="393"/>
      <c r="G43" s="393"/>
      <c r="H43" s="393"/>
      <c r="I43" s="29"/>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114028.22</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55"/>
  <sheetViews>
    <sheetView topLeftCell="A4" zoomScaleNormal="100" zoomScaleSheetLayoutView="100" workbookViewId="0">
      <selection activeCell="I36" sqref="I36"/>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347</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127</v>
      </c>
      <c r="G14" s="399"/>
      <c r="H14" s="399"/>
      <c r="I14" s="400"/>
      <c r="J14" s="1"/>
    </row>
    <row r="15" spans="1:10" ht="15" customHeight="1" thickBot="1" x14ac:dyDescent="0.25">
      <c r="H15" s="1"/>
      <c r="I15" s="1"/>
      <c r="J15" s="1"/>
    </row>
    <row r="16" spans="1:10" ht="15.75" customHeight="1" thickBot="1" x14ac:dyDescent="0.25">
      <c r="B16" s="16" t="s">
        <v>10</v>
      </c>
      <c r="F16" s="42">
        <v>42370</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129</v>
      </c>
      <c r="G19" s="399"/>
      <c r="H19" s="399"/>
      <c r="I19" s="400"/>
    </row>
    <row r="20" spans="1:10" ht="15.75" thickBot="1" x14ac:dyDescent="0.25">
      <c r="C20" s="18"/>
      <c r="D20" s="18"/>
    </row>
    <row r="21" spans="1:10" ht="15.75" customHeight="1" thickBot="1" x14ac:dyDescent="0.25">
      <c r="B21" s="11" t="s">
        <v>12</v>
      </c>
      <c r="C21" s="12"/>
      <c r="D21" s="13"/>
      <c r="E21" s="14"/>
      <c r="F21" s="398" t="s">
        <v>126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8130464.3399999999</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row>
    <row r="32" spans="1:10" ht="15" thickBot="1" x14ac:dyDescent="0.25">
      <c r="B32" s="22" t="s">
        <v>21</v>
      </c>
      <c r="C32" s="58"/>
      <c r="D32" s="58"/>
      <c r="E32" s="58"/>
      <c r="F32" s="393" t="s">
        <v>85</v>
      </c>
      <c r="G32" s="393"/>
      <c r="H32" s="393"/>
      <c r="I32" s="24"/>
    </row>
    <row r="33" spans="2:9" s="1" customFormat="1" ht="15" thickBot="1" x14ac:dyDescent="0.25">
      <c r="B33" s="22" t="s">
        <v>22</v>
      </c>
      <c r="C33" s="58"/>
      <c r="D33" s="58"/>
      <c r="E33" s="58"/>
      <c r="F33" s="393" t="s">
        <v>85</v>
      </c>
      <c r="G33" s="393"/>
      <c r="H33" s="393"/>
      <c r="I33" s="24"/>
    </row>
    <row r="34" spans="2:9" s="1" customFormat="1" ht="15" thickBot="1" x14ac:dyDescent="0.25">
      <c r="B34" s="22" t="s">
        <v>23</v>
      </c>
      <c r="C34" s="58"/>
      <c r="D34" s="58"/>
      <c r="E34" s="58"/>
      <c r="F34" s="393" t="s">
        <v>85</v>
      </c>
      <c r="G34" s="393"/>
      <c r="H34" s="393"/>
      <c r="I34" s="24">
        <v>4065232.17</v>
      </c>
    </row>
    <row r="35" spans="2:9" s="1" customFormat="1" ht="15" thickBot="1" x14ac:dyDescent="0.25">
      <c r="B35" s="22" t="s">
        <v>24</v>
      </c>
      <c r="C35" s="58"/>
      <c r="D35" s="58"/>
      <c r="E35" s="58"/>
      <c r="F35" s="393" t="s">
        <v>85</v>
      </c>
      <c r="G35" s="393"/>
      <c r="H35" s="393"/>
      <c r="I35" s="24"/>
    </row>
    <row r="36" spans="2:9" s="1" customFormat="1" ht="15" thickBot="1" x14ac:dyDescent="0.25">
      <c r="B36" s="22" t="s">
        <v>25</v>
      </c>
      <c r="C36" s="58"/>
      <c r="D36" s="58"/>
      <c r="E36" s="58"/>
      <c r="F36" s="393" t="s">
        <v>85</v>
      </c>
      <c r="G36" s="393"/>
      <c r="H36" s="393"/>
      <c r="I36" s="24">
        <v>4065232.17</v>
      </c>
    </row>
    <row r="37" spans="2:9" s="1" customFormat="1" ht="15" thickBot="1" x14ac:dyDescent="0.25">
      <c r="B37" s="22" t="s">
        <v>26</v>
      </c>
      <c r="C37" s="58"/>
      <c r="D37" s="58"/>
      <c r="E37" s="58"/>
      <c r="F37" s="393" t="s">
        <v>85</v>
      </c>
      <c r="G37" s="393"/>
      <c r="H37" s="393"/>
      <c r="I37" s="24"/>
    </row>
    <row r="38" spans="2:9" s="1" customFormat="1" ht="15" thickBot="1" x14ac:dyDescent="0.25">
      <c r="B38" s="22" t="s">
        <v>27</v>
      </c>
      <c r="C38" s="58"/>
      <c r="D38" s="58"/>
      <c r="E38" s="58"/>
      <c r="F38" s="393" t="s">
        <v>85</v>
      </c>
      <c r="G38" s="393"/>
      <c r="H38" s="393"/>
      <c r="I38" s="24"/>
    </row>
    <row r="39" spans="2:9" s="1" customFormat="1" ht="15" thickBot="1" x14ac:dyDescent="0.25">
      <c r="B39" s="22" t="s">
        <v>28</v>
      </c>
      <c r="C39" s="58"/>
      <c r="D39" s="58"/>
      <c r="E39" s="58"/>
      <c r="F39" s="393" t="s">
        <v>85</v>
      </c>
      <c r="G39" s="393"/>
      <c r="H39" s="393"/>
      <c r="I39" s="24"/>
    </row>
    <row r="40" spans="2:9" s="1" customFormat="1" ht="15" thickBot="1" x14ac:dyDescent="0.25">
      <c r="B40" s="22" t="s">
        <v>29</v>
      </c>
      <c r="C40" s="58"/>
      <c r="D40" s="58"/>
      <c r="E40" s="58"/>
      <c r="F40" s="393" t="s">
        <v>85</v>
      </c>
      <c r="G40" s="393"/>
      <c r="H40" s="393"/>
      <c r="I40" s="24"/>
    </row>
    <row r="41" spans="2:9" s="1" customFormat="1" ht="15.75" thickBot="1" x14ac:dyDescent="0.3">
      <c r="B41" s="25" t="s">
        <v>31</v>
      </c>
      <c r="C41" s="59"/>
      <c r="D41" s="59"/>
      <c r="E41" s="59"/>
      <c r="F41" s="394"/>
      <c r="G41" s="394"/>
      <c r="H41" s="394"/>
      <c r="I41" s="27">
        <f>SUM(I42:I45)</f>
        <v>6500</v>
      </c>
    </row>
    <row r="42" spans="2:9" s="1" customFormat="1" ht="15.75" thickBot="1" x14ac:dyDescent="0.3">
      <c r="B42" s="22" t="s">
        <v>29</v>
      </c>
      <c r="C42" s="59"/>
      <c r="D42" s="59"/>
      <c r="E42" s="59"/>
      <c r="F42" s="393" t="s">
        <v>42</v>
      </c>
      <c r="G42" s="393"/>
      <c r="H42" s="393"/>
      <c r="I42" s="24">
        <v>6500</v>
      </c>
    </row>
    <row r="43" spans="2:9" s="1" customFormat="1" ht="15" thickBot="1" x14ac:dyDescent="0.25">
      <c r="B43" s="22"/>
      <c r="C43" s="58"/>
      <c r="D43" s="58"/>
      <c r="E43" s="58"/>
      <c r="F43" s="393"/>
      <c r="G43" s="393"/>
      <c r="H43" s="393"/>
      <c r="I43" s="29"/>
    </row>
    <row r="44" spans="2:9" s="1" customFormat="1" ht="15" thickBot="1" x14ac:dyDescent="0.25">
      <c r="B44" s="22"/>
      <c r="C44" s="28"/>
      <c r="D44" s="28"/>
      <c r="E44" s="28"/>
      <c r="F44" s="393"/>
      <c r="G44" s="393"/>
      <c r="H44" s="393"/>
      <c r="I44" s="29"/>
    </row>
    <row r="45" spans="2:9" s="1" customFormat="1" ht="15" thickBot="1" x14ac:dyDescent="0.25">
      <c r="B45" s="30"/>
      <c r="C45" s="60"/>
      <c r="D45" s="60"/>
      <c r="E45" s="60"/>
      <c r="F45" s="395"/>
      <c r="G45" s="395"/>
      <c r="H45" s="395"/>
      <c r="I45" s="32"/>
    </row>
    <row r="46" spans="2:9" s="1" customFormat="1" ht="15.75" thickTop="1" thickBot="1" x14ac:dyDescent="0.25">
      <c r="B46" s="6"/>
      <c r="C46" s="6"/>
      <c r="D46" s="6"/>
      <c r="E46" s="6"/>
      <c r="F46" s="6"/>
      <c r="G46" s="6"/>
      <c r="H46" s="7"/>
      <c r="I46" s="7"/>
    </row>
    <row r="47" spans="2:9" s="1" customFormat="1" ht="25.5" customHeight="1" thickBot="1" x14ac:dyDescent="0.3">
      <c r="B47" s="390" t="s">
        <v>17</v>
      </c>
      <c r="C47" s="391"/>
      <c r="D47" s="391"/>
      <c r="E47" s="391"/>
      <c r="F47" s="391"/>
      <c r="G47" s="391"/>
      <c r="H47" s="392"/>
      <c r="I47" s="33">
        <f>+I41+I28</f>
        <v>8136964.3399999999</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55"/>
  <sheetViews>
    <sheetView topLeftCell="A7" workbookViewId="0">
      <selection activeCell="K42" sqref="K4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1" width="22.140625" style="2" customWidth="1"/>
    <col min="12" max="16384" width="11.42578125" style="1"/>
  </cols>
  <sheetData>
    <row r="1" spans="1:10" x14ac:dyDescent="0.2">
      <c r="A1" s="102"/>
      <c r="B1" s="102"/>
      <c r="C1" s="102"/>
      <c r="D1" s="102"/>
      <c r="E1" s="102"/>
      <c r="F1" s="102"/>
      <c r="G1" s="102"/>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01"/>
      <c r="B11" s="101"/>
      <c r="C11" s="101"/>
      <c r="D11" s="101"/>
      <c r="E11" s="101"/>
      <c r="F11" s="101"/>
      <c r="G11" s="101"/>
      <c r="H11" s="101"/>
      <c r="I11" s="101"/>
      <c r="J11" s="101"/>
    </row>
    <row r="12" spans="1:10" ht="15" customHeight="1" thickBot="1" x14ac:dyDescent="0.25">
      <c r="B12" s="11" t="s">
        <v>8</v>
      </c>
      <c r="C12" s="12"/>
      <c r="D12" s="13"/>
      <c r="E12" s="14"/>
      <c r="F12" s="15" t="s">
        <v>260</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259</v>
      </c>
      <c r="G14" s="399"/>
      <c r="H14" s="399"/>
      <c r="I14" s="400"/>
      <c r="J14" s="1"/>
    </row>
    <row r="15" spans="1:10" ht="15" customHeight="1" thickBot="1" x14ac:dyDescent="0.25">
      <c r="H15" s="1"/>
      <c r="I15" s="1"/>
      <c r="J15" s="1"/>
    </row>
    <row r="16" spans="1:10" ht="15.75" customHeight="1" thickBot="1" x14ac:dyDescent="0.25">
      <c r="B16" s="16" t="s">
        <v>10</v>
      </c>
      <c r="F16" s="42">
        <v>41989</v>
      </c>
      <c r="G16" s="42">
        <v>43815</v>
      </c>
      <c r="H16" s="1"/>
      <c r="I16" s="1"/>
      <c r="J16" s="1"/>
    </row>
    <row r="17" spans="1:11" ht="15" customHeight="1" x14ac:dyDescent="0.2">
      <c r="F17" s="5" t="s">
        <v>6</v>
      </c>
      <c r="G17" s="5" t="s">
        <v>7</v>
      </c>
      <c r="H17" s="1"/>
      <c r="I17" s="1"/>
      <c r="J17" s="1"/>
    </row>
    <row r="18" spans="1:11" ht="15" customHeight="1" thickBot="1" x14ac:dyDescent="0.25"/>
    <row r="19" spans="1:11" ht="15.75" customHeight="1" thickBot="1" x14ac:dyDescent="0.25">
      <c r="B19" s="11" t="s">
        <v>11</v>
      </c>
      <c r="C19" s="12"/>
      <c r="D19" s="13"/>
      <c r="E19" s="14"/>
      <c r="F19" s="398" t="s">
        <v>261</v>
      </c>
      <c r="G19" s="399"/>
      <c r="H19" s="399"/>
      <c r="I19" s="400"/>
    </row>
    <row r="20" spans="1:11" ht="15.75" thickBot="1" x14ac:dyDescent="0.25">
      <c r="C20" s="18"/>
      <c r="D20" s="18"/>
    </row>
    <row r="21" spans="1:11" ht="15.75" customHeight="1" thickBot="1" x14ac:dyDescent="0.25">
      <c r="B21" s="11" t="s">
        <v>12</v>
      </c>
      <c r="C21" s="12"/>
      <c r="D21" s="13"/>
      <c r="E21" s="14"/>
      <c r="F21" s="398" t="s">
        <v>257</v>
      </c>
      <c r="G21" s="399"/>
      <c r="H21" s="399"/>
      <c r="I21" s="400"/>
    </row>
    <row r="22" spans="1:11" ht="22.5" customHeight="1" x14ac:dyDescent="0.2"/>
    <row r="23" spans="1:11" ht="16.5" thickBot="1" x14ac:dyDescent="0.3">
      <c r="A23" s="347" t="s">
        <v>13</v>
      </c>
      <c r="B23" s="347"/>
      <c r="C23" s="347"/>
      <c r="D23" s="347"/>
      <c r="E23" s="347"/>
      <c r="F23" s="347"/>
      <c r="G23" s="347"/>
      <c r="H23" s="347"/>
      <c r="I23" s="347"/>
      <c r="J23" s="347"/>
    </row>
    <row r="24" spans="1:11" ht="15.75" thickBot="1" x14ac:dyDescent="0.25">
      <c r="I24" s="16" t="s">
        <v>33</v>
      </c>
    </row>
    <row r="25" spans="1:11" ht="15.75" thickBot="1" x14ac:dyDescent="0.25">
      <c r="H25" s="1"/>
      <c r="I25" s="43" t="s">
        <v>73</v>
      </c>
      <c r="J25" s="1"/>
    </row>
    <row r="26" spans="1:11" ht="17.25" customHeight="1" thickBot="1" x14ac:dyDescent="0.25"/>
    <row r="27" spans="1:11" ht="16.5" thickTop="1" thickBot="1" x14ac:dyDescent="0.3">
      <c r="B27" s="103" t="s">
        <v>14</v>
      </c>
      <c r="C27" s="8"/>
      <c r="D27" s="8"/>
      <c r="E27" s="8"/>
      <c r="F27" s="397" t="s">
        <v>15</v>
      </c>
      <c r="G27" s="397"/>
      <c r="H27" s="397"/>
      <c r="I27" s="10" t="s">
        <v>16</v>
      </c>
    </row>
    <row r="28" spans="1:11" ht="16.5" thickTop="1" thickBot="1" x14ac:dyDescent="0.3">
      <c r="B28" s="19" t="s">
        <v>30</v>
      </c>
      <c r="C28" s="104"/>
      <c r="D28" s="104"/>
      <c r="E28" s="104"/>
      <c r="F28" s="396"/>
      <c r="G28" s="396"/>
      <c r="H28" s="396"/>
      <c r="I28" s="21">
        <f>SUM(I29:I40)</f>
        <v>666480</v>
      </c>
      <c r="K28" s="2">
        <f>+I28+'OXXO La Raza'!I28</f>
        <v>1208880</v>
      </c>
    </row>
    <row r="29" spans="1:11" ht="15" thickBot="1" x14ac:dyDescent="0.25">
      <c r="B29" s="22" t="s">
        <v>18</v>
      </c>
      <c r="C29" s="105"/>
      <c r="D29" s="105"/>
      <c r="E29" s="105"/>
      <c r="F29" s="393" t="s">
        <v>85</v>
      </c>
      <c r="G29" s="393"/>
      <c r="H29" s="393"/>
      <c r="I29" s="24"/>
    </row>
    <row r="30" spans="1:11" ht="15" thickBot="1" x14ac:dyDescent="0.25">
      <c r="B30" s="22" t="s">
        <v>19</v>
      </c>
      <c r="C30" s="105"/>
      <c r="D30" s="105"/>
      <c r="E30" s="105"/>
      <c r="F30" s="393" t="s">
        <v>85</v>
      </c>
      <c r="G30" s="393"/>
      <c r="H30" s="393"/>
      <c r="I30" s="24"/>
    </row>
    <row r="31" spans="1:11" ht="15" thickBot="1" x14ac:dyDescent="0.25">
      <c r="B31" s="22" t="s">
        <v>20</v>
      </c>
      <c r="C31" s="105"/>
      <c r="D31" s="105"/>
      <c r="E31" s="105"/>
      <c r="F31" s="393" t="s">
        <v>85</v>
      </c>
      <c r="G31" s="393"/>
      <c r="H31" s="393"/>
      <c r="I31" s="24"/>
    </row>
    <row r="32" spans="1:11" ht="15" thickBot="1" x14ac:dyDescent="0.25">
      <c r="B32" s="22" t="s">
        <v>21</v>
      </c>
      <c r="C32" s="105"/>
      <c r="D32" s="105"/>
      <c r="E32" s="105"/>
      <c r="F32" s="393" t="s">
        <v>85</v>
      </c>
      <c r="G32" s="393"/>
      <c r="H32" s="393"/>
      <c r="I32" s="24"/>
    </row>
    <row r="33" spans="2:10" ht="15" thickBot="1" x14ac:dyDescent="0.25">
      <c r="B33" s="22" t="s">
        <v>22</v>
      </c>
      <c r="C33" s="105"/>
      <c r="D33" s="105"/>
      <c r="E33" s="105"/>
      <c r="F33" s="393" t="s">
        <v>85</v>
      </c>
      <c r="G33" s="393"/>
      <c r="H33" s="393"/>
      <c r="I33" s="24"/>
      <c r="J33" s="1"/>
    </row>
    <row r="34" spans="2:10" ht="15" thickBot="1" x14ac:dyDescent="0.25">
      <c r="B34" s="22" t="s">
        <v>23</v>
      </c>
      <c r="C34" s="105"/>
      <c r="D34" s="105"/>
      <c r="E34" s="105"/>
      <c r="F34" s="393" t="s">
        <v>85</v>
      </c>
      <c r="G34" s="393"/>
      <c r="H34" s="393"/>
      <c r="I34" s="24">
        <v>333240</v>
      </c>
      <c r="J34" s="1"/>
    </row>
    <row r="35" spans="2:10" ht="15" thickBot="1" x14ac:dyDescent="0.25">
      <c r="B35" s="22" t="s">
        <v>24</v>
      </c>
      <c r="C35" s="105"/>
      <c r="D35" s="105"/>
      <c r="E35" s="105"/>
      <c r="F35" s="393" t="s">
        <v>85</v>
      </c>
      <c r="G35" s="393"/>
      <c r="H35" s="393"/>
      <c r="I35" s="24"/>
      <c r="J35" s="1"/>
    </row>
    <row r="36" spans="2:10" ht="15" thickBot="1" x14ac:dyDescent="0.25">
      <c r="B36" s="22" t="s">
        <v>25</v>
      </c>
      <c r="C36" s="105"/>
      <c r="D36" s="105"/>
      <c r="E36" s="105"/>
      <c r="F36" s="393" t="s">
        <v>85</v>
      </c>
      <c r="G36" s="393"/>
      <c r="H36" s="393"/>
      <c r="I36" s="24"/>
      <c r="J36" s="1"/>
    </row>
    <row r="37" spans="2:10" ht="15" thickBot="1" x14ac:dyDescent="0.25">
      <c r="B37" s="22" t="s">
        <v>26</v>
      </c>
      <c r="C37" s="105"/>
      <c r="D37" s="105"/>
      <c r="E37" s="105"/>
      <c r="F37" s="393" t="s">
        <v>85</v>
      </c>
      <c r="G37" s="393"/>
      <c r="H37" s="393"/>
      <c r="I37" s="24"/>
      <c r="J37" s="1"/>
    </row>
    <row r="38" spans="2:10" ht="15" thickBot="1" x14ac:dyDescent="0.25">
      <c r="B38" s="22" t="s">
        <v>27</v>
      </c>
      <c r="C38" s="105"/>
      <c r="D38" s="105"/>
      <c r="E38" s="105"/>
      <c r="F38" s="393" t="s">
        <v>85</v>
      </c>
      <c r="G38" s="393"/>
      <c r="H38" s="393"/>
      <c r="I38" s="24"/>
      <c r="J38" s="1"/>
    </row>
    <row r="39" spans="2:10" ht="15" thickBot="1" x14ac:dyDescent="0.25">
      <c r="B39" s="22" t="s">
        <v>28</v>
      </c>
      <c r="C39" s="105"/>
      <c r="D39" s="105"/>
      <c r="E39" s="105"/>
      <c r="F39" s="393" t="s">
        <v>85</v>
      </c>
      <c r="G39" s="393"/>
      <c r="H39" s="393"/>
      <c r="I39" s="24"/>
      <c r="J39" s="1"/>
    </row>
    <row r="40" spans="2:10" ht="15" thickBot="1" x14ac:dyDescent="0.25">
      <c r="B40" s="22" t="s">
        <v>29</v>
      </c>
      <c r="C40" s="105"/>
      <c r="D40" s="105"/>
      <c r="E40" s="105"/>
      <c r="F40" s="393" t="s">
        <v>85</v>
      </c>
      <c r="G40" s="393"/>
      <c r="H40" s="393"/>
      <c r="I40" s="24">
        <v>333240</v>
      </c>
      <c r="J40" s="1"/>
    </row>
    <row r="41" spans="2:10" ht="15.75" thickBot="1" x14ac:dyDescent="0.3">
      <c r="B41" s="25" t="s">
        <v>31</v>
      </c>
      <c r="C41" s="106"/>
      <c r="D41" s="106"/>
      <c r="E41" s="106"/>
      <c r="F41" s="394"/>
      <c r="G41" s="394"/>
      <c r="H41" s="394"/>
      <c r="I41" s="27">
        <f>SUM(I42:I45)</f>
        <v>0</v>
      </c>
      <c r="J41" s="1"/>
    </row>
    <row r="42" spans="2:10" ht="15.75" thickBot="1" x14ac:dyDescent="0.3">
      <c r="B42" s="22" t="s">
        <v>29</v>
      </c>
      <c r="C42" s="106"/>
      <c r="D42" s="106"/>
      <c r="E42" s="106"/>
      <c r="F42" s="393" t="s">
        <v>42</v>
      </c>
      <c r="G42" s="393"/>
      <c r="H42" s="393"/>
      <c r="I42" s="24"/>
      <c r="J42" s="1"/>
    </row>
    <row r="43" spans="2:10" ht="15" thickBot="1" x14ac:dyDescent="0.25">
      <c r="B43" s="22"/>
      <c r="C43" s="105"/>
      <c r="D43" s="105"/>
      <c r="E43" s="105"/>
      <c r="F43" s="393"/>
      <c r="G43" s="393"/>
      <c r="H43" s="393"/>
      <c r="I43" s="29"/>
      <c r="J43" s="1"/>
    </row>
    <row r="44" spans="2:10" ht="15" thickBot="1" x14ac:dyDescent="0.25">
      <c r="B44" s="22"/>
      <c r="C44" s="28"/>
      <c r="D44" s="28"/>
      <c r="E44" s="28"/>
      <c r="F44" s="393"/>
      <c r="G44" s="393"/>
      <c r="H44" s="393"/>
      <c r="I44" s="29"/>
      <c r="J44" s="1"/>
    </row>
    <row r="45" spans="2:10" ht="15" thickBot="1" x14ac:dyDescent="0.25">
      <c r="B45" s="30"/>
      <c r="C45" s="107"/>
      <c r="D45" s="107"/>
      <c r="E45" s="107"/>
      <c r="F45" s="395"/>
      <c r="G45" s="395"/>
      <c r="H45" s="395"/>
      <c r="I45" s="32"/>
      <c r="J45" s="1"/>
    </row>
    <row r="46" spans="2:10" ht="15.75" thickTop="1" thickBot="1" x14ac:dyDescent="0.25">
      <c r="B46" s="6"/>
      <c r="C46" s="6"/>
      <c r="D46" s="6"/>
      <c r="E46" s="6"/>
      <c r="F46" s="6"/>
      <c r="G46" s="6"/>
      <c r="H46" s="7"/>
      <c r="I46" s="7"/>
      <c r="J46" s="1"/>
    </row>
    <row r="47" spans="2:10" ht="15.75" thickBot="1" x14ac:dyDescent="0.3">
      <c r="B47" s="390" t="s">
        <v>17</v>
      </c>
      <c r="C47" s="391"/>
      <c r="D47" s="391"/>
      <c r="E47" s="391"/>
      <c r="F47" s="391"/>
      <c r="G47" s="391"/>
      <c r="H47" s="392"/>
      <c r="I47" s="33">
        <f>+I41+I28</f>
        <v>666480</v>
      </c>
      <c r="J47" s="1"/>
    </row>
    <row r="48" spans="2:10" x14ac:dyDescent="0.2">
      <c r="B48" s="6"/>
      <c r="C48" s="6"/>
      <c r="D48" s="6"/>
      <c r="E48" s="6"/>
      <c r="F48" s="6"/>
      <c r="G48" s="6"/>
      <c r="H48" s="7"/>
      <c r="I48" s="7"/>
      <c r="J48" s="1"/>
    </row>
    <row r="49" spans="2:10" x14ac:dyDescent="0.2">
      <c r="B49" s="6"/>
      <c r="C49" s="6"/>
      <c r="D49" s="6"/>
      <c r="E49" s="6"/>
      <c r="F49" s="6"/>
      <c r="G49" s="6"/>
      <c r="H49" s="7"/>
      <c r="I49" s="7"/>
      <c r="J49" s="1"/>
    </row>
    <row r="50" spans="2:10" x14ac:dyDescent="0.2">
      <c r="B50" s="6"/>
      <c r="C50" s="6"/>
      <c r="D50" s="6"/>
      <c r="E50" s="6"/>
      <c r="F50" s="6"/>
      <c r="G50" s="6"/>
      <c r="H50" s="7"/>
      <c r="I50" s="7"/>
      <c r="J50" s="1"/>
    </row>
    <row r="51" spans="2:10" x14ac:dyDescent="0.2">
      <c r="B51" s="6"/>
      <c r="C51" s="6"/>
      <c r="D51" s="6"/>
      <c r="E51" s="6"/>
      <c r="F51" s="6"/>
      <c r="G51" s="6"/>
      <c r="H51" s="7"/>
      <c r="I51" s="7"/>
      <c r="J51" s="1"/>
    </row>
    <row r="52" spans="2:10" x14ac:dyDescent="0.2">
      <c r="B52" s="6"/>
      <c r="C52" s="6"/>
      <c r="D52" s="6"/>
      <c r="E52" s="6"/>
      <c r="F52" s="6"/>
      <c r="G52" s="6"/>
      <c r="H52" s="7"/>
      <c r="I52" s="7"/>
      <c r="J52" s="1"/>
    </row>
    <row r="53" spans="2:10" x14ac:dyDescent="0.2">
      <c r="B53" s="6"/>
      <c r="C53" s="6"/>
      <c r="D53" s="6"/>
      <c r="E53" s="6"/>
      <c r="F53" s="6"/>
      <c r="G53" s="6"/>
      <c r="H53" s="7"/>
      <c r="I53" s="7"/>
      <c r="J53" s="1"/>
    </row>
    <row r="54" spans="2:10" x14ac:dyDescent="0.2">
      <c r="B54" s="6"/>
      <c r="C54" s="6"/>
      <c r="D54" s="6"/>
      <c r="E54" s="6"/>
      <c r="F54" s="6"/>
      <c r="G54" s="6"/>
      <c r="H54" s="7"/>
      <c r="I54" s="7"/>
      <c r="J54" s="1"/>
    </row>
    <row r="55" spans="2:10" x14ac:dyDescent="0.2">
      <c r="B55" s="6"/>
      <c r="C55" s="6"/>
      <c r="D55" s="6"/>
      <c r="E55" s="6"/>
      <c r="F55" s="6"/>
      <c r="G55" s="6"/>
      <c r="H55" s="7"/>
      <c r="I55" s="7"/>
      <c r="J55" s="1"/>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scale="63"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55"/>
  <sheetViews>
    <sheetView topLeftCell="A13" workbookViewId="0">
      <selection activeCell="L41" sqref="L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102"/>
      <c r="B1" s="102"/>
      <c r="C1" s="102"/>
      <c r="D1" s="102"/>
      <c r="E1" s="102"/>
      <c r="F1" s="102"/>
      <c r="G1" s="102"/>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101"/>
      <c r="B11" s="101"/>
      <c r="C11" s="101"/>
      <c r="D11" s="101"/>
      <c r="E11" s="101"/>
      <c r="F11" s="101"/>
      <c r="G11" s="101"/>
      <c r="H11" s="101"/>
      <c r="I11" s="101"/>
      <c r="J11" s="101"/>
    </row>
    <row r="12" spans="1:10" ht="15" customHeight="1" thickBot="1" x14ac:dyDescent="0.25">
      <c r="B12" s="11" t="s">
        <v>8</v>
      </c>
      <c r="C12" s="12"/>
      <c r="D12" s="13"/>
      <c r="E12" s="14"/>
      <c r="F12" s="15" t="s">
        <v>262</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259</v>
      </c>
      <c r="G14" s="399"/>
      <c r="H14" s="399"/>
      <c r="I14" s="400"/>
      <c r="J14" s="1"/>
    </row>
    <row r="15" spans="1:10" ht="15" customHeight="1" thickBot="1" x14ac:dyDescent="0.25">
      <c r="H15" s="1"/>
      <c r="I15" s="1"/>
      <c r="J15" s="1"/>
    </row>
    <row r="16" spans="1:10" ht="15.75" customHeight="1" thickBot="1" x14ac:dyDescent="0.25">
      <c r="B16" s="16" t="s">
        <v>10</v>
      </c>
      <c r="F16" s="42">
        <v>41989</v>
      </c>
      <c r="G16" s="42">
        <v>43815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263</v>
      </c>
      <c r="G19" s="399"/>
      <c r="H19" s="399"/>
      <c r="I19" s="400"/>
    </row>
    <row r="20" spans="1:10" ht="15.75" thickBot="1" x14ac:dyDescent="0.25">
      <c r="C20" s="18"/>
      <c r="D20" s="18"/>
    </row>
    <row r="21" spans="1:10" ht="15.75" customHeight="1" thickBot="1" x14ac:dyDescent="0.25">
      <c r="B21" s="11" t="s">
        <v>12</v>
      </c>
      <c r="C21" s="12"/>
      <c r="D21" s="13"/>
      <c r="E21" s="14"/>
      <c r="F21" s="398" t="s">
        <v>257</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103" t="s">
        <v>14</v>
      </c>
      <c r="C27" s="8"/>
      <c r="D27" s="8"/>
      <c r="E27" s="8"/>
      <c r="F27" s="397" t="s">
        <v>15</v>
      </c>
      <c r="G27" s="397"/>
      <c r="H27" s="397"/>
      <c r="I27" s="10" t="s">
        <v>16</v>
      </c>
    </row>
    <row r="28" spans="1:10" ht="16.5" thickTop="1" thickBot="1" x14ac:dyDescent="0.3">
      <c r="B28" s="19" t="s">
        <v>30</v>
      </c>
      <c r="C28" s="104"/>
      <c r="D28" s="104"/>
      <c r="E28" s="104"/>
      <c r="F28" s="396"/>
      <c r="G28" s="396"/>
      <c r="H28" s="396"/>
      <c r="I28" s="21">
        <f>SUM(I29:I40)</f>
        <v>542400</v>
      </c>
    </row>
    <row r="29" spans="1:10" ht="15" thickBot="1" x14ac:dyDescent="0.25">
      <c r="B29" s="22" t="s">
        <v>18</v>
      </c>
      <c r="C29" s="105"/>
      <c r="D29" s="105"/>
      <c r="E29" s="105"/>
      <c r="F29" s="393" t="s">
        <v>85</v>
      </c>
      <c r="G29" s="393"/>
      <c r="H29" s="393"/>
      <c r="I29" s="24"/>
    </row>
    <row r="30" spans="1:10" ht="15" thickBot="1" x14ac:dyDescent="0.25">
      <c r="B30" s="22" t="s">
        <v>19</v>
      </c>
      <c r="C30" s="105"/>
      <c r="D30" s="105"/>
      <c r="E30" s="105"/>
      <c r="F30" s="393" t="s">
        <v>85</v>
      </c>
      <c r="G30" s="393"/>
      <c r="H30" s="393"/>
      <c r="I30" s="24"/>
    </row>
    <row r="31" spans="1:10" ht="15" thickBot="1" x14ac:dyDescent="0.25">
      <c r="B31" s="22" t="s">
        <v>20</v>
      </c>
      <c r="C31" s="105"/>
      <c r="D31" s="105"/>
      <c r="E31" s="105"/>
      <c r="F31" s="393" t="s">
        <v>85</v>
      </c>
      <c r="G31" s="393"/>
      <c r="H31" s="393"/>
      <c r="I31" s="24"/>
    </row>
    <row r="32" spans="1:10" ht="15" thickBot="1" x14ac:dyDescent="0.25">
      <c r="B32" s="22" t="s">
        <v>21</v>
      </c>
      <c r="C32" s="105"/>
      <c r="D32" s="105"/>
      <c r="E32" s="105"/>
      <c r="F32" s="393" t="s">
        <v>85</v>
      </c>
      <c r="G32" s="393"/>
      <c r="H32" s="393"/>
      <c r="I32" s="24"/>
    </row>
    <row r="33" spans="2:9" s="1" customFormat="1" ht="15" thickBot="1" x14ac:dyDescent="0.25">
      <c r="B33" s="22" t="s">
        <v>22</v>
      </c>
      <c r="C33" s="105"/>
      <c r="D33" s="105"/>
      <c r="E33" s="105"/>
      <c r="F33" s="393" t="s">
        <v>85</v>
      </c>
      <c r="G33" s="393"/>
      <c r="H33" s="393"/>
      <c r="I33" s="24"/>
    </row>
    <row r="34" spans="2:9" s="1" customFormat="1" ht="15" thickBot="1" x14ac:dyDescent="0.25">
      <c r="B34" s="22" t="s">
        <v>23</v>
      </c>
      <c r="C34" s="105"/>
      <c r="D34" s="105"/>
      <c r="E34" s="105"/>
      <c r="F34" s="393" t="s">
        <v>85</v>
      </c>
      <c r="G34" s="393"/>
      <c r="H34" s="393"/>
      <c r="I34" s="24">
        <v>271200</v>
      </c>
    </row>
    <row r="35" spans="2:9" s="1" customFormat="1" ht="15" thickBot="1" x14ac:dyDescent="0.25">
      <c r="B35" s="22" t="s">
        <v>24</v>
      </c>
      <c r="C35" s="105"/>
      <c r="D35" s="105"/>
      <c r="E35" s="105"/>
      <c r="F35" s="393" t="s">
        <v>85</v>
      </c>
      <c r="G35" s="393"/>
      <c r="H35" s="393"/>
      <c r="I35" s="24"/>
    </row>
    <row r="36" spans="2:9" s="1" customFormat="1" ht="15" thickBot="1" x14ac:dyDescent="0.25">
      <c r="B36" s="22" t="s">
        <v>25</v>
      </c>
      <c r="C36" s="105"/>
      <c r="D36" s="105"/>
      <c r="E36" s="105"/>
      <c r="F36" s="393" t="s">
        <v>85</v>
      </c>
      <c r="G36" s="393"/>
      <c r="H36" s="393"/>
      <c r="I36" s="24"/>
    </row>
    <row r="37" spans="2:9" s="1" customFormat="1" ht="15" thickBot="1" x14ac:dyDescent="0.25">
      <c r="B37" s="22" t="s">
        <v>26</v>
      </c>
      <c r="C37" s="105"/>
      <c r="D37" s="105"/>
      <c r="E37" s="105"/>
      <c r="F37" s="393" t="s">
        <v>85</v>
      </c>
      <c r="G37" s="393"/>
      <c r="H37" s="393"/>
      <c r="I37" s="24"/>
    </row>
    <row r="38" spans="2:9" s="1" customFormat="1" ht="15" thickBot="1" x14ac:dyDescent="0.25">
      <c r="B38" s="22" t="s">
        <v>27</v>
      </c>
      <c r="C38" s="105"/>
      <c r="D38" s="105"/>
      <c r="E38" s="105"/>
      <c r="F38" s="393" t="s">
        <v>85</v>
      </c>
      <c r="G38" s="393"/>
      <c r="H38" s="393"/>
      <c r="I38" s="24"/>
    </row>
    <row r="39" spans="2:9" s="1" customFormat="1" ht="15" thickBot="1" x14ac:dyDescent="0.25">
      <c r="B39" s="22" t="s">
        <v>28</v>
      </c>
      <c r="C39" s="105"/>
      <c r="D39" s="105"/>
      <c r="E39" s="105"/>
      <c r="F39" s="393" t="s">
        <v>85</v>
      </c>
      <c r="G39" s="393"/>
      <c r="H39" s="393"/>
      <c r="I39" s="24"/>
    </row>
    <row r="40" spans="2:9" s="1" customFormat="1" ht="15" thickBot="1" x14ac:dyDescent="0.25">
      <c r="B40" s="22" t="s">
        <v>29</v>
      </c>
      <c r="C40" s="105"/>
      <c r="D40" s="105"/>
      <c r="E40" s="105"/>
      <c r="F40" s="393" t="s">
        <v>85</v>
      </c>
      <c r="G40" s="393"/>
      <c r="H40" s="393"/>
      <c r="I40" s="24">
        <v>271200</v>
      </c>
    </row>
    <row r="41" spans="2:9" s="1" customFormat="1" ht="15.75" thickBot="1" x14ac:dyDescent="0.3">
      <c r="B41" s="25" t="s">
        <v>31</v>
      </c>
      <c r="C41" s="106"/>
      <c r="D41" s="106"/>
      <c r="E41" s="106"/>
      <c r="F41" s="394"/>
      <c r="G41" s="394"/>
      <c r="H41" s="394"/>
      <c r="I41" s="27">
        <f>SUM(I42:I45)</f>
        <v>0</v>
      </c>
    </row>
    <row r="42" spans="2:9" s="1" customFormat="1" ht="15.75" thickBot="1" x14ac:dyDescent="0.3">
      <c r="B42" s="22" t="s">
        <v>29</v>
      </c>
      <c r="C42" s="106"/>
      <c r="D42" s="106"/>
      <c r="E42" s="106"/>
      <c r="F42" s="393" t="s">
        <v>42</v>
      </c>
      <c r="G42" s="393"/>
      <c r="H42" s="393"/>
      <c r="I42" s="24"/>
    </row>
    <row r="43" spans="2:9" s="1" customFormat="1" ht="15" thickBot="1" x14ac:dyDescent="0.25">
      <c r="B43" s="22"/>
      <c r="C43" s="105"/>
      <c r="D43" s="105"/>
      <c r="E43" s="105"/>
      <c r="F43" s="393"/>
      <c r="G43" s="393"/>
      <c r="H43" s="393"/>
      <c r="I43" s="29"/>
    </row>
    <row r="44" spans="2:9" s="1" customFormat="1" ht="15" thickBot="1" x14ac:dyDescent="0.25">
      <c r="B44" s="22"/>
      <c r="C44" s="28"/>
      <c r="D44" s="28"/>
      <c r="E44" s="28"/>
      <c r="F44" s="393"/>
      <c r="G44" s="393"/>
      <c r="H44" s="393"/>
      <c r="I44" s="29"/>
    </row>
    <row r="45" spans="2:9" s="1" customFormat="1" ht="15" thickBot="1" x14ac:dyDescent="0.25">
      <c r="B45" s="30"/>
      <c r="C45" s="107"/>
      <c r="D45" s="107"/>
      <c r="E45" s="107"/>
      <c r="F45" s="395"/>
      <c r="G45" s="395"/>
      <c r="H45" s="395"/>
      <c r="I45" s="32"/>
    </row>
    <row r="46" spans="2:9" s="1" customFormat="1" ht="15.75" thickTop="1" thickBot="1" x14ac:dyDescent="0.25">
      <c r="B46" s="6"/>
      <c r="C46" s="6"/>
      <c r="D46" s="6"/>
      <c r="E46" s="6"/>
      <c r="F46" s="6"/>
      <c r="G46" s="6"/>
      <c r="H46" s="7"/>
      <c r="I46" s="7"/>
    </row>
    <row r="47" spans="2:9" s="1" customFormat="1" ht="15.75" thickBot="1" x14ac:dyDescent="0.3">
      <c r="B47" s="390" t="s">
        <v>17</v>
      </c>
      <c r="C47" s="391"/>
      <c r="D47" s="391"/>
      <c r="E47" s="391"/>
      <c r="F47" s="391"/>
      <c r="G47" s="391"/>
      <c r="H47" s="392"/>
      <c r="I47" s="33">
        <f>+I41+I28</f>
        <v>542400</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scale="75"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55"/>
  <sheetViews>
    <sheetView topLeftCell="A22" workbookViewId="0">
      <selection activeCell="K40" sqref="K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06"/>
      <c r="B1" s="306"/>
      <c r="C1" s="306"/>
      <c r="D1" s="306"/>
      <c r="E1" s="306"/>
      <c r="F1" s="306"/>
      <c r="G1" s="306"/>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05"/>
      <c r="B11" s="305"/>
      <c r="C11" s="305"/>
      <c r="D11" s="305"/>
      <c r="E11" s="305"/>
      <c r="F11" s="305"/>
      <c r="G11" s="305"/>
      <c r="H11" s="305"/>
      <c r="I11" s="305"/>
      <c r="J11" s="305"/>
    </row>
    <row r="12" spans="1:10" ht="15" customHeight="1" thickBot="1" x14ac:dyDescent="0.25">
      <c r="B12" s="11" t="s">
        <v>8</v>
      </c>
      <c r="C12" s="12"/>
      <c r="D12" s="13"/>
      <c r="E12" s="14"/>
      <c r="F12" s="15" t="s">
        <v>410</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409</v>
      </c>
      <c r="G14" s="399"/>
      <c r="H14" s="399"/>
      <c r="I14" s="400"/>
      <c r="J14" s="1"/>
    </row>
    <row r="15" spans="1:10" ht="15" customHeight="1" thickBot="1" x14ac:dyDescent="0.25">
      <c r="H15" s="1"/>
      <c r="I15" s="1"/>
      <c r="J15" s="1"/>
    </row>
    <row r="16" spans="1:10" ht="15.75" customHeight="1" thickBot="1" x14ac:dyDescent="0.25">
      <c r="B16" s="16" t="s">
        <v>10</v>
      </c>
      <c r="F16" s="42">
        <v>42491</v>
      </c>
      <c r="G16" s="42">
        <v>44316</v>
      </c>
      <c r="H16" s="1"/>
      <c r="I16" s="1"/>
      <c r="J16" s="1"/>
    </row>
    <row r="17" spans="1:10" ht="15" customHeight="1" x14ac:dyDescent="0.2">
      <c r="F17" s="5" t="s">
        <v>6</v>
      </c>
      <c r="G17" s="5" t="s">
        <v>7</v>
      </c>
      <c r="H17" s="1"/>
      <c r="I17" s="1"/>
      <c r="J17" s="1"/>
    </row>
    <row r="18" spans="1:10" ht="15" customHeight="1" thickBot="1" x14ac:dyDescent="0.25"/>
    <row r="19" spans="1:10" ht="36" customHeight="1" thickBot="1" x14ac:dyDescent="0.25">
      <c r="B19" s="11" t="s">
        <v>11</v>
      </c>
      <c r="C19" s="12"/>
      <c r="D19" s="13"/>
      <c r="E19" s="14"/>
      <c r="F19" s="398" t="s">
        <v>411</v>
      </c>
      <c r="G19" s="399"/>
      <c r="H19" s="399"/>
      <c r="I19" s="400"/>
    </row>
    <row r="20" spans="1:10" ht="15.75" thickBot="1" x14ac:dyDescent="0.25">
      <c r="C20" s="18"/>
      <c r="D20" s="18"/>
    </row>
    <row r="21" spans="1:10" ht="15.75" customHeight="1" thickBot="1" x14ac:dyDescent="0.25">
      <c r="B21" s="11" t="s">
        <v>12</v>
      </c>
      <c r="C21" s="12"/>
      <c r="D21" s="13"/>
      <c r="E21" s="14"/>
      <c r="F21" s="398" t="s">
        <v>257</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311" t="s">
        <v>14</v>
      </c>
      <c r="C27" s="8"/>
      <c r="D27" s="8"/>
      <c r="E27" s="8"/>
      <c r="F27" s="397" t="s">
        <v>15</v>
      </c>
      <c r="G27" s="397"/>
      <c r="H27" s="397"/>
      <c r="I27" s="10" t="s">
        <v>16</v>
      </c>
    </row>
    <row r="28" spans="1:10" ht="16.5" thickTop="1" thickBot="1" x14ac:dyDescent="0.3">
      <c r="B28" s="19" t="s">
        <v>30</v>
      </c>
      <c r="C28" s="310"/>
      <c r="D28" s="310"/>
      <c r="E28" s="310"/>
      <c r="F28" s="396"/>
      <c r="G28" s="396"/>
      <c r="H28" s="396"/>
      <c r="I28" s="21">
        <f>SUM(I29:I40)</f>
        <v>2160000</v>
      </c>
    </row>
    <row r="29" spans="1:10" ht="15" thickBot="1" x14ac:dyDescent="0.25">
      <c r="B29" s="22" t="s">
        <v>18</v>
      </c>
      <c r="C29" s="307"/>
      <c r="D29" s="307"/>
      <c r="E29" s="307"/>
      <c r="F29" s="393" t="s">
        <v>85</v>
      </c>
      <c r="G29" s="393"/>
      <c r="H29" s="393"/>
      <c r="I29" s="24"/>
    </row>
    <row r="30" spans="1:10" ht="15" thickBot="1" x14ac:dyDescent="0.25">
      <c r="B30" s="22" t="s">
        <v>19</v>
      </c>
      <c r="C30" s="307"/>
      <c r="D30" s="307"/>
      <c r="E30" s="307"/>
      <c r="F30" s="393" t="s">
        <v>85</v>
      </c>
      <c r="G30" s="393"/>
      <c r="H30" s="393"/>
      <c r="I30" s="24"/>
    </row>
    <row r="31" spans="1:10" ht="15" thickBot="1" x14ac:dyDescent="0.25">
      <c r="B31" s="22" t="s">
        <v>20</v>
      </c>
      <c r="C31" s="307"/>
      <c r="D31" s="307"/>
      <c r="E31" s="307"/>
      <c r="F31" s="393" t="s">
        <v>85</v>
      </c>
      <c r="G31" s="393"/>
      <c r="H31" s="393"/>
      <c r="I31" s="24"/>
    </row>
    <row r="32" spans="1:10" ht="15" thickBot="1" x14ac:dyDescent="0.25">
      <c r="B32" s="22" t="s">
        <v>21</v>
      </c>
      <c r="C32" s="307"/>
      <c r="D32" s="307"/>
      <c r="E32" s="307"/>
      <c r="F32" s="393" t="s">
        <v>85</v>
      </c>
      <c r="G32" s="393"/>
      <c r="H32" s="393"/>
      <c r="I32" s="24"/>
    </row>
    <row r="33" spans="2:9" s="1" customFormat="1" ht="15" thickBot="1" x14ac:dyDescent="0.25">
      <c r="B33" s="22" t="s">
        <v>22</v>
      </c>
      <c r="C33" s="307"/>
      <c r="D33" s="307"/>
      <c r="E33" s="307"/>
      <c r="F33" s="393" t="s">
        <v>85</v>
      </c>
      <c r="G33" s="393"/>
      <c r="H33" s="393"/>
      <c r="I33" s="24"/>
    </row>
    <row r="34" spans="2:9" s="1" customFormat="1" ht="15" thickBot="1" x14ac:dyDescent="0.25">
      <c r="B34" s="22" t="s">
        <v>23</v>
      </c>
      <c r="C34" s="307"/>
      <c r="D34" s="307"/>
      <c r="E34" s="307"/>
      <c r="F34" s="393" t="s">
        <v>85</v>
      </c>
      <c r="G34" s="393"/>
      <c r="H34" s="393"/>
      <c r="I34" s="24"/>
    </row>
    <row r="35" spans="2:9" s="1" customFormat="1" ht="15" thickBot="1" x14ac:dyDescent="0.25">
      <c r="B35" s="22" t="s">
        <v>24</v>
      </c>
      <c r="C35" s="307"/>
      <c r="D35" s="307"/>
      <c r="E35" s="307"/>
      <c r="F35" s="393" t="s">
        <v>85</v>
      </c>
      <c r="G35" s="393"/>
      <c r="H35" s="393"/>
      <c r="I35" s="24">
        <v>1080000</v>
      </c>
    </row>
    <row r="36" spans="2:9" s="1" customFormat="1" ht="15" thickBot="1" x14ac:dyDescent="0.25">
      <c r="B36" s="22" t="s">
        <v>25</v>
      </c>
      <c r="C36" s="307"/>
      <c r="D36" s="307"/>
      <c r="E36" s="307"/>
      <c r="F36" s="393" t="s">
        <v>85</v>
      </c>
      <c r="G36" s="393"/>
      <c r="H36" s="393"/>
      <c r="I36" s="24"/>
    </row>
    <row r="37" spans="2:9" s="1" customFormat="1" ht="15" thickBot="1" x14ac:dyDescent="0.25">
      <c r="B37" s="22" t="s">
        <v>26</v>
      </c>
      <c r="C37" s="307"/>
      <c r="D37" s="307"/>
      <c r="E37" s="307"/>
      <c r="F37" s="393" t="s">
        <v>85</v>
      </c>
      <c r="G37" s="393"/>
      <c r="H37" s="393"/>
      <c r="I37" s="24"/>
    </row>
    <row r="38" spans="2:9" s="1" customFormat="1" ht="15" thickBot="1" x14ac:dyDescent="0.25">
      <c r="B38" s="22" t="s">
        <v>27</v>
      </c>
      <c r="C38" s="307"/>
      <c r="D38" s="307"/>
      <c r="E38" s="307"/>
      <c r="F38" s="393" t="s">
        <v>85</v>
      </c>
      <c r="G38" s="393"/>
      <c r="H38" s="393"/>
      <c r="I38" s="24"/>
    </row>
    <row r="39" spans="2:9" s="1" customFormat="1" ht="15" thickBot="1" x14ac:dyDescent="0.25">
      <c r="B39" s="22" t="s">
        <v>28</v>
      </c>
      <c r="C39" s="307"/>
      <c r="D39" s="307"/>
      <c r="E39" s="307"/>
      <c r="F39" s="393" t="s">
        <v>85</v>
      </c>
      <c r="G39" s="393"/>
      <c r="H39" s="393"/>
      <c r="I39" s="24"/>
    </row>
    <row r="40" spans="2:9" s="1" customFormat="1" ht="15" thickBot="1" x14ac:dyDescent="0.25">
      <c r="B40" s="22" t="s">
        <v>29</v>
      </c>
      <c r="C40" s="307"/>
      <c r="D40" s="307"/>
      <c r="E40" s="307"/>
      <c r="F40" s="393" t="s">
        <v>85</v>
      </c>
      <c r="G40" s="393"/>
      <c r="H40" s="393"/>
      <c r="I40" s="24">
        <v>1080000</v>
      </c>
    </row>
    <row r="41" spans="2:9" s="1" customFormat="1" ht="15.75" thickBot="1" x14ac:dyDescent="0.3">
      <c r="B41" s="25" t="s">
        <v>31</v>
      </c>
      <c r="C41" s="308"/>
      <c r="D41" s="308"/>
      <c r="E41" s="308"/>
      <c r="F41" s="394"/>
      <c r="G41" s="394"/>
      <c r="H41" s="394"/>
      <c r="I41" s="27">
        <f>SUM(I42:I45)</f>
        <v>0</v>
      </c>
    </row>
    <row r="42" spans="2:9" s="1" customFormat="1" ht="15.75" thickBot="1" x14ac:dyDescent="0.3">
      <c r="B42" s="22" t="s">
        <v>29</v>
      </c>
      <c r="C42" s="308"/>
      <c r="D42" s="308"/>
      <c r="E42" s="308"/>
      <c r="F42" s="393" t="s">
        <v>42</v>
      </c>
      <c r="G42" s="393"/>
      <c r="H42" s="393"/>
      <c r="I42" s="24"/>
    </row>
    <row r="43" spans="2:9" s="1" customFormat="1" ht="15" thickBot="1" x14ac:dyDescent="0.25">
      <c r="B43" s="22"/>
      <c r="C43" s="307"/>
      <c r="D43" s="307"/>
      <c r="E43" s="307"/>
      <c r="F43" s="393"/>
      <c r="G43" s="393"/>
      <c r="H43" s="393"/>
      <c r="I43" s="29"/>
    </row>
    <row r="44" spans="2:9" s="1" customFormat="1" ht="15" thickBot="1" x14ac:dyDescent="0.25">
      <c r="B44" s="22"/>
      <c r="C44" s="28"/>
      <c r="D44" s="28"/>
      <c r="E44" s="28"/>
      <c r="F44" s="393"/>
      <c r="G44" s="393"/>
      <c r="H44" s="393"/>
      <c r="I44" s="29"/>
    </row>
    <row r="45" spans="2:9" s="1" customFormat="1" ht="15" thickBot="1" x14ac:dyDescent="0.25">
      <c r="B45" s="30"/>
      <c r="C45" s="309"/>
      <c r="D45" s="309"/>
      <c r="E45" s="309"/>
      <c r="F45" s="395"/>
      <c r="G45" s="395"/>
      <c r="H45" s="395"/>
      <c r="I45" s="32"/>
    </row>
    <row r="46" spans="2:9" s="1" customFormat="1" ht="15.75" thickTop="1" thickBot="1" x14ac:dyDescent="0.25">
      <c r="B46" s="6"/>
      <c r="C46" s="6"/>
      <c r="D46" s="6"/>
      <c r="E46" s="6"/>
      <c r="F46" s="6"/>
      <c r="G46" s="6"/>
      <c r="H46" s="7"/>
      <c r="I46" s="7"/>
    </row>
    <row r="47" spans="2:9" s="1" customFormat="1" ht="15.75" thickBot="1" x14ac:dyDescent="0.3">
      <c r="B47" s="390" t="s">
        <v>17</v>
      </c>
      <c r="C47" s="391"/>
      <c r="D47" s="391"/>
      <c r="E47" s="391"/>
      <c r="F47" s="391"/>
      <c r="G47" s="391"/>
      <c r="H47" s="392"/>
      <c r="I47" s="33">
        <f>+I41+I28</f>
        <v>2160000</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scale="75"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55"/>
  <sheetViews>
    <sheetView topLeftCell="B15" workbookViewId="0">
      <selection activeCell="I40" sqref="I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06"/>
      <c r="B1" s="306"/>
      <c r="C1" s="306"/>
      <c r="D1" s="306"/>
      <c r="E1" s="306"/>
      <c r="F1" s="306"/>
      <c r="G1" s="306"/>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05"/>
      <c r="B11" s="305"/>
      <c r="C11" s="305"/>
      <c r="D11" s="305"/>
      <c r="E11" s="305"/>
      <c r="F11" s="305"/>
      <c r="G11" s="305"/>
      <c r="H11" s="305"/>
      <c r="I11" s="305"/>
      <c r="J11" s="305"/>
    </row>
    <row r="12" spans="1:10" ht="15" customHeight="1" thickBot="1" x14ac:dyDescent="0.25">
      <c r="B12" s="11" t="s">
        <v>8</v>
      </c>
      <c r="C12" s="12"/>
      <c r="D12" s="13"/>
      <c r="E12" s="14"/>
      <c r="F12" s="15" t="s">
        <v>413</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412</v>
      </c>
      <c r="G14" s="399"/>
      <c r="H14" s="399"/>
      <c r="I14" s="400"/>
      <c r="J14" s="1"/>
    </row>
    <row r="15" spans="1:10" ht="15" customHeight="1" thickBot="1" x14ac:dyDescent="0.25">
      <c r="H15" s="1"/>
      <c r="I15" s="1"/>
      <c r="J15" s="1"/>
    </row>
    <row r="16" spans="1:10" ht="15.75" customHeight="1" thickBot="1" x14ac:dyDescent="0.25">
      <c r="B16" s="16" t="s">
        <v>10</v>
      </c>
      <c r="F16" s="42">
        <v>42491</v>
      </c>
      <c r="G16" s="42">
        <v>44316</v>
      </c>
      <c r="H16" s="1"/>
      <c r="I16" s="1"/>
      <c r="J16" s="1"/>
    </row>
    <row r="17" spans="1:10" ht="15" customHeight="1" x14ac:dyDescent="0.2">
      <c r="F17" s="5" t="s">
        <v>6</v>
      </c>
      <c r="G17" s="5" t="s">
        <v>7</v>
      </c>
      <c r="H17" s="1"/>
      <c r="I17" s="1"/>
      <c r="J17" s="1"/>
    </row>
    <row r="18" spans="1:10" ht="15" customHeight="1" thickBot="1" x14ac:dyDescent="0.25"/>
    <row r="19" spans="1:10" ht="27" customHeight="1" thickBot="1" x14ac:dyDescent="0.25">
      <c r="B19" s="11" t="s">
        <v>11</v>
      </c>
      <c r="C19" s="12"/>
      <c r="D19" s="13"/>
      <c r="E19" s="14"/>
      <c r="F19" s="398" t="s">
        <v>414</v>
      </c>
      <c r="G19" s="399"/>
      <c r="H19" s="399"/>
      <c r="I19" s="400"/>
    </row>
    <row r="20" spans="1:10" ht="15.75" thickBot="1" x14ac:dyDescent="0.25">
      <c r="C20" s="18"/>
      <c r="D20" s="18"/>
    </row>
    <row r="21" spans="1:10" ht="15.75" customHeight="1" thickBot="1" x14ac:dyDescent="0.25">
      <c r="B21" s="11" t="s">
        <v>12</v>
      </c>
      <c r="C21" s="12"/>
      <c r="D21" s="13"/>
      <c r="E21" s="14"/>
      <c r="F21" s="398" t="s">
        <v>257</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311" t="s">
        <v>14</v>
      </c>
      <c r="C27" s="8"/>
      <c r="D27" s="8"/>
      <c r="E27" s="8"/>
      <c r="F27" s="397" t="s">
        <v>15</v>
      </c>
      <c r="G27" s="397"/>
      <c r="H27" s="397"/>
      <c r="I27" s="10" t="s">
        <v>16</v>
      </c>
    </row>
    <row r="28" spans="1:10" ht="16.5" thickTop="1" thickBot="1" x14ac:dyDescent="0.3">
      <c r="B28" s="19" t="s">
        <v>30</v>
      </c>
      <c r="C28" s="310"/>
      <c r="D28" s="310"/>
      <c r="E28" s="310"/>
      <c r="F28" s="396"/>
      <c r="G28" s="396"/>
      <c r="H28" s="396"/>
      <c r="I28" s="21">
        <f>SUM(I29:I40)</f>
        <v>198000</v>
      </c>
    </row>
    <row r="29" spans="1:10" ht="15" thickBot="1" x14ac:dyDescent="0.25">
      <c r="B29" s="22" t="s">
        <v>18</v>
      </c>
      <c r="C29" s="307"/>
      <c r="D29" s="307"/>
      <c r="E29" s="307"/>
      <c r="F29" s="393" t="s">
        <v>85</v>
      </c>
      <c r="G29" s="393"/>
      <c r="H29" s="393"/>
      <c r="I29" s="24"/>
    </row>
    <row r="30" spans="1:10" ht="15" thickBot="1" x14ac:dyDescent="0.25">
      <c r="B30" s="22" t="s">
        <v>19</v>
      </c>
      <c r="C30" s="307"/>
      <c r="D30" s="307"/>
      <c r="E30" s="307"/>
      <c r="F30" s="393" t="s">
        <v>85</v>
      </c>
      <c r="G30" s="393"/>
      <c r="H30" s="393"/>
      <c r="I30" s="24"/>
    </row>
    <row r="31" spans="1:10" ht="15" thickBot="1" x14ac:dyDescent="0.25">
      <c r="B31" s="22" t="s">
        <v>20</v>
      </c>
      <c r="C31" s="307"/>
      <c r="D31" s="307"/>
      <c r="E31" s="307"/>
      <c r="F31" s="393" t="s">
        <v>85</v>
      </c>
      <c r="G31" s="393"/>
      <c r="H31" s="393"/>
      <c r="I31" s="24"/>
    </row>
    <row r="32" spans="1:10" ht="15" thickBot="1" x14ac:dyDescent="0.25">
      <c r="B32" s="22" t="s">
        <v>21</v>
      </c>
      <c r="C32" s="307"/>
      <c r="D32" s="307"/>
      <c r="E32" s="307"/>
      <c r="F32" s="393" t="s">
        <v>85</v>
      </c>
      <c r="G32" s="393"/>
      <c r="H32" s="393"/>
      <c r="I32" s="24"/>
    </row>
    <row r="33" spans="2:10" ht="15" thickBot="1" x14ac:dyDescent="0.25">
      <c r="B33" s="22" t="s">
        <v>22</v>
      </c>
      <c r="C33" s="307"/>
      <c r="D33" s="307"/>
      <c r="E33" s="307"/>
      <c r="F33" s="393" t="s">
        <v>85</v>
      </c>
      <c r="G33" s="393"/>
      <c r="H33" s="393"/>
      <c r="I33" s="24"/>
      <c r="J33" s="1"/>
    </row>
    <row r="34" spans="2:10" ht="15" thickBot="1" x14ac:dyDescent="0.25">
      <c r="B34" s="22" t="s">
        <v>23</v>
      </c>
      <c r="C34" s="307"/>
      <c r="D34" s="307"/>
      <c r="E34" s="307"/>
      <c r="F34" s="393" t="s">
        <v>85</v>
      </c>
      <c r="G34" s="393"/>
      <c r="H34" s="393"/>
      <c r="I34" s="24"/>
      <c r="J34" s="1"/>
    </row>
    <row r="35" spans="2:10" ht="15" thickBot="1" x14ac:dyDescent="0.25">
      <c r="B35" s="22" t="s">
        <v>24</v>
      </c>
      <c r="C35" s="307"/>
      <c r="D35" s="307"/>
      <c r="E35" s="307"/>
      <c r="F35" s="393" t="s">
        <v>85</v>
      </c>
      <c r="G35" s="393"/>
      <c r="H35" s="393"/>
      <c r="I35" s="24">
        <v>99000</v>
      </c>
      <c r="J35" s="1"/>
    </row>
    <row r="36" spans="2:10" ht="15" thickBot="1" x14ac:dyDescent="0.25">
      <c r="B36" s="22" t="s">
        <v>25</v>
      </c>
      <c r="C36" s="307"/>
      <c r="D36" s="307"/>
      <c r="E36" s="307"/>
      <c r="F36" s="393" t="s">
        <v>85</v>
      </c>
      <c r="G36" s="393"/>
      <c r="H36" s="393"/>
      <c r="I36" s="24"/>
      <c r="J36" s="1"/>
    </row>
    <row r="37" spans="2:10" ht="15" thickBot="1" x14ac:dyDescent="0.25">
      <c r="B37" s="22" t="s">
        <v>26</v>
      </c>
      <c r="C37" s="307"/>
      <c r="D37" s="307"/>
      <c r="E37" s="307"/>
      <c r="F37" s="393" t="s">
        <v>85</v>
      </c>
      <c r="G37" s="393"/>
      <c r="H37" s="393"/>
      <c r="I37" s="24"/>
      <c r="J37" s="1"/>
    </row>
    <row r="38" spans="2:10" ht="15" thickBot="1" x14ac:dyDescent="0.25">
      <c r="B38" s="22" t="s">
        <v>27</v>
      </c>
      <c r="C38" s="307"/>
      <c r="D38" s="307"/>
      <c r="E38" s="307"/>
      <c r="F38" s="393" t="s">
        <v>85</v>
      </c>
      <c r="G38" s="393"/>
      <c r="H38" s="393"/>
      <c r="I38" s="24"/>
      <c r="J38" s="1"/>
    </row>
    <row r="39" spans="2:10" ht="15" thickBot="1" x14ac:dyDescent="0.25">
      <c r="B39" s="22" t="s">
        <v>28</v>
      </c>
      <c r="C39" s="307"/>
      <c r="D39" s="307"/>
      <c r="E39" s="307"/>
      <c r="F39" s="393" t="s">
        <v>85</v>
      </c>
      <c r="G39" s="393"/>
      <c r="H39" s="393"/>
      <c r="I39" s="24"/>
      <c r="J39" s="1"/>
    </row>
    <row r="40" spans="2:10" ht="15" thickBot="1" x14ac:dyDescent="0.25">
      <c r="B40" s="22" t="s">
        <v>29</v>
      </c>
      <c r="C40" s="307"/>
      <c r="D40" s="307"/>
      <c r="E40" s="307"/>
      <c r="F40" s="393" t="s">
        <v>85</v>
      </c>
      <c r="G40" s="393"/>
      <c r="H40" s="393"/>
      <c r="I40" s="24">
        <v>99000</v>
      </c>
      <c r="J40" s="1"/>
    </row>
    <row r="41" spans="2:10" ht="15.75" thickBot="1" x14ac:dyDescent="0.3">
      <c r="B41" s="25" t="s">
        <v>31</v>
      </c>
      <c r="C41" s="308"/>
      <c r="D41" s="308"/>
      <c r="E41" s="308"/>
      <c r="F41" s="394"/>
      <c r="G41" s="394"/>
      <c r="H41" s="394"/>
      <c r="I41" s="27">
        <f>SUM(I42:I45)</f>
        <v>0</v>
      </c>
      <c r="J41" s="1"/>
    </row>
    <row r="42" spans="2:10" ht="15.75" thickBot="1" x14ac:dyDescent="0.3">
      <c r="B42" s="22" t="s">
        <v>29</v>
      </c>
      <c r="C42" s="308"/>
      <c r="D42" s="308"/>
      <c r="E42" s="308"/>
      <c r="F42" s="393" t="s">
        <v>42</v>
      </c>
      <c r="G42" s="393"/>
      <c r="H42" s="393"/>
      <c r="I42" s="24"/>
      <c r="J42" s="1"/>
    </row>
    <row r="43" spans="2:10" ht="15" thickBot="1" x14ac:dyDescent="0.25">
      <c r="B43" s="22"/>
      <c r="C43" s="307"/>
      <c r="D43" s="307"/>
      <c r="E43" s="307"/>
      <c r="F43" s="393"/>
      <c r="G43" s="393"/>
      <c r="H43" s="393"/>
      <c r="I43" s="29"/>
      <c r="J43" s="1"/>
    </row>
    <row r="44" spans="2:10" ht="15" thickBot="1" x14ac:dyDescent="0.25">
      <c r="B44" s="22"/>
      <c r="C44" s="28"/>
      <c r="D44" s="28"/>
      <c r="E44" s="28"/>
      <c r="F44" s="393"/>
      <c r="G44" s="393"/>
      <c r="H44" s="393"/>
      <c r="I44" s="29"/>
      <c r="J44" s="1"/>
    </row>
    <row r="45" spans="2:10" ht="15" thickBot="1" x14ac:dyDescent="0.25">
      <c r="B45" s="30"/>
      <c r="C45" s="309"/>
      <c r="D45" s="309"/>
      <c r="E45" s="309"/>
      <c r="F45" s="395"/>
      <c r="G45" s="395"/>
      <c r="H45" s="395"/>
      <c r="I45" s="32"/>
      <c r="J45" s="1"/>
    </row>
    <row r="46" spans="2:10" ht="15.75" thickTop="1" thickBot="1" x14ac:dyDescent="0.25">
      <c r="B46" s="6"/>
      <c r="C46" s="6"/>
      <c r="D46" s="6"/>
      <c r="E46" s="6"/>
      <c r="F46" s="6"/>
      <c r="G46" s="6"/>
      <c r="H46" s="7"/>
      <c r="I46" s="7"/>
      <c r="J46" s="1"/>
    </row>
    <row r="47" spans="2:10" ht="15.75" thickBot="1" x14ac:dyDescent="0.3">
      <c r="B47" s="390" t="s">
        <v>17</v>
      </c>
      <c r="C47" s="391"/>
      <c r="D47" s="391"/>
      <c r="E47" s="391"/>
      <c r="F47" s="391"/>
      <c r="G47" s="391"/>
      <c r="H47" s="392"/>
      <c r="I47" s="33">
        <f>+I41+I28</f>
        <v>198000</v>
      </c>
      <c r="J47" s="1"/>
    </row>
    <row r="48" spans="2:10" x14ac:dyDescent="0.2">
      <c r="B48" s="6"/>
      <c r="C48" s="6"/>
      <c r="D48" s="6"/>
      <c r="E48" s="6"/>
      <c r="F48" s="6"/>
      <c r="G48" s="6"/>
      <c r="H48" s="7"/>
      <c r="I48" s="7"/>
      <c r="J48" s="1"/>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scale="75"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55"/>
  <sheetViews>
    <sheetView topLeftCell="A25" workbookViewId="0">
      <selection activeCell="J40" sqref="J4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306"/>
      <c r="B1" s="306"/>
      <c r="C1" s="306"/>
      <c r="D1" s="306"/>
      <c r="E1" s="306"/>
      <c r="F1" s="306"/>
      <c r="G1" s="306"/>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305"/>
      <c r="B11" s="305"/>
      <c r="C11" s="305"/>
      <c r="D11" s="305"/>
      <c r="E11" s="305"/>
      <c r="F11" s="305"/>
      <c r="G11" s="305"/>
      <c r="H11" s="305"/>
      <c r="I11" s="305"/>
      <c r="J11" s="305"/>
    </row>
    <row r="12" spans="1:10" ht="15" customHeight="1" thickBot="1" x14ac:dyDescent="0.25">
      <c r="B12" s="11" t="s">
        <v>8</v>
      </c>
      <c r="C12" s="12"/>
      <c r="D12" s="13"/>
      <c r="E12" s="14"/>
      <c r="F12" s="15" t="s">
        <v>415</v>
      </c>
      <c r="H12" s="11" t="s">
        <v>36</v>
      </c>
      <c r="I12" s="17" t="s">
        <v>70</v>
      </c>
      <c r="J12" s="1"/>
    </row>
    <row r="13" spans="1:10" ht="14.25" customHeight="1" thickBot="1" x14ac:dyDescent="0.25">
      <c r="H13" s="1"/>
      <c r="I13" s="1"/>
      <c r="J13" s="1"/>
    </row>
    <row r="14" spans="1:10" ht="14.25" customHeight="1" thickBot="1" x14ac:dyDescent="0.25">
      <c r="B14" s="11" t="s">
        <v>9</v>
      </c>
      <c r="C14" s="12"/>
      <c r="D14" s="13"/>
      <c r="E14" s="14"/>
      <c r="F14" s="398" t="s">
        <v>417</v>
      </c>
      <c r="G14" s="399"/>
      <c r="H14" s="399"/>
      <c r="I14" s="400"/>
      <c r="J14" s="1"/>
    </row>
    <row r="15" spans="1:10" ht="15" customHeight="1" thickBot="1" x14ac:dyDescent="0.25">
      <c r="H15" s="1"/>
      <c r="I15" s="1"/>
      <c r="J15" s="1"/>
    </row>
    <row r="16" spans="1:10" ht="15.75" customHeight="1" thickBot="1" x14ac:dyDescent="0.25">
      <c r="B16" s="16" t="s">
        <v>10</v>
      </c>
      <c r="F16" s="42">
        <v>41989</v>
      </c>
      <c r="G16" s="42">
        <v>43815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416</v>
      </c>
      <c r="G19" s="399"/>
      <c r="H19" s="399"/>
      <c r="I19" s="400"/>
    </row>
    <row r="20" spans="1:10" ht="15.75" thickBot="1" x14ac:dyDescent="0.25">
      <c r="C20" s="18"/>
      <c r="D20" s="18"/>
    </row>
    <row r="21" spans="1:10" ht="15.75" customHeight="1" thickBot="1" x14ac:dyDescent="0.25">
      <c r="B21" s="11" t="s">
        <v>12</v>
      </c>
      <c r="C21" s="12"/>
      <c r="D21" s="13"/>
      <c r="E21" s="14"/>
      <c r="F21" s="398" t="s">
        <v>257</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311" t="s">
        <v>14</v>
      </c>
      <c r="C27" s="8"/>
      <c r="D27" s="8"/>
      <c r="E27" s="8"/>
      <c r="F27" s="397" t="s">
        <v>15</v>
      </c>
      <c r="G27" s="397"/>
      <c r="H27" s="397"/>
      <c r="I27" s="10" t="s">
        <v>16</v>
      </c>
    </row>
    <row r="28" spans="1:10" ht="16.5" thickTop="1" thickBot="1" x14ac:dyDescent="0.3">
      <c r="B28" s="19" t="s">
        <v>30</v>
      </c>
      <c r="C28" s="310"/>
      <c r="D28" s="310"/>
      <c r="E28" s="310"/>
      <c r="F28" s="396"/>
      <c r="G28" s="396"/>
      <c r="H28" s="396"/>
      <c r="I28" s="21">
        <f>SUM(I29:I40)</f>
        <v>168000</v>
      </c>
    </row>
    <row r="29" spans="1:10" ht="15" thickBot="1" x14ac:dyDescent="0.25">
      <c r="B29" s="22" t="s">
        <v>18</v>
      </c>
      <c r="C29" s="307"/>
      <c r="D29" s="307"/>
      <c r="E29" s="307"/>
      <c r="F29" s="393" t="s">
        <v>85</v>
      </c>
      <c r="G29" s="393"/>
      <c r="H29" s="393"/>
      <c r="I29" s="24"/>
    </row>
    <row r="30" spans="1:10" ht="15" thickBot="1" x14ac:dyDescent="0.25">
      <c r="B30" s="22" t="s">
        <v>19</v>
      </c>
      <c r="C30" s="307"/>
      <c r="D30" s="307"/>
      <c r="E30" s="307"/>
      <c r="F30" s="393" t="s">
        <v>85</v>
      </c>
      <c r="G30" s="393"/>
      <c r="H30" s="393"/>
      <c r="I30" s="24"/>
    </row>
    <row r="31" spans="1:10" ht="15" thickBot="1" x14ac:dyDescent="0.25">
      <c r="B31" s="22" t="s">
        <v>20</v>
      </c>
      <c r="C31" s="307"/>
      <c r="D31" s="307"/>
      <c r="E31" s="307"/>
      <c r="F31" s="393" t="s">
        <v>85</v>
      </c>
      <c r="G31" s="393"/>
      <c r="H31" s="393"/>
      <c r="I31" s="24"/>
    </row>
    <row r="32" spans="1:10" ht="15" thickBot="1" x14ac:dyDescent="0.25">
      <c r="B32" s="22" t="s">
        <v>21</v>
      </c>
      <c r="C32" s="307"/>
      <c r="D32" s="307"/>
      <c r="E32" s="307"/>
      <c r="F32" s="393" t="s">
        <v>85</v>
      </c>
      <c r="G32" s="393"/>
      <c r="H32" s="393"/>
      <c r="I32" s="24"/>
    </row>
    <row r="33" spans="2:9" s="1" customFormat="1" ht="15" thickBot="1" x14ac:dyDescent="0.25">
      <c r="B33" s="22" t="s">
        <v>22</v>
      </c>
      <c r="C33" s="307"/>
      <c r="D33" s="307"/>
      <c r="E33" s="307"/>
      <c r="F33" s="393" t="s">
        <v>85</v>
      </c>
      <c r="G33" s="393"/>
      <c r="H33" s="393"/>
      <c r="I33" s="24"/>
    </row>
    <row r="34" spans="2:9" s="1" customFormat="1" ht="15" thickBot="1" x14ac:dyDescent="0.25">
      <c r="B34" s="22" t="s">
        <v>23</v>
      </c>
      <c r="C34" s="307"/>
      <c r="D34" s="307"/>
      <c r="E34" s="307"/>
      <c r="F34" s="393" t="s">
        <v>85</v>
      </c>
      <c r="G34" s="393"/>
      <c r="H34" s="393"/>
      <c r="I34" s="24"/>
    </row>
    <row r="35" spans="2:9" s="1" customFormat="1" ht="15" thickBot="1" x14ac:dyDescent="0.25">
      <c r="B35" s="22" t="s">
        <v>24</v>
      </c>
      <c r="C35" s="307"/>
      <c r="D35" s="307"/>
      <c r="E35" s="307"/>
      <c r="F35" s="393" t="s">
        <v>85</v>
      </c>
      <c r="G35" s="393"/>
      <c r="H35" s="393"/>
      <c r="I35" s="24">
        <v>84000</v>
      </c>
    </row>
    <row r="36" spans="2:9" s="1" customFormat="1" ht="15" thickBot="1" x14ac:dyDescent="0.25">
      <c r="B36" s="22" t="s">
        <v>25</v>
      </c>
      <c r="C36" s="307"/>
      <c r="D36" s="307"/>
      <c r="E36" s="307"/>
      <c r="F36" s="393" t="s">
        <v>85</v>
      </c>
      <c r="G36" s="393"/>
      <c r="H36" s="393"/>
      <c r="I36" s="24"/>
    </row>
    <row r="37" spans="2:9" s="1" customFormat="1" ht="15" thickBot="1" x14ac:dyDescent="0.25">
      <c r="B37" s="22" t="s">
        <v>26</v>
      </c>
      <c r="C37" s="307"/>
      <c r="D37" s="307"/>
      <c r="E37" s="307"/>
      <c r="F37" s="393" t="s">
        <v>85</v>
      </c>
      <c r="G37" s="393"/>
      <c r="H37" s="393"/>
      <c r="I37" s="24"/>
    </row>
    <row r="38" spans="2:9" s="1" customFormat="1" ht="15" thickBot="1" x14ac:dyDescent="0.25">
      <c r="B38" s="22" t="s">
        <v>27</v>
      </c>
      <c r="C38" s="307"/>
      <c r="D38" s="307"/>
      <c r="E38" s="307"/>
      <c r="F38" s="393" t="s">
        <v>85</v>
      </c>
      <c r="G38" s="393"/>
      <c r="H38" s="393"/>
      <c r="I38" s="24"/>
    </row>
    <row r="39" spans="2:9" s="1" customFormat="1" ht="15" thickBot="1" x14ac:dyDescent="0.25">
      <c r="B39" s="22" t="s">
        <v>28</v>
      </c>
      <c r="C39" s="307"/>
      <c r="D39" s="307"/>
      <c r="E39" s="307"/>
      <c r="F39" s="393" t="s">
        <v>85</v>
      </c>
      <c r="G39" s="393"/>
      <c r="H39" s="393"/>
      <c r="I39" s="24"/>
    </row>
    <row r="40" spans="2:9" s="1" customFormat="1" ht="15" thickBot="1" x14ac:dyDescent="0.25">
      <c r="B40" s="22" t="s">
        <v>29</v>
      </c>
      <c r="C40" s="307"/>
      <c r="D40" s="307"/>
      <c r="E40" s="307"/>
      <c r="F40" s="393" t="s">
        <v>85</v>
      </c>
      <c r="G40" s="393"/>
      <c r="H40" s="393"/>
      <c r="I40" s="24">
        <v>84000</v>
      </c>
    </row>
    <row r="41" spans="2:9" s="1" customFormat="1" ht="15.75" thickBot="1" x14ac:dyDescent="0.3">
      <c r="B41" s="25" t="s">
        <v>31</v>
      </c>
      <c r="C41" s="308"/>
      <c r="D41" s="308"/>
      <c r="E41" s="308"/>
      <c r="F41" s="394"/>
      <c r="G41" s="394"/>
      <c r="H41" s="394"/>
      <c r="I41" s="27">
        <f>SUM(I42:I45)</f>
        <v>0</v>
      </c>
    </row>
    <row r="42" spans="2:9" s="1" customFormat="1" ht="15.75" thickBot="1" x14ac:dyDescent="0.3">
      <c r="B42" s="22" t="s">
        <v>29</v>
      </c>
      <c r="C42" s="308"/>
      <c r="D42" s="308"/>
      <c r="E42" s="308"/>
      <c r="F42" s="393" t="s">
        <v>42</v>
      </c>
      <c r="G42" s="393"/>
      <c r="H42" s="393"/>
      <c r="I42" s="24"/>
    </row>
    <row r="43" spans="2:9" s="1" customFormat="1" ht="15" thickBot="1" x14ac:dyDescent="0.25">
      <c r="B43" s="22"/>
      <c r="C43" s="307"/>
      <c r="D43" s="307"/>
      <c r="E43" s="307"/>
      <c r="F43" s="393"/>
      <c r="G43" s="393"/>
      <c r="H43" s="393"/>
      <c r="I43" s="29"/>
    </row>
    <row r="44" spans="2:9" s="1" customFormat="1" ht="15" thickBot="1" x14ac:dyDescent="0.25">
      <c r="B44" s="22"/>
      <c r="C44" s="28"/>
      <c r="D44" s="28"/>
      <c r="E44" s="28"/>
      <c r="F44" s="393"/>
      <c r="G44" s="393"/>
      <c r="H44" s="393"/>
      <c r="I44" s="29"/>
    </row>
    <row r="45" spans="2:9" s="1" customFormat="1" ht="15" thickBot="1" x14ac:dyDescent="0.25">
      <c r="B45" s="30"/>
      <c r="C45" s="309"/>
      <c r="D45" s="309"/>
      <c r="E45" s="309"/>
      <c r="F45" s="395"/>
      <c r="G45" s="395"/>
      <c r="H45" s="395"/>
      <c r="I45" s="32"/>
    </row>
    <row r="46" spans="2:9" s="1" customFormat="1" ht="15.75" thickTop="1" thickBot="1" x14ac:dyDescent="0.25">
      <c r="B46" s="6"/>
      <c r="C46" s="6"/>
      <c r="D46" s="6"/>
      <c r="E46" s="6"/>
      <c r="F46" s="6"/>
      <c r="G46" s="6"/>
      <c r="H46" s="7"/>
      <c r="I46" s="7"/>
    </row>
    <row r="47" spans="2:9" s="1" customFormat="1" ht="15.75" thickBot="1" x14ac:dyDescent="0.3">
      <c r="B47" s="390" t="s">
        <v>17</v>
      </c>
      <c r="C47" s="391"/>
      <c r="D47" s="391"/>
      <c r="E47" s="391"/>
      <c r="F47" s="391"/>
      <c r="G47" s="391"/>
      <c r="H47" s="392"/>
      <c r="I47" s="33">
        <f>+I41+I28</f>
        <v>168000</v>
      </c>
    </row>
    <row r="48" spans="2:9" s="1" customFormat="1" x14ac:dyDescent="0.2">
      <c r="B48" s="6"/>
      <c r="C48" s="6"/>
      <c r="D48" s="6"/>
      <c r="E48" s="6"/>
      <c r="F48" s="6"/>
      <c r="G48" s="6"/>
      <c r="H48" s="7"/>
      <c r="I48" s="7"/>
    </row>
    <row r="49" spans="2:9" s="1" customFormat="1" x14ac:dyDescent="0.2">
      <c r="B49" s="6"/>
      <c r="C49" s="6"/>
      <c r="D49" s="6"/>
      <c r="E49" s="6"/>
      <c r="F49" s="6"/>
      <c r="G49" s="6"/>
      <c r="H49" s="7"/>
      <c r="I49" s="7"/>
    </row>
    <row r="50" spans="2:9" s="1" customFormat="1" x14ac:dyDescent="0.2">
      <c r="B50" s="6"/>
      <c r="C50" s="6"/>
      <c r="D50" s="6"/>
      <c r="E50" s="6"/>
      <c r="F50" s="6"/>
      <c r="G50" s="6"/>
      <c r="H50" s="7"/>
      <c r="I50" s="7"/>
    </row>
    <row r="51" spans="2:9" s="1" customFormat="1" x14ac:dyDescent="0.2">
      <c r="B51" s="6"/>
      <c r="C51" s="6"/>
      <c r="D51" s="6"/>
      <c r="E51" s="6"/>
      <c r="F51" s="6"/>
      <c r="G51" s="6"/>
      <c r="H51" s="7"/>
      <c r="I51" s="7"/>
    </row>
    <row r="52" spans="2:9" s="1" customFormat="1" x14ac:dyDescent="0.2">
      <c r="B52" s="6"/>
      <c r="C52" s="6"/>
      <c r="D52" s="6"/>
      <c r="E52" s="6"/>
      <c r="F52" s="6"/>
      <c r="G52" s="6"/>
      <c r="H52" s="7"/>
      <c r="I52" s="7"/>
    </row>
    <row r="53" spans="2:9" s="1" customFormat="1" x14ac:dyDescent="0.2">
      <c r="B53" s="6"/>
      <c r="C53" s="6"/>
      <c r="D53" s="6"/>
      <c r="E53" s="6"/>
      <c r="F53" s="6"/>
      <c r="G53" s="6"/>
      <c r="H53" s="7"/>
      <c r="I53" s="7"/>
    </row>
    <row r="54" spans="2:9" s="1" customFormat="1" x14ac:dyDescent="0.2">
      <c r="B54" s="6"/>
      <c r="C54" s="6"/>
      <c r="D54" s="6"/>
      <c r="E54" s="6"/>
      <c r="F54" s="6"/>
      <c r="G54" s="6"/>
      <c r="H54" s="7"/>
      <c r="I54" s="7"/>
    </row>
    <row r="55" spans="2:9" s="1" customFormat="1" x14ac:dyDescent="0.2">
      <c r="B55" s="6"/>
      <c r="C55" s="6"/>
      <c r="D55" s="6"/>
      <c r="E55" s="6"/>
      <c r="F55" s="6"/>
      <c r="G55" s="6"/>
      <c r="H55" s="7"/>
      <c r="I55" s="7"/>
    </row>
  </sheetData>
  <mergeCells count="31">
    <mergeCell ref="F27:H27"/>
    <mergeCell ref="A2:J2"/>
    <mergeCell ref="A3:J3"/>
    <mergeCell ref="A4:J4"/>
    <mergeCell ref="A5:J5"/>
    <mergeCell ref="A6:J6"/>
    <mergeCell ref="A9:J9"/>
    <mergeCell ref="A10:J10"/>
    <mergeCell ref="F14:I14"/>
    <mergeCell ref="F19:I19"/>
    <mergeCell ref="F21:I21"/>
    <mergeCell ref="A23:J23"/>
    <mergeCell ref="F39:H39"/>
    <mergeCell ref="F28:H28"/>
    <mergeCell ref="F29:H29"/>
    <mergeCell ref="F30:H30"/>
    <mergeCell ref="F31:H31"/>
    <mergeCell ref="F32:H32"/>
    <mergeCell ref="F33:H33"/>
    <mergeCell ref="F34:H34"/>
    <mergeCell ref="F35:H35"/>
    <mergeCell ref="F36:H36"/>
    <mergeCell ref="F37:H37"/>
    <mergeCell ref="F38:H38"/>
    <mergeCell ref="B47:H47"/>
    <mergeCell ref="F40:H40"/>
    <mergeCell ref="F41:H41"/>
    <mergeCell ref="F42:H42"/>
    <mergeCell ref="F43:H43"/>
    <mergeCell ref="F44:H44"/>
    <mergeCell ref="F45:H45"/>
  </mergeCells>
  <pageMargins left="0.70866141732283472" right="0.70866141732283472" top="0.74803149606299213" bottom="0.74803149606299213" header="0.31496062992125984" footer="0.31496062992125984"/>
  <pageSetup scale="75"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9" zoomScaleNormal="100" zoomScaleSheetLayoutView="100" workbookViewId="0">
      <selection activeCell="I36" sqref="I36"/>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348</v>
      </c>
      <c r="H12" s="11" t="s">
        <v>36</v>
      </c>
      <c r="I12" s="17" t="s">
        <v>139</v>
      </c>
      <c r="J12" s="1"/>
    </row>
    <row r="13" spans="1:10" ht="14.25" customHeight="1" thickBot="1" x14ac:dyDescent="0.25">
      <c r="H13" s="1"/>
      <c r="I13" s="1"/>
      <c r="J13" s="1"/>
    </row>
    <row r="14" spans="1:10" ht="14.25" customHeight="1" thickBot="1" x14ac:dyDescent="0.25">
      <c r="B14" s="11" t="s">
        <v>9</v>
      </c>
      <c r="C14" s="12"/>
      <c r="D14" s="13"/>
      <c r="E14" s="14"/>
      <c r="F14" s="398" t="s">
        <v>46</v>
      </c>
      <c r="G14" s="399"/>
      <c r="H14" s="399"/>
      <c r="I14" s="400"/>
      <c r="J14" s="1"/>
    </row>
    <row r="15" spans="1:10" ht="15" customHeight="1" thickBot="1" x14ac:dyDescent="0.25">
      <c r="H15" s="1"/>
      <c r="I15" s="1"/>
      <c r="J15" s="1"/>
    </row>
    <row r="16" spans="1:10" ht="15.75" customHeight="1" thickBot="1" x14ac:dyDescent="0.25">
      <c r="B16" s="16" t="s">
        <v>10</v>
      </c>
      <c r="F16" s="42">
        <v>42370</v>
      </c>
      <c r="G16" s="42">
        <v>43353</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133</v>
      </c>
      <c r="G19" s="399"/>
      <c r="H19" s="399"/>
      <c r="I19" s="400"/>
    </row>
    <row r="20" spans="1:10" ht="15.75" thickBot="1" x14ac:dyDescent="0.25">
      <c r="C20" s="18"/>
      <c r="D20" s="18"/>
    </row>
    <row r="21" spans="1:10" ht="15.75" customHeight="1" thickBot="1" x14ac:dyDescent="0.25">
      <c r="B21" s="11" t="s">
        <v>12</v>
      </c>
      <c r="C21" s="12"/>
      <c r="D21" s="13"/>
      <c r="E21" s="14"/>
      <c r="F21" s="398" t="s">
        <v>134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73</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39868</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v>19934</v>
      </c>
    </row>
    <row r="32" spans="1:10" ht="15" thickBot="1" x14ac:dyDescent="0.25">
      <c r="B32" s="22" t="s">
        <v>21</v>
      </c>
      <c r="C32" s="58"/>
      <c r="D32" s="58"/>
      <c r="E32" s="58"/>
      <c r="F32" s="393" t="s">
        <v>85</v>
      </c>
      <c r="G32" s="393"/>
      <c r="H32" s="393"/>
      <c r="I32" s="24"/>
    </row>
    <row r="33" spans="2:9" ht="15" thickBot="1" x14ac:dyDescent="0.25">
      <c r="B33" s="22" t="s">
        <v>22</v>
      </c>
      <c r="C33" s="58"/>
      <c r="D33" s="58"/>
      <c r="E33" s="58"/>
      <c r="F33" s="393" t="s">
        <v>85</v>
      </c>
      <c r="G33" s="393"/>
      <c r="H33" s="393"/>
      <c r="I33" s="24"/>
    </row>
    <row r="34" spans="2:9" ht="15" thickBot="1" x14ac:dyDescent="0.25">
      <c r="B34" s="22" t="s">
        <v>23</v>
      </c>
      <c r="C34" s="58"/>
      <c r="D34" s="58"/>
      <c r="E34" s="58"/>
      <c r="F34" s="393" t="s">
        <v>85</v>
      </c>
      <c r="G34" s="393"/>
      <c r="H34" s="393"/>
      <c r="I34" s="24"/>
    </row>
    <row r="35" spans="2:9" ht="15" thickBot="1" x14ac:dyDescent="0.25">
      <c r="B35" s="22" t="s">
        <v>24</v>
      </c>
      <c r="C35" s="58"/>
      <c r="D35" s="58"/>
      <c r="E35" s="58"/>
      <c r="F35" s="393" t="s">
        <v>85</v>
      </c>
      <c r="G35" s="393"/>
      <c r="H35" s="393"/>
      <c r="I35" s="24"/>
    </row>
    <row r="36" spans="2:9" ht="15" thickBot="1" x14ac:dyDescent="0.25">
      <c r="B36" s="22" t="s">
        <v>25</v>
      </c>
      <c r="C36" s="58"/>
      <c r="D36" s="58"/>
      <c r="E36" s="58"/>
      <c r="F36" s="393" t="s">
        <v>85</v>
      </c>
      <c r="G36" s="393"/>
      <c r="H36" s="393"/>
      <c r="I36" s="24">
        <v>19934</v>
      </c>
    </row>
    <row r="37" spans="2:9" ht="15" thickBot="1" x14ac:dyDescent="0.25">
      <c r="B37" s="22" t="s">
        <v>26</v>
      </c>
      <c r="C37" s="58"/>
      <c r="D37" s="58"/>
      <c r="E37" s="58"/>
      <c r="F37" s="393" t="s">
        <v>85</v>
      </c>
      <c r="G37" s="393"/>
      <c r="H37" s="393"/>
      <c r="I37" s="24"/>
    </row>
    <row r="38" spans="2:9" ht="15" thickBot="1" x14ac:dyDescent="0.25">
      <c r="B38" s="22" t="s">
        <v>27</v>
      </c>
      <c r="C38" s="58"/>
      <c r="D38" s="58"/>
      <c r="E38" s="58"/>
      <c r="F38" s="393" t="s">
        <v>85</v>
      </c>
      <c r="G38" s="393"/>
      <c r="H38" s="393"/>
      <c r="I38" s="24"/>
    </row>
    <row r="39" spans="2:9" ht="15" thickBot="1" x14ac:dyDescent="0.25">
      <c r="B39" s="22" t="s">
        <v>28</v>
      </c>
      <c r="C39" s="58"/>
      <c r="D39" s="58"/>
      <c r="E39" s="58"/>
      <c r="F39" s="393" t="s">
        <v>85</v>
      </c>
      <c r="G39" s="393"/>
      <c r="H39" s="393"/>
      <c r="I39" s="24"/>
    </row>
    <row r="40" spans="2:9" ht="15" thickBot="1" x14ac:dyDescent="0.25">
      <c r="B40" s="22" t="s">
        <v>29</v>
      </c>
      <c r="C40" s="58"/>
      <c r="D40" s="58"/>
      <c r="E40" s="58"/>
      <c r="F40" s="393" t="s">
        <v>85</v>
      </c>
      <c r="G40" s="393"/>
      <c r="H40" s="393"/>
      <c r="I40" s="24"/>
    </row>
    <row r="41" spans="2:9" ht="15.75" thickBot="1" x14ac:dyDescent="0.3">
      <c r="B41" s="25" t="s">
        <v>31</v>
      </c>
      <c r="C41" s="59"/>
      <c r="D41" s="59"/>
      <c r="E41" s="59"/>
      <c r="F41" s="394"/>
      <c r="G41" s="394"/>
      <c r="H41" s="394"/>
      <c r="I41" s="27">
        <f>SUM(I42:I45)</f>
        <v>6500</v>
      </c>
    </row>
    <row r="42" spans="2:9" ht="15.75" thickBot="1" x14ac:dyDescent="0.3">
      <c r="B42" s="22" t="s">
        <v>433</v>
      </c>
      <c r="C42" s="59"/>
      <c r="D42" s="59"/>
      <c r="E42" s="59"/>
      <c r="F42" s="393" t="s">
        <v>42</v>
      </c>
      <c r="G42" s="393"/>
      <c r="H42" s="393"/>
      <c r="I42" s="24">
        <v>6500</v>
      </c>
    </row>
    <row r="43" spans="2:9" ht="15" thickBot="1" x14ac:dyDescent="0.25">
      <c r="B43" s="22"/>
      <c r="C43" s="58"/>
      <c r="D43" s="58"/>
      <c r="E43" s="58"/>
      <c r="F43" s="393"/>
      <c r="G43" s="393"/>
      <c r="H43" s="393"/>
      <c r="I43" s="29"/>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46368</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6" zoomScaleNormal="100" zoomScaleSheetLayoutView="100" workbookViewId="0"/>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135</v>
      </c>
      <c r="H12" s="11" t="s">
        <v>36</v>
      </c>
      <c r="I12" s="65" t="s">
        <v>138</v>
      </c>
      <c r="J12" s="1"/>
    </row>
    <row r="13" spans="1:10" ht="14.25" customHeight="1" thickBot="1" x14ac:dyDescent="0.25">
      <c r="H13" s="1"/>
      <c r="I13" s="1"/>
      <c r="J13" s="1"/>
    </row>
    <row r="14" spans="1:10" ht="14.25" customHeight="1" thickBot="1" x14ac:dyDescent="0.25">
      <c r="B14" s="11" t="s">
        <v>9</v>
      </c>
      <c r="C14" s="12"/>
      <c r="D14" s="13"/>
      <c r="E14" s="14"/>
      <c r="F14" s="398" t="s">
        <v>136</v>
      </c>
      <c r="G14" s="399"/>
      <c r="H14" s="399"/>
      <c r="I14" s="400"/>
      <c r="J14" s="1"/>
    </row>
    <row r="15" spans="1:10" ht="15" customHeight="1" thickBot="1" x14ac:dyDescent="0.25">
      <c r="H15" s="1"/>
      <c r="I15" s="1"/>
      <c r="J15" s="1"/>
    </row>
    <row r="16" spans="1:10" ht="15.75" customHeight="1" thickBot="1" x14ac:dyDescent="0.25">
      <c r="B16" s="16" t="s">
        <v>10</v>
      </c>
      <c r="F16" s="42">
        <v>41456</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137</v>
      </c>
      <c r="G19" s="399"/>
      <c r="H19" s="399"/>
      <c r="I19" s="400"/>
    </row>
    <row r="20" spans="1:10" ht="15.75" thickBot="1" x14ac:dyDescent="0.25">
      <c r="C20" s="18"/>
      <c r="D20" s="18"/>
    </row>
    <row r="21" spans="1:10" ht="15.75" customHeight="1" thickBot="1" x14ac:dyDescent="0.25">
      <c r="B21" s="11" t="s">
        <v>12</v>
      </c>
      <c r="C21" s="12"/>
      <c r="D21" s="13"/>
      <c r="E21" s="14"/>
      <c r="F21" s="398" t="s">
        <v>396</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16350070</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v>1486370</v>
      </c>
    </row>
    <row r="31" spans="1:10" ht="15" thickBot="1" x14ac:dyDescent="0.25">
      <c r="B31" s="22" t="s">
        <v>20</v>
      </c>
      <c r="C31" s="58"/>
      <c r="D31" s="58"/>
      <c r="E31" s="58"/>
      <c r="F31" s="393" t="s">
        <v>85</v>
      </c>
      <c r="G31" s="393"/>
      <c r="H31" s="393"/>
      <c r="I31" s="24">
        <v>1486370</v>
      </c>
    </row>
    <row r="32" spans="1:10" ht="15" thickBot="1" x14ac:dyDescent="0.25">
      <c r="B32" s="22" t="s">
        <v>21</v>
      </c>
      <c r="C32" s="58"/>
      <c r="D32" s="58"/>
      <c r="E32" s="58"/>
      <c r="F32" s="393" t="s">
        <v>85</v>
      </c>
      <c r="G32" s="393"/>
      <c r="H32" s="393"/>
      <c r="I32" s="24">
        <v>1486370</v>
      </c>
    </row>
    <row r="33" spans="2:9" ht="15" thickBot="1" x14ac:dyDescent="0.25">
      <c r="B33" s="22" t="s">
        <v>22</v>
      </c>
      <c r="C33" s="58"/>
      <c r="D33" s="58"/>
      <c r="E33" s="58"/>
      <c r="F33" s="393" t="s">
        <v>85</v>
      </c>
      <c r="G33" s="393"/>
      <c r="H33" s="393"/>
      <c r="I33" s="24">
        <v>1486370</v>
      </c>
    </row>
    <row r="34" spans="2:9" ht="15" thickBot="1" x14ac:dyDescent="0.25">
      <c r="B34" s="22" t="s">
        <v>23</v>
      </c>
      <c r="C34" s="58"/>
      <c r="D34" s="58"/>
      <c r="E34" s="58"/>
      <c r="F34" s="393" t="s">
        <v>85</v>
      </c>
      <c r="G34" s="393"/>
      <c r="H34" s="393"/>
      <c r="I34" s="24">
        <v>1486370</v>
      </c>
    </row>
    <row r="35" spans="2:9" ht="15" thickBot="1" x14ac:dyDescent="0.25">
      <c r="B35" s="22" t="s">
        <v>24</v>
      </c>
      <c r="C35" s="58"/>
      <c r="D35" s="58"/>
      <c r="E35" s="58"/>
      <c r="F35" s="393" t="s">
        <v>85</v>
      </c>
      <c r="G35" s="393"/>
      <c r="H35" s="393"/>
      <c r="I35" s="24">
        <v>1486370</v>
      </c>
    </row>
    <row r="36" spans="2:9" ht="15" thickBot="1" x14ac:dyDescent="0.25">
      <c r="B36" s="22" t="s">
        <v>25</v>
      </c>
      <c r="C36" s="58"/>
      <c r="D36" s="58"/>
      <c r="E36" s="58"/>
      <c r="F36" s="393" t="s">
        <v>85</v>
      </c>
      <c r="G36" s="393"/>
      <c r="H36" s="393"/>
      <c r="I36" s="24">
        <v>1486370</v>
      </c>
    </row>
    <row r="37" spans="2:9" ht="15" thickBot="1" x14ac:dyDescent="0.25">
      <c r="B37" s="22" t="s">
        <v>26</v>
      </c>
      <c r="C37" s="58"/>
      <c r="D37" s="58"/>
      <c r="E37" s="58"/>
      <c r="F37" s="393" t="s">
        <v>85</v>
      </c>
      <c r="G37" s="393"/>
      <c r="H37" s="393"/>
      <c r="I37" s="24">
        <v>1486370</v>
      </c>
    </row>
    <row r="38" spans="2:9" ht="15" thickBot="1" x14ac:dyDescent="0.25">
      <c r="B38" s="22" t="s">
        <v>27</v>
      </c>
      <c r="C38" s="58"/>
      <c r="D38" s="58"/>
      <c r="E38" s="58"/>
      <c r="F38" s="393" t="s">
        <v>85</v>
      </c>
      <c r="G38" s="393"/>
      <c r="H38" s="393"/>
      <c r="I38" s="24">
        <v>1486370</v>
      </c>
    </row>
    <row r="39" spans="2:9" ht="15" thickBot="1" x14ac:dyDescent="0.25">
      <c r="B39" s="22" t="s">
        <v>28</v>
      </c>
      <c r="C39" s="58"/>
      <c r="D39" s="58"/>
      <c r="E39" s="58"/>
      <c r="F39" s="393" t="s">
        <v>85</v>
      </c>
      <c r="G39" s="393"/>
      <c r="H39" s="393"/>
      <c r="I39" s="24">
        <v>1486370</v>
      </c>
    </row>
    <row r="40" spans="2:9" ht="15" thickBot="1" x14ac:dyDescent="0.25">
      <c r="B40" s="22" t="s">
        <v>29</v>
      </c>
      <c r="C40" s="58"/>
      <c r="D40" s="58"/>
      <c r="E40" s="58"/>
      <c r="F40" s="393" t="s">
        <v>85</v>
      </c>
      <c r="G40" s="393"/>
      <c r="H40" s="393"/>
      <c r="I40" s="24">
        <v>1486370</v>
      </c>
    </row>
    <row r="41" spans="2:9" ht="15.75" thickBot="1" x14ac:dyDescent="0.3">
      <c r="B41" s="25" t="s">
        <v>31</v>
      </c>
      <c r="C41" s="59"/>
      <c r="D41" s="59"/>
      <c r="E41" s="59"/>
      <c r="F41" s="394"/>
      <c r="G41" s="394"/>
      <c r="H41" s="394"/>
      <c r="I41" s="27">
        <f>SUM(I42:I45)</f>
        <v>0</v>
      </c>
    </row>
    <row r="42" spans="2:9" ht="15.75" thickBot="1" x14ac:dyDescent="0.3">
      <c r="B42" s="22"/>
      <c r="C42" s="59"/>
      <c r="D42" s="59"/>
      <c r="E42" s="59"/>
      <c r="F42" s="393"/>
      <c r="G42" s="393"/>
      <c r="H42" s="393"/>
      <c r="I42" s="24"/>
    </row>
    <row r="43" spans="2:9" ht="15" thickBot="1" x14ac:dyDescent="0.25">
      <c r="B43" s="22"/>
      <c r="C43" s="58"/>
      <c r="D43" s="58"/>
      <c r="E43" s="58"/>
      <c r="F43" s="393"/>
      <c r="G43" s="393"/>
      <c r="H43" s="393"/>
      <c r="I43" s="29"/>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16350070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55"/>
  <sheetViews>
    <sheetView topLeftCell="A19" zoomScaleNormal="100" zoomScaleSheetLayoutView="100" workbookViewId="0">
      <selection activeCell="I42" sqref="I42:I4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0" x14ac:dyDescent="0.2">
      <c r="A1" s="64"/>
      <c r="B1" s="64"/>
      <c r="C1" s="64"/>
      <c r="D1" s="64"/>
      <c r="E1" s="64"/>
      <c r="F1" s="64"/>
      <c r="G1" s="64"/>
      <c r="H1" s="3"/>
      <c r="I1" s="3"/>
      <c r="J1" s="3"/>
    </row>
    <row r="2" spans="1:10" x14ac:dyDescent="0.2">
      <c r="A2" s="346" t="s">
        <v>0</v>
      </c>
      <c r="B2" s="346"/>
      <c r="C2" s="346"/>
      <c r="D2" s="346"/>
      <c r="E2" s="346"/>
      <c r="F2" s="346"/>
      <c r="G2" s="346"/>
      <c r="H2" s="346"/>
      <c r="I2" s="346"/>
      <c r="J2" s="346"/>
    </row>
    <row r="3" spans="1:10" x14ac:dyDescent="0.2">
      <c r="A3" s="346" t="s">
        <v>1</v>
      </c>
      <c r="B3" s="346"/>
      <c r="C3" s="346"/>
      <c r="D3" s="346"/>
      <c r="E3" s="346"/>
      <c r="F3" s="346"/>
      <c r="G3" s="346"/>
      <c r="H3" s="346"/>
      <c r="I3" s="346"/>
      <c r="J3" s="346"/>
    </row>
    <row r="4" spans="1:10" x14ac:dyDescent="0.2">
      <c r="A4" s="346" t="s">
        <v>4</v>
      </c>
      <c r="B4" s="346"/>
      <c r="C4" s="346"/>
      <c r="D4" s="346"/>
      <c r="E4" s="346"/>
      <c r="F4" s="346"/>
      <c r="G4" s="346"/>
      <c r="H4" s="346"/>
      <c r="I4" s="346"/>
      <c r="J4" s="346"/>
    </row>
    <row r="5" spans="1:10" x14ac:dyDescent="0.2">
      <c r="A5" s="346" t="s">
        <v>2</v>
      </c>
      <c r="B5" s="346"/>
      <c r="C5" s="346"/>
      <c r="D5" s="346"/>
      <c r="E5" s="346"/>
      <c r="F5" s="346"/>
      <c r="G5" s="346"/>
      <c r="H5" s="346"/>
      <c r="I5" s="346"/>
      <c r="J5" s="346"/>
    </row>
    <row r="6" spans="1:10" x14ac:dyDescent="0.2">
      <c r="A6" s="346" t="s">
        <v>3</v>
      </c>
      <c r="B6" s="346"/>
      <c r="C6" s="346"/>
      <c r="D6" s="346"/>
      <c r="E6" s="346"/>
      <c r="F6" s="346"/>
      <c r="G6" s="346"/>
      <c r="H6" s="346"/>
      <c r="I6" s="346"/>
      <c r="J6" s="346"/>
    </row>
    <row r="9" spans="1:10" ht="18" x14ac:dyDescent="0.25">
      <c r="A9" s="345" t="s">
        <v>290</v>
      </c>
      <c r="B9" s="345"/>
      <c r="C9" s="345"/>
      <c r="D9" s="345"/>
      <c r="E9" s="345"/>
      <c r="F9" s="345"/>
      <c r="G9" s="345"/>
      <c r="H9" s="345"/>
      <c r="I9" s="345"/>
      <c r="J9" s="345"/>
    </row>
    <row r="10" spans="1:10" ht="21.75" customHeight="1" x14ac:dyDescent="0.25">
      <c r="A10" s="345" t="s">
        <v>32</v>
      </c>
      <c r="B10" s="345"/>
      <c r="C10" s="345"/>
      <c r="D10" s="345"/>
      <c r="E10" s="345"/>
      <c r="F10" s="345"/>
      <c r="G10" s="345"/>
      <c r="H10" s="345"/>
      <c r="I10" s="345"/>
      <c r="J10" s="345"/>
    </row>
    <row r="11" spans="1:10" ht="21.75" customHeight="1" thickBot="1" x14ac:dyDescent="0.3">
      <c r="A11" s="63"/>
      <c r="B11" s="63"/>
      <c r="C11" s="63"/>
      <c r="D11" s="63"/>
      <c r="E11" s="63"/>
      <c r="F11" s="63"/>
      <c r="G11" s="63"/>
      <c r="H11" s="63"/>
      <c r="I11" s="63"/>
      <c r="J11" s="63"/>
    </row>
    <row r="12" spans="1:10" ht="15" customHeight="1" thickBot="1" x14ac:dyDescent="0.25">
      <c r="B12" s="11" t="s">
        <v>8</v>
      </c>
      <c r="C12" s="12"/>
      <c r="D12" s="13"/>
      <c r="E12" s="14"/>
      <c r="F12" s="15" t="s">
        <v>141</v>
      </c>
      <c r="H12" s="11" t="s">
        <v>36</v>
      </c>
      <c r="I12" s="65" t="s">
        <v>140</v>
      </c>
      <c r="J12" s="1"/>
    </row>
    <row r="13" spans="1:10" ht="14.25" customHeight="1" thickBot="1" x14ac:dyDescent="0.25">
      <c r="H13" s="1"/>
      <c r="I13" s="1"/>
      <c r="J13" s="1"/>
    </row>
    <row r="14" spans="1:10" ht="14.25" customHeight="1" thickBot="1" x14ac:dyDescent="0.25">
      <c r="B14" s="11" t="s">
        <v>9</v>
      </c>
      <c r="C14" s="12"/>
      <c r="D14" s="13"/>
      <c r="E14" s="14"/>
      <c r="F14" s="398" t="s">
        <v>142</v>
      </c>
      <c r="G14" s="399"/>
      <c r="H14" s="399"/>
      <c r="I14" s="400"/>
      <c r="J14" s="1"/>
    </row>
    <row r="15" spans="1:10" ht="15" customHeight="1" thickBot="1" x14ac:dyDescent="0.25">
      <c r="H15" s="1"/>
      <c r="I15" s="1"/>
      <c r="J15" s="1"/>
    </row>
    <row r="16" spans="1:10" ht="15.75" customHeight="1" thickBot="1" x14ac:dyDescent="0.25">
      <c r="B16" s="16" t="s">
        <v>10</v>
      </c>
      <c r="F16" s="42">
        <v>41456</v>
      </c>
      <c r="G16" s="42">
        <v>43465</v>
      </c>
      <c r="H16" s="1"/>
      <c r="I16" s="1"/>
      <c r="J16" s="1"/>
    </row>
    <row r="17" spans="1:10" ht="15" customHeight="1" x14ac:dyDescent="0.2">
      <c r="F17" s="5" t="s">
        <v>6</v>
      </c>
      <c r="G17" s="5" t="s">
        <v>7</v>
      </c>
      <c r="H17" s="1"/>
      <c r="I17" s="1"/>
      <c r="J17" s="1"/>
    </row>
    <row r="18" spans="1:10" ht="15" customHeight="1" thickBot="1" x14ac:dyDescent="0.25"/>
    <row r="19" spans="1:10" ht="15.75" customHeight="1" thickBot="1" x14ac:dyDescent="0.25">
      <c r="B19" s="11" t="s">
        <v>11</v>
      </c>
      <c r="C19" s="12"/>
      <c r="D19" s="13"/>
      <c r="E19" s="14"/>
      <c r="F19" s="398" t="s">
        <v>143</v>
      </c>
      <c r="G19" s="399"/>
      <c r="H19" s="399"/>
      <c r="I19" s="400"/>
    </row>
    <row r="20" spans="1:10" ht="15.75" thickBot="1" x14ac:dyDescent="0.25">
      <c r="C20" s="18"/>
      <c r="D20" s="18"/>
    </row>
    <row r="21" spans="1:10" ht="15.75" customHeight="1" thickBot="1" x14ac:dyDescent="0.25">
      <c r="B21" s="11" t="s">
        <v>12</v>
      </c>
      <c r="C21" s="12"/>
      <c r="D21" s="13"/>
      <c r="E21" s="14"/>
      <c r="F21" s="398" t="s">
        <v>144</v>
      </c>
      <c r="G21" s="399"/>
      <c r="H21" s="399"/>
      <c r="I21" s="400"/>
    </row>
    <row r="22" spans="1:10" ht="22.5" customHeight="1" x14ac:dyDescent="0.2"/>
    <row r="23" spans="1:10" ht="16.5" thickBot="1" x14ac:dyDescent="0.3">
      <c r="A23" s="347" t="s">
        <v>13</v>
      </c>
      <c r="B23" s="347"/>
      <c r="C23" s="347"/>
      <c r="D23" s="347"/>
      <c r="E23" s="347"/>
      <c r="F23" s="347"/>
      <c r="G23" s="347"/>
      <c r="H23" s="347"/>
      <c r="I23" s="347"/>
      <c r="J23" s="347"/>
    </row>
    <row r="24" spans="1:10" ht="15.75" thickBot="1" x14ac:dyDescent="0.25">
      <c r="I24" s="16" t="s">
        <v>33</v>
      </c>
    </row>
    <row r="25" spans="1:10" ht="15.75" thickBot="1" x14ac:dyDescent="0.25">
      <c r="H25" s="1"/>
      <c r="I25" s="43" t="s">
        <v>39</v>
      </c>
      <c r="J25" s="1"/>
    </row>
    <row r="26" spans="1:10" ht="17.25" customHeight="1" thickBot="1" x14ac:dyDescent="0.25"/>
    <row r="27" spans="1:10" ht="16.5" thickTop="1" thickBot="1" x14ac:dyDescent="0.3">
      <c r="B27" s="61" t="s">
        <v>14</v>
      </c>
      <c r="C27" s="8"/>
      <c r="D27" s="8"/>
      <c r="E27" s="8"/>
      <c r="F27" s="397" t="s">
        <v>15</v>
      </c>
      <c r="G27" s="397"/>
      <c r="H27" s="397"/>
      <c r="I27" s="10" t="s">
        <v>16</v>
      </c>
    </row>
    <row r="28" spans="1:10" ht="16.5" thickTop="1" thickBot="1" x14ac:dyDescent="0.3">
      <c r="B28" s="19" t="s">
        <v>30</v>
      </c>
      <c r="C28" s="62"/>
      <c r="D28" s="62"/>
      <c r="E28" s="62"/>
      <c r="F28" s="396"/>
      <c r="G28" s="396"/>
      <c r="H28" s="396"/>
      <c r="I28" s="21">
        <f>SUM(I29:I40)</f>
        <v>0</v>
      </c>
    </row>
    <row r="29" spans="1:10" ht="15" thickBot="1" x14ac:dyDescent="0.25">
      <c r="B29" s="22" t="s">
        <v>18</v>
      </c>
      <c r="C29" s="58"/>
      <c r="D29" s="58"/>
      <c r="E29" s="58"/>
      <c r="F29" s="393" t="s">
        <v>85</v>
      </c>
      <c r="G29" s="393"/>
      <c r="H29" s="393"/>
      <c r="I29" s="24"/>
    </row>
    <row r="30" spans="1:10" ht="15" thickBot="1" x14ac:dyDescent="0.25">
      <c r="B30" s="22" t="s">
        <v>19</v>
      </c>
      <c r="C30" s="58"/>
      <c r="D30" s="58"/>
      <c r="E30" s="58"/>
      <c r="F30" s="393" t="s">
        <v>85</v>
      </c>
      <c r="G30" s="393"/>
      <c r="H30" s="393"/>
      <c r="I30" s="24"/>
    </row>
    <row r="31" spans="1:10" ht="15" thickBot="1" x14ac:dyDescent="0.25">
      <c r="B31" s="22" t="s">
        <v>20</v>
      </c>
      <c r="C31" s="58"/>
      <c r="D31" s="58"/>
      <c r="E31" s="58"/>
      <c r="F31" s="393" t="s">
        <v>85</v>
      </c>
      <c r="G31" s="393"/>
      <c r="H31" s="393"/>
      <c r="I31" s="24"/>
    </row>
    <row r="32" spans="1:10" ht="15" thickBot="1" x14ac:dyDescent="0.25">
      <c r="B32" s="22" t="s">
        <v>21</v>
      </c>
      <c r="C32" s="58"/>
      <c r="D32" s="58"/>
      <c r="E32" s="58"/>
      <c r="F32" s="393" t="s">
        <v>85</v>
      </c>
      <c r="G32" s="393"/>
      <c r="H32" s="393"/>
      <c r="I32" s="24"/>
    </row>
    <row r="33" spans="2:9" ht="15" thickBot="1" x14ac:dyDescent="0.25">
      <c r="B33" s="22" t="s">
        <v>22</v>
      </c>
      <c r="C33" s="58"/>
      <c r="D33" s="58"/>
      <c r="E33" s="58"/>
      <c r="F33" s="393" t="s">
        <v>85</v>
      </c>
      <c r="G33" s="393"/>
      <c r="H33" s="393"/>
      <c r="I33" s="24"/>
    </row>
    <row r="34" spans="2:9" ht="15" thickBot="1" x14ac:dyDescent="0.25">
      <c r="B34" s="22" t="s">
        <v>23</v>
      </c>
      <c r="C34" s="58"/>
      <c r="D34" s="58"/>
      <c r="E34" s="58"/>
      <c r="F34" s="393" t="s">
        <v>85</v>
      </c>
      <c r="G34" s="393"/>
      <c r="H34" s="393"/>
      <c r="I34" s="24"/>
    </row>
    <row r="35" spans="2:9" ht="15" thickBot="1" x14ac:dyDescent="0.25">
      <c r="B35" s="22" t="s">
        <v>24</v>
      </c>
      <c r="C35" s="58"/>
      <c r="D35" s="58"/>
      <c r="E35" s="58"/>
      <c r="F35" s="393" t="s">
        <v>85</v>
      </c>
      <c r="G35" s="393"/>
      <c r="H35" s="393"/>
      <c r="I35" s="24"/>
    </row>
    <row r="36" spans="2:9" ht="15" thickBot="1" x14ac:dyDescent="0.25">
      <c r="B36" s="22" t="s">
        <v>25</v>
      </c>
      <c r="C36" s="58"/>
      <c r="D36" s="58"/>
      <c r="E36" s="58"/>
      <c r="F36" s="393" t="s">
        <v>85</v>
      </c>
      <c r="G36" s="393"/>
      <c r="H36" s="393"/>
      <c r="I36" s="24"/>
    </row>
    <row r="37" spans="2:9" ht="15" thickBot="1" x14ac:dyDescent="0.25">
      <c r="B37" s="22" t="s">
        <v>26</v>
      </c>
      <c r="C37" s="58"/>
      <c r="D37" s="58"/>
      <c r="E37" s="58"/>
      <c r="F37" s="393" t="s">
        <v>85</v>
      </c>
      <c r="G37" s="393"/>
      <c r="H37" s="393"/>
      <c r="I37" s="24"/>
    </row>
    <row r="38" spans="2:9" ht="15" thickBot="1" x14ac:dyDescent="0.25">
      <c r="B38" s="22" t="s">
        <v>27</v>
      </c>
      <c r="C38" s="58"/>
      <c r="D38" s="58"/>
      <c r="E38" s="58"/>
      <c r="F38" s="393" t="s">
        <v>85</v>
      </c>
      <c r="G38" s="393"/>
      <c r="H38" s="393"/>
      <c r="I38" s="24"/>
    </row>
    <row r="39" spans="2:9" ht="15" thickBot="1" x14ac:dyDescent="0.25">
      <c r="B39" s="22" t="s">
        <v>28</v>
      </c>
      <c r="C39" s="58"/>
      <c r="D39" s="58"/>
      <c r="E39" s="58"/>
      <c r="F39" s="393" t="s">
        <v>85</v>
      </c>
      <c r="G39" s="393"/>
      <c r="H39" s="393"/>
      <c r="I39" s="24"/>
    </row>
    <row r="40" spans="2:9" ht="15" thickBot="1" x14ac:dyDescent="0.25">
      <c r="B40" s="22" t="s">
        <v>29</v>
      </c>
      <c r="C40" s="58"/>
      <c r="D40" s="58"/>
      <c r="E40" s="58"/>
      <c r="F40" s="393" t="s">
        <v>85</v>
      </c>
      <c r="G40" s="393"/>
      <c r="H40" s="393"/>
      <c r="I40" s="24"/>
    </row>
    <row r="41" spans="2:9" ht="15.75" thickBot="1" x14ac:dyDescent="0.3">
      <c r="B41" s="25" t="s">
        <v>31</v>
      </c>
      <c r="C41" s="59"/>
      <c r="D41" s="59"/>
      <c r="E41" s="59"/>
      <c r="F41" s="394"/>
      <c r="G41" s="394"/>
      <c r="H41" s="394"/>
      <c r="I41" s="27">
        <f>SUM(I42:I45)</f>
        <v>0</v>
      </c>
    </row>
    <row r="42" spans="2:9" ht="15.75" thickBot="1" x14ac:dyDescent="0.3">
      <c r="B42" s="22"/>
      <c r="C42" s="59"/>
      <c r="D42" s="59"/>
      <c r="E42" s="59"/>
      <c r="F42" s="393"/>
      <c r="G42" s="393"/>
      <c r="H42" s="393"/>
      <c r="I42" s="24"/>
    </row>
    <row r="43" spans="2:9" ht="15" thickBot="1" x14ac:dyDescent="0.25">
      <c r="B43" s="22"/>
      <c r="C43" s="58"/>
      <c r="D43" s="58"/>
      <c r="E43" s="58"/>
      <c r="F43" s="393"/>
      <c r="G43" s="393"/>
      <c r="H43" s="393"/>
      <c r="I43" s="29"/>
    </row>
    <row r="44" spans="2:9" ht="15" thickBot="1" x14ac:dyDescent="0.25">
      <c r="B44" s="22"/>
      <c r="C44" s="28"/>
      <c r="D44" s="28"/>
      <c r="E44" s="28"/>
      <c r="F44" s="393"/>
      <c r="G44" s="393"/>
      <c r="H44" s="393"/>
      <c r="I44" s="29"/>
    </row>
    <row r="45" spans="2:9" ht="15" thickBot="1" x14ac:dyDescent="0.25">
      <c r="B45" s="30"/>
      <c r="C45" s="60"/>
      <c r="D45" s="60"/>
      <c r="E45" s="60"/>
      <c r="F45" s="395"/>
      <c r="G45" s="395"/>
      <c r="H45" s="395"/>
      <c r="I45" s="32"/>
    </row>
    <row r="46" spans="2:9" ht="15.75" thickTop="1" thickBot="1" x14ac:dyDescent="0.25">
      <c r="B46" s="6"/>
      <c r="C46" s="6"/>
      <c r="D46" s="6"/>
      <c r="E46" s="6"/>
      <c r="F46" s="6"/>
      <c r="G46" s="6"/>
      <c r="H46" s="7"/>
      <c r="I46" s="7"/>
    </row>
    <row r="47" spans="2:9" ht="25.5" customHeight="1" thickBot="1" x14ac:dyDescent="0.3">
      <c r="B47" s="390" t="s">
        <v>17</v>
      </c>
      <c r="C47" s="391"/>
      <c r="D47" s="391"/>
      <c r="E47" s="391"/>
      <c r="F47" s="391"/>
      <c r="G47" s="391"/>
      <c r="H47" s="392"/>
      <c r="I47" s="33">
        <f>+I41+I28</f>
        <v>0</v>
      </c>
    </row>
    <row r="48" spans="2:9" x14ac:dyDescent="0.2">
      <c r="B48" s="6"/>
      <c r="C48" s="6"/>
      <c r="D48" s="6"/>
      <c r="E48" s="6"/>
      <c r="F48" s="6"/>
      <c r="G48" s="6"/>
      <c r="H48" s="7"/>
      <c r="I48" s="7"/>
    </row>
    <row r="49" spans="2:9" x14ac:dyDescent="0.2">
      <c r="B49" s="6"/>
      <c r="C49" s="6"/>
      <c r="D49" s="6"/>
      <c r="E49" s="6"/>
      <c r="F49" s="6"/>
      <c r="G49" s="6"/>
      <c r="H49" s="7"/>
      <c r="I49" s="7"/>
    </row>
    <row r="50" spans="2:9" x14ac:dyDescent="0.2">
      <c r="B50" s="6"/>
      <c r="C50" s="6"/>
      <c r="D50" s="6"/>
      <c r="E50" s="6"/>
      <c r="F50" s="6"/>
      <c r="G50" s="6"/>
      <c r="H50" s="7"/>
      <c r="I50" s="7"/>
    </row>
    <row r="51" spans="2:9" x14ac:dyDescent="0.2">
      <c r="B51" s="6"/>
      <c r="C51" s="6"/>
      <c r="D51" s="6"/>
      <c r="E51" s="6"/>
      <c r="F51" s="6"/>
      <c r="G51" s="6"/>
      <c r="H51" s="7"/>
      <c r="I51" s="7"/>
    </row>
    <row r="52" spans="2:9" x14ac:dyDescent="0.2">
      <c r="B52" s="6"/>
      <c r="C52" s="6"/>
      <c r="D52" s="6"/>
      <c r="E52" s="6"/>
      <c r="F52" s="6"/>
      <c r="G52" s="6"/>
      <c r="H52" s="7"/>
      <c r="I52" s="7"/>
    </row>
    <row r="53" spans="2:9" x14ac:dyDescent="0.2">
      <c r="B53" s="6"/>
      <c r="C53" s="6"/>
      <c r="D53" s="6"/>
      <c r="E53" s="6"/>
      <c r="F53" s="6"/>
      <c r="G53" s="6"/>
      <c r="H53" s="7"/>
      <c r="I53" s="7"/>
    </row>
    <row r="54" spans="2:9" x14ac:dyDescent="0.2">
      <c r="B54" s="6"/>
      <c r="C54" s="6"/>
      <c r="D54" s="6"/>
      <c r="E54" s="6"/>
      <c r="F54" s="6"/>
      <c r="G54" s="6"/>
      <c r="H54" s="7"/>
      <c r="I54" s="7"/>
    </row>
    <row r="55" spans="2:9" x14ac:dyDescent="0.2">
      <c r="B55" s="6"/>
      <c r="C55" s="6"/>
      <c r="D55" s="6"/>
      <c r="E55" s="6"/>
      <c r="F55" s="6"/>
      <c r="G55" s="6"/>
      <c r="H55" s="7"/>
      <c r="I55" s="7"/>
    </row>
  </sheetData>
  <mergeCells count="31">
    <mergeCell ref="B47:H47"/>
    <mergeCell ref="F40:H40"/>
    <mergeCell ref="F41:H41"/>
    <mergeCell ref="F42:H42"/>
    <mergeCell ref="F43:H43"/>
    <mergeCell ref="F44:H44"/>
    <mergeCell ref="F45:H45"/>
    <mergeCell ref="F39:H39"/>
    <mergeCell ref="F28:H28"/>
    <mergeCell ref="F29:H29"/>
    <mergeCell ref="F30:H30"/>
    <mergeCell ref="F31:H31"/>
    <mergeCell ref="F32:H32"/>
    <mergeCell ref="F33:H33"/>
    <mergeCell ref="F34:H34"/>
    <mergeCell ref="F35:H35"/>
    <mergeCell ref="F36:H36"/>
    <mergeCell ref="F37:H37"/>
    <mergeCell ref="F38:H38"/>
    <mergeCell ref="F27:H27"/>
    <mergeCell ref="A2:J2"/>
    <mergeCell ref="A3:J3"/>
    <mergeCell ref="A4:J4"/>
    <mergeCell ref="A5:J5"/>
    <mergeCell ref="A6:J6"/>
    <mergeCell ref="A9:J9"/>
    <mergeCell ref="A10:J10"/>
    <mergeCell ref="F14:I14"/>
    <mergeCell ref="F19:I19"/>
    <mergeCell ref="F21:I21"/>
    <mergeCell ref="A23:J23"/>
  </mergeCells>
  <printOptions horizontalCentered="1"/>
  <pageMargins left="0.70866141732283472" right="0.70866141732283472" top="0.78740157480314965" bottom="0.19685039370078741" header="0.31496062992125984" footer="0.31496062992125984"/>
  <pageSetup scale="76"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103</vt:i4>
      </vt:variant>
      <vt:variant>
        <vt:lpstr>Rangos con nombre</vt:lpstr>
      </vt:variant>
      <vt:variant>
        <vt:i4>97</vt:i4>
      </vt:variant>
    </vt:vector>
  </HeadingPairs>
  <TitlesOfParts>
    <vt:vector size="200" baseType="lpstr">
      <vt:lpstr>Permisos_Delegaciones</vt:lpstr>
      <vt:lpstr>Consolidado_Nivel_Central</vt:lpstr>
      <vt:lpstr>Libertad-Confianza</vt:lpstr>
      <vt:lpstr>Consupago-Confianza</vt:lpstr>
      <vt:lpstr>Directodo-Kondinero-Confianza</vt:lpstr>
      <vt:lpstr>Nomina-Multiplica-Confianza</vt:lpstr>
      <vt:lpstr>Dimex-Capital-Confianza</vt:lpstr>
      <vt:lpstr>Publiseg-Credifiel-Confianza</vt:lpstr>
      <vt:lpstr>Credito Familiar (SB) Confianza</vt:lpstr>
      <vt:lpstr>Financiera Mtra-Confianza</vt:lpstr>
      <vt:lpstr>Finmart Crediamigo-Confianza</vt:lpstr>
      <vt:lpstr>Siempre Creciendo-Confianza</vt:lpstr>
      <vt:lpstr>Presyser-Confianza</vt:lpstr>
      <vt:lpstr>Fisofo_Mas_Nomina-Confianza</vt:lpstr>
      <vt:lpstr>CIBANCO-Confianza</vt:lpstr>
      <vt:lpstr>Multiva-Confianza</vt:lpstr>
      <vt:lpstr>Crego-Confianza</vt:lpstr>
      <vt:lpstr>Opcipres_Confianza</vt:lpstr>
      <vt:lpstr>GFI_Confianza</vt:lpstr>
      <vt:lpstr>Grupo BLJ_Confianza</vt:lpstr>
      <vt:lpstr>Banco FAMSA_Confianza</vt:lpstr>
      <vt:lpstr>Crediaxis-Confianza</vt:lpstr>
      <vt:lpstr>Credenz-Confianza</vt:lpstr>
      <vt:lpstr>Ag y Soc Valores TCS  Confianza</vt:lpstr>
      <vt:lpstr>Alpha Credit-Confianza</vt:lpstr>
      <vt:lpstr>Attendo_Confianza</vt:lpstr>
      <vt:lpstr>Emprendesarial_Confianza</vt:lpstr>
      <vt:lpstr>FCapital México_Confianza</vt:lpstr>
      <vt:lpstr>Fifaco-Confianza</vt:lpstr>
      <vt:lpstr>Financiera Cuallix_Confianza</vt:lpstr>
      <vt:lpstr>Financiera Fortaleza-Confianza</vt:lpstr>
      <vt:lpstr>Grupo Mexlazza-Confianza</vt:lpstr>
      <vt:lpstr>Siempre Efectivo-Confianza</vt:lpstr>
      <vt:lpstr>FAMSA_Ley </vt:lpstr>
      <vt:lpstr>Consupago-Ley</vt:lpstr>
      <vt:lpstr>Opcipres-Ley</vt:lpstr>
      <vt:lpstr>Multiva-Ley</vt:lpstr>
      <vt:lpstr>CIBANCO-Ley</vt:lpstr>
      <vt:lpstr>Dimex-Ley</vt:lpstr>
      <vt:lpstr>Financiera-Maestra-Ley</vt:lpstr>
      <vt:lpstr>Directodo Kondinero-Ley</vt:lpstr>
      <vt:lpstr>Publiseg Credifiel-Ley</vt:lpstr>
      <vt:lpstr>Fisofo_Mas_Nomina-Ley</vt:lpstr>
      <vt:lpstr>Credito Familiar-Ley</vt:lpstr>
      <vt:lpstr>Finmart Crediamigo-Ley</vt:lpstr>
      <vt:lpstr>Nomina Multiplica-Ley</vt:lpstr>
      <vt:lpstr>Siempre Creciendo-Ley</vt:lpstr>
      <vt:lpstr>Crego Total-Credit-Ley</vt:lpstr>
      <vt:lpstr>BLJ_Ley</vt:lpstr>
      <vt:lpstr>Fimubac Credenz Ley</vt:lpstr>
      <vt:lpstr>GFI Apoyo_Ley</vt:lpstr>
      <vt:lpstr>Libertad-Ley</vt:lpstr>
      <vt:lpstr>Agen y Soc Valores TCS Ley</vt:lpstr>
      <vt:lpstr>AlphaCredit Capital Ley</vt:lpstr>
      <vt:lpstr>ATTENDO_Ley </vt:lpstr>
      <vt:lpstr>Emprendesarial_Ley</vt:lpstr>
      <vt:lpstr>FCAPITAL MÉXICO_Ley </vt:lpstr>
      <vt:lpstr>FIFACO_LEY</vt:lpstr>
      <vt:lpstr>FINANCIERA CUALLIX_Ley</vt:lpstr>
      <vt:lpstr>FINANCIERA FORTALEZA_Ley</vt:lpstr>
      <vt:lpstr>GRUPO MEXLAZZA_Ley</vt:lpstr>
      <vt:lpstr>SIEMPRE EFECTIVO-LEY</vt:lpstr>
      <vt:lpstr>Seguros Argos</vt:lpstr>
      <vt:lpstr>MetLife</vt:lpstr>
      <vt:lpstr>GNP</vt:lpstr>
      <vt:lpstr>Hugo_Tolentino</vt:lpstr>
      <vt:lpstr>Marcela Barron</vt:lpstr>
      <vt:lpstr>Eco_Cafe_Reforma</vt:lpstr>
      <vt:lpstr>Eco_Cafe_Villalongin</vt:lpstr>
      <vt:lpstr>Comercializadora_Marso</vt:lpstr>
      <vt:lpstr>Inbursa</vt:lpstr>
      <vt:lpstr>Roque_Alonso</vt:lpstr>
      <vt:lpstr>Qualitas</vt:lpstr>
      <vt:lpstr>Axa</vt:lpstr>
      <vt:lpstr>Megafema</vt:lpstr>
      <vt:lpstr>PUBLNNOVATION CMN SIGLO XXI</vt:lpstr>
      <vt:lpstr>PUBLNNOVATION LA RAZA</vt:lpstr>
      <vt:lpstr>Vialux_QRoo</vt:lpstr>
      <vt:lpstr>Vialux_Jalisco</vt:lpstr>
      <vt:lpstr>Vialux_DF</vt:lpstr>
      <vt:lpstr>Vialux_DF Siglo XXI</vt:lpstr>
      <vt:lpstr>Vialux_Durango</vt:lpstr>
      <vt:lpstr>Maria Isabel Amozorrutia</vt:lpstr>
      <vt:lpstr>Ensuastigue</vt:lpstr>
      <vt:lpstr>Corporate</vt:lpstr>
      <vt:lpstr>GENGIS KHAN</vt:lpstr>
      <vt:lpstr>Benser_Mi_Adelanto</vt:lpstr>
      <vt:lpstr>HSBC_Villalongin</vt:lpstr>
      <vt:lpstr>HSBC_Casa_Nueva</vt:lpstr>
      <vt:lpstr>Afore XXI_Sub</vt:lpstr>
      <vt:lpstr>Afore XXI_Marco</vt:lpstr>
      <vt:lpstr>OXXO S. Exposiciones</vt:lpstr>
      <vt:lpstr>OXXO La Raza</vt:lpstr>
      <vt:lpstr>OXXO Coahuila</vt:lpstr>
      <vt:lpstr>OXXO Oaxtepec</vt:lpstr>
      <vt:lpstr>OXXO Ver_Nte</vt:lpstr>
      <vt:lpstr>Consupago_Marco</vt:lpstr>
      <vt:lpstr>CISS</vt:lpstr>
      <vt:lpstr>Fundacion</vt:lpstr>
      <vt:lpstr>Corporacon_Geo</vt:lpstr>
      <vt:lpstr>Pegasso</vt:lpstr>
      <vt:lpstr>Hoja2</vt:lpstr>
      <vt:lpstr>Hoja1</vt:lpstr>
      <vt:lpstr>'Afore XXI_Marco'!Área_de_impresión</vt:lpstr>
      <vt:lpstr>'Afore XXI_Sub'!Área_de_impresión</vt:lpstr>
      <vt:lpstr>'Ag y Soc Valores TCS  Confianza'!Área_de_impresión</vt:lpstr>
      <vt:lpstr>'Agen y Soc Valores TCS Ley'!Área_de_impresión</vt:lpstr>
      <vt:lpstr>'Alpha Credit-Confianza'!Área_de_impresión</vt:lpstr>
      <vt:lpstr>'AlphaCredit Capital Ley'!Área_de_impresión</vt:lpstr>
      <vt:lpstr>Attendo_Confianza!Área_de_impresión</vt:lpstr>
      <vt:lpstr>'ATTENDO_Ley '!Área_de_impresión</vt:lpstr>
      <vt:lpstr>Axa!Área_de_impresión</vt:lpstr>
      <vt:lpstr>'Banco FAMSA_Confianza'!Área_de_impresión</vt:lpstr>
      <vt:lpstr>Benser_Mi_Adelanto!Área_de_impresión</vt:lpstr>
      <vt:lpstr>BLJ_Ley!Área_de_impresión</vt:lpstr>
      <vt:lpstr>'CIBANCO-Confianza'!Área_de_impresión</vt:lpstr>
      <vt:lpstr>'CIBANCO-Ley'!Área_de_impresión</vt:lpstr>
      <vt:lpstr>CISS!Área_de_impresión</vt:lpstr>
      <vt:lpstr>Comercializadora_Marso!Área_de_impresión</vt:lpstr>
      <vt:lpstr>Consolidado_Nivel_Central!Área_de_impresión</vt:lpstr>
      <vt:lpstr>Consupago_Marco!Área_de_impresión</vt:lpstr>
      <vt:lpstr>'Consupago-Confianza'!Área_de_impresión</vt:lpstr>
      <vt:lpstr>'Consupago-Ley'!Área_de_impresión</vt:lpstr>
      <vt:lpstr>Corporacon_Geo!Área_de_impresión</vt:lpstr>
      <vt:lpstr>Corporate!Área_de_impresión</vt:lpstr>
      <vt:lpstr>'Credenz-Confianza'!Área_de_impresión</vt:lpstr>
      <vt:lpstr>'Crediaxis-Confianza'!Área_de_impresión</vt:lpstr>
      <vt:lpstr>'Credito Familiar (SB) Confianza'!Área_de_impresión</vt:lpstr>
      <vt:lpstr>'Credito Familiar-Ley'!Área_de_impresión</vt:lpstr>
      <vt:lpstr>'Crego Total-Credit-Ley'!Área_de_impresión</vt:lpstr>
      <vt:lpstr>'Crego-Confianza'!Área_de_impresión</vt:lpstr>
      <vt:lpstr>'Dimex-Capital-Confianza'!Área_de_impresión</vt:lpstr>
      <vt:lpstr>'Dimex-Ley'!Área_de_impresión</vt:lpstr>
      <vt:lpstr>'Directodo Kondinero-Ley'!Área_de_impresión</vt:lpstr>
      <vt:lpstr>'Directodo-Kondinero-Confianza'!Área_de_impresión</vt:lpstr>
      <vt:lpstr>Eco_Cafe_Reforma!Área_de_impresión</vt:lpstr>
      <vt:lpstr>Eco_Cafe_Villalongin!Área_de_impresión</vt:lpstr>
      <vt:lpstr>Emprendesarial_Confianza!Área_de_impresión</vt:lpstr>
      <vt:lpstr>Emprendesarial_Ley!Área_de_impresión</vt:lpstr>
      <vt:lpstr>Ensuastigue!Área_de_impresión</vt:lpstr>
      <vt:lpstr>'FAMSA_Ley '!Área_de_impresión</vt:lpstr>
      <vt:lpstr>'FCapital México_Confianza'!Área_de_impresión</vt:lpstr>
      <vt:lpstr>'FCAPITAL MÉXICO_Ley '!Área_de_impresión</vt:lpstr>
      <vt:lpstr>FIFACO_LEY!Área_de_impresión</vt:lpstr>
      <vt:lpstr>'Fifaco-Confianza'!Área_de_impresión</vt:lpstr>
      <vt:lpstr>'Fimubac Credenz Ley'!Área_de_impresión</vt:lpstr>
      <vt:lpstr>'Financiera Cuallix_Confianza'!Área_de_impresión</vt:lpstr>
      <vt:lpstr>'FINANCIERA CUALLIX_Ley'!Área_de_impresión</vt:lpstr>
      <vt:lpstr>'FINANCIERA FORTALEZA_Ley'!Área_de_impresión</vt:lpstr>
      <vt:lpstr>'Financiera Fortaleza-Confianza'!Área_de_impresión</vt:lpstr>
      <vt:lpstr>'Financiera Mtra-Confianza'!Área_de_impresión</vt:lpstr>
      <vt:lpstr>'Financiera-Maestra-Ley'!Área_de_impresión</vt:lpstr>
      <vt:lpstr>'Finmart Crediamigo-Confianza'!Área_de_impresión</vt:lpstr>
      <vt:lpstr>'Finmart Crediamigo-Ley'!Área_de_impresión</vt:lpstr>
      <vt:lpstr>'Fisofo_Mas_Nomina-Confianza'!Área_de_impresión</vt:lpstr>
      <vt:lpstr>'Fisofo_Mas_Nomina-Ley'!Área_de_impresión</vt:lpstr>
      <vt:lpstr>Fundacion!Área_de_impresión</vt:lpstr>
      <vt:lpstr>'GENGIS KHAN'!Área_de_impresión</vt:lpstr>
      <vt:lpstr>'GFI Apoyo_Ley'!Área_de_impresión</vt:lpstr>
      <vt:lpstr>GFI_Confianza!Área_de_impresión</vt:lpstr>
      <vt:lpstr>GNP!Área_de_impresión</vt:lpstr>
      <vt:lpstr>'GRUPO MEXLAZZA_Ley'!Área_de_impresión</vt:lpstr>
      <vt:lpstr>'Grupo Mexlazza-Confianza'!Área_de_impresión</vt:lpstr>
      <vt:lpstr>HSBC_Casa_Nueva!Área_de_impresión</vt:lpstr>
      <vt:lpstr>HSBC_Villalongin!Área_de_impresión</vt:lpstr>
      <vt:lpstr>Hugo_Tolentino!Área_de_impresión</vt:lpstr>
      <vt:lpstr>Inbursa!Área_de_impresión</vt:lpstr>
      <vt:lpstr>'Libertad-Confianza'!Área_de_impresión</vt:lpstr>
      <vt:lpstr>'Libertad-Ley'!Área_de_impresión</vt:lpstr>
      <vt:lpstr>'Marcela Barron'!Área_de_impresión</vt:lpstr>
      <vt:lpstr>'Maria Isabel Amozorrutia'!Área_de_impresión</vt:lpstr>
      <vt:lpstr>Megafema!Área_de_impresión</vt:lpstr>
      <vt:lpstr>MetLife!Área_de_impresión</vt:lpstr>
      <vt:lpstr>'Multiva-Confianza'!Área_de_impresión</vt:lpstr>
      <vt:lpstr>'Multiva-Ley'!Área_de_impresión</vt:lpstr>
      <vt:lpstr>'Nomina Multiplica-Ley'!Área_de_impresión</vt:lpstr>
      <vt:lpstr>'Nomina-Multiplica-Confianza'!Área_de_impresión</vt:lpstr>
      <vt:lpstr>Opcipres_Confianza!Área_de_impresión</vt:lpstr>
      <vt:lpstr>'Opcipres-Ley'!Área_de_impresión</vt:lpstr>
      <vt:lpstr>Pegasso!Área_de_impresión</vt:lpstr>
      <vt:lpstr>Permisos_Delegaciones!Área_de_impresión</vt:lpstr>
      <vt:lpstr>'Presyser-Confianza'!Área_de_impresión</vt:lpstr>
      <vt:lpstr>'Publiseg Credifiel-Ley'!Área_de_impresión</vt:lpstr>
      <vt:lpstr>'Publiseg-Credifiel-Confianza'!Área_de_impresión</vt:lpstr>
      <vt:lpstr>'PUBLNNOVATION CMN SIGLO XXI'!Área_de_impresión</vt:lpstr>
      <vt:lpstr>'PUBLNNOVATION LA RAZA'!Área_de_impresión</vt:lpstr>
      <vt:lpstr>Qualitas!Área_de_impresión</vt:lpstr>
      <vt:lpstr>Roque_Alonso!Área_de_impresión</vt:lpstr>
      <vt:lpstr>'Seguros Argos'!Área_de_impresión</vt:lpstr>
      <vt:lpstr>'Siempre Creciendo-Confianza'!Área_de_impresión</vt:lpstr>
      <vt:lpstr>'Siempre Creciendo-Ley'!Área_de_impresión</vt:lpstr>
      <vt:lpstr>'Siempre Efectivo-Confianza'!Área_de_impresión</vt:lpstr>
      <vt:lpstr>'SIEMPRE EFECTIVO-LEY'!Área_de_impresión</vt:lpstr>
      <vt:lpstr>Vialux_DF!Área_de_impresión</vt:lpstr>
      <vt:lpstr>'Vialux_DF Siglo XXI'!Área_de_impresión</vt:lpstr>
      <vt:lpstr>Vialux_Durango!Área_de_impresión</vt:lpstr>
      <vt:lpstr>Vialux_Jalisco!Área_de_impresión</vt:lpstr>
      <vt:lpstr>Vialux_QRoo!Área_de_impresión</vt:lpstr>
      <vt:lpstr>Consolidado_Nivel_Central!Títulos_a_imprimir</vt:lpstr>
      <vt:lpstr>Permisos_Delegaciones!Títulos_a_imprimir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A. Barragán Villasana</dc:creator>
  <cp:lastModifiedBy>Jorge Gonzalez Bonilla</cp:lastModifiedBy>
  <cp:lastPrinted>2017-05-03T16:54:40Z</cp:lastPrinted>
  <dcterms:created xsi:type="dcterms:W3CDTF">2014-08-04T17:00:43Z</dcterms:created>
  <dcterms:modified xsi:type="dcterms:W3CDTF">2017-09-01T19:32:37Z</dcterms:modified>
</cp:coreProperties>
</file>